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"/>
    </mc:Choice>
  </mc:AlternateContent>
  <xr:revisionPtr revIDLastSave="0" documentId="13_ncr:1_{299C8193-F493-40A4-A9F5-D5E9664AD7D4}" xr6:coauthVersionLast="47" xr6:coauthVersionMax="47" xr10:uidLastSave="{00000000-0000-0000-0000-000000000000}"/>
  <bookViews>
    <workbookView xWindow="-120" yWindow="-120" windowWidth="29040" windowHeight="17640" activeTab="2" xr2:uid="{429CCD5D-B57A-4ED4-A98F-CAA83B5DFE0B}"/>
  </bookViews>
  <sheets>
    <sheet name="Summary" sheetId="10" r:id="rId1"/>
    <sheet name="summary by isic code" sheetId="13" r:id="rId2"/>
    <sheet name="summ graph by isic code" sheetId="14" r:id="rId3"/>
    <sheet name="contribution test results_CA" sheetId="12" r:id="rId4"/>
    <sheet name="percent total jobs" sheetId="11" r:id="rId5"/>
    <sheet name="copy paste" sheetId="1" state="hidden" r:id="rId6"/>
    <sheet name="US_Difference" sheetId="5" r:id="rId7"/>
    <sheet name="US_Pivot" sheetId="7" r:id="rId8"/>
    <sheet name="State_Difference" sheetId="9" r:id="rId9"/>
    <sheet name="State_ContributionTestResults" sheetId="8" r:id="rId10"/>
    <sheet name="US_ContributionTestResults" sheetId="6" r:id="rId11"/>
    <sheet name="Policy groups" sheetId="3" r:id="rId12"/>
    <sheet name="Script Setup" sheetId="2" r:id="rId13"/>
  </sheets>
  <definedNames>
    <definedName name="_xlnm._FilterDatabase" localSheetId="12" hidden="1">'Script Setup'!$A$1:$F$256</definedName>
  </definedNames>
  <calcPr calcId="191029"/>
  <pivotCaches>
    <pivotCache cacheId="0" r:id="rId14"/>
    <pivotCache cacheId="1" r:id="rId15"/>
    <pivotCache cacheId="7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2" i="11" l="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3" i="11"/>
  <c r="C94" i="11"/>
  <c r="C67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4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D48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D50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D51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D52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D53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D54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D55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D56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D57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D58" i="11"/>
  <c r="E58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D59" i="11"/>
  <c r="E59" i="11"/>
  <c r="F59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D60" i="11"/>
  <c r="E60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D61" i="11"/>
  <c r="E61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D62" i="11"/>
  <c r="E62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D63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36" i="11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C41" i="10"/>
  <c r="B41" i="10"/>
  <c r="V42" i="10"/>
  <c r="C251" i="2"/>
  <c r="E251" i="2" s="1"/>
  <c r="D251" i="2"/>
  <c r="F251" i="2" s="1"/>
  <c r="C254" i="2"/>
  <c r="E254" i="2" s="1"/>
  <c r="D254" i="2"/>
  <c r="F254" i="2" s="1"/>
  <c r="C256" i="2"/>
  <c r="E256" i="2" s="1"/>
  <c r="D256" i="2"/>
  <c r="F256" i="2" s="1"/>
  <c r="C255" i="2"/>
  <c r="E255" i="2" s="1"/>
  <c r="D255" i="2"/>
  <c r="F255" i="2" s="1"/>
  <c r="C41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B42" i="10"/>
  <c r="AC42" i="10"/>
  <c r="AB42" i="10"/>
  <c r="AA42" i="10"/>
  <c r="Z42" i="10"/>
  <c r="Y42" i="10"/>
  <c r="X42" i="10"/>
  <c r="W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" i="9"/>
  <c r="C34" i="7"/>
  <c r="C43" i="10" s="1"/>
  <c r="D34" i="7"/>
  <c r="D43" i="10" s="1"/>
  <c r="E34" i="7"/>
  <c r="E43" i="10" s="1"/>
  <c r="F34" i="7"/>
  <c r="G34" i="7"/>
  <c r="H34" i="7"/>
  <c r="I34" i="7"/>
  <c r="J34" i="7"/>
  <c r="K34" i="7"/>
  <c r="L34" i="7"/>
  <c r="M34" i="7"/>
  <c r="L43" i="10" s="1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B43" i="10" s="1"/>
  <c r="AD34" i="7"/>
  <c r="AE34" i="7"/>
  <c r="AC43" i="10" s="1"/>
  <c r="B34" i="7"/>
  <c r="B43" i="10" s="1"/>
  <c r="C8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2" i="5"/>
  <c r="C27" i="2"/>
  <c r="E27" i="2" s="1"/>
  <c r="C205" i="2"/>
  <c r="E205" i="2" s="1"/>
  <c r="D205" i="2"/>
  <c r="F205" i="2" s="1"/>
  <c r="C206" i="2"/>
  <c r="E206" i="2" s="1"/>
  <c r="D206" i="2"/>
  <c r="F206" i="2" s="1"/>
  <c r="C202" i="2"/>
  <c r="E202" i="2" s="1"/>
  <c r="D202" i="2"/>
  <c r="F202" i="2" s="1"/>
  <c r="C203" i="2"/>
  <c r="E203" i="2" s="1"/>
  <c r="D203" i="2"/>
  <c r="F203" i="2" s="1"/>
  <c r="C124" i="2"/>
  <c r="E124" i="2" s="1"/>
  <c r="D124" i="2"/>
  <c r="F124" i="2" s="1"/>
  <c r="C125" i="2"/>
  <c r="E125" i="2" s="1"/>
  <c r="D125" i="2"/>
  <c r="F125" i="2" s="1"/>
  <c r="C128" i="2"/>
  <c r="E128" i="2" s="1"/>
  <c r="D128" i="2"/>
  <c r="F128" i="2" s="1"/>
  <c r="C129" i="2"/>
  <c r="E129" i="2" s="1"/>
  <c r="D129" i="2"/>
  <c r="F129" i="2" s="1"/>
  <c r="C126" i="2"/>
  <c r="E126" i="2" s="1"/>
  <c r="D126" i="2"/>
  <c r="F126" i="2" s="1"/>
  <c r="C127" i="2"/>
  <c r="E127" i="2" s="1"/>
  <c r="D127" i="2"/>
  <c r="F127" i="2" s="1"/>
  <c r="C213" i="2"/>
  <c r="E213" i="2" s="1"/>
  <c r="D213" i="2"/>
  <c r="F213" i="2" s="1"/>
  <c r="C214" i="2"/>
  <c r="E214" i="2" s="1"/>
  <c r="D214" i="2"/>
  <c r="F214" i="2" s="1"/>
  <c r="C216" i="2"/>
  <c r="E216" i="2" s="1"/>
  <c r="D216" i="2"/>
  <c r="F216" i="2" s="1"/>
  <c r="C217" i="2"/>
  <c r="E217" i="2" s="1"/>
  <c r="D217" i="2"/>
  <c r="F217" i="2" s="1"/>
  <c r="C215" i="2"/>
  <c r="E215" i="2" s="1"/>
  <c r="D215" i="2"/>
  <c r="F215" i="2" s="1"/>
  <c r="C151" i="2"/>
  <c r="E151" i="2" s="1"/>
  <c r="D151" i="2"/>
  <c r="F151" i="2" s="1"/>
  <c r="C153" i="2"/>
  <c r="E153" i="2" s="1"/>
  <c r="D153" i="2"/>
  <c r="F153" i="2" s="1"/>
  <c r="C154" i="2"/>
  <c r="E154" i="2" s="1"/>
  <c r="D154" i="2"/>
  <c r="F154" i="2" s="1"/>
  <c r="C152" i="2"/>
  <c r="E152" i="2" s="1"/>
  <c r="D152" i="2"/>
  <c r="F152" i="2" s="1"/>
  <c r="C118" i="2"/>
  <c r="E118" i="2" s="1"/>
  <c r="D118" i="2"/>
  <c r="F118" i="2" s="1"/>
  <c r="C119" i="2"/>
  <c r="E119" i="2" s="1"/>
  <c r="D119" i="2"/>
  <c r="F119" i="2" s="1"/>
  <c r="C122" i="2"/>
  <c r="E122" i="2" s="1"/>
  <c r="D122" i="2"/>
  <c r="F122" i="2" s="1"/>
  <c r="C123" i="2"/>
  <c r="E123" i="2" s="1"/>
  <c r="D123" i="2"/>
  <c r="F123" i="2" s="1"/>
  <c r="C120" i="2"/>
  <c r="E120" i="2" s="1"/>
  <c r="D120" i="2"/>
  <c r="F120" i="2" s="1"/>
  <c r="C121" i="2"/>
  <c r="E121" i="2" s="1"/>
  <c r="D121" i="2"/>
  <c r="F121" i="2" s="1"/>
  <c r="C155" i="2"/>
  <c r="E155" i="2" s="1"/>
  <c r="D155" i="2"/>
  <c r="F155" i="2" s="1"/>
  <c r="C156" i="2"/>
  <c r="E156" i="2" s="1"/>
  <c r="D156" i="2"/>
  <c r="F156" i="2" s="1"/>
  <c r="C159" i="2"/>
  <c r="E159" i="2" s="1"/>
  <c r="D159" i="2"/>
  <c r="F159" i="2" s="1"/>
  <c r="C160" i="2"/>
  <c r="E160" i="2" s="1"/>
  <c r="D160" i="2"/>
  <c r="F160" i="2" s="1"/>
  <c r="C157" i="2"/>
  <c r="E157" i="2" s="1"/>
  <c r="D157" i="2"/>
  <c r="F157" i="2" s="1"/>
  <c r="C158" i="2"/>
  <c r="E158" i="2" s="1"/>
  <c r="D158" i="2"/>
  <c r="F158" i="2" s="1"/>
  <c r="C186" i="2"/>
  <c r="E186" i="2" s="1"/>
  <c r="D186" i="2"/>
  <c r="F186" i="2" s="1"/>
  <c r="C187" i="2"/>
  <c r="E187" i="2" s="1"/>
  <c r="D187" i="2"/>
  <c r="F187" i="2" s="1"/>
  <c r="C190" i="2"/>
  <c r="E190" i="2" s="1"/>
  <c r="D190" i="2"/>
  <c r="F190" i="2" s="1"/>
  <c r="C191" i="2"/>
  <c r="E191" i="2" s="1"/>
  <c r="D191" i="2"/>
  <c r="F191" i="2" s="1"/>
  <c r="C188" i="2"/>
  <c r="E188" i="2" s="1"/>
  <c r="D188" i="2"/>
  <c r="F188" i="2" s="1"/>
  <c r="C189" i="2"/>
  <c r="E189" i="2" s="1"/>
  <c r="D189" i="2"/>
  <c r="F189" i="2" s="1"/>
  <c r="C161" i="2"/>
  <c r="E161" i="2" s="1"/>
  <c r="D161" i="2"/>
  <c r="F161" i="2" s="1"/>
  <c r="C163" i="2"/>
  <c r="E163" i="2" s="1"/>
  <c r="D163" i="2"/>
  <c r="F163" i="2" s="1"/>
  <c r="C164" i="2"/>
  <c r="E164" i="2" s="1"/>
  <c r="D164" i="2"/>
  <c r="F164" i="2" s="1"/>
  <c r="C162" i="2"/>
  <c r="E162" i="2" s="1"/>
  <c r="D162" i="2"/>
  <c r="F162" i="2" s="1"/>
  <c r="C135" i="2"/>
  <c r="E135" i="2" s="1"/>
  <c r="D135" i="2"/>
  <c r="F135" i="2" s="1"/>
  <c r="C137" i="2"/>
  <c r="E137" i="2" s="1"/>
  <c r="D137" i="2"/>
  <c r="F137" i="2" s="1"/>
  <c r="C138" i="2"/>
  <c r="E138" i="2" s="1"/>
  <c r="D138" i="2"/>
  <c r="F138" i="2" s="1"/>
  <c r="C136" i="2"/>
  <c r="E136" i="2" s="1"/>
  <c r="D136" i="2"/>
  <c r="F136" i="2" s="1"/>
  <c r="C114" i="2"/>
  <c r="E114" i="2" s="1"/>
  <c r="D114" i="2"/>
  <c r="F114" i="2" s="1"/>
  <c r="C116" i="2"/>
  <c r="E116" i="2" s="1"/>
  <c r="D116" i="2"/>
  <c r="F116" i="2" s="1"/>
  <c r="C117" i="2"/>
  <c r="E117" i="2" s="1"/>
  <c r="D117" i="2"/>
  <c r="F117" i="2" s="1"/>
  <c r="C115" i="2"/>
  <c r="E115" i="2" s="1"/>
  <c r="D115" i="2"/>
  <c r="F115" i="2" s="1"/>
  <c r="C175" i="2"/>
  <c r="E175" i="2" s="1"/>
  <c r="D175" i="2"/>
  <c r="F175" i="2" s="1"/>
  <c r="C176" i="2"/>
  <c r="E176" i="2" s="1"/>
  <c r="D176" i="2"/>
  <c r="F176" i="2" s="1"/>
  <c r="C178" i="2"/>
  <c r="E178" i="2" s="1"/>
  <c r="D178" i="2"/>
  <c r="F178" i="2" s="1"/>
  <c r="C179" i="2"/>
  <c r="E179" i="2" s="1"/>
  <c r="D179" i="2"/>
  <c r="F179" i="2" s="1"/>
  <c r="C177" i="2"/>
  <c r="E177" i="2" s="1"/>
  <c r="D177" i="2"/>
  <c r="F177" i="2" s="1"/>
  <c r="C207" i="2"/>
  <c r="E207" i="2" s="1"/>
  <c r="D207" i="2"/>
  <c r="F207" i="2" s="1"/>
  <c r="C208" i="2"/>
  <c r="E208" i="2" s="1"/>
  <c r="D208" i="2"/>
  <c r="F208" i="2" s="1"/>
  <c r="C211" i="2"/>
  <c r="E211" i="2" s="1"/>
  <c r="D211" i="2"/>
  <c r="F211" i="2" s="1"/>
  <c r="C212" i="2"/>
  <c r="E212" i="2" s="1"/>
  <c r="D212" i="2"/>
  <c r="F212" i="2" s="1"/>
  <c r="C209" i="2"/>
  <c r="E209" i="2" s="1"/>
  <c r="D209" i="2"/>
  <c r="F209" i="2" s="1"/>
  <c r="C210" i="2"/>
  <c r="E210" i="2" s="1"/>
  <c r="D210" i="2"/>
  <c r="F210" i="2" s="1"/>
  <c r="C165" i="2"/>
  <c r="E165" i="2" s="1"/>
  <c r="D165" i="2"/>
  <c r="F165" i="2" s="1"/>
  <c r="C166" i="2"/>
  <c r="E166" i="2" s="1"/>
  <c r="D166" i="2"/>
  <c r="F166" i="2" s="1"/>
  <c r="C169" i="2"/>
  <c r="E169" i="2" s="1"/>
  <c r="D169" i="2"/>
  <c r="F169" i="2" s="1"/>
  <c r="C170" i="2"/>
  <c r="E170" i="2" s="1"/>
  <c r="D170" i="2"/>
  <c r="F170" i="2" s="1"/>
  <c r="C167" i="2"/>
  <c r="E167" i="2" s="1"/>
  <c r="D167" i="2"/>
  <c r="F167" i="2" s="1"/>
  <c r="C168" i="2"/>
  <c r="E168" i="2" s="1"/>
  <c r="D168" i="2"/>
  <c r="F168" i="2" s="1"/>
  <c r="C180" i="2"/>
  <c r="E180" i="2" s="1"/>
  <c r="D180" i="2"/>
  <c r="F180" i="2" s="1"/>
  <c r="C181" i="2"/>
  <c r="E181" i="2" s="1"/>
  <c r="D181" i="2"/>
  <c r="F181" i="2" s="1"/>
  <c r="C184" i="2"/>
  <c r="E184" i="2" s="1"/>
  <c r="D184" i="2"/>
  <c r="F184" i="2" s="1"/>
  <c r="C185" i="2"/>
  <c r="E185" i="2" s="1"/>
  <c r="D185" i="2"/>
  <c r="F185" i="2" s="1"/>
  <c r="C182" i="2"/>
  <c r="E182" i="2" s="1"/>
  <c r="D182" i="2"/>
  <c r="F182" i="2" s="1"/>
  <c r="C183" i="2"/>
  <c r="E183" i="2" s="1"/>
  <c r="D183" i="2"/>
  <c r="F183" i="2" s="1"/>
  <c r="C144" i="2"/>
  <c r="E144" i="2" s="1"/>
  <c r="D144" i="2"/>
  <c r="F144" i="2" s="1"/>
  <c r="C224" i="2"/>
  <c r="E224" i="2" s="1"/>
  <c r="D224" i="2"/>
  <c r="F224" i="2" s="1"/>
  <c r="C139" i="2"/>
  <c r="E139" i="2" s="1"/>
  <c r="D139" i="2"/>
  <c r="F139" i="2" s="1"/>
  <c r="C142" i="2"/>
  <c r="E142" i="2" s="1"/>
  <c r="D142" i="2"/>
  <c r="F142" i="2" s="1"/>
  <c r="C143" i="2"/>
  <c r="E143" i="2" s="1"/>
  <c r="D143" i="2"/>
  <c r="F143" i="2" s="1"/>
  <c r="C140" i="2"/>
  <c r="E140" i="2" s="1"/>
  <c r="D140" i="2"/>
  <c r="F140" i="2" s="1"/>
  <c r="C141" i="2"/>
  <c r="E141" i="2" s="1"/>
  <c r="D141" i="2"/>
  <c r="F141" i="2" s="1"/>
  <c r="C231" i="2"/>
  <c r="E231" i="2" s="1"/>
  <c r="D231" i="2"/>
  <c r="F231" i="2" s="1"/>
  <c r="C243" i="2"/>
  <c r="E243" i="2" s="1"/>
  <c r="D243" i="2"/>
  <c r="F243" i="2" s="1"/>
  <c r="C242" i="2"/>
  <c r="E242" i="2" s="1"/>
  <c r="D242" i="2"/>
  <c r="F242" i="2" s="1"/>
  <c r="C241" i="2"/>
  <c r="E241" i="2" s="1"/>
  <c r="D241" i="2"/>
  <c r="F241" i="2" s="1"/>
  <c r="C237" i="2"/>
  <c r="E237" i="2" s="1"/>
  <c r="D237" i="2"/>
  <c r="F237" i="2" s="1"/>
  <c r="C236" i="2"/>
  <c r="E236" i="2" s="1"/>
  <c r="D236" i="2"/>
  <c r="F236" i="2" s="1"/>
  <c r="C235" i="2"/>
  <c r="E235" i="2" s="1"/>
  <c r="D235" i="2"/>
  <c r="F235" i="2" s="1"/>
  <c r="C240" i="2"/>
  <c r="E240" i="2" s="1"/>
  <c r="D240" i="2"/>
  <c r="F240" i="2" s="1"/>
  <c r="C239" i="2"/>
  <c r="E239" i="2" s="1"/>
  <c r="D239" i="2"/>
  <c r="F239" i="2" s="1"/>
  <c r="C238" i="2"/>
  <c r="E238" i="2" s="1"/>
  <c r="D238" i="2"/>
  <c r="F238" i="2" s="1"/>
  <c r="C246" i="2"/>
  <c r="E246" i="2" s="1"/>
  <c r="D246" i="2"/>
  <c r="F246" i="2" s="1"/>
  <c r="C245" i="2"/>
  <c r="E245" i="2" s="1"/>
  <c r="D245" i="2"/>
  <c r="F245" i="2" s="1"/>
  <c r="C244" i="2"/>
  <c r="E244" i="2" s="1"/>
  <c r="D244" i="2"/>
  <c r="F244" i="2" s="1"/>
  <c r="C234" i="2"/>
  <c r="E234" i="2" s="1"/>
  <c r="D234" i="2"/>
  <c r="F234" i="2" s="1"/>
  <c r="C233" i="2"/>
  <c r="E233" i="2" s="1"/>
  <c r="D233" i="2"/>
  <c r="F233" i="2" s="1"/>
  <c r="C232" i="2"/>
  <c r="E232" i="2" s="1"/>
  <c r="D232" i="2"/>
  <c r="F232" i="2" s="1"/>
  <c r="C249" i="2"/>
  <c r="E249" i="2" s="1"/>
  <c r="D249" i="2"/>
  <c r="F249" i="2" s="1"/>
  <c r="C248" i="2"/>
  <c r="E248" i="2" s="1"/>
  <c r="D248" i="2"/>
  <c r="F248" i="2" s="1"/>
  <c r="C247" i="2"/>
  <c r="E247" i="2" s="1"/>
  <c r="D247" i="2"/>
  <c r="F247" i="2" s="1"/>
  <c r="C250" i="2"/>
  <c r="E250" i="2" s="1"/>
  <c r="D250" i="2"/>
  <c r="F250" i="2" s="1"/>
  <c r="C253" i="2"/>
  <c r="E253" i="2" s="1"/>
  <c r="D253" i="2"/>
  <c r="F253" i="2" s="1"/>
  <c r="C252" i="2"/>
  <c r="E252" i="2" s="1"/>
  <c r="D252" i="2"/>
  <c r="F252" i="2" s="1"/>
  <c r="D204" i="2"/>
  <c r="F204" i="2" s="1"/>
  <c r="C204" i="2"/>
  <c r="E204" i="2" s="1"/>
  <c r="D199" i="2"/>
  <c r="F199" i="2" s="1"/>
  <c r="C199" i="2"/>
  <c r="E199" i="2" s="1"/>
  <c r="D198" i="2"/>
  <c r="F198" i="2" s="1"/>
  <c r="C198" i="2"/>
  <c r="E198" i="2" s="1"/>
  <c r="D201" i="2"/>
  <c r="F201" i="2" s="1"/>
  <c r="C201" i="2"/>
  <c r="E201" i="2" s="1"/>
  <c r="D200" i="2"/>
  <c r="F200" i="2" s="1"/>
  <c r="C200" i="2"/>
  <c r="E200" i="2" s="1"/>
  <c r="D197" i="2"/>
  <c r="F197" i="2" s="1"/>
  <c r="C197" i="2"/>
  <c r="E197" i="2" s="1"/>
  <c r="D196" i="2"/>
  <c r="F196" i="2" s="1"/>
  <c r="C196" i="2"/>
  <c r="E196" i="2" s="1"/>
  <c r="D228" i="2"/>
  <c r="F228" i="2" s="1"/>
  <c r="C228" i="2"/>
  <c r="E228" i="2" s="1"/>
  <c r="D227" i="2"/>
  <c r="F227" i="2" s="1"/>
  <c r="C227" i="2"/>
  <c r="E227" i="2" s="1"/>
  <c r="D230" i="2"/>
  <c r="F230" i="2" s="1"/>
  <c r="C230" i="2"/>
  <c r="E230" i="2" s="1"/>
  <c r="D229" i="2"/>
  <c r="F229" i="2" s="1"/>
  <c r="C229" i="2"/>
  <c r="E229" i="2" s="1"/>
  <c r="D226" i="2"/>
  <c r="F226" i="2" s="1"/>
  <c r="C226" i="2"/>
  <c r="E226" i="2" s="1"/>
  <c r="D225" i="2"/>
  <c r="F225" i="2" s="1"/>
  <c r="C225" i="2"/>
  <c r="E225" i="2" s="1"/>
  <c r="D221" i="2"/>
  <c r="F221" i="2" s="1"/>
  <c r="C221" i="2"/>
  <c r="E221" i="2" s="1"/>
  <c r="D220" i="2"/>
  <c r="F220" i="2" s="1"/>
  <c r="C220" i="2"/>
  <c r="E220" i="2" s="1"/>
  <c r="D223" i="2"/>
  <c r="F223" i="2" s="1"/>
  <c r="C223" i="2"/>
  <c r="E223" i="2" s="1"/>
  <c r="D222" i="2"/>
  <c r="F222" i="2" s="1"/>
  <c r="C222" i="2"/>
  <c r="E222" i="2" s="1"/>
  <c r="D219" i="2"/>
  <c r="F219" i="2" s="1"/>
  <c r="C219" i="2"/>
  <c r="E219" i="2" s="1"/>
  <c r="D218" i="2"/>
  <c r="F218" i="2" s="1"/>
  <c r="C218" i="2"/>
  <c r="E218" i="2" s="1"/>
  <c r="D148" i="2"/>
  <c r="F148" i="2" s="1"/>
  <c r="C148" i="2"/>
  <c r="E148" i="2" s="1"/>
  <c r="D147" i="2"/>
  <c r="F147" i="2" s="1"/>
  <c r="C147" i="2"/>
  <c r="E147" i="2" s="1"/>
  <c r="D150" i="2"/>
  <c r="F150" i="2" s="1"/>
  <c r="C150" i="2"/>
  <c r="E150" i="2" s="1"/>
  <c r="D149" i="2"/>
  <c r="F149" i="2" s="1"/>
  <c r="C149" i="2"/>
  <c r="E149" i="2" s="1"/>
  <c r="D146" i="2"/>
  <c r="F146" i="2" s="1"/>
  <c r="C146" i="2"/>
  <c r="E146" i="2" s="1"/>
  <c r="D145" i="2"/>
  <c r="F145" i="2" s="1"/>
  <c r="C145" i="2"/>
  <c r="E145" i="2" s="1"/>
  <c r="D193" i="2"/>
  <c r="F193" i="2" s="1"/>
  <c r="C193" i="2"/>
  <c r="E193" i="2" s="1"/>
  <c r="D195" i="2"/>
  <c r="F195" i="2" s="1"/>
  <c r="C195" i="2"/>
  <c r="E195" i="2" s="1"/>
  <c r="D194" i="2"/>
  <c r="F194" i="2" s="1"/>
  <c r="C194" i="2"/>
  <c r="E194" i="2" s="1"/>
  <c r="D192" i="2"/>
  <c r="F192" i="2" s="1"/>
  <c r="C192" i="2"/>
  <c r="E192" i="2" s="1"/>
  <c r="D172" i="2"/>
  <c r="F172" i="2" s="1"/>
  <c r="C172" i="2"/>
  <c r="E172" i="2" s="1"/>
  <c r="D174" i="2"/>
  <c r="F174" i="2" s="1"/>
  <c r="C174" i="2"/>
  <c r="E174" i="2" s="1"/>
  <c r="D173" i="2"/>
  <c r="F173" i="2" s="1"/>
  <c r="C173" i="2"/>
  <c r="E173" i="2" s="1"/>
  <c r="D171" i="2"/>
  <c r="F171" i="2" s="1"/>
  <c r="C171" i="2"/>
  <c r="E171" i="2" s="1"/>
  <c r="D132" i="2"/>
  <c r="F132" i="2" s="1"/>
  <c r="C132" i="2"/>
  <c r="E132" i="2" s="1"/>
  <c r="D134" i="2"/>
  <c r="F134" i="2" s="1"/>
  <c r="C134" i="2"/>
  <c r="E134" i="2" s="1"/>
  <c r="D133" i="2"/>
  <c r="F133" i="2" s="1"/>
  <c r="C133" i="2"/>
  <c r="E133" i="2" s="1"/>
  <c r="D131" i="2"/>
  <c r="F131" i="2" s="1"/>
  <c r="C131" i="2"/>
  <c r="E131" i="2" s="1"/>
  <c r="D130" i="2"/>
  <c r="F130" i="2" s="1"/>
  <c r="C130" i="2"/>
  <c r="E130" i="2" s="1"/>
  <c r="D111" i="2"/>
  <c r="F111" i="2" s="1"/>
  <c r="C111" i="2"/>
  <c r="E111" i="2" s="1"/>
  <c r="D110" i="2"/>
  <c r="F110" i="2" s="1"/>
  <c r="C110" i="2"/>
  <c r="E110" i="2" s="1"/>
  <c r="D113" i="2"/>
  <c r="F113" i="2" s="1"/>
  <c r="C113" i="2"/>
  <c r="E113" i="2" s="1"/>
  <c r="D112" i="2"/>
  <c r="F112" i="2" s="1"/>
  <c r="C112" i="2"/>
  <c r="E112" i="2" s="1"/>
  <c r="D109" i="2"/>
  <c r="F109" i="2" s="1"/>
  <c r="C109" i="2"/>
  <c r="E109" i="2" s="1"/>
  <c r="D104" i="2"/>
  <c r="F104" i="2" s="1"/>
  <c r="C104" i="2"/>
  <c r="E104" i="2" s="1"/>
  <c r="D103" i="2"/>
  <c r="F103" i="2" s="1"/>
  <c r="C103" i="2"/>
  <c r="E103" i="2" s="1"/>
  <c r="D100" i="2"/>
  <c r="F100" i="2" s="1"/>
  <c r="C100" i="2"/>
  <c r="E100" i="2" s="1"/>
  <c r="D101" i="2"/>
  <c r="F101" i="2" s="1"/>
  <c r="C101" i="2"/>
  <c r="E101" i="2" s="1"/>
  <c r="D102" i="2"/>
  <c r="F102" i="2" s="1"/>
  <c r="C102" i="2"/>
  <c r="E102" i="2" s="1"/>
  <c r="D108" i="2"/>
  <c r="F108" i="2" s="1"/>
  <c r="C108" i="2"/>
  <c r="E108" i="2" s="1"/>
  <c r="D105" i="2"/>
  <c r="F105" i="2" s="1"/>
  <c r="C105" i="2"/>
  <c r="E105" i="2" s="1"/>
  <c r="D106" i="2"/>
  <c r="F106" i="2" s="1"/>
  <c r="C106" i="2"/>
  <c r="E106" i="2" s="1"/>
  <c r="D107" i="2"/>
  <c r="F107" i="2" s="1"/>
  <c r="C107" i="2"/>
  <c r="E107" i="2" s="1"/>
  <c r="D99" i="2"/>
  <c r="F99" i="2" s="1"/>
  <c r="C99" i="2"/>
  <c r="E99" i="2" s="1"/>
  <c r="D98" i="2"/>
  <c r="F98" i="2" s="1"/>
  <c r="C98" i="2"/>
  <c r="E98" i="2" s="1"/>
  <c r="D96" i="2"/>
  <c r="F96" i="2" s="1"/>
  <c r="C96" i="2"/>
  <c r="E96" i="2" s="1"/>
  <c r="D97" i="2"/>
  <c r="F97" i="2" s="1"/>
  <c r="C97" i="2"/>
  <c r="E97" i="2" s="1"/>
  <c r="D94" i="2"/>
  <c r="F94" i="2" s="1"/>
  <c r="C94" i="2"/>
  <c r="E94" i="2" s="1"/>
  <c r="D95" i="2"/>
  <c r="F95" i="2" s="1"/>
  <c r="C95" i="2"/>
  <c r="E95" i="2" s="1"/>
  <c r="D93" i="2"/>
  <c r="F93" i="2" s="1"/>
  <c r="C93" i="2"/>
  <c r="E93" i="2" s="1"/>
  <c r="D91" i="2"/>
  <c r="F91" i="2" s="1"/>
  <c r="C91" i="2"/>
  <c r="E91" i="2" s="1"/>
  <c r="D92" i="2"/>
  <c r="F92" i="2" s="1"/>
  <c r="C92" i="2"/>
  <c r="E92" i="2" s="1"/>
  <c r="D88" i="2"/>
  <c r="F88" i="2" s="1"/>
  <c r="C88" i="2"/>
  <c r="E88" i="2" s="1"/>
  <c r="D89" i="2"/>
  <c r="F89" i="2" s="1"/>
  <c r="C89" i="2"/>
  <c r="E89" i="2" s="1"/>
  <c r="D90" i="2"/>
  <c r="F90" i="2" s="1"/>
  <c r="C90" i="2"/>
  <c r="E90" i="2" s="1"/>
  <c r="D82" i="2"/>
  <c r="F82" i="2" s="1"/>
  <c r="C82" i="2"/>
  <c r="E82" i="2" s="1"/>
  <c r="D83" i="2"/>
  <c r="F83" i="2" s="1"/>
  <c r="C83" i="2"/>
  <c r="E83" i="2" s="1"/>
  <c r="D84" i="2"/>
  <c r="F84" i="2" s="1"/>
  <c r="C84" i="2"/>
  <c r="E84" i="2" s="1"/>
  <c r="D85" i="2"/>
  <c r="F85" i="2" s="1"/>
  <c r="C85" i="2"/>
  <c r="E85" i="2" s="1"/>
  <c r="D86" i="2"/>
  <c r="F86" i="2" s="1"/>
  <c r="C86" i="2"/>
  <c r="E86" i="2" s="1"/>
  <c r="D87" i="2"/>
  <c r="F87" i="2" s="1"/>
  <c r="C87" i="2"/>
  <c r="E87" i="2" s="1"/>
  <c r="D81" i="2"/>
  <c r="F81" i="2" s="1"/>
  <c r="C81" i="2"/>
  <c r="E81" i="2" s="1"/>
  <c r="D80" i="2"/>
  <c r="F80" i="2" s="1"/>
  <c r="C80" i="2"/>
  <c r="E80" i="2" s="1"/>
  <c r="D78" i="2"/>
  <c r="F78" i="2" s="1"/>
  <c r="C78" i="2"/>
  <c r="E78" i="2" s="1"/>
  <c r="D79" i="2"/>
  <c r="F79" i="2" s="1"/>
  <c r="C79" i="2"/>
  <c r="E79" i="2" s="1"/>
  <c r="D77" i="2"/>
  <c r="F77" i="2" s="1"/>
  <c r="C77" i="2"/>
  <c r="E77" i="2" s="1"/>
  <c r="D76" i="2"/>
  <c r="F76" i="2" s="1"/>
  <c r="C76" i="2"/>
  <c r="E76" i="2" s="1"/>
  <c r="D74" i="2"/>
  <c r="F74" i="2" s="1"/>
  <c r="C74" i="2"/>
  <c r="E74" i="2" s="1"/>
  <c r="D75" i="2"/>
  <c r="F75" i="2" s="1"/>
  <c r="C75" i="2"/>
  <c r="E75" i="2" s="1"/>
  <c r="D73" i="2"/>
  <c r="F73" i="2" s="1"/>
  <c r="C73" i="2"/>
  <c r="E73" i="2" s="1"/>
  <c r="D72" i="2"/>
  <c r="F72" i="2" s="1"/>
  <c r="C72" i="2"/>
  <c r="E72" i="2" s="1"/>
  <c r="D38" i="2"/>
  <c r="F38" i="2" s="1"/>
  <c r="C38" i="2"/>
  <c r="E38" i="2" s="1"/>
  <c r="D39" i="2"/>
  <c r="F39" i="2" s="1"/>
  <c r="C39" i="2"/>
  <c r="E39" i="2" s="1"/>
  <c r="D55" i="2"/>
  <c r="F55" i="2" s="1"/>
  <c r="C55" i="2"/>
  <c r="E55" i="2" s="1"/>
  <c r="D54" i="2"/>
  <c r="F54" i="2" s="1"/>
  <c r="C54" i="2"/>
  <c r="E54" i="2" s="1"/>
  <c r="D49" i="2"/>
  <c r="F49" i="2" s="1"/>
  <c r="C49" i="2"/>
  <c r="E49" i="2" s="1"/>
  <c r="D48" i="2"/>
  <c r="F48" i="2" s="1"/>
  <c r="C48" i="2"/>
  <c r="E48" i="2" s="1"/>
  <c r="D65" i="2"/>
  <c r="F65" i="2" s="1"/>
  <c r="C65" i="2"/>
  <c r="E65" i="2" s="1"/>
  <c r="D64" i="2"/>
  <c r="F64" i="2" s="1"/>
  <c r="C64" i="2"/>
  <c r="E64" i="2" s="1"/>
  <c r="D53" i="2"/>
  <c r="F53" i="2" s="1"/>
  <c r="C53" i="2"/>
  <c r="E53" i="2" s="1"/>
  <c r="D52" i="2"/>
  <c r="F52" i="2" s="1"/>
  <c r="C52" i="2"/>
  <c r="E52" i="2" s="1"/>
  <c r="D29" i="2"/>
  <c r="F29" i="2" s="1"/>
  <c r="C29" i="2"/>
  <c r="E29" i="2" s="1"/>
  <c r="D28" i="2"/>
  <c r="F28" i="2" s="1"/>
  <c r="C28" i="2"/>
  <c r="E28" i="2" s="1"/>
  <c r="D37" i="2"/>
  <c r="F37" i="2" s="1"/>
  <c r="C37" i="2"/>
  <c r="E37" i="2" s="1"/>
  <c r="D36" i="2"/>
  <c r="F36" i="2" s="1"/>
  <c r="C36" i="2"/>
  <c r="E36" i="2" s="1"/>
  <c r="D47" i="2"/>
  <c r="F47" i="2" s="1"/>
  <c r="C47" i="2"/>
  <c r="E47" i="2" s="1"/>
  <c r="D46" i="2"/>
  <c r="F46" i="2" s="1"/>
  <c r="C46" i="2"/>
  <c r="E46" i="2" s="1"/>
  <c r="D57" i="2"/>
  <c r="F57" i="2" s="1"/>
  <c r="C57" i="2"/>
  <c r="E57" i="2" s="1"/>
  <c r="D56" i="2"/>
  <c r="F56" i="2" s="1"/>
  <c r="C56" i="2"/>
  <c r="E56" i="2" s="1"/>
  <c r="D45" i="2"/>
  <c r="F45" i="2" s="1"/>
  <c r="C45" i="2"/>
  <c r="E45" i="2" s="1"/>
  <c r="D44" i="2"/>
  <c r="F44" i="2" s="1"/>
  <c r="C44" i="2"/>
  <c r="E44" i="2" s="1"/>
  <c r="D31" i="2"/>
  <c r="F31" i="2" s="1"/>
  <c r="C31" i="2"/>
  <c r="E31" i="2" s="1"/>
  <c r="D30" i="2"/>
  <c r="F30" i="2" s="1"/>
  <c r="C30" i="2"/>
  <c r="E30" i="2" s="1"/>
  <c r="D43" i="2"/>
  <c r="F43" i="2" s="1"/>
  <c r="C43" i="2"/>
  <c r="E43" i="2" s="1"/>
  <c r="D42" i="2"/>
  <c r="F42" i="2" s="1"/>
  <c r="C42" i="2"/>
  <c r="E42" i="2" s="1"/>
  <c r="D67" i="2"/>
  <c r="F67" i="2" s="1"/>
  <c r="C67" i="2"/>
  <c r="E67" i="2" s="1"/>
  <c r="D66" i="2"/>
  <c r="F66" i="2" s="1"/>
  <c r="C66" i="2"/>
  <c r="E66" i="2" s="1"/>
  <c r="D33" i="2"/>
  <c r="F33" i="2" s="1"/>
  <c r="C33" i="2"/>
  <c r="E33" i="2" s="1"/>
  <c r="D32" i="2"/>
  <c r="F32" i="2" s="1"/>
  <c r="C32" i="2"/>
  <c r="E32" i="2" s="1"/>
  <c r="D63" i="2"/>
  <c r="F63" i="2" s="1"/>
  <c r="C63" i="2"/>
  <c r="E63" i="2" s="1"/>
  <c r="D62" i="2"/>
  <c r="F62" i="2" s="1"/>
  <c r="C62" i="2"/>
  <c r="E62" i="2" s="1"/>
  <c r="D61" i="2"/>
  <c r="F61" i="2" s="1"/>
  <c r="C61" i="2"/>
  <c r="E61" i="2" s="1"/>
  <c r="D60" i="2"/>
  <c r="F60" i="2" s="1"/>
  <c r="C60" i="2"/>
  <c r="E60" i="2" s="1"/>
  <c r="D71" i="2"/>
  <c r="F71" i="2" s="1"/>
  <c r="C71" i="2"/>
  <c r="E71" i="2" s="1"/>
  <c r="D70" i="2"/>
  <c r="F70" i="2" s="1"/>
  <c r="C70" i="2"/>
  <c r="E70" i="2" s="1"/>
  <c r="D69" i="2"/>
  <c r="F69" i="2" s="1"/>
  <c r="C69" i="2"/>
  <c r="E69" i="2" s="1"/>
  <c r="D68" i="2"/>
  <c r="F68" i="2" s="1"/>
  <c r="C68" i="2"/>
  <c r="E68" i="2" s="1"/>
  <c r="D41" i="2"/>
  <c r="F41" i="2" s="1"/>
  <c r="C41" i="2"/>
  <c r="E41" i="2" s="1"/>
  <c r="D40" i="2"/>
  <c r="F40" i="2" s="1"/>
  <c r="C40" i="2"/>
  <c r="E40" i="2" s="1"/>
  <c r="D59" i="2"/>
  <c r="F59" i="2" s="1"/>
  <c r="C59" i="2"/>
  <c r="E59" i="2" s="1"/>
  <c r="D58" i="2"/>
  <c r="F58" i="2" s="1"/>
  <c r="C58" i="2"/>
  <c r="E58" i="2" s="1"/>
  <c r="D51" i="2"/>
  <c r="F51" i="2" s="1"/>
  <c r="C51" i="2"/>
  <c r="E51" i="2" s="1"/>
  <c r="D50" i="2"/>
  <c r="F50" i="2" s="1"/>
  <c r="C50" i="2"/>
  <c r="E50" i="2" s="1"/>
  <c r="D35" i="2"/>
  <c r="F35" i="2" s="1"/>
  <c r="C35" i="2"/>
  <c r="E35" i="2" s="1"/>
  <c r="D34" i="2"/>
  <c r="F34" i="2" s="1"/>
  <c r="C34" i="2"/>
  <c r="E34" i="2" s="1"/>
  <c r="D27" i="2"/>
  <c r="F27" i="2" s="1"/>
  <c r="D26" i="2"/>
  <c r="F26" i="2" s="1"/>
  <c r="C26" i="2"/>
  <c r="E26" i="2" s="1"/>
  <c r="D25" i="2"/>
  <c r="F25" i="2" s="1"/>
  <c r="C25" i="2"/>
  <c r="E25" i="2" s="1"/>
  <c r="D24" i="2"/>
  <c r="F24" i="2" s="1"/>
  <c r="C24" i="2"/>
  <c r="E24" i="2" s="1"/>
  <c r="D23" i="2"/>
  <c r="F23" i="2" s="1"/>
  <c r="C23" i="2"/>
  <c r="E23" i="2" s="1"/>
  <c r="D22" i="2"/>
  <c r="F22" i="2" s="1"/>
  <c r="C22" i="2"/>
  <c r="E22" i="2" s="1"/>
  <c r="D21" i="2"/>
  <c r="F21" i="2" s="1"/>
  <c r="C21" i="2"/>
  <c r="E21" i="2" s="1"/>
  <c r="D20" i="2"/>
  <c r="F20" i="2" s="1"/>
  <c r="C20" i="2"/>
  <c r="E20" i="2" s="1"/>
  <c r="D19" i="2"/>
  <c r="F19" i="2" s="1"/>
  <c r="C19" i="2"/>
  <c r="E19" i="2" s="1"/>
  <c r="D18" i="2"/>
  <c r="F18" i="2" s="1"/>
  <c r="C18" i="2"/>
  <c r="E18" i="2" s="1"/>
  <c r="D17" i="2"/>
  <c r="F17" i="2" s="1"/>
  <c r="C17" i="2"/>
  <c r="E17" i="2" s="1"/>
  <c r="D16" i="2"/>
  <c r="F16" i="2" s="1"/>
  <c r="C16" i="2"/>
  <c r="E16" i="2" s="1"/>
  <c r="D14" i="2"/>
  <c r="F14" i="2" s="1"/>
  <c r="C14" i="2"/>
  <c r="E14" i="2" s="1"/>
  <c r="D15" i="2"/>
  <c r="F15" i="2" s="1"/>
  <c r="C15" i="2"/>
  <c r="E15" i="2" s="1"/>
  <c r="D11" i="2"/>
  <c r="F11" i="2" s="1"/>
  <c r="C11" i="2"/>
  <c r="E11" i="2" s="1"/>
  <c r="D12" i="2"/>
  <c r="F12" i="2" s="1"/>
  <c r="C12" i="2"/>
  <c r="E12" i="2" s="1"/>
  <c r="D13" i="2"/>
  <c r="F13" i="2" s="1"/>
  <c r="C13" i="2"/>
  <c r="E13" i="2" s="1"/>
  <c r="D9" i="2"/>
  <c r="F9" i="2" s="1"/>
  <c r="C9" i="2"/>
  <c r="E9" i="2" s="1"/>
  <c r="D10" i="2"/>
  <c r="F10" i="2" s="1"/>
  <c r="C10" i="2"/>
  <c r="E10" i="2" s="1"/>
  <c r="D8" i="2"/>
  <c r="F8" i="2" s="1"/>
  <c r="C8" i="2"/>
  <c r="E8" i="2" s="1"/>
  <c r="D3" i="2"/>
  <c r="F3" i="2" s="1"/>
  <c r="C3" i="2"/>
  <c r="E3" i="2" s="1"/>
  <c r="D4" i="2"/>
  <c r="F4" i="2" s="1"/>
  <c r="C4" i="2"/>
  <c r="E4" i="2" s="1"/>
  <c r="D7" i="2"/>
  <c r="F7" i="2" s="1"/>
  <c r="C7" i="2"/>
  <c r="E7" i="2" s="1"/>
  <c r="D5" i="2"/>
  <c r="F5" i="2" s="1"/>
  <c r="C5" i="2"/>
  <c r="E5" i="2" s="1"/>
  <c r="D6" i="2"/>
  <c r="F6" i="2" s="1"/>
  <c r="C6" i="2"/>
  <c r="E6" i="2" s="1"/>
  <c r="D2" i="2"/>
  <c r="F2" i="2" s="1"/>
  <c r="C2" i="2"/>
  <c r="E2" i="2" s="1"/>
  <c r="V43" i="10" l="1"/>
  <c r="O43" i="10"/>
  <c r="Q43" i="10"/>
  <c r="H43" i="10"/>
  <c r="J43" i="10"/>
  <c r="U43" i="10"/>
  <c r="U44" i="10" s="1"/>
  <c r="N43" i="10"/>
  <c r="N44" i="10" s="1"/>
  <c r="G43" i="10"/>
  <c r="G44" i="10" s="1"/>
  <c r="Y43" i="10"/>
  <c r="Y44" i="10" s="1"/>
  <c r="R43" i="10"/>
  <c r="R44" i="10" s="1"/>
  <c r="K43" i="10"/>
  <c r="K44" i="10" s="1"/>
  <c r="Z43" i="10"/>
  <c r="Z44" i="10" s="1"/>
  <c r="W43" i="10"/>
  <c r="W44" i="10" s="1"/>
  <c r="P43" i="10"/>
  <c r="P44" i="10" s="1"/>
  <c r="I43" i="10"/>
  <c r="I44" i="10" s="1"/>
  <c r="T43" i="10"/>
  <c r="T44" i="10" s="1"/>
  <c r="M43" i="10"/>
  <c r="M44" i="10" s="1"/>
  <c r="F43" i="10"/>
  <c r="F44" i="10" s="1"/>
  <c r="S43" i="10"/>
  <c r="S44" i="10" s="1"/>
  <c r="X43" i="10"/>
  <c r="X44" i="10" s="1"/>
  <c r="AA43" i="10"/>
  <c r="AA44" i="10" s="1"/>
  <c r="D44" i="10"/>
  <c r="L44" i="10"/>
  <c r="E44" i="10"/>
  <c r="B44" i="10"/>
  <c r="H44" i="10"/>
  <c r="J44" i="10"/>
  <c r="C44" i="10"/>
  <c r="AC44" i="10"/>
  <c r="V44" i="10"/>
  <c r="Q44" i="10"/>
  <c r="O44" i="10"/>
  <c r="AB44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tc={9FBB07E1-6DDA-45FD-B1A0-276738A13188}</author>
  </authors>
  <commentList>
    <comment ref="B41" authorId="0" shapeId="0" xr:uid="{9FBB07E1-6DDA-45FD-B1A0-276738A1318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ok, we're currently excluding additional coal ret</t>
      </text>
    </comment>
  </commentList>
</comments>
</file>

<file path=xl/sharedStrings.xml><?xml version="1.0" encoding="utf-8"?>
<sst xmlns="http://schemas.openxmlformats.org/spreadsheetml/2006/main" count="5836" uniqueCount="531">
  <si>
    <t>Policy</t>
  </si>
  <si>
    <t>Policy Group</t>
  </si>
  <si>
    <t>Sector Group</t>
  </si>
  <si>
    <t>Sector</t>
  </si>
  <si>
    <t xml:space="preserve">Additional Minimum Required EV Sales Percentage[passenger,LDVs] </t>
  </si>
  <si>
    <t xml:space="preserve">Additional Minimum Required EV Sales Percentage[passenger,HDVs] </t>
  </si>
  <si>
    <t xml:space="preserve">Additional Minimum Required EV Sales Percentage[passenger,motorbikes] </t>
  </si>
  <si>
    <t xml:space="preserve">Additional Minimum Required EV Sales Percentage[freight,LDVs] </t>
  </si>
  <si>
    <t xml:space="preserve">Additional Minimum Required EV Sales Percentage[freight,HDVs] </t>
  </si>
  <si>
    <t xml:space="preserve">Annual Additional Capacity Retired due to Early Retirement Policy[hard coal es] </t>
  </si>
  <si>
    <t xml:space="preserve">Annual Additional Capacity Retired due to Early Retirement Policy[lignite es] </t>
  </si>
  <si>
    <t xml:space="preserve">Boolean Ban New Power Plants[hard coal es] </t>
  </si>
  <si>
    <t xml:space="preserve">Boolean Ban New Power Plants[natural gas nonpeaker es] </t>
  </si>
  <si>
    <t xml:space="preserve">Boolean Ban New Power Plants[lignite es] </t>
  </si>
  <si>
    <t xml:space="preserve">Boolean Use Non BAU Mandated Capacity Construction Schedule[natural gas nonpeaker es] </t>
  </si>
  <si>
    <t xml:space="preserve">Electricity Sector Fraction of Potential Additional CCS Achieved[petroleum es] </t>
  </si>
  <si>
    <t xml:space="preserve">Electricity Sector Fraction of Potential Additional CCS Achieved[natural gas peaker es] </t>
  </si>
  <si>
    <t xml:space="preserve">Fraction of Additional Demand Response Potential Achieved </t>
  </si>
  <si>
    <t xml:space="preserve">Fraction of Additional Grid Battery Storage Potential Achieved </t>
  </si>
  <si>
    <t xml:space="preserve">Fraction of Afforestation and Reforestation Achieved </t>
  </si>
  <si>
    <t xml:space="preserve">Fraction of Cement Measures Achieved </t>
  </si>
  <si>
    <t xml:space="preserve">Fraction of Cropland and Rice Measures Achieved </t>
  </si>
  <si>
    <t xml:space="preserve">Fraction of F Gas Destruction Achieved </t>
  </si>
  <si>
    <t xml:space="preserve">Fraction of F Gas Substitution Achieved </t>
  </si>
  <si>
    <t xml:space="preserve">Fraction of Hydrogen Production Pathways Shifted </t>
  </si>
  <si>
    <t xml:space="preserve">Fraction of Improved Forest Management Achieved </t>
  </si>
  <si>
    <t xml:space="preserve">Fraction of Industrial Fuel Use Shifted to Other Fuels[cement and other carbonates,hard coal if] </t>
  </si>
  <si>
    <t xml:space="preserve">Fraction of Industrial Fuel Use Shifted to Other Fuels[cement and other carbonates,natural gas if] </t>
  </si>
  <si>
    <t xml:space="preserve">Fraction of Industrial Fuel Use Shifted to Other Fuels[cement and other carbonates,petroleum diesel if] </t>
  </si>
  <si>
    <t xml:space="preserve">Fraction of Industrial Fuel Use Shifted to Other Fuels[cement and other carbonates,heavy or residual fuel oil if] </t>
  </si>
  <si>
    <t xml:space="preserve">Fraction of Industrial Fuel Use Shifted to Other Fuels[cement and other carbonates,LPG propane or butane if] </t>
  </si>
  <si>
    <t xml:space="preserve">Fraction of Industrial Fuel Use Shifted to Other Fuels[natural gas and petroleum systems,hard coal if] </t>
  </si>
  <si>
    <t xml:space="preserve">Fraction of Industrial Fuel Use Shifted to Other Fuels[natural gas and petroleum systems,natural gas if] </t>
  </si>
  <si>
    <t xml:space="preserve">Fraction of Industrial Fuel Use Shifted to Other Fuels[natural gas and petroleum systems,biomass if] </t>
  </si>
  <si>
    <t xml:space="preserve">Fraction of Industrial Fuel Use Shifted to Other Fuels[natural gas and petroleum systems,crude oil if] </t>
  </si>
  <si>
    <t xml:space="preserve">Fraction of Industrial Fuel Use Shifted to Other Fuels[iron and steel,hard coal if] </t>
  </si>
  <si>
    <t xml:space="preserve">Fraction of Industrial Fuel Use Shifted to Other Fuels[iron and steel,natural gas if] </t>
  </si>
  <si>
    <t xml:space="preserve">Fraction of Industrial Fuel Use Shifted to Other Fuels[iron and steel,petroleum diesel if] </t>
  </si>
  <si>
    <t xml:space="preserve">Fraction of Industrial Fuel Use Shifted to Other Fuels[iron and steel,heavy or residual fuel oil if] </t>
  </si>
  <si>
    <t xml:space="preserve">Fraction of Industrial Fuel Use Shifted to Other Fuels[iron and steel,LPG propane or butane if] </t>
  </si>
  <si>
    <t xml:space="preserve">Fraction of Industrial Fuel Use Shifted to Other Fuels[chemicals,hard coal if] </t>
  </si>
  <si>
    <t xml:space="preserve">Fraction of Industrial Fuel Use Shifted to Other Fuels[chemicals,natural gas if] </t>
  </si>
  <si>
    <t xml:space="preserve">Fraction of Industrial Fuel Use Shifted to Other Fuels[chemicals,petroleum diesel if] </t>
  </si>
  <si>
    <t xml:space="preserve">Fraction of Industrial Fuel Use Shifted to Other Fuels[chemicals,heavy or residual fuel oil if] </t>
  </si>
  <si>
    <t xml:space="preserve">Fraction of Industrial Fuel Use Shifted to Other Fuels[chemicals,LPG propane or butane if] </t>
  </si>
  <si>
    <t xml:space="preserve">Fraction of Industrial Fuel Use Shifted to Other Fuels[coal mining,hard coal if] </t>
  </si>
  <si>
    <t xml:space="preserve">Fraction of Industrial Fuel Use Shifted to Other Fuels[coal mining,natural gas if] </t>
  </si>
  <si>
    <t xml:space="preserve">Fraction of Industrial Fuel Use Shifted to Other Fuels[coal mining,petroleum diesel if] </t>
  </si>
  <si>
    <t xml:space="preserve">Fraction of Industrial Fuel Use Shifted to Other Fuels[coal mining,heavy or residual fuel oil if] </t>
  </si>
  <si>
    <t xml:space="preserve">Fraction of Industrial Fuel Use Shifted to Other Fuels[agriculture,natural gas if] </t>
  </si>
  <si>
    <t xml:space="preserve">Fraction of Industrial Fuel Use Shifted to Other Fuels[agriculture,petroleum diesel if] </t>
  </si>
  <si>
    <t xml:space="preserve">Fraction of Industrial Fuel Use Shifted to Other Fuels[agriculture,heavy or residual fuel oil if] </t>
  </si>
  <si>
    <t xml:space="preserve">Fraction of Industrial Fuel Use Shifted to Other Fuels[agriculture,LPG propane or butane if] </t>
  </si>
  <si>
    <t xml:space="preserve">Fraction of Industrial Fuel Use Shifted to Other Fuels[other industries,hard coal if] </t>
  </si>
  <si>
    <t xml:space="preserve">Fraction of Industrial Fuel Use Shifted to Other Fuels[other industries,natural gas if] </t>
  </si>
  <si>
    <t xml:space="preserve">Fraction of Industrial Fuel Use Shifted to Other Fuels[other industries,petroleum diesel if] </t>
  </si>
  <si>
    <t xml:space="preserve">Fraction of Industrial Fuel Use Shifted to Other Fuels[other industries,heavy or residual fuel oil if] </t>
  </si>
  <si>
    <t xml:space="preserve">Fraction of Industrial Fuel Use Shifted to Other Fuels[other industries,LPG propane or butane if] </t>
  </si>
  <si>
    <t xml:space="preserve">Fraction of Livestock Measures Achieved </t>
  </si>
  <si>
    <t xml:space="preserve">Fraction of Methane Capture Opportunities Achieved[natural gas and petroleum systems] </t>
  </si>
  <si>
    <t xml:space="preserve">Fraction of Methane Capture Opportunities Achieved[coal mining] </t>
  </si>
  <si>
    <t xml:space="preserve">Fraction of Methane Capture Opportunities Achieved[waste management] </t>
  </si>
  <si>
    <t xml:space="preserve">Fraction of Methane Destruction Opportunities Achieved[natural gas and petroleum systems] </t>
  </si>
  <si>
    <t xml:space="preserve">Fraction of Methane Destruction Opportunities Achieved[coal mining] </t>
  </si>
  <si>
    <t xml:space="preserve">Fraction of Methane Destruction Opportunities Achieved[waste management] </t>
  </si>
  <si>
    <t xml:space="preserve">Fraction of New Bldg Components Shifted to Other Fuels[heating,urban residential] </t>
  </si>
  <si>
    <t xml:space="preserve">Fraction of New Bldg Components Shifted to Other Fuels[heating,rural residential] </t>
  </si>
  <si>
    <t xml:space="preserve">Fraction of New Bldg Components Shifted to Other Fuels[heating,commercial] </t>
  </si>
  <si>
    <t xml:space="preserve">Fraction of New Bldg Components Shifted to Other Fuels[appliances,urban residential] </t>
  </si>
  <si>
    <t xml:space="preserve">Fraction of New Bldg Components Shifted to Other Fuels[appliances,rural residential] </t>
  </si>
  <si>
    <t xml:space="preserve">Fraction of New Bldg Components Shifted to Other Fuels[appliances,commercial] </t>
  </si>
  <si>
    <t xml:space="preserve">Fraction of New Bldg Components Shifted to Other Fuels[other component,urban residential] </t>
  </si>
  <si>
    <t xml:space="preserve">Fraction of New Bldg Components Shifted to Other Fuels[other component,rural residential] </t>
  </si>
  <si>
    <t xml:space="preserve">Fraction of New Bldg Components Shifted to Other Fuels[other component,commercial] </t>
  </si>
  <si>
    <t xml:space="preserve">Industry Sector Fraction of Potential Additional CCS Achieved[cement and other carbonates,process emissions] </t>
  </si>
  <si>
    <t xml:space="preserve">Industry Sector Fraction of Potential Additional CCS Achieved[natural gas and petroleum systems,process emissions] </t>
  </si>
  <si>
    <t xml:space="preserve">Industry Sector Fraction of Potential Additional CCS Achieved[iron and steel,process emissions] </t>
  </si>
  <si>
    <t xml:space="preserve">Industry Sector Fraction of Potential Additional CCS Achieved[chemicals,process emissions] </t>
  </si>
  <si>
    <t xml:space="preserve">Industry Sector Fraction of Potential Additional CCS Achieved[other industries,process emissions] </t>
  </si>
  <si>
    <t xml:space="preserve">Perc Subsidy for Elec Capacity Construction[solar PV es] </t>
  </si>
  <si>
    <t xml:space="preserve">Perc Subsidy for Elec Capacity Construction[offshore wind es] </t>
  </si>
  <si>
    <t xml:space="preserve">Percent of Travel Demand Shifted to Other Modes or Eliminated[passenger,LDVs] </t>
  </si>
  <si>
    <t xml:space="preserve">Percent of Travel Demand Shifted to Other Modes or Eliminated[freight,HDVs] </t>
  </si>
  <si>
    <t xml:space="preserve">Percent Reduction in Nonenergy Nonagriculture Industry Product Demand[cement and other carbonates] </t>
  </si>
  <si>
    <t xml:space="preserve">Percent Reduction in Nonenergy Nonagriculture Industry Product Demand[iron and steel] </t>
  </si>
  <si>
    <t xml:space="preserve">Percentage Additional Improvement of Fuel Economy Std[passenger,LDVs] </t>
  </si>
  <si>
    <t xml:space="preserve">Percentage Additional Improvement of Fuel Economy Std[passenger,HDVs] </t>
  </si>
  <si>
    <t xml:space="preserve">Percentage Additional Improvement of Fuel Economy Std[passenger,aircraft] </t>
  </si>
  <si>
    <t xml:space="preserve">Percentage Additional Improvement of Fuel Economy Std[passenger,rail] </t>
  </si>
  <si>
    <t xml:space="preserve">Percentage Additional Improvement of Fuel Economy Std[freight,LDVs] </t>
  </si>
  <si>
    <t xml:space="preserve">Percentage Additional Improvement of Fuel Economy Std[freight,HDVs] </t>
  </si>
  <si>
    <t xml:space="preserve">Percentage Additional Improvement of Fuel Economy Std[freight,aircraft] </t>
  </si>
  <si>
    <t xml:space="preserve">Percentage Additional Improvement of Fuel Economy Std[freight,rail] </t>
  </si>
  <si>
    <t xml:space="preserve">Percentage Additional Improvement of Fuel Economy Std[freight,ships] </t>
  </si>
  <si>
    <t xml:space="preserve">Percentage Improvement in Eqpt Efficiency Standards above BAU[cement and other carbonates,electricity if] </t>
  </si>
  <si>
    <t xml:space="preserve">Percentage Improvement in Eqpt Efficiency Standards above BAU[cement and other carbonates,hard coal if] </t>
  </si>
  <si>
    <t xml:space="preserve">Percentage Improvement in Eqpt Efficiency Standards above BAU[cement and other carbonates,natural gas if] </t>
  </si>
  <si>
    <t xml:space="preserve">Percentage Improvement in Eqpt Efficiency Standards above BAU[cement and other carbonates,biomass if] </t>
  </si>
  <si>
    <t xml:space="preserve">Percentage Improvement in Eqpt Efficiency Standards above BAU[cement and other carbonates,petroleum diesel if] </t>
  </si>
  <si>
    <t xml:space="preserve">Percentage Improvement in Eqpt Efficiency Standards above BAU[cement and other carbonates,heavy or residual fuel oil if] </t>
  </si>
  <si>
    <t xml:space="preserve">Percentage Improvement in Eqpt Efficiency Standards above BAU[cement and other carbonates,LPG propane or butane if] </t>
  </si>
  <si>
    <t xml:space="preserve">Percentage Improvement in Eqpt Efficiency Standards above BAU[natural gas and petroleum systems,electricity if] </t>
  </si>
  <si>
    <t xml:space="preserve">Percentage Improvement in Eqpt Efficiency Standards above BAU[natural gas and petroleum systems,hard coal if] </t>
  </si>
  <si>
    <t xml:space="preserve">Percentage Improvement in Eqpt Efficiency Standards above BAU[natural gas and petroleum systems,natural gas if] </t>
  </si>
  <si>
    <t xml:space="preserve">Percentage Improvement in Eqpt Efficiency Standards above BAU[natural gas and petroleum systems,biomass if] </t>
  </si>
  <si>
    <t xml:space="preserve">Percentage Improvement in Eqpt Efficiency Standards above BAU[iron and steel,electricity if] </t>
  </si>
  <si>
    <t xml:space="preserve">Percentage Improvement in Eqpt Efficiency Standards above BAU[iron and steel,hard coal if] </t>
  </si>
  <si>
    <t xml:space="preserve">Percentage Improvement in Eqpt Efficiency Standards above BAU[iron and steel,natural gas if] </t>
  </si>
  <si>
    <t xml:space="preserve">Percentage Improvement in Eqpt Efficiency Standards above BAU[iron and steel,petroleum diesel if] </t>
  </si>
  <si>
    <t xml:space="preserve">Percentage Improvement in Eqpt Efficiency Standards above BAU[iron and steel,heavy or residual fuel oil if] </t>
  </si>
  <si>
    <t xml:space="preserve">Percentage Improvement in Eqpt Efficiency Standards above BAU[iron and steel,LPG propane or butane if] </t>
  </si>
  <si>
    <t xml:space="preserve">Percentage Improvement in Eqpt Efficiency Standards above BAU[chemicals,electricity if] </t>
  </si>
  <si>
    <t xml:space="preserve">Percentage Improvement in Eqpt Efficiency Standards above BAU[chemicals,hard coal if] </t>
  </si>
  <si>
    <t xml:space="preserve">Percentage Improvement in Eqpt Efficiency Standards above BAU[chemicals,natural gas if] </t>
  </si>
  <si>
    <t xml:space="preserve">Percentage Improvement in Eqpt Efficiency Standards above BAU[chemicals,petroleum diesel if] </t>
  </si>
  <si>
    <t xml:space="preserve">Percentage Improvement in Eqpt Efficiency Standards above BAU[chemicals,heavy or residual fuel oil if] </t>
  </si>
  <si>
    <t xml:space="preserve">Percentage Improvement in Eqpt Efficiency Standards above BAU[chemicals,LPG propane or butane if] </t>
  </si>
  <si>
    <t xml:space="preserve">Percentage Improvement in Eqpt Efficiency Standards above BAU[coal mining,electricity if] </t>
  </si>
  <si>
    <t xml:space="preserve">Percentage Improvement in Eqpt Efficiency Standards above BAU[coal mining,hard coal if] </t>
  </si>
  <si>
    <t xml:space="preserve">Percentage Improvement in Eqpt Efficiency Standards above BAU[coal mining,natural gas if] </t>
  </si>
  <si>
    <t xml:space="preserve">Percentage Improvement in Eqpt Efficiency Standards above BAU[coal mining,petroleum diesel if] </t>
  </si>
  <si>
    <t xml:space="preserve">Percentage Improvement in Eqpt Efficiency Standards above BAU[coal mining,heavy or residual fuel oil if] </t>
  </si>
  <si>
    <t xml:space="preserve">Percentage Improvement in Eqpt Efficiency Standards above BAU[waste management,electricity if] </t>
  </si>
  <si>
    <t xml:space="preserve">Percentage Improvement in Eqpt Efficiency Standards above BAU[agriculture,electricity if] </t>
  </si>
  <si>
    <t xml:space="preserve">Percentage Improvement in Eqpt Efficiency Standards above BAU[agriculture,petroleum diesel if] </t>
  </si>
  <si>
    <t xml:space="preserve">Percentage Improvement in Eqpt Efficiency Standards above BAU[agriculture,heavy or residual fuel oil if] </t>
  </si>
  <si>
    <t xml:space="preserve">Percentage Improvement in Eqpt Efficiency Standards above BAU[agriculture,LPG propane or butane if] </t>
  </si>
  <si>
    <t xml:space="preserve">Percentage Improvement in Eqpt Efficiency Standards above BAU[other industries,electricity if] </t>
  </si>
  <si>
    <t xml:space="preserve">Percentage Improvement in Eqpt Efficiency Standards above BAU[other industries,hard coal if] </t>
  </si>
  <si>
    <t xml:space="preserve">Percentage Improvement in Eqpt Efficiency Standards above BAU[other industries,natural gas if] </t>
  </si>
  <si>
    <t xml:space="preserve">Percentage Improvement in Eqpt Efficiency Standards above BAU[other industries,petroleum diesel if] </t>
  </si>
  <si>
    <t xml:space="preserve">Percentage Improvement in Eqpt Efficiency Standards above BAU[other industries,heavy or residual fuel oil if] </t>
  </si>
  <si>
    <t xml:space="preserve">Percentage Increase in Transmission Capacity vs BAU </t>
  </si>
  <si>
    <t xml:space="preserve">Reduction in E Use Allowed by Component Eff Std[heating,urban residential] </t>
  </si>
  <si>
    <t xml:space="preserve">Reduction in E Use Allowed by Component Eff Std[heating,rural residential] </t>
  </si>
  <si>
    <t xml:space="preserve">Reduction in E Use Allowed by Component Eff Std[heating,commercial] </t>
  </si>
  <si>
    <t xml:space="preserve">Reduction in E Use Allowed by Component Eff Std[cooling and ventilation,urban residential] </t>
  </si>
  <si>
    <t xml:space="preserve">Reduction in E Use Allowed by Component Eff Std[cooling and ventilation,rural residential] </t>
  </si>
  <si>
    <t xml:space="preserve">Reduction in E Use Allowed by Component Eff Std[cooling and ventilation,commercial] </t>
  </si>
  <si>
    <t xml:space="preserve">Reduction in E Use Allowed by Component Eff Std[envelope,urban residential] </t>
  </si>
  <si>
    <t xml:space="preserve">Reduction in E Use Allowed by Component Eff Std[envelope,rural residential] </t>
  </si>
  <si>
    <t xml:space="preserve">Reduction in E Use Allowed by Component Eff Std[envelope,commercial] </t>
  </si>
  <si>
    <t xml:space="preserve">Reduction in E Use Allowed by Component Eff Std[lighting,urban residential] </t>
  </si>
  <si>
    <t xml:space="preserve">Reduction in E Use Allowed by Component Eff Std[lighting,rural residential] </t>
  </si>
  <si>
    <t xml:space="preserve">Reduction in E Use Allowed by Component Eff Std[lighting,commercial] </t>
  </si>
  <si>
    <t xml:space="preserve">Reduction in E Use Allowed by Component Eff Std[appliances,urban residential] </t>
  </si>
  <si>
    <t xml:space="preserve">Reduction in E Use Allowed by Component Eff Std[appliances,rural residential] </t>
  </si>
  <si>
    <t xml:space="preserve">Reduction in E Use Allowed by Component Eff Std[appliances,commercial] </t>
  </si>
  <si>
    <t xml:space="preserve">Reduction in E Use Allowed by Component Eff Std[other component,urban residential] </t>
  </si>
  <si>
    <t xml:space="preserve">Reduction in E Use Allowed by Component Eff Std[other component,rural residential] </t>
  </si>
  <si>
    <t xml:space="preserve">Reduction in E Use Allowed by Component Eff Std[other component,commercial] </t>
  </si>
  <si>
    <t xml:space="preserve">Renewable Portfolio Std Percentage </t>
  </si>
  <si>
    <t xml:space="preserve">Share of Preexisting Buildings Subject to Retrofitting[urban residential] </t>
  </si>
  <si>
    <t xml:space="preserve">Share of Preexisting Buildings Subject to Retrofitting[rural residential] </t>
  </si>
  <si>
    <t xml:space="preserve">Share of Preexisting Buildings Subject to Retrofitting[commercial] </t>
  </si>
  <si>
    <t xml:space="preserve">Subsidy for Elec Production by Fuel[onshore wind es] </t>
  </si>
  <si>
    <t>Electricity</t>
  </si>
  <si>
    <t>Power Sector Coal Regs</t>
  </si>
  <si>
    <t>Power Sector Gas Regs</t>
  </si>
  <si>
    <t>Electricity PTC/ITC</t>
  </si>
  <si>
    <t>Buildings</t>
  </si>
  <si>
    <t>Building Retrofitting</t>
  </si>
  <si>
    <t>100% Clean Electricity Standard</t>
  </si>
  <si>
    <t>Building Codes and Appliance Standards</t>
  </si>
  <si>
    <t>Grid Flexibility</t>
  </si>
  <si>
    <t>Industry Energy</t>
  </si>
  <si>
    <t>Industrial Energy Efficiency Standards</t>
  </si>
  <si>
    <t>Transportation</t>
  </si>
  <si>
    <t>Fuel Economy Standards</t>
  </si>
  <si>
    <t xml:space="preserve">Percentage Additional Improvement of Fuel Economy Std[passenger,ships] </t>
  </si>
  <si>
    <t>Material Efficiency</t>
  </si>
  <si>
    <t>Freight Logistics</t>
  </si>
  <si>
    <t>Passenger Mode Shifting</t>
  </si>
  <si>
    <t>Industry Non-CO2</t>
  </si>
  <si>
    <t>Industrial CCS</t>
  </si>
  <si>
    <t>Building Electrification</t>
  </si>
  <si>
    <t>Methane Capture and Destruction</t>
  </si>
  <si>
    <t>Agriculture</t>
  </si>
  <si>
    <t>Livestock Measures</t>
  </si>
  <si>
    <t>Industrial Electrification and Hydrogen</t>
  </si>
  <si>
    <t>Land</t>
  </si>
  <si>
    <t>Forest Management</t>
  </si>
  <si>
    <t>Hydrogen</t>
  </si>
  <si>
    <t>Hydrogen Electrolysis</t>
  </si>
  <si>
    <t>F-Gas Policies</t>
  </si>
  <si>
    <t xml:space="preserve">Fraction of F Gas Recovery Achieved </t>
  </si>
  <si>
    <t xml:space="preserve">Fraction of F Gas Inspct Maint Retrofit Achieved </t>
  </si>
  <si>
    <t>Cropland Measures</t>
  </si>
  <si>
    <t>Cement Clinker Substitution</t>
  </si>
  <si>
    <t>Afforestation and Reforestation</t>
  </si>
  <si>
    <t>California HDV Rules</t>
  </si>
  <si>
    <t>Passenger Car ZEV Sales Standard</t>
  </si>
  <si>
    <t xml:space="preserve">EV Charger Deployment </t>
  </si>
  <si>
    <t xml:space="preserve">Fraction of Industrial Fuel Use Shifted to Other Fuels[agriculture and forestry 01T03,electricity if] </t>
  </si>
  <si>
    <t xml:space="preserve">Fraction of Industrial Fuel Use Shifted to Other Fuels[coal mining 05,electricity if] </t>
  </si>
  <si>
    <t xml:space="preserve">Fraction of Industrial Fuel Use Shifted to Other Fuels[coal mining 05,hydrogen if] </t>
  </si>
  <si>
    <t xml:space="preserve">Fraction of Industrial Fuel Use Shifted to Other Fuels[oil and gas extraction 06,electricity if] </t>
  </si>
  <si>
    <t xml:space="preserve">Fraction of Industrial Fuel Use Shifted to Other Fuels[oil and gas extraction 06,hydrogen if] </t>
  </si>
  <si>
    <t xml:space="preserve">Fraction of Industrial Fuel Use Shifted to Other Fuels[other mining and quarrying 07T08,electricity if] </t>
  </si>
  <si>
    <t xml:space="preserve">Fraction of Industrial Fuel Use Shifted to Other Fuels[other mining and quarrying 07T08,hydrogen if] </t>
  </si>
  <si>
    <t xml:space="preserve">Fraction of Industrial Fuel Use Shifted to Other Fuels[food beverage and tobacco 10T12,electricity if] </t>
  </si>
  <si>
    <t xml:space="preserve">Fraction of Industrial Fuel Use Shifted to Other Fuels[food beverage and tobacco 10T12,hydrogen if] </t>
  </si>
  <si>
    <t xml:space="preserve">Fraction of Industrial Fuel Use Shifted to Other Fuels[textiles apparel and leather 13T15,electricity if] </t>
  </si>
  <si>
    <t xml:space="preserve">Fraction of Industrial Fuel Use Shifted to Other Fuels[textiles apparel and leather 13T15,hydrogen if] </t>
  </si>
  <si>
    <t xml:space="preserve">Fraction of Industrial Fuel Use Shifted to Other Fuels[wood products 16,electricity if] </t>
  </si>
  <si>
    <t xml:space="preserve">Fraction of Industrial Fuel Use Shifted to Other Fuels[wood products 16,hydrogen if] </t>
  </si>
  <si>
    <t xml:space="preserve">Fraction of Industrial Fuel Use Shifted to Other Fuels[pulp paper and printing 17T18,electricity if] </t>
  </si>
  <si>
    <t xml:space="preserve">Fraction of Industrial Fuel Use Shifted to Other Fuels[pulp paper and printing 17T18,hydrogen if] </t>
  </si>
  <si>
    <t xml:space="preserve">Fraction of Industrial Fuel Use Shifted to Other Fuels[refined petroleum and coke 19,electricity if] </t>
  </si>
  <si>
    <t xml:space="preserve">Fraction of Industrial Fuel Use Shifted to Other Fuels[refined petroleum and coke 19,hydrogen if] </t>
  </si>
  <si>
    <t xml:space="preserve">Fraction of Industrial Fuel Use Shifted to Other Fuels[chemicals 20,electricity if] </t>
  </si>
  <si>
    <t xml:space="preserve">Fraction of Industrial Fuel Use Shifted to Other Fuels[chemicals 20,hydrogen if] </t>
  </si>
  <si>
    <t xml:space="preserve">Fraction of Industrial Fuel Use Shifted to Other Fuels[rubber and plastic products 22,electricity if] </t>
  </si>
  <si>
    <t xml:space="preserve">Fraction of Industrial Fuel Use Shifted to Other Fuels[rubber and plastic products 22,hydrogen if] </t>
  </si>
  <si>
    <t xml:space="preserve">Fraction of Industrial Fuel Use Shifted to Other Fuels[glass and glass products 231,electricity if] </t>
  </si>
  <si>
    <t xml:space="preserve">Fraction of Industrial Fuel Use Shifted to Other Fuels[glass and glass products 231,hydrogen if] </t>
  </si>
  <si>
    <t xml:space="preserve">Fraction of Industrial Fuel Use Shifted to Other Fuels[cement and other nonmetallic minerals 239,electricity if] </t>
  </si>
  <si>
    <t xml:space="preserve">Fraction of Industrial Fuel Use Shifted to Other Fuels[cement and other nonmetallic minerals 239,hydrogen if] </t>
  </si>
  <si>
    <t xml:space="preserve">Fraction of Industrial Fuel Use Shifted to Other Fuels[iron and steel 241,electricity if] </t>
  </si>
  <si>
    <t xml:space="preserve">Fraction of Industrial Fuel Use Shifted to Other Fuels[iron and steel 241,hydrogen if] </t>
  </si>
  <si>
    <t xml:space="preserve">Fraction of Industrial Fuel Use Shifted to Other Fuels[other metals 242,electricity if] </t>
  </si>
  <si>
    <t xml:space="preserve">Fraction of Industrial Fuel Use Shifted to Other Fuels[other metals 242,hydrogen if] </t>
  </si>
  <si>
    <t xml:space="preserve">Fraction of Industrial Fuel Use Shifted to Other Fuels[metal products except machinery and vehicles 25,electricity if] </t>
  </si>
  <si>
    <t xml:space="preserve">Fraction of Industrial Fuel Use Shifted to Other Fuels[metal products except machinery and vehicles 25,hydrogen if] </t>
  </si>
  <si>
    <t xml:space="preserve">Fraction of Industrial Fuel Use Shifted to Other Fuels[computers and electronics 26,electricity if] </t>
  </si>
  <si>
    <t xml:space="preserve">Fraction of Industrial Fuel Use Shifted to Other Fuels[computers and electronics 26,hydrogen if] </t>
  </si>
  <si>
    <t xml:space="preserve">Fraction of Industrial Fuel Use Shifted to Other Fuels[appliances and electrical equipment 27,electricity if] </t>
  </si>
  <si>
    <t xml:space="preserve">Fraction of Industrial Fuel Use Shifted to Other Fuels[appliances and electrical equipment 27,hydrogen if] </t>
  </si>
  <si>
    <t xml:space="preserve">Fraction of Industrial Fuel Use Shifted to Other Fuels[other machinery 28,electricity if] </t>
  </si>
  <si>
    <t xml:space="preserve">Fraction of Industrial Fuel Use Shifted to Other Fuels[other machinery 28,hydrogen if] </t>
  </si>
  <si>
    <t xml:space="preserve">Fraction of Industrial Fuel Use Shifted to Other Fuels[road vehicles 29,electricity if] </t>
  </si>
  <si>
    <t xml:space="preserve">Fraction of Industrial Fuel Use Shifted to Other Fuels[road vehicles 29,hydrogen if] </t>
  </si>
  <si>
    <t xml:space="preserve">Fraction of Industrial Fuel Use Shifted to Other Fuels[nonroad vehicles 30,electricity if] </t>
  </si>
  <si>
    <t xml:space="preserve">Fraction of Industrial Fuel Use Shifted to Other Fuels[nonroad vehicles 30,hydrogen if] </t>
  </si>
  <si>
    <t xml:space="preserve">Fraction of Industrial Fuel Use Shifted to Other Fuels[other manufacturing 31T33,electricity if] </t>
  </si>
  <si>
    <t xml:space="preserve">Fraction of Industrial Fuel Use Shifted to Other Fuels[other manufacturing 31T33,hydrogen if] </t>
  </si>
  <si>
    <t xml:space="preserve">Fraction of Industrial Fuel Use Shifted to Other Fuels[energy pipelines and gas processing 352T353,electricity if] </t>
  </si>
  <si>
    <t xml:space="preserve">Fraction of Industrial Fuel Use Shifted to Other Fuels[construction 41T43,electricity if] </t>
  </si>
  <si>
    <t xml:space="preserve">Fraction of Methane Capture Opportunities Achieved[coal mining 05] </t>
  </si>
  <si>
    <t xml:space="preserve">Fraction of Methane Capture Opportunities Achieved[oil and gas extraction 06] </t>
  </si>
  <si>
    <t xml:space="preserve">Fraction of Methane Capture Opportunities Achieved[energy pipelines and gas processing 352T353] </t>
  </si>
  <si>
    <t xml:space="preserve">Fraction of Methane Capture Opportunities Achieved[water and waste 36T39] </t>
  </si>
  <si>
    <t xml:space="preserve">Fraction of Methane Destruction Opportunities Achieved[coal mining 05] </t>
  </si>
  <si>
    <t xml:space="preserve">Fraction of Methane Destruction Opportunities Achieved[oil and gas extraction 06] </t>
  </si>
  <si>
    <t xml:space="preserve">Fraction of Methane Destruction Opportunities Achieved[energy pipelines and gas processing 352T353] </t>
  </si>
  <si>
    <t xml:space="preserve">Fraction of Methane Destruction Opportunities Achieved[water and waste 36T39] </t>
  </si>
  <si>
    <t xml:space="preserve">Industry Sector Fraction of Potential Additional CCS Achieved[chemicals 20,process emissions] </t>
  </si>
  <si>
    <t xml:space="preserve">Industry Sector Fraction of Potential Additional CCS Achieved[cement and other nonmetallic minerals 239,process emissions] </t>
  </si>
  <si>
    <t xml:space="preserve">Industry Sector Fraction of Potential Additional CCS Achieved[iron and steel 241,process emissions] </t>
  </si>
  <si>
    <t xml:space="preserve">Percent Reduction in Nonenergy Nonagriculture Industry Product Demand[cement and other nonmetallic minerals 239] </t>
  </si>
  <si>
    <t xml:space="preserve">Percent Reduction in Nonenergy Nonagriculture Industry Product Demand[iron and steel 241] </t>
  </si>
  <si>
    <t xml:space="preserve">Percentage Improvement in Eqpt Efficiency Standards above BAU[agriculture and forestry 01T03,electricity if] </t>
  </si>
  <si>
    <t xml:space="preserve">Percentage Improvement in Eqpt Efficiency Standards above BAU[agriculture and forestry 01T03,natural gas if] </t>
  </si>
  <si>
    <t xml:space="preserve">Percentage Improvement in Eqpt Efficiency Standards above BAU[agriculture and forestry 01T03,petroleum diesel if] </t>
  </si>
  <si>
    <t xml:space="preserve">Percentage Improvement in Eqpt Efficiency Standards above BAU[agriculture and forestry 01T03,heavy or residual fuel oil if] </t>
  </si>
  <si>
    <t xml:space="preserve">Percentage Improvement in Eqpt Efficiency Standards above BAU[agriculture and forestry 01T03,LPG propane or butane if] </t>
  </si>
  <si>
    <t xml:space="preserve">Percentage Improvement in Eqpt Efficiency Standards above BAU[coal mining 05,electricity if] </t>
  </si>
  <si>
    <t xml:space="preserve">Percentage Improvement in Eqpt Efficiency Standards above BAU[coal mining 05,hard coal if] </t>
  </si>
  <si>
    <t xml:space="preserve">Percentage Improvement in Eqpt Efficiency Standards above BAU[coal mining 05,natural gas if] </t>
  </si>
  <si>
    <t xml:space="preserve">Percentage Improvement in Eqpt Efficiency Standards above BAU[coal mining 05,petroleum diesel if] </t>
  </si>
  <si>
    <t xml:space="preserve">Percentage Improvement in Eqpt Efficiency Standards above BAU[coal mining 05,heavy or residual fuel oil if] </t>
  </si>
  <si>
    <t xml:space="preserve">Percentage Improvement in Eqpt Efficiency Standards above BAU[oil and gas extraction 06,electricity if] </t>
  </si>
  <si>
    <t xml:space="preserve">Percentage Improvement in Eqpt Efficiency Standards above BAU[oil and gas extraction 06,natural gas if] </t>
  </si>
  <si>
    <t xml:space="preserve">Percentage Improvement in Eqpt Efficiency Standards above BAU[oil and gas extraction 06,petroleum diesel if] </t>
  </si>
  <si>
    <t xml:space="preserve">Percentage Improvement in Eqpt Efficiency Standards above BAU[oil and gas extraction 06,heavy or residual fuel oil if] </t>
  </si>
  <si>
    <t xml:space="preserve">Percentage Improvement in Eqpt Efficiency Standards above BAU[other mining and quarrying 07T08,electricity if] </t>
  </si>
  <si>
    <t xml:space="preserve">Percentage Improvement in Eqpt Efficiency Standards above BAU[other mining and quarrying 07T08,natural gas if] </t>
  </si>
  <si>
    <t xml:space="preserve">Percentage Improvement in Eqpt Efficiency Standards above BAU[other mining and quarrying 07T08,petroleum diesel if] </t>
  </si>
  <si>
    <t xml:space="preserve">Percentage Improvement in Eqpt Efficiency Standards above BAU[other mining and quarrying 07T08,heavy or residual fuel oil if] </t>
  </si>
  <si>
    <t xml:space="preserve">Percentage Improvement in Eqpt Efficiency Standards above BAU[food beverage and tobacco 10T12,electricity if] </t>
  </si>
  <si>
    <t xml:space="preserve">Percentage Improvement in Eqpt Efficiency Standards above BAU[food beverage and tobacco 10T12,hard coal if] </t>
  </si>
  <si>
    <t xml:space="preserve">Percentage Improvement in Eqpt Efficiency Standards above BAU[food beverage and tobacco 10T12,natural gas if] </t>
  </si>
  <si>
    <t xml:space="preserve">Percentage Improvement in Eqpt Efficiency Standards above BAU[food beverage and tobacco 10T12,petroleum diesel if] </t>
  </si>
  <si>
    <t xml:space="preserve">Percentage Improvement in Eqpt Efficiency Standards above BAU[food beverage and tobacco 10T12,heavy or residual fuel oil if] </t>
  </si>
  <si>
    <t xml:space="preserve">Percentage Improvement in Eqpt Efficiency Standards above BAU[food beverage and tobacco 10T12,LPG propane or butane if] </t>
  </si>
  <si>
    <t xml:space="preserve">Percentage Improvement in Eqpt Efficiency Standards above BAU[textiles apparel and leather 13T15,electricity if] </t>
  </si>
  <si>
    <t xml:space="preserve">Percentage Improvement in Eqpt Efficiency Standards above BAU[textiles apparel and leather 13T15,hard coal if] </t>
  </si>
  <si>
    <t xml:space="preserve">Percentage Improvement in Eqpt Efficiency Standards above BAU[textiles apparel and leather 13T15,natural gas if] </t>
  </si>
  <si>
    <t xml:space="preserve">Percentage Improvement in Eqpt Efficiency Standards above BAU[textiles apparel and leather 13T15,petroleum diesel if] </t>
  </si>
  <si>
    <t xml:space="preserve">Percentage Improvement in Eqpt Efficiency Standards above BAU[textiles apparel and leather 13T15,heavy or residual fuel oil if] </t>
  </si>
  <si>
    <t xml:space="preserve">Percentage Improvement in Eqpt Efficiency Standards above BAU[textiles apparel and leather 13T15,LPG propane or butane if] </t>
  </si>
  <si>
    <t xml:space="preserve">Percentage Improvement in Eqpt Efficiency Standards above BAU[wood products 16,electricity if] </t>
  </si>
  <si>
    <t xml:space="preserve">Percentage Improvement in Eqpt Efficiency Standards above BAU[wood products 16,hard coal if] </t>
  </si>
  <si>
    <t xml:space="preserve">Percentage Improvement in Eqpt Efficiency Standards above BAU[wood products 16,natural gas if] </t>
  </si>
  <si>
    <t xml:space="preserve">Percentage Improvement in Eqpt Efficiency Standards above BAU[wood products 16,petroleum diesel if] </t>
  </si>
  <si>
    <t xml:space="preserve">Percentage Improvement in Eqpt Efficiency Standards above BAU[wood products 16,heavy or residual fuel oil if] </t>
  </si>
  <si>
    <t xml:space="preserve">Percentage Improvement in Eqpt Efficiency Standards above BAU[wood products 16,LPG propane or butane if] </t>
  </si>
  <si>
    <t xml:space="preserve">Percentage Improvement in Eqpt Efficiency Standards above BAU[pulp paper and printing 17T18,electricity if] </t>
  </si>
  <si>
    <t xml:space="preserve">Percentage Improvement in Eqpt Efficiency Standards above BAU[pulp paper and printing 17T18,hard coal if] </t>
  </si>
  <si>
    <t xml:space="preserve">Percentage Improvement in Eqpt Efficiency Standards above BAU[pulp paper and printing 17T18,natural gas if] </t>
  </si>
  <si>
    <t xml:space="preserve">Percentage Improvement in Eqpt Efficiency Standards above BAU[pulp paper and printing 17T18,petroleum diesel if] </t>
  </si>
  <si>
    <t xml:space="preserve">Percentage Improvement in Eqpt Efficiency Standards above BAU[pulp paper and printing 17T18,heavy or residual fuel oil if] </t>
  </si>
  <si>
    <t xml:space="preserve">Percentage Improvement in Eqpt Efficiency Standards above BAU[pulp paper and printing 17T18,LPG propane or butane if] </t>
  </si>
  <si>
    <t xml:space="preserve">Percentage Improvement in Eqpt Efficiency Standards above BAU[refined petroleum and coke 19,electricity if] </t>
  </si>
  <si>
    <t xml:space="preserve">Percentage Improvement in Eqpt Efficiency Standards above BAU[refined petroleum and coke 19,hard coal if] </t>
  </si>
  <si>
    <t xml:space="preserve">Percentage Improvement in Eqpt Efficiency Standards above BAU[refined petroleum and coke 19,natural gas if] </t>
  </si>
  <si>
    <t xml:space="preserve">Percentage Improvement in Eqpt Efficiency Standards above BAU[refined petroleum and coke 19,biomass if] </t>
  </si>
  <si>
    <t xml:space="preserve">Percentage Improvement in Eqpt Efficiency Standards above BAU[refined petroleum and coke 19,crude oil if] </t>
  </si>
  <si>
    <t xml:space="preserve">Percentage Improvement in Eqpt Efficiency Standards above BAU[chemicals 20,electricity if] </t>
  </si>
  <si>
    <t xml:space="preserve">Percentage Improvement in Eqpt Efficiency Standards above BAU[chemicals 20,hard coal if] </t>
  </si>
  <si>
    <t xml:space="preserve">Percentage Improvement in Eqpt Efficiency Standards above BAU[chemicals 20,natural gas if] </t>
  </si>
  <si>
    <t xml:space="preserve">Percentage Improvement in Eqpt Efficiency Standards above BAU[chemicals 20,petroleum diesel if] </t>
  </si>
  <si>
    <t xml:space="preserve">Percentage Improvement in Eqpt Efficiency Standards above BAU[chemicals 20,heavy or residual fuel oil if] </t>
  </si>
  <si>
    <t xml:space="preserve">Percentage Improvement in Eqpt Efficiency Standards above BAU[chemicals 20,LPG propane or butane if] </t>
  </si>
  <si>
    <t xml:space="preserve">Percentage Improvement in Eqpt Efficiency Standards above BAU[rubber and plastic products 22,electricity if] </t>
  </si>
  <si>
    <t xml:space="preserve">Percentage Improvement in Eqpt Efficiency Standards above BAU[rubber and plastic products 22,hard coal if] </t>
  </si>
  <si>
    <t xml:space="preserve">Percentage Improvement in Eqpt Efficiency Standards above BAU[rubber and plastic products 22,natural gas if] </t>
  </si>
  <si>
    <t xml:space="preserve">Percentage Improvement in Eqpt Efficiency Standards above BAU[rubber and plastic products 22,petroleum diesel if] </t>
  </si>
  <si>
    <t xml:space="preserve">Percentage Improvement in Eqpt Efficiency Standards above BAU[rubber and plastic products 22,LPG propane or butane if] </t>
  </si>
  <si>
    <t xml:space="preserve">Percentage Improvement in Eqpt Efficiency Standards above BAU[glass and glass products 231,electricity if] </t>
  </si>
  <si>
    <t xml:space="preserve">Percentage Improvement in Eqpt Efficiency Standards above BAU[glass and glass products 231,natural gas if] </t>
  </si>
  <si>
    <t xml:space="preserve">Percentage Improvement in Eqpt Efficiency Standards above BAU[glass and glass products 231,petroleum diesel if] </t>
  </si>
  <si>
    <t xml:space="preserve">Percentage Improvement in Eqpt Efficiency Standards above BAU[glass and glass products 231,LPG propane or butane if] </t>
  </si>
  <si>
    <t xml:space="preserve">Percentage Improvement in Eqpt Efficiency Standards above BAU[cement and other nonmetallic minerals 239,electricity if] </t>
  </si>
  <si>
    <t xml:space="preserve">Percentage Improvement in Eqpt Efficiency Standards above BAU[cement and other nonmetallic minerals 239,hard coal if] </t>
  </si>
  <si>
    <t xml:space="preserve">Percentage Improvement in Eqpt Efficiency Standards above BAU[cement and other nonmetallic minerals 239,natural gas if] </t>
  </si>
  <si>
    <t xml:space="preserve">Percentage Improvement in Eqpt Efficiency Standards above BAU[cement and other nonmetallic minerals 239,petroleum diesel if] </t>
  </si>
  <si>
    <t xml:space="preserve">Percentage Improvement in Eqpt Efficiency Standards above BAU[cement and other nonmetallic minerals 239,heavy or residual fuel oil if] </t>
  </si>
  <si>
    <t xml:space="preserve">Percentage Improvement in Eqpt Efficiency Standards above BAU[cement and other nonmetallic minerals 239,LPG propane or butane if] </t>
  </si>
  <si>
    <t xml:space="preserve">Percentage Improvement in Eqpt Efficiency Standards above BAU[iron and steel 241,electricity if] </t>
  </si>
  <si>
    <t xml:space="preserve">Percentage Improvement in Eqpt Efficiency Standards above BAU[iron and steel 241,hard coal if] </t>
  </si>
  <si>
    <t xml:space="preserve">Percentage Improvement in Eqpt Efficiency Standards above BAU[iron and steel 241,natural gas if] </t>
  </si>
  <si>
    <t xml:space="preserve">Percentage Improvement in Eqpt Efficiency Standards above BAU[iron and steel 241,petroleum diesel if] </t>
  </si>
  <si>
    <t xml:space="preserve">Percentage Improvement in Eqpt Efficiency Standards above BAU[iron and steel 241,heavy or residual fuel oil if] </t>
  </si>
  <si>
    <t xml:space="preserve">Percentage Improvement in Eqpt Efficiency Standards above BAU[iron and steel 241,LPG propane or butane if] </t>
  </si>
  <si>
    <t xml:space="preserve">Percentage Improvement in Eqpt Efficiency Standards above BAU[other metals 242,electricity if] </t>
  </si>
  <si>
    <t xml:space="preserve">Percentage Improvement in Eqpt Efficiency Standards above BAU[other metals 242,hard coal if] </t>
  </si>
  <si>
    <t xml:space="preserve">Percentage Improvement in Eqpt Efficiency Standards above BAU[other metals 242,natural gas if] </t>
  </si>
  <si>
    <t xml:space="preserve">Percentage Improvement in Eqpt Efficiency Standards above BAU[other metals 242,petroleum diesel if] </t>
  </si>
  <si>
    <t xml:space="preserve">Percentage Improvement in Eqpt Efficiency Standards above BAU[other metals 242,heavy or residual fuel oil if] </t>
  </si>
  <si>
    <t xml:space="preserve">Percentage Improvement in Eqpt Efficiency Standards above BAU[other metals 242,LPG propane or butane if] </t>
  </si>
  <si>
    <t xml:space="preserve">Percentage Improvement in Eqpt Efficiency Standards above BAU[metal products except machinery and vehicles 25,electricity if] </t>
  </si>
  <si>
    <t xml:space="preserve">Percentage Improvement in Eqpt Efficiency Standards above BAU[metal products except machinery and vehicles 25,natural gas if] </t>
  </si>
  <si>
    <t xml:space="preserve">Percentage Improvement in Eqpt Efficiency Standards above BAU[metal products except machinery and vehicles 25,petroleum diesel if] </t>
  </si>
  <si>
    <t xml:space="preserve">Percentage Improvement in Eqpt Efficiency Standards above BAU[metal products except machinery and vehicles 25,LPG propane or butane if] </t>
  </si>
  <si>
    <t xml:space="preserve">Percentage Improvement in Eqpt Efficiency Standards above BAU[computers and electronics 26,electricity if] </t>
  </si>
  <si>
    <t xml:space="preserve">Percentage Improvement in Eqpt Efficiency Standards above BAU[computers and electronics 26,natural gas if] </t>
  </si>
  <si>
    <t xml:space="preserve">Percentage Improvement in Eqpt Efficiency Standards above BAU[computers and electronics 26,petroleum diesel if] </t>
  </si>
  <si>
    <t xml:space="preserve">Percentage Improvement in Eqpt Efficiency Standards above BAU[computers and electronics 26,LPG propane or butane if] </t>
  </si>
  <si>
    <t xml:space="preserve">Percentage Improvement in Eqpt Efficiency Standards above BAU[appliances and electrical equipment 27,electricity if] </t>
  </si>
  <si>
    <t xml:space="preserve">Percentage Improvement in Eqpt Efficiency Standards above BAU[appliances and electrical equipment 27,natural gas if] </t>
  </si>
  <si>
    <t xml:space="preserve">Percentage Improvement in Eqpt Efficiency Standards above BAU[appliances and electrical equipment 27,petroleum diesel if] </t>
  </si>
  <si>
    <t xml:space="preserve">Percentage Improvement in Eqpt Efficiency Standards above BAU[appliances and electrical equipment 27,LPG propane or butane if] </t>
  </si>
  <si>
    <t xml:space="preserve">Percentage Improvement in Eqpt Efficiency Standards above BAU[other machinery 28,electricity if] </t>
  </si>
  <si>
    <t xml:space="preserve">Percentage Improvement in Eqpt Efficiency Standards above BAU[other machinery 28,hard coal if] </t>
  </si>
  <si>
    <t xml:space="preserve">Percentage Improvement in Eqpt Efficiency Standards above BAU[other machinery 28,natural gas if] </t>
  </si>
  <si>
    <t xml:space="preserve">Percentage Improvement in Eqpt Efficiency Standards above BAU[other machinery 28,petroleum diesel if] </t>
  </si>
  <si>
    <t xml:space="preserve">Percentage Improvement in Eqpt Efficiency Standards above BAU[other machinery 28,LPG propane or butane if] </t>
  </si>
  <si>
    <t xml:space="preserve">Percentage Improvement in Eqpt Efficiency Standards above BAU[road vehicles 29,electricity if] </t>
  </si>
  <si>
    <t xml:space="preserve">Percentage Improvement in Eqpt Efficiency Standards above BAU[road vehicles 29,hard coal if] </t>
  </si>
  <si>
    <t xml:space="preserve">Percentage Improvement in Eqpt Efficiency Standards above BAU[road vehicles 29,natural gas if] </t>
  </si>
  <si>
    <t xml:space="preserve">Percentage Improvement in Eqpt Efficiency Standards above BAU[road vehicles 29,petroleum diesel if] </t>
  </si>
  <si>
    <t xml:space="preserve">Percentage Improvement in Eqpt Efficiency Standards above BAU[road vehicles 29,heavy or residual fuel oil if] </t>
  </si>
  <si>
    <t xml:space="preserve">Percentage Improvement in Eqpt Efficiency Standards above BAU[road vehicles 29,LPG propane or butane if] </t>
  </si>
  <si>
    <t xml:space="preserve">Percentage Improvement in Eqpt Efficiency Standards above BAU[nonroad vehicles 30,electricity if] </t>
  </si>
  <si>
    <t xml:space="preserve">Percentage Improvement in Eqpt Efficiency Standards above BAU[nonroad vehicles 30,hard coal if] </t>
  </si>
  <si>
    <t xml:space="preserve">Percentage Improvement in Eqpt Efficiency Standards above BAU[nonroad vehicles 30,natural gas if] </t>
  </si>
  <si>
    <t xml:space="preserve">Percentage Improvement in Eqpt Efficiency Standards above BAU[nonroad vehicles 30,petroleum diesel if] </t>
  </si>
  <si>
    <t xml:space="preserve">Percentage Improvement in Eqpt Efficiency Standards above BAU[nonroad vehicles 30,heavy or residual fuel oil if] </t>
  </si>
  <si>
    <t xml:space="preserve">Percentage Improvement in Eqpt Efficiency Standards above BAU[nonroad vehicles 30,LPG propane or butane if] </t>
  </si>
  <si>
    <t xml:space="preserve">Percentage Improvement in Eqpt Efficiency Standards above BAU[other manufacturing 31T33,electricity if] </t>
  </si>
  <si>
    <t xml:space="preserve">Percentage Improvement in Eqpt Efficiency Standards above BAU[other manufacturing 31T33,hard coal if] </t>
  </si>
  <si>
    <t xml:space="preserve">Percentage Improvement in Eqpt Efficiency Standards above BAU[other manufacturing 31T33,natural gas if] </t>
  </si>
  <si>
    <t xml:space="preserve">Percentage Improvement in Eqpt Efficiency Standards above BAU[other manufacturing 31T33,petroleum diesel if] </t>
  </si>
  <si>
    <t xml:space="preserve">Percentage Improvement in Eqpt Efficiency Standards above BAU[other manufacturing 31T33,heavy or residual fuel oil if] </t>
  </si>
  <si>
    <t xml:space="preserve">Percentage Improvement in Eqpt Efficiency Standards above BAU[other manufacturing 31T33,LPG propane or butane if] </t>
  </si>
  <si>
    <t xml:space="preserve">Percentage Improvement in Eqpt Efficiency Standards above BAU[energy pipelines and gas processing 352T353,natural gas if] </t>
  </si>
  <si>
    <t xml:space="preserve">Percentage Improvement in Eqpt Efficiency Standards above BAU[water and waste 36T39,electricity if] </t>
  </si>
  <si>
    <t xml:space="preserve">Percentage Improvement in Eqpt Efficiency Standards above BAU[construction 41T43,electricity if] </t>
  </si>
  <si>
    <t xml:space="preserve">Percentage Improvement in Eqpt Efficiency Standards above BAU[construction 41T43,natural gas if] </t>
  </si>
  <si>
    <t xml:space="preserve">Percentage Improvement in Eqpt Efficiency Standards above BAU[construction 41T43,petroleum diesel if] </t>
  </si>
  <si>
    <t xml:space="preserve">Percentage Improvement in Eqpt Efficiency Standards above BAU[construction 41T43,heavy or residual fuel oil if] </t>
  </si>
  <si>
    <t xml:space="preserve">Percentage Improvement in Eqpt Efficiency Standards above BAU[construction 41T43,LPG propane or butane if] </t>
  </si>
  <si>
    <t xml:space="preserve">Policy Implementation Schedule Selector </t>
  </si>
  <si>
    <t xml:space="preserve">Subsidy for Elec Production by Fuel[nuclear es] </t>
  </si>
  <si>
    <t>Setting</t>
  </si>
  <si>
    <t>Industrial Fuel Switching</t>
  </si>
  <si>
    <t>Industry</t>
  </si>
  <si>
    <t>Reduction in Industry Product Demand</t>
  </si>
  <si>
    <t>Subsidy for Elec Production - Nuclear</t>
  </si>
  <si>
    <t>Time</t>
  </si>
  <si>
    <t>DisabledPolicyGroup=None</t>
  </si>
  <si>
    <t>DisabledPolicies=None</t>
  </si>
  <si>
    <t>Output Change in Domestic Jobs</t>
  </si>
  <si>
    <t>DisabledPolicyGroup=Passenger Car ZEV Sales Standard</t>
  </si>
  <si>
    <t>DisabledPolicyGroup=California HDV Rules</t>
  </si>
  <si>
    <t>DisabledPolicyGroup=Power Sector Coal Regs</t>
  </si>
  <si>
    <t>DisabledPolicyGroup=Power Sector Gas Regs</t>
  </si>
  <si>
    <t>DisabledPolicyGroup=Grid Flexibility</t>
  </si>
  <si>
    <t>DisabledPolicies=Fraction of Additional Demand Response Potential Achieved, Fraction of Additional Grid Battery Storage Potential Achieved, Percentage Increase in Transmission Capacity vs BAU</t>
  </si>
  <si>
    <t>DisabledPolicyGroup=Afforestation and Reforestation</t>
  </si>
  <si>
    <t>DisabledPolicies=Fraction of Afforestation and Reforestation Achieved</t>
  </si>
  <si>
    <t>DisabledPolicyGroup=Cement Clinker Substitution</t>
  </si>
  <si>
    <t>DisabledPolicies=Fraction of Cement Measures Achieved</t>
  </si>
  <si>
    <t>DisabledPolicyGroup=Cropland Measures</t>
  </si>
  <si>
    <t>DisabledPolicies=Fraction of Cropland and Rice Measures Achieved</t>
  </si>
  <si>
    <t>DisabledPolicyGroup=F-Gas Policies</t>
  </si>
  <si>
    <t>DisabledPolicies=Fraction of F Gas Destruction Achieved, Fraction of F Gas Inspct Maint Retrofit Achieved, Fraction of F Gas Recovery Achieved, Fraction of F Gas Substitution Achieved</t>
  </si>
  <si>
    <t>DisabledPolicyGroup=Hydrogen Electrolysis</t>
  </si>
  <si>
    <t>DisabledPolicies=Fraction of Hydrogen Production Pathways Shifted</t>
  </si>
  <si>
    <t>DisabledPolicyGroup=Forest Management</t>
  </si>
  <si>
    <t>DisabledPolicies=Fraction of Improved Forest Management Achieved</t>
  </si>
  <si>
    <t>DisabledPolicyGroup=Industrial Fuel Switching</t>
  </si>
  <si>
    <t>DisabledPolicyGroup=Livestock Measures</t>
  </si>
  <si>
    <t>DisabledPolicies=Fraction of Livestock Measures Achieved</t>
  </si>
  <si>
    <t>DisabledPolicyGroup=Methane Capture and Destruction</t>
  </si>
  <si>
    <t>DisabledPolicyGroup=Building Electrification</t>
  </si>
  <si>
    <t>DisabledPolicyGroup=Industrial CCS</t>
  </si>
  <si>
    <t>DisabledPolicyGroup=Electricity PTC/ITC</t>
  </si>
  <si>
    <t>DisabledPolicyGroup=Passenger Mode Shifting</t>
  </si>
  <si>
    <t>DisabledPolicies=Percent of Travel Demand Shifted to Other Modes or Eliminated[passenger,LDVs]</t>
  </si>
  <si>
    <t>DisabledPolicyGroup=Freight Logistics</t>
  </si>
  <si>
    <t>DisabledPolicies=Percent of Travel Demand Shifted to Other Modes or Eliminated[freight,HDVs]</t>
  </si>
  <si>
    <t>DisabledPolicyGroup=Reduction in Industry Product Demand</t>
  </si>
  <si>
    <t>DisabledPolicies=Percent Reduction in Nonenergy Nonagriculture Industry Product Demand[cement and other nonmetallic minerals 239], Percent Reduction in Nonenergy Nonagriculture Industry Product Demand[iron and steel 241]</t>
  </si>
  <si>
    <t>DisabledPolicyGroup=Fuel Economy Standards</t>
  </si>
  <si>
    <t>DisabledPolicyGroup=Industrial Energy Efficiency Standards</t>
  </si>
  <si>
    <t>DisabledPolicyGroup=Building Codes and Appliance Standards</t>
  </si>
  <si>
    <t>DisabledPolicyGroup=100% Clean Electricity Standard</t>
  </si>
  <si>
    <t>DisabledPolicies=Renewable Portfolio Std Percentage</t>
  </si>
  <si>
    <t>DisabledPolicyGroup=Building Retrofitting</t>
  </si>
  <si>
    <t>DisabledPolicyGroup=All</t>
  </si>
  <si>
    <t>DisabledPolicies=All</t>
  </si>
  <si>
    <t>Grand Total</t>
  </si>
  <si>
    <t>Sum of 2020</t>
  </si>
  <si>
    <t>Sum of 2021</t>
  </si>
  <si>
    <t>Sum of 2022</t>
  </si>
  <si>
    <t>Sum of 2023</t>
  </si>
  <si>
    <t>Sum of 2024</t>
  </si>
  <si>
    <t>Sum of 2025</t>
  </si>
  <si>
    <t>Sum of 2026</t>
  </si>
  <si>
    <t>Sum of 2027</t>
  </si>
  <si>
    <t>Sum of 2028</t>
  </si>
  <si>
    <t>Sum of 2029</t>
  </si>
  <si>
    <t>Sum of 2030</t>
  </si>
  <si>
    <t>Sum of 2031</t>
  </si>
  <si>
    <t>Sum of 2032</t>
  </si>
  <si>
    <t>Sum of 2033</t>
  </si>
  <si>
    <t>Sum of 2034</t>
  </si>
  <si>
    <t>Sum of 2035</t>
  </si>
  <si>
    <t>Sum of 2036</t>
  </si>
  <si>
    <t>Sum of 2037</t>
  </si>
  <si>
    <t>Sum of 2038</t>
  </si>
  <si>
    <t>Sum of 2039</t>
  </si>
  <si>
    <t>Sum of 2040</t>
  </si>
  <si>
    <t>Sum of 2041</t>
  </si>
  <si>
    <t>Sum of 2042</t>
  </si>
  <si>
    <t>Sum of 2043</t>
  </si>
  <si>
    <t>Sum of 2044</t>
  </si>
  <si>
    <t>Sum of 2045</t>
  </si>
  <si>
    <t>Sum of 2046</t>
  </si>
  <si>
    <t>Sum of 2047</t>
  </si>
  <si>
    <t>Sum of 2048</t>
  </si>
  <si>
    <t>Sum of 2049</t>
  </si>
  <si>
    <t>Sum of 2050</t>
  </si>
  <si>
    <t>Column Labels</t>
  </si>
  <si>
    <t>Values</t>
  </si>
  <si>
    <t>Pos vs. Neg Change</t>
  </si>
  <si>
    <t>US</t>
  </si>
  <si>
    <t>Comparison Results</t>
  </si>
  <si>
    <t>STATE PIVOT TABLE</t>
  </si>
  <si>
    <t>US PIVOT TABLE</t>
  </si>
  <si>
    <t xml:space="preserve">Additional EV Subsidy Percentage[passenger,LDVs] </t>
  </si>
  <si>
    <t xml:space="preserve">Boolean Rebate Program for Efficient Components[heating] </t>
  </si>
  <si>
    <t xml:space="preserve">Boolean Rebate Program for Efficient Components[cooling and ventilation] </t>
  </si>
  <si>
    <t xml:space="preserve">Boolean Rebate Program for Efficient Components[appliances] </t>
  </si>
  <si>
    <t xml:space="preserve">Fraction of N2O Abatement Achieved </t>
  </si>
  <si>
    <t xml:space="preserve">Subsidy for Elec Production by Fuel[nuclear es,preexisting retiring] </t>
  </si>
  <si>
    <t xml:space="preserve">Subsidy for Elec Production by Fuel[onshore wind es,preexisting retiring] </t>
  </si>
  <si>
    <t xml:space="preserve">Subsidy for Elec Production by Fuel[onshore wind es,newly built] </t>
  </si>
  <si>
    <t>N2O Abatement</t>
  </si>
  <si>
    <t>DisabledPolicies=Additional EV Subsidy Percentage[passenger,LDVs], Additional Minimum Required EV Sales Percentage[freight,LDVs]</t>
  </si>
  <si>
    <t>DisabledPolicies=Additional Minimum Required EV Sales Percentage[freight,HDVs], Additional Minimum Required EV Sales Percentage[passenger,HDVs], Additional Minimum Required EV Sales Percentage[passenger,LDVs], Additional Minimum Required EV Sales Percentage[passenger,motorbikes]</t>
  </si>
  <si>
    <t>DisabledPolicies=Boolean Ban New Power Plants[hard coal es], Boolean Ban New Power Plants[natural gas nonpeaker es]</t>
  </si>
  <si>
    <t>DisabledPolicies=Boolean Ban New Power Plants[lignite es], Electricity Sector Fraction of Potential Additional CCS Achieved[natural gas peaker es], Electricity Sector Fraction of Potential Additional CCS Achieved[petroleum es]</t>
  </si>
  <si>
    <t>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</t>
  </si>
  <si>
    <t>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</t>
  </si>
  <si>
    <t>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</t>
  </si>
  <si>
    <t>DisabledPolicyGroup=N2O Abatement</t>
  </si>
  <si>
    <t>DisabledPolicies=Fraction of N2O Abatement Achieved</t>
  </si>
  <si>
    <t>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</t>
  </si>
  <si>
    <t>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</t>
  </si>
  <si>
    <t>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</t>
  </si>
  <si>
    <t>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</t>
  </si>
  <si>
    <t>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</t>
  </si>
  <si>
    <t>DisabledPolicies=Share of Preexisting Buildings Subject to Retrofitting[commercial], Share of Preexisting Buildings Subject to Retrofitting[rural residential], Share of Preexisting Buildings Subject to Retrofitting[urban residential]</t>
  </si>
  <si>
    <t>State</t>
  </si>
  <si>
    <t>(blank)</t>
  </si>
  <si>
    <t>Change in Domestic Jobs after Productivity Effects by ISIC Code[ISIC 01T03]</t>
  </si>
  <si>
    <t>Change in Domestic Jobs after Productivity Effects by ISIC Code[ISIC 05]</t>
  </si>
  <si>
    <t>Change in Domestic Jobs after Productivity Effects by ISIC Code[ISIC 06]</t>
  </si>
  <si>
    <t>Change in Domestic Jobs after Productivity Effects by ISIC Code[ISIC 07T08]</t>
  </si>
  <si>
    <t>Change in Domestic Jobs after Productivity Effects by ISIC Code[ISIC 09]</t>
  </si>
  <si>
    <t>Change in Domestic Jobs after Productivity Effects by ISIC Code[ISIC 10T12]</t>
  </si>
  <si>
    <t>Change in Domestic Jobs after Productivity Effects by ISIC Code[ISIC 13T15]</t>
  </si>
  <si>
    <t>Change in Domestic Jobs after Productivity Effects by ISIC Code[ISIC 16]</t>
  </si>
  <si>
    <t>Change in Domestic Jobs after Productivity Effects by ISIC Code[ISIC 17T18]</t>
  </si>
  <si>
    <t>Change in Domestic Jobs after Productivity Effects by ISIC Code[ISIC 19]</t>
  </si>
  <si>
    <t>Change in Domestic Jobs after Productivity Effects by ISIC Code[ISIC 20]</t>
  </si>
  <si>
    <t>Change in Domestic Jobs after Productivity Effects by ISIC Code[ISIC 21]</t>
  </si>
  <si>
    <t>Change in Domestic Jobs after Productivity Effects by ISIC Code[ISIC 22]</t>
  </si>
  <si>
    <t>Change in Domestic Jobs after Productivity Effects by ISIC Code[ISIC 231]</t>
  </si>
  <si>
    <t>Change in Domestic Jobs after Productivity Effects by ISIC Code[ISIC 239]</t>
  </si>
  <si>
    <t>Change in Domestic Jobs after Productivity Effects by ISIC Code[ISIC 241]</t>
  </si>
  <si>
    <t>Change in Domestic Jobs after Productivity Effects by ISIC Code[ISIC 242]</t>
  </si>
  <si>
    <t>Change in Domestic Jobs after Productivity Effects by ISIC Code[ISIC 25]</t>
  </si>
  <si>
    <t>Change in Domestic Jobs after Productivity Effects by ISIC Code[ISIC 26]</t>
  </si>
  <si>
    <t>Change in Domestic Jobs after Productivity Effects by ISIC Code[ISIC 27]</t>
  </si>
  <si>
    <t>Change in Domestic Jobs after Productivity Effects by ISIC Code[ISIC 28]</t>
  </si>
  <si>
    <t>Change in Domestic Jobs after Productivity Effects by ISIC Code[ISIC 29]</t>
  </si>
  <si>
    <t>Change in Domestic Jobs after Productivity Effects by ISIC Code[ISIC 30]</t>
  </si>
  <si>
    <t>Change in Domestic Jobs after Productivity Effects by ISIC Code[ISIC 31T33]</t>
  </si>
  <si>
    <t>Change in Domestic Jobs after Productivity Effects by ISIC Code[ISIC 351]</t>
  </si>
  <si>
    <t>Change in Domestic Jobs after Productivity Effects by ISIC Code[ISIC 352T353]</t>
  </si>
  <si>
    <t>Change in Domestic Jobs after Productivity Effects by ISIC Code[ISIC 36T39]</t>
  </si>
  <si>
    <t>Change in Domestic Jobs after Productivity Effects by ISIC Code[ISIC 41T43]</t>
  </si>
  <si>
    <t>Change in Domestic Jobs after Productivity Effects by ISIC Code[ISIC 45T47]</t>
  </si>
  <si>
    <t>Change in Domestic Jobs after Productivity Effects by ISIC Code[ISIC 49T53]</t>
  </si>
  <si>
    <t>Change in Domestic Jobs after Productivity Effects by ISIC Code[ISIC 55T56]</t>
  </si>
  <si>
    <t>Change in Domestic Jobs after Productivity Effects by ISIC Code[ISIC 58T60]</t>
  </si>
  <si>
    <t>Change in Domestic Jobs after Productivity Effects by ISIC Code[ISIC 61]</t>
  </si>
  <si>
    <t>Change in Domestic Jobs after Productivity Effects by ISIC Code[ISIC 62T63]</t>
  </si>
  <si>
    <t>Change in Domestic Jobs after Productivity Effects by ISIC Code[ISIC 64T66]</t>
  </si>
  <si>
    <t>Change in Domestic Jobs after Productivity Effects by ISIC Code[ISIC 68]</t>
  </si>
  <si>
    <t>Change in Domestic Jobs after Productivity Effects by ISIC Code[ISIC 69T82]</t>
  </si>
  <si>
    <t>Change in Domestic Jobs after Productivity Effects by ISIC Code[ISIC 84]</t>
  </si>
  <si>
    <t>Change in Domestic Jobs after Productivity Effects by ISIC Code[ISIC 85]</t>
  </si>
  <si>
    <t>Change in Domestic Jobs after Productivity Effects by ISIC Code[ISIC 86T88]</t>
  </si>
  <si>
    <t>Change in Domestic Jobs after Productivity Effects by ISIC Code[ISIC 90T96]</t>
  </si>
  <si>
    <t>Change in Domestic Jobs after Productivity Effects by ISIC Code[ISIC 97T98]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</si>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</sst>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Arial Black"/>
      <family val="2"/>
    </font>
    <font>
      <b/>
      <sz val="16"/>
      <name val="Arial Black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5" borderId="0" xfId="0" applyFont="1" applyFill="1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6" borderId="0" xfId="0" applyFill="1"/>
    <xf numFmtId="0" fontId="3" fillId="7" borderId="1" xfId="0" applyFont="1" applyFill="1" applyBorder="1" applyAlignment="1">
      <alignment horizontal="left" wrapText="1"/>
    </xf>
    <xf numFmtId="0" fontId="3" fillId="7" borderId="1" xfId="0" applyNumberFormat="1" applyFont="1" applyFill="1" applyBorder="1" applyAlignment="1">
      <alignment wrapText="1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/>
    <xf numFmtId="0" fontId="2" fillId="8" borderId="0" xfId="0" applyFont="1" applyFill="1" applyAlignment="1">
      <alignment horizontal="left"/>
    </xf>
    <xf numFmtId="0" fontId="0" fillId="8" borderId="0" xfId="0" applyNumberFormat="1" applyFill="1"/>
    <xf numFmtId="0" fontId="0" fillId="9" borderId="0" xfId="0" applyFill="1"/>
    <xf numFmtId="0" fontId="4" fillId="9" borderId="0" xfId="0" applyFont="1" applyFill="1"/>
    <xf numFmtId="0" fontId="6" fillId="9" borderId="0" xfId="0" applyFont="1" applyFill="1"/>
    <xf numFmtId="0" fontId="4" fillId="0" borderId="0" xfId="0" applyFont="1"/>
    <xf numFmtId="0" fontId="0" fillId="10" borderId="0" xfId="0" applyFill="1"/>
    <xf numFmtId="0" fontId="0" fillId="0" borderId="0" xfId="0" applyFill="1"/>
    <xf numFmtId="164" fontId="0" fillId="0" borderId="0" xfId="1" applyNumberFormat="1" applyFont="1"/>
    <xf numFmtId="9" fontId="0" fillId="0" borderId="0" xfId="2" applyFont="1"/>
    <xf numFmtId="0" fontId="0" fillId="0" borderId="0" xfId="2" applyNumberFormat="1" applyFont="1"/>
    <xf numFmtId="9" fontId="0" fillId="4" borderId="0" xfId="2" applyFont="1" applyFill="1"/>
    <xf numFmtId="9" fontId="1" fillId="4" borderId="0" xfId="2" applyFont="1" applyFill="1"/>
    <xf numFmtId="0" fontId="4" fillId="11" borderId="0" xfId="0" applyFont="1" applyFill="1"/>
    <xf numFmtId="0" fontId="5" fillId="11" borderId="0" xfId="0" applyFont="1" applyFill="1"/>
    <xf numFmtId="0" fontId="4" fillId="11" borderId="2" xfId="0" applyFont="1" applyFill="1" applyBorder="1"/>
    <xf numFmtId="0" fontId="0" fillId="11" borderId="0" xfId="0" applyFill="1"/>
    <xf numFmtId="0" fontId="0" fillId="11" borderId="2" xfId="0" applyFill="1" applyBorder="1"/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 Testing_CA.xlsx]Summary!PivotTable1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6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2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3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4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5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6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2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3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4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5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2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3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4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rgbClr val="7030A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6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rgbClr val="FF00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Summary!$B$3:$B$4</c:f>
              <c:strCache>
                <c:ptCount val="1"/>
                <c:pt idx="0">
                  <c:v>DisabledPolicyGroup=100% Clean Electricity 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Summary!$B$5:$B$35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58</c:v>
                </c:pt>
                <c:pt idx="8">
                  <c:v>855</c:v>
                </c:pt>
                <c:pt idx="9">
                  <c:v>883</c:v>
                </c:pt>
                <c:pt idx="10">
                  <c:v>-454</c:v>
                </c:pt>
                <c:pt idx="11">
                  <c:v>-2338</c:v>
                </c:pt>
                <c:pt idx="12">
                  <c:v>-5176</c:v>
                </c:pt>
                <c:pt idx="13">
                  <c:v>-8080</c:v>
                </c:pt>
                <c:pt idx="14">
                  <c:v>-9172</c:v>
                </c:pt>
                <c:pt idx="15">
                  <c:v>-8904</c:v>
                </c:pt>
                <c:pt idx="16">
                  <c:v>-9953</c:v>
                </c:pt>
                <c:pt idx="17">
                  <c:v>-12346</c:v>
                </c:pt>
                <c:pt idx="18">
                  <c:v>-17314</c:v>
                </c:pt>
                <c:pt idx="19">
                  <c:v>-23560</c:v>
                </c:pt>
                <c:pt idx="20">
                  <c:v>-30109</c:v>
                </c:pt>
                <c:pt idx="21">
                  <c:v>-35219</c:v>
                </c:pt>
                <c:pt idx="22">
                  <c:v>-39483</c:v>
                </c:pt>
                <c:pt idx="23">
                  <c:v>-42736</c:v>
                </c:pt>
                <c:pt idx="24">
                  <c:v>-43773</c:v>
                </c:pt>
                <c:pt idx="25">
                  <c:v>-41423</c:v>
                </c:pt>
                <c:pt idx="26">
                  <c:v>-37437</c:v>
                </c:pt>
                <c:pt idx="27">
                  <c:v>-34747</c:v>
                </c:pt>
                <c:pt idx="28">
                  <c:v>-33397</c:v>
                </c:pt>
                <c:pt idx="29">
                  <c:v>-31920</c:v>
                </c:pt>
                <c:pt idx="30">
                  <c:v>-28248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6A-47F1-8A33-1921E17829F7}"/>
            </c:ext>
          </c:extLst>
        </c:ser>
        <c:ser>
          <c:idx val="1"/>
          <c:order val="1"/>
          <c:tx>
            <c:strRef>
              <c:f>Summary!$C$3:$C$4</c:f>
              <c:strCache>
                <c:ptCount val="1"/>
                <c:pt idx="0">
                  <c:v>DisabledPolicyGroup=Afforestation and Reforestation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Summary!$C$5:$C$35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28</c:v>
                </c:pt>
                <c:pt idx="4">
                  <c:v>94</c:v>
                </c:pt>
                <c:pt idx="5">
                  <c:v>185</c:v>
                </c:pt>
                <c:pt idx="6">
                  <c:v>316</c:v>
                </c:pt>
                <c:pt idx="7">
                  <c:v>487</c:v>
                </c:pt>
                <c:pt idx="8">
                  <c:v>694</c:v>
                </c:pt>
                <c:pt idx="9">
                  <c:v>946</c:v>
                </c:pt>
                <c:pt idx="10">
                  <c:v>1223</c:v>
                </c:pt>
                <c:pt idx="11">
                  <c:v>1517</c:v>
                </c:pt>
                <c:pt idx="12">
                  <c:v>1816</c:v>
                </c:pt>
                <c:pt idx="13">
                  <c:v>2139</c:v>
                </c:pt>
                <c:pt idx="14">
                  <c:v>2432</c:v>
                </c:pt>
                <c:pt idx="15">
                  <c:v>2721</c:v>
                </c:pt>
                <c:pt idx="16">
                  <c:v>3049</c:v>
                </c:pt>
                <c:pt idx="17">
                  <c:v>3349</c:v>
                </c:pt>
                <c:pt idx="18">
                  <c:v>3636</c:v>
                </c:pt>
                <c:pt idx="19">
                  <c:v>3912</c:v>
                </c:pt>
                <c:pt idx="20">
                  <c:v>4231</c:v>
                </c:pt>
                <c:pt idx="21">
                  <c:v>4489</c:v>
                </c:pt>
                <c:pt idx="22">
                  <c:v>4761</c:v>
                </c:pt>
                <c:pt idx="23">
                  <c:v>5029</c:v>
                </c:pt>
                <c:pt idx="24">
                  <c:v>5303</c:v>
                </c:pt>
                <c:pt idx="25">
                  <c:v>5572</c:v>
                </c:pt>
                <c:pt idx="26">
                  <c:v>5839</c:v>
                </c:pt>
                <c:pt idx="27">
                  <c:v>6107</c:v>
                </c:pt>
                <c:pt idx="28">
                  <c:v>6356</c:v>
                </c:pt>
                <c:pt idx="29">
                  <c:v>6614</c:v>
                </c:pt>
                <c:pt idx="30">
                  <c:v>6863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FF-4388-9D01-647F08F7F6A2}"/>
            </c:ext>
          </c:extLst>
        </c:ser>
        <c:ser>
          <c:idx val="2"/>
          <c:order val="2"/>
          <c:tx>
            <c:strRef>
              <c:f>Summary!$D$3:$D$4</c:f>
              <c:strCache>
                <c:ptCount val="1"/>
                <c:pt idx="0">
                  <c:v>DisabledPolicyGroup=All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Summary!$D$5:$D$35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54065</c:v>
                </c:pt>
                <c:pt idx="4">
                  <c:v>107815</c:v>
                </c:pt>
                <c:pt idx="5">
                  <c:v>156559</c:v>
                </c:pt>
                <c:pt idx="6">
                  <c:v>204244</c:v>
                </c:pt>
                <c:pt idx="7">
                  <c:v>251825</c:v>
                </c:pt>
                <c:pt idx="8">
                  <c:v>300808</c:v>
                </c:pt>
                <c:pt idx="9">
                  <c:v>342365</c:v>
                </c:pt>
                <c:pt idx="10">
                  <c:v>371051</c:v>
                </c:pt>
                <c:pt idx="11">
                  <c:v>374623</c:v>
                </c:pt>
                <c:pt idx="12">
                  <c:v>395104</c:v>
                </c:pt>
                <c:pt idx="13">
                  <c:v>414963</c:v>
                </c:pt>
                <c:pt idx="14">
                  <c:v>439604</c:v>
                </c:pt>
                <c:pt idx="15">
                  <c:v>462274</c:v>
                </c:pt>
                <c:pt idx="16">
                  <c:v>479319</c:v>
                </c:pt>
                <c:pt idx="17">
                  <c:v>491901</c:v>
                </c:pt>
                <c:pt idx="18">
                  <c:v>498940</c:v>
                </c:pt>
                <c:pt idx="19">
                  <c:v>500922</c:v>
                </c:pt>
                <c:pt idx="20">
                  <c:v>500858</c:v>
                </c:pt>
                <c:pt idx="21">
                  <c:v>501184</c:v>
                </c:pt>
                <c:pt idx="22">
                  <c:v>500181</c:v>
                </c:pt>
                <c:pt idx="23">
                  <c:v>498677</c:v>
                </c:pt>
                <c:pt idx="24">
                  <c:v>497988</c:v>
                </c:pt>
                <c:pt idx="25">
                  <c:v>496525</c:v>
                </c:pt>
                <c:pt idx="26">
                  <c:v>495540</c:v>
                </c:pt>
                <c:pt idx="27">
                  <c:v>493913</c:v>
                </c:pt>
                <c:pt idx="28">
                  <c:v>493483</c:v>
                </c:pt>
                <c:pt idx="29">
                  <c:v>495620</c:v>
                </c:pt>
                <c:pt idx="30">
                  <c:v>500256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FF-4388-9D01-647F08F7F6A2}"/>
            </c:ext>
          </c:extLst>
        </c:ser>
        <c:ser>
          <c:idx val="3"/>
          <c:order val="3"/>
          <c:tx>
            <c:strRef>
              <c:f>Summary!$E$3:$E$4</c:f>
              <c:strCache>
                <c:ptCount val="1"/>
                <c:pt idx="0">
                  <c:v>DisabledPolicyGroup=Building Codes and Appliance Standards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Summary!$E$5:$E$35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4703</c:v>
                </c:pt>
                <c:pt idx="4">
                  <c:v>5622</c:v>
                </c:pt>
                <c:pt idx="5">
                  <c:v>4691</c:v>
                </c:pt>
                <c:pt idx="6">
                  <c:v>3463</c:v>
                </c:pt>
                <c:pt idx="7">
                  <c:v>2066</c:v>
                </c:pt>
                <c:pt idx="8">
                  <c:v>542</c:v>
                </c:pt>
                <c:pt idx="9">
                  <c:v>-1018</c:v>
                </c:pt>
                <c:pt idx="10">
                  <c:v>-2268</c:v>
                </c:pt>
                <c:pt idx="11">
                  <c:v>-3337</c:v>
                </c:pt>
                <c:pt idx="12">
                  <c:v>-4392</c:v>
                </c:pt>
                <c:pt idx="13">
                  <c:v>-5182</c:v>
                </c:pt>
                <c:pt idx="14">
                  <c:v>-6039</c:v>
                </c:pt>
                <c:pt idx="15">
                  <c:v>-6825</c:v>
                </c:pt>
                <c:pt idx="16">
                  <c:v>-7357</c:v>
                </c:pt>
                <c:pt idx="17">
                  <c:v>-7812</c:v>
                </c:pt>
                <c:pt idx="18">
                  <c:v>-8154</c:v>
                </c:pt>
                <c:pt idx="19">
                  <c:v>-7675</c:v>
                </c:pt>
                <c:pt idx="20">
                  <c:v>-7195</c:v>
                </c:pt>
                <c:pt idx="21">
                  <c:v>-6776</c:v>
                </c:pt>
                <c:pt idx="22">
                  <c:v>-6312</c:v>
                </c:pt>
                <c:pt idx="23">
                  <c:v>-6091</c:v>
                </c:pt>
                <c:pt idx="24">
                  <c:v>-5812</c:v>
                </c:pt>
                <c:pt idx="25">
                  <c:v>-5569</c:v>
                </c:pt>
                <c:pt idx="26">
                  <c:v>-5342</c:v>
                </c:pt>
                <c:pt idx="27">
                  <c:v>-5407</c:v>
                </c:pt>
                <c:pt idx="28">
                  <c:v>-5626</c:v>
                </c:pt>
                <c:pt idx="29">
                  <c:v>-5592</c:v>
                </c:pt>
                <c:pt idx="30">
                  <c:v>-5470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FF-4388-9D01-647F08F7F6A2}"/>
            </c:ext>
          </c:extLst>
        </c:ser>
        <c:ser>
          <c:idx val="4"/>
          <c:order val="4"/>
          <c:tx>
            <c:strRef>
              <c:f>Summary!$F$3:$F$4</c:f>
              <c:strCache>
                <c:ptCount val="1"/>
                <c:pt idx="0">
                  <c:v>DisabledPolicyGroup=Building Electrification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Summary!$F$5:$F$35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1332</c:v>
                </c:pt>
                <c:pt idx="4">
                  <c:v>3344</c:v>
                </c:pt>
                <c:pt idx="5">
                  <c:v>6053</c:v>
                </c:pt>
                <c:pt idx="6">
                  <c:v>8532</c:v>
                </c:pt>
                <c:pt idx="7">
                  <c:v>12026</c:v>
                </c:pt>
                <c:pt idx="8">
                  <c:v>15535</c:v>
                </c:pt>
                <c:pt idx="9">
                  <c:v>19104</c:v>
                </c:pt>
                <c:pt idx="10">
                  <c:v>22672</c:v>
                </c:pt>
                <c:pt idx="11">
                  <c:v>25531</c:v>
                </c:pt>
                <c:pt idx="12">
                  <c:v>27732</c:v>
                </c:pt>
                <c:pt idx="13">
                  <c:v>28592</c:v>
                </c:pt>
                <c:pt idx="14">
                  <c:v>29227</c:v>
                </c:pt>
                <c:pt idx="15">
                  <c:v>29358</c:v>
                </c:pt>
                <c:pt idx="16">
                  <c:v>29249</c:v>
                </c:pt>
                <c:pt idx="17">
                  <c:v>28785</c:v>
                </c:pt>
                <c:pt idx="18">
                  <c:v>28239</c:v>
                </c:pt>
                <c:pt idx="19">
                  <c:v>27532</c:v>
                </c:pt>
                <c:pt idx="20">
                  <c:v>26647</c:v>
                </c:pt>
                <c:pt idx="21">
                  <c:v>25575</c:v>
                </c:pt>
                <c:pt idx="22">
                  <c:v>23906</c:v>
                </c:pt>
                <c:pt idx="23">
                  <c:v>22070</c:v>
                </c:pt>
                <c:pt idx="24">
                  <c:v>20145</c:v>
                </c:pt>
                <c:pt idx="25">
                  <c:v>17890</c:v>
                </c:pt>
                <c:pt idx="26">
                  <c:v>15559</c:v>
                </c:pt>
                <c:pt idx="27">
                  <c:v>13338</c:v>
                </c:pt>
                <c:pt idx="28">
                  <c:v>11443</c:v>
                </c:pt>
                <c:pt idx="29">
                  <c:v>9604</c:v>
                </c:pt>
                <c:pt idx="30">
                  <c:v>7613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FF-4388-9D01-647F08F7F6A2}"/>
            </c:ext>
          </c:extLst>
        </c:ser>
        <c:ser>
          <c:idx val="5"/>
          <c:order val="5"/>
          <c:tx>
            <c:strRef>
              <c:f>Summary!$G$3:$G$4</c:f>
              <c:strCache>
                <c:ptCount val="1"/>
                <c:pt idx="0">
                  <c:v>DisabledPolicyGroup=Building Retrofitting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Summary!$G$5:$G$35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7405</c:v>
                </c:pt>
                <c:pt idx="4">
                  <c:v>10428</c:v>
                </c:pt>
                <c:pt idx="5">
                  <c:v>11343</c:v>
                </c:pt>
                <c:pt idx="6">
                  <c:v>11471</c:v>
                </c:pt>
                <c:pt idx="7">
                  <c:v>10963</c:v>
                </c:pt>
                <c:pt idx="8">
                  <c:v>10461</c:v>
                </c:pt>
                <c:pt idx="9">
                  <c:v>9773</c:v>
                </c:pt>
                <c:pt idx="10">
                  <c:v>8839</c:v>
                </c:pt>
                <c:pt idx="11">
                  <c:v>7982</c:v>
                </c:pt>
                <c:pt idx="12">
                  <c:v>7119</c:v>
                </c:pt>
                <c:pt idx="13">
                  <c:v>6419</c:v>
                </c:pt>
                <c:pt idx="14">
                  <c:v>5676</c:v>
                </c:pt>
                <c:pt idx="15">
                  <c:v>4656</c:v>
                </c:pt>
                <c:pt idx="16">
                  <c:v>3292</c:v>
                </c:pt>
                <c:pt idx="17">
                  <c:v>2264</c:v>
                </c:pt>
                <c:pt idx="18">
                  <c:v>1593</c:v>
                </c:pt>
                <c:pt idx="19">
                  <c:v>1244</c:v>
                </c:pt>
                <c:pt idx="20">
                  <c:v>849</c:v>
                </c:pt>
                <c:pt idx="21">
                  <c:v>510</c:v>
                </c:pt>
                <c:pt idx="22">
                  <c:v>66</c:v>
                </c:pt>
                <c:pt idx="23">
                  <c:v>-111</c:v>
                </c:pt>
                <c:pt idx="24">
                  <c:v>-459</c:v>
                </c:pt>
                <c:pt idx="25">
                  <c:v>-761</c:v>
                </c:pt>
                <c:pt idx="26">
                  <c:v>-991</c:v>
                </c:pt>
                <c:pt idx="27">
                  <c:v>-1011</c:v>
                </c:pt>
                <c:pt idx="28">
                  <c:v>-938</c:v>
                </c:pt>
                <c:pt idx="29">
                  <c:v>-937</c:v>
                </c:pt>
                <c:pt idx="30">
                  <c:v>-972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FF-4388-9D01-647F08F7F6A2}"/>
            </c:ext>
          </c:extLst>
        </c:ser>
        <c:ser>
          <c:idx val="6"/>
          <c:order val="6"/>
          <c:tx>
            <c:strRef>
              <c:f>Summary!$H$3:$H$4</c:f>
              <c:strCache>
                <c:ptCount val="1"/>
                <c:pt idx="0">
                  <c:v>DisabledPolicyGroup=California HDV Rules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Summary!$H$5:$H$35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191</c:v>
                </c:pt>
                <c:pt idx="4">
                  <c:v>2675</c:v>
                </c:pt>
                <c:pt idx="5">
                  <c:v>11275</c:v>
                </c:pt>
                <c:pt idx="6">
                  <c:v>24730</c:v>
                </c:pt>
                <c:pt idx="7">
                  <c:v>40594</c:v>
                </c:pt>
                <c:pt idx="8">
                  <c:v>58064</c:v>
                </c:pt>
                <c:pt idx="9">
                  <c:v>72566</c:v>
                </c:pt>
                <c:pt idx="10">
                  <c:v>81449</c:v>
                </c:pt>
                <c:pt idx="11">
                  <c:v>74364</c:v>
                </c:pt>
                <c:pt idx="12">
                  <c:v>76630</c:v>
                </c:pt>
                <c:pt idx="13">
                  <c:v>82428</c:v>
                </c:pt>
                <c:pt idx="14">
                  <c:v>90816</c:v>
                </c:pt>
                <c:pt idx="15">
                  <c:v>96923</c:v>
                </c:pt>
                <c:pt idx="16">
                  <c:v>100602</c:v>
                </c:pt>
                <c:pt idx="17">
                  <c:v>102370</c:v>
                </c:pt>
                <c:pt idx="18">
                  <c:v>102274</c:v>
                </c:pt>
                <c:pt idx="19">
                  <c:v>99619</c:v>
                </c:pt>
                <c:pt idx="20">
                  <c:v>95391</c:v>
                </c:pt>
                <c:pt idx="21">
                  <c:v>90163</c:v>
                </c:pt>
                <c:pt idx="22">
                  <c:v>83697</c:v>
                </c:pt>
                <c:pt idx="23">
                  <c:v>76826</c:v>
                </c:pt>
                <c:pt idx="24">
                  <c:v>69201</c:v>
                </c:pt>
                <c:pt idx="25">
                  <c:v>61783</c:v>
                </c:pt>
                <c:pt idx="26">
                  <c:v>54440</c:v>
                </c:pt>
                <c:pt idx="27">
                  <c:v>47608</c:v>
                </c:pt>
                <c:pt idx="28">
                  <c:v>41984</c:v>
                </c:pt>
                <c:pt idx="29">
                  <c:v>37285</c:v>
                </c:pt>
                <c:pt idx="30">
                  <c:v>33378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FF-4388-9D01-647F08F7F6A2}"/>
            </c:ext>
          </c:extLst>
        </c:ser>
        <c:ser>
          <c:idx val="7"/>
          <c:order val="7"/>
          <c:tx>
            <c:strRef>
              <c:f>Summary!$I$3:$I$4</c:f>
              <c:strCache>
                <c:ptCount val="1"/>
                <c:pt idx="0">
                  <c:v>DisabledPolicyGroup=Cement Clinker Substitution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Summary!$I$5:$I$35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-8</c:v>
                </c:pt>
                <c:pt idx="4">
                  <c:v>-37</c:v>
                </c:pt>
                <c:pt idx="5">
                  <c:v>-58</c:v>
                </c:pt>
                <c:pt idx="6">
                  <c:v>-83</c:v>
                </c:pt>
                <c:pt idx="7">
                  <c:v>-129</c:v>
                </c:pt>
                <c:pt idx="8">
                  <c:v>-209</c:v>
                </c:pt>
                <c:pt idx="9">
                  <c:v>-295</c:v>
                </c:pt>
                <c:pt idx="10">
                  <c:v>-360</c:v>
                </c:pt>
                <c:pt idx="11">
                  <c:v>-341</c:v>
                </c:pt>
                <c:pt idx="12">
                  <c:v>-303</c:v>
                </c:pt>
                <c:pt idx="13">
                  <c:v>-302</c:v>
                </c:pt>
                <c:pt idx="14">
                  <c:v>-324</c:v>
                </c:pt>
                <c:pt idx="15">
                  <c:v>-374</c:v>
                </c:pt>
                <c:pt idx="16">
                  <c:v>-363</c:v>
                </c:pt>
                <c:pt idx="17">
                  <c:v>-376</c:v>
                </c:pt>
                <c:pt idx="18">
                  <c:v>-411</c:v>
                </c:pt>
                <c:pt idx="19">
                  <c:v>-455</c:v>
                </c:pt>
                <c:pt idx="20">
                  <c:v>-485</c:v>
                </c:pt>
                <c:pt idx="21">
                  <c:v>-531</c:v>
                </c:pt>
                <c:pt idx="22">
                  <c:v>-579</c:v>
                </c:pt>
                <c:pt idx="23">
                  <c:v>-608</c:v>
                </c:pt>
                <c:pt idx="24">
                  <c:v>-643</c:v>
                </c:pt>
                <c:pt idx="25">
                  <c:v>-694</c:v>
                </c:pt>
                <c:pt idx="26">
                  <c:v>-734</c:v>
                </c:pt>
                <c:pt idx="27">
                  <c:v>-780</c:v>
                </c:pt>
                <c:pt idx="28">
                  <c:v>-826</c:v>
                </c:pt>
                <c:pt idx="29">
                  <c:v>-863</c:v>
                </c:pt>
                <c:pt idx="30">
                  <c:v>-914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BFF-4388-9D01-647F08F7F6A2}"/>
            </c:ext>
          </c:extLst>
        </c:ser>
        <c:ser>
          <c:idx val="8"/>
          <c:order val="8"/>
          <c:tx>
            <c:strRef>
              <c:f>Summary!$J$3:$J$4</c:f>
              <c:strCache>
                <c:ptCount val="1"/>
                <c:pt idx="0">
                  <c:v>DisabledPolicyGroup=Cropland Measures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Summary!$J$5:$J$35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</c:v>
                </c:pt>
                <c:pt idx="4">
                  <c:v>-10</c:v>
                </c:pt>
                <c:pt idx="5">
                  <c:v>175</c:v>
                </c:pt>
                <c:pt idx="6">
                  <c:v>1167</c:v>
                </c:pt>
                <c:pt idx="7">
                  <c:v>2900</c:v>
                </c:pt>
                <c:pt idx="8">
                  <c:v>4749</c:v>
                </c:pt>
                <c:pt idx="9">
                  <c:v>6364</c:v>
                </c:pt>
                <c:pt idx="10">
                  <c:v>7655</c:v>
                </c:pt>
                <c:pt idx="11">
                  <c:v>7839</c:v>
                </c:pt>
                <c:pt idx="12">
                  <c:v>7258</c:v>
                </c:pt>
                <c:pt idx="13">
                  <c:v>6516</c:v>
                </c:pt>
                <c:pt idx="14">
                  <c:v>5847</c:v>
                </c:pt>
                <c:pt idx="15">
                  <c:v>5288</c:v>
                </c:pt>
                <c:pt idx="16">
                  <c:v>4916</c:v>
                </c:pt>
                <c:pt idx="17">
                  <c:v>4644</c:v>
                </c:pt>
                <c:pt idx="18">
                  <c:v>4460</c:v>
                </c:pt>
                <c:pt idx="19">
                  <c:v>4359</c:v>
                </c:pt>
                <c:pt idx="20">
                  <c:v>4324</c:v>
                </c:pt>
                <c:pt idx="21">
                  <c:v>4310</c:v>
                </c:pt>
                <c:pt idx="22">
                  <c:v>4316</c:v>
                </c:pt>
                <c:pt idx="23">
                  <c:v>4345</c:v>
                </c:pt>
                <c:pt idx="24">
                  <c:v>4379</c:v>
                </c:pt>
                <c:pt idx="25">
                  <c:v>4407</c:v>
                </c:pt>
                <c:pt idx="26">
                  <c:v>4525</c:v>
                </c:pt>
                <c:pt idx="27">
                  <c:v>4672</c:v>
                </c:pt>
                <c:pt idx="28">
                  <c:v>4814</c:v>
                </c:pt>
                <c:pt idx="29">
                  <c:v>4984</c:v>
                </c:pt>
                <c:pt idx="30">
                  <c:v>5116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BFF-4388-9D01-647F08F7F6A2}"/>
            </c:ext>
          </c:extLst>
        </c:ser>
        <c:ser>
          <c:idx val="9"/>
          <c:order val="9"/>
          <c:tx>
            <c:strRef>
              <c:f>Summary!$K$3:$K$4</c:f>
              <c:strCache>
                <c:ptCount val="1"/>
                <c:pt idx="0">
                  <c:v>DisabledPolicyGroup=Electricity PTC/ITC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Summary!$K$5:$K$35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2555</c:v>
                </c:pt>
                <c:pt idx="4">
                  <c:v>2361</c:v>
                </c:pt>
                <c:pt idx="5">
                  <c:v>3416</c:v>
                </c:pt>
                <c:pt idx="6">
                  <c:v>5604</c:v>
                </c:pt>
                <c:pt idx="7">
                  <c:v>6188</c:v>
                </c:pt>
                <c:pt idx="8">
                  <c:v>7717</c:v>
                </c:pt>
                <c:pt idx="9">
                  <c:v>10738</c:v>
                </c:pt>
                <c:pt idx="10">
                  <c:v>12614</c:v>
                </c:pt>
                <c:pt idx="11">
                  <c:v>12990</c:v>
                </c:pt>
                <c:pt idx="12">
                  <c:v>17832</c:v>
                </c:pt>
                <c:pt idx="13">
                  <c:v>16975</c:v>
                </c:pt>
                <c:pt idx="14">
                  <c:v>16284</c:v>
                </c:pt>
                <c:pt idx="15">
                  <c:v>13893</c:v>
                </c:pt>
                <c:pt idx="16">
                  <c:v>7745</c:v>
                </c:pt>
                <c:pt idx="17">
                  <c:v>4392</c:v>
                </c:pt>
                <c:pt idx="18">
                  <c:v>2936</c:v>
                </c:pt>
                <c:pt idx="19">
                  <c:v>1517</c:v>
                </c:pt>
                <c:pt idx="20">
                  <c:v>673</c:v>
                </c:pt>
                <c:pt idx="21">
                  <c:v>156</c:v>
                </c:pt>
                <c:pt idx="22">
                  <c:v>-232</c:v>
                </c:pt>
                <c:pt idx="23">
                  <c:v>-455</c:v>
                </c:pt>
                <c:pt idx="24">
                  <c:v>-656</c:v>
                </c:pt>
                <c:pt idx="25">
                  <c:v>-935</c:v>
                </c:pt>
                <c:pt idx="26">
                  <c:v>-956</c:v>
                </c:pt>
                <c:pt idx="27">
                  <c:v>-1002</c:v>
                </c:pt>
                <c:pt idx="28">
                  <c:v>-1035</c:v>
                </c:pt>
                <c:pt idx="29">
                  <c:v>-1086</c:v>
                </c:pt>
                <c:pt idx="30">
                  <c:v>-1135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BFF-4388-9D01-647F08F7F6A2}"/>
            </c:ext>
          </c:extLst>
        </c:ser>
        <c:ser>
          <c:idx val="10"/>
          <c:order val="10"/>
          <c:tx>
            <c:strRef>
              <c:f>Summary!$L$3:$L$4</c:f>
              <c:strCache>
                <c:ptCount val="1"/>
                <c:pt idx="0">
                  <c:v>DisabledPolicyGroup=F-Gas Policies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Summary!$L$5:$L$35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21</c:v>
                </c:pt>
                <c:pt idx="4">
                  <c:v>28</c:v>
                </c:pt>
                <c:pt idx="5">
                  <c:v>33</c:v>
                </c:pt>
                <c:pt idx="6">
                  <c:v>35</c:v>
                </c:pt>
                <c:pt idx="7">
                  <c:v>29</c:v>
                </c:pt>
                <c:pt idx="8">
                  <c:v>34</c:v>
                </c:pt>
                <c:pt idx="9">
                  <c:v>41</c:v>
                </c:pt>
                <c:pt idx="10">
                  <c:v>62</c:v>
                </c:pt>
                <c:pt idx="11">
                  <c:v>61</c:v>
                </c:pt>
                <c:pt idx="12">
                  <c:v>56</c:v>
                </c:pt>
                <c:pt idx="13">
                  <c:v>60</c:v>
                </c:pt>
                <c:pt idx="14">
                  <c:v>65</c:v>
                </c:pt>
                <c:pt idx="15">
                  <c:v>58</c:v>
                </c:pt>
                <c:pt idx="16">
                  <c:v>60</c:v>
                </c:pt>
                <c:pt idx="17">
                  <c:v>51</c:v>
                </c:pt>
                <c:pt idx="18">
                  <c:v>37</c:v>
                </c:pt>
                <c:pt idx="19">
                  <c:v>27</c:v>
                </c:pt>
                <c:pt idx="20">
                  <c:v>22</c:v>
                </c:pt>
                <c:pt idx="21">
                  <c:v>16</c:v>
                </c:pt>
                <c:pt idx="22">
                  <c:v>20</c:v>
                </c:pt>
                <c:pt idx="23">
                  <c:v>32</c:v>
                </c:pt>
                <c:pt idx="24">
                  <c:v>49</c:v>
                </c:pt>
                <c:pt idx="25">
                  <c:v>47</c:v>
                </c:pt>
                <c:pt idx="26">
                  <c:v>44</c:v>
                </c:pt>
                <c:pt idx="27">
                  <c:v>52</c:v>
                </c:pt>
                <c:pt idx="28">
                  <c:v>48</c:v>
                </c:pt>
                <c:pt idx="29">
                  <c:v>46</c:v>
                </c:pt>
                <c:pt idx="30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BFF-4388-9D01-647F08F7F6A2}"/>
            </c:ext>
          </c:extLst>
        </c:ser>
        <c:ser>
          <c:idx val="11"/>
          <c:order val="11"/>
          <c:tx>
            <c:strRef>
              <c:f>Summary!$M$3:$M$4</c:f>
              <c:strCache>
                <c:ptCount val="1"/>
                <c:pt idx="0">
                  <c:v>DisabledPolicyGroup=Forest Management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Summary!$M$5:$M$35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27</c:v>
                </c:pt>
                <c:pt idx="4">
                  <c:v>68</c:v>
                </c:pt>
                <c:pt idx="5">
                  <c:v>104</c:v>
                </c:pt>
                <c:pt idx="6">
                  <c:v>149</c:v>
                </c:pt>
                <c:pt idx="7">
                  <c:v>200</c:v>
                </c:pt>
                <c:pt idx="8">
                  <c:v>241</c:v>
                </c:pt>
                <c:pt idx="9">
                  <c:v>289</c:v>
                </c:pt>
                <c:pt idx="10">
                  <c:v>339</c:v>
                </c:pt>
                <c:pt idx="11">
                  <c:v>360</c:v>
                </c:pt>
                <c:pt idx="12">
                  <c:v>365</c:v>
                </c:pt>
                <c:pt idx="13">
                  <c:v>380</c:v>
                </c:pt>
                <c:pt idx="14">
                  <c:v>381</c:v>
                </c:pt>
                <c:pt idx="15">
                  <c:v>376</c:v>
                </c:pt>
                <c:pt idx="16">
                  <c:v>386</c:v>
                </c:pt>
                <c:pt idx="17">
                  <c:v>387</c:v>
                </c:pt>
                <c:pt idx="18">
                  <c:v>378</c:v>
                </c:pt>
                <c:pt idx="19">
                  <c:v>367</c:v>
                </c:pt>
                <c:pt idx="20">
                  <c:v>359</c:v>
                </c:pt>
                <c:pt idx="21">
                  <c:v>359</c:v>
                </c:pt>
                <c:pt idx="22">
                  <c:v>350</c:v>
                </c:pt>
                <c:pt idx="23">
                  <c:v>366</c:v>
                </c:pt>
                <c:pt idx="24">
                  <c:v>357</c:v>
                </c:pt>
                <c:pt idx="25">
                  <c:v>353</c:v>
                </c:pt>
                <c:pt idx="26">
                  <c:v>349</c:v>
                </c:pt>
                <c:pt idx="27">
                  <c:v>353</c:v>
                </c:pt>
                <c:pt idx="28">
                  <c:v>351</c:v>
                </c:pt>
                <c:pt idx="29">
                  <c:v>342</c:v>
                </c:pt>
                <c:pt idx="30">
                  <c:v>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BFF-4388-9D01-647F08F7F6A2}"/>
            </c:ext>
          </c:extLst>
        </c:ser>
        <c:ser>
          <c:idx val="12"/>
          <c:order val="12"/>
          <c:tx>
            <c:strRef>
              <c:f>Summary!$N$3:$N$4</c:f>
              <c:strCache>
                <c:ptCount val="1"/>
                <c:pt idx="0">
                  <c:v>DisabledPolicyGroup=Freight Logistics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Summary!$N$5:$N$35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4792</c:v>
                </c:pt>
                <c:pt idx="4">
                  <c:v>10117</c:v>
                </c:pt>
                <c:pt idx="5">
                  <c:v>15790</c:v>
                </c:pt>
                <c:pt idx="6">
                  <c:v>21364</c:v>
                </c:pt>
                <c:pt idx="7">
                  <c:v>27198</c:v>
                </c:pt>
                <c:pt idx="8">
                  <c:v>32769</c:v>
                </c:pt>
                <c:pt idx="9">
                  <c:v>38424</c:v>
                </c:pt>
                <c:pt idx="10">
                  <c:v>44513</c:v>
                </c:pt>
                <c:pt idx="11">
                  <c:v>52132</c:v>
                </c:pt>
                <c:pt idx="12">
                  <c:v>58466</c:v>
                </c:pt>
                <c:pt idx="13">
                  <c:v>64231</c:v>
                </c:pt>
                <c:pt idx="14">
                  <c:v>69423</c:v>
                </c:pt>
                <c:pt idx="15">
                  <c:v>74104</c:v>
                </c:pt>
                <c:pt idx="16">
                  <c:v>78811</c:v>
                </c:pt>
                <c:pt idx="17">
                  <c:v>83410</c:v>
                </c:pt>
                <c:pt idx="18">
                  <c:v>88083</c:v>
                </c:pt>
                <c:pt idx="19">
                  <c:v>92808</c:v>
                </c:pt>
                <c:pt idx="20">
                  <c:v>97673</c:v>
                </c:pt>
                <c:pt idx="21">
                  <c:v>102567</c:v>
                </c:pt>
                <c:pt idx="22">
                  <c:v>107537</c:v>
                </c:pt>
                <c:pt idx="23">
                  <c:v>112694</c:v>
                </c:pt>
                <c:pt idx="24">
                  <c:v>117912</c:v>
                </c:pt>
                <c:pt idx="25">
                  <c:v>123219</c:v>
                </c:pt>
                <c:pt idx="26">
                  <c:v>128667</c:v>
                </c:pt>
                <c:pt idx="27">
                  <c:v>134277</c:v>
                </c:pt>
                <c:pt idx="28">
                  <c:v>139825</c:v>
                </c:pt>
                <c:pt idx="29">
                  <c:v>145219</c:v>
                </c:pt>
                <c:pt idx="30">
                  <c:v>150635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BFF-4388-9D01-647F08F7F6A2}"/>
            </c:ext>
          </c:extLst>
        </c:ser>
        <c:ser>
          <c:idx val="13"/>
          <c:order val="13"/>
          <c:tx>
            <c:strRef>
              <c:f>Summary!$O$3:$O$4</c:f>
              <c:strCache>
                <c:ptCount val="1"/>
                <c:pt idx="0">
                  <c:v>DisabledPolicyGroup=Fuel Economy Standards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Summary!$O$5:$O$35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54</c:v>
                </c:pt>
                <c:pt idx="4">
                  <c:v>177</c:v>
                </c:pt>
                <c:pt idx="5">
                  <c:v>348</c:v>
                </c:pt>
                <c:pt idx="6">
                  <c:v>205</c:v>
                </c:pt>
                <c:pt idx="7">
                  <c:v>251</c:v>
                </c:pt>
                <c:pt idx="8">
                  <c:v>523</c:v>
                </c:pt>
                <c:pt idx="9">
                  <c:v>1022</c:v>
                </c:pt>
                <c:pt idx="10">
                  <c:v>1784</c:v>
                </c:pt>
                <c:pt idx="11">
                  <c:v>2632</c:v>
                </c:pt>
                <c:pt idx="12">
                  <c:v>3530</c:v>
                </c:pt>
                <c:pt idx="13">
                  <c:v>4520</c:v>
                </c:pt>
                <c:pt idx="14">
                  <c:v>5618</c:v>
                </c:pt>
                <c:pt idx="15">
                  <c:v>6052</c:v>
                </c:pt>
                <c:pt idx="16">
                  <c:v>6075</c:v>
                </c:pt>
                <c:pt idx="17">
                  <c:v>5680</c:v>
                </c:pt>
                <c:pt idx="18">
                  <c:v>5144</c:v>
                </c:pt>
                <c:pt idx="19">
                  <c:v>4159</c:v>
                </c:pt>
                <c:pt idx="20">
                  <c:v>3264</c:v>
                </c:pt>
                <c:pt idx="21">
                  <c:v>2550</c:v>
                </c:pt>
                <c:pt idx="22">
                  <c:v>1981</c:v>
                </c:pt>
                <c:pt idx="23">
                  <c:v>1503</c:v>
                </c:pt>
                <c:pt idx="24">
                  <c:v>1068</c:v>
                </c:pt>
                <c:pt idx="25">
                  <c:v>732</c:v>
                </c:pt>
                <c:pt idx="26">
                  <c:v>353</c:v>
                </c:pt>
                <c:pt idx="27">
                  <c:v>18</c:v>
                </c:pt>
                <c:pt idx="28">
                  <c:v>-430</c:v>
                </c:pt>
                <c:pt idx="29">
                  <c:v>-949</c:v>
                </c:pt>
                <c:pt idx="30">
                  <c:v>-1545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BFF-4388-9D01-647F08F7F6A2}"/>
            </c:ext>
          </c:extLst>
        </c:ser>
        <c:ser>
          <c:idx val="14"/>
          <c:order val="14"/>
          <c:tx>
            <c:strRef>
              <c:f>Summary!$P$3:$P$4</c:f>
              <c:strCache>
                <c:ptCount val="1"/>
                <c:pt idx="0">
                  <c:v>DisabledPolicyGroup=Grid Flexibility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Summary!$P$5:$P$35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5039</c:v>
                </c:pt>
                <c:pt idx="4">
                  <c:v>10773</c:v>
                </c:pt>
                <c:pt idx="5">
                  <c:v>13408</c:v>
                </c:pt>
                <c:pt idx="6">
                  <c:v>14517</c:v>
                </c:pt>
                <c:pt idx="7">
                  <c:v>15137</c:v>
                </c:pt>
                <c:pt idx="8">
                  <c:v>15859</c:v>
                </c:pt>
                <c:pt idx="9">
                  <c:v>16493</c:v>
                </c:pt>
                <c:pt idx="10">
                  <c:v>16895</c:v>
                </c:pt>
                <c:pt idx="11">
                  <c:v>17016</c:v>
                </c:pt>
                <c:pt idx="12">
                  <c:v>16908</c:v>
                </c:pt>
                <c:pt idx="13">
                  <c:v>16843</c:v>
                </c:pt>
                <c:pt idx="14">
                  <c:v>16770</c:v>
                </c:pt>
                <c:pt idx="15">
                  <c:v>16526</c:v>
                </c:pt>
                <c:pt idx="16">
                  <c:v>16357</c:v>
                </c:pt>
                <c:pt idx="17">
                  <c:v>16169</c:v>
                </c:pt>
                <c:pt idx="18">
                  <c:v>16115</c:v>
                </c:pt>
                <c:pt idx="19">
                  <c:v>16223</c:v>
                </c:pt>
                <c:pt idx="20">
                  <c:v>16448</c:v>
                </c:pt>
                <c:pt idx="21">
                  <c:v>16742</c:v>
                </c:pt>
                <c:pt idx="22">
                  <c:v>17014</c:v>
                </c:pt>
                <c:pt idx="23">
                  <c:v>17311</c:v>
                </c:pt>
                <c:pt idx="24">
                  <c:v>17586</c:v>
                </c:pt>
                <c:pt idx="25">
                  <c:v>17842</c:v>
                </c:pt>
                <c:pt idx="26">
                  <c:v>18140</c:v>
                </c:pt>
                <c:pt idx="27">
                  <c:v>18454</c:v>
                </c:pt>
                <c:pt idx="28">
                  <c:v>18751</c:v>
                </c:pt>
                <c:pt idx="29">
                  <c:v>19030</c:v>
                </c:pt>
                <c:pt idx="30">
                  <c:v>19291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BFF-4388-9D01-647F08F7F6A2}"/>
            </c:ext>
          </c:extLst>
        </c:ser>
        <c:ser>
          <c:idx val="15"/>
          <c:order val="15"/>
          <c:tx>
            <c:strRef>
              <c:f>Summary!$Q$3:$Q$4</c:f>
              <c:strCache>
                <c:ptCount val="1"/>
                <c:pt idx="0">
                  <c:v>DisabledPolicyGroup=Hydrogen Electrolysis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Summary!$Q$5:$Q$35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85</c:v>
                </c:pt>
                <c:pt idx="4">
                  <c:v>427</c:v>
                </c:pt>
                <c:pt idx="5">
                  <c:v>1343</c:v>
                </c:pt>
                <c:pt idx="6">
                  <c:v>2407</c:v>
                </c:pt>
                <c:pt idx="7">
                  <c:v>4498</c:v>
                </c:pt>
                <c:pt idx="8">
                  <c:v>6970</c:v>
                </c:pt>
                <c:pt idx="9">
                  <c:v>9714</c:v>
                </c:pt>
                <c:pt idx="10">
                  <c:v>12791</c:v>
                </c:pt>
                <c:pt idx="11">
                  <c:v>16191</c:v>
                </c:pt>
                <c:pt idx="12">
                  <c:v>19864</c:v>
                </c:pt>
                <c:pt idx="13">
                  <c:v>23048</c:v>
                </c:pt>
                <c:pt idx="14">
                  <c:v>26323</c:v>
                </c:pt>
                <c:pt idx="15">
                  <c:v>29705</c:v>
                </c:pt>
                <c:pt idx="16">
                  <c:v>33395</c:v>
                </c:pt>
                <c:pt idx="17">
                  <c:v>37407</c:v>
                </c:pt>
                <c:pt idx="18">
                  <c:v>40732</c:v>
                </c:pt>
                <c:pt idx="19">
                  <c:v>42994</c:v>
                </c:pt>
                <c:pt idx="20">
                  <c:v>44946</c:v>
                </c:pt>
                <c:pt idx="21">
                  <c:v>46839</c:v>
                </c:pt>
                <c:pt idx="22">
                  <c:v>48857</c:v>
                </c:pt>
                <c:pt idx="23">
                  <c:v>50925</c:v>
                </c:pt>
                <c:pt idx="24">
                  <c:v>52859</c:v>
                </c:pt>
                <c:pt idx="25">
                  <c:v>55128</c:v>
                </c:pt>
                <c:pt idx="26">
                  <c:v>57556</c:v>
                </c:pt>
                <c:pt idx="27">
                  <c:v>59807</c:v>
                </c:pt>
                <c:pt idx="28">
                  <c:v>61899</c:v>
                </c:pt>
                <c:pt idx="29">
                  <c:v>64123</c:v>
                </c:pt>
                <c:pt idx="30">
                  <c:v>66857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BFF-4388-9D01-647F08F7F6A2}"/>
            </c:ext>
          </c:extLst>
        </c:ser>
        <c:ser>
          <c:idx val="16"/>
          <c:order val="16"/>
          <c:tx>
            <c:strRef>
              <c:f>Summary!$R$3:$R$4</c:f>
              <c:strCache>
                <c:ptCount val="1"/>
                <c:pt idx="0">
                  <c:v>DisabledPolicyGroup=Industrial CCS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Summary!$R$5:$R$35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265</c:v>
                </c:pt>
                <c:pt idx="4">
                  <c:v>359</c:v>
                </c:pt>
                <c:pt idx="5">
                  <c:v>296</c:v>
                </c:pt>
                <c:pt idx="6">
                  <c:v>241</c:v>
                </c:pt>
                <c:pt idx="7">
                  <c:v>205</c:v>
                </c:pt>
                <c:pt idx="8">
                  <c:v>178</c:v>
                </c:pt>
                <c:pt idx="9">
                  <c:v>164</c:v>
                </c:pt>
                <c:pt idx="10">
                  <c:v>165</c:v>
                </c:pt>
                <c:pt idx="11">
                  <c:v>272</c:v>
                </c:pt>
                <c:pt idx="12">
                  <c:v>373</c:v>
                </c:pt>
                <c:pt idx="13">
                  <c:v>436</c:v>
                </c:pt>
                <c:pt idx="14">
                  <c:v>505</c:v>
                </c:pt>
                <c:pt idx="15">
                  <c:v>544</c:v>
                </c:pt>
                <c:pt idx="16">
                  <c:v>589</c:v>
                </c:pt>
                <c:pt idx="17">
                  <c:v>642</c:v>
                </c:pt>
                <c:pt idx="18">
                  <c:v>682</c:v>
                </c:pt>
                <c:pt idx="19">
                  <c:v>723</c:v>
                </c:pt>
                <c:pt idx="20">
                  <c:v>804</c:v>
                </c:pt>
                <c:pt idx="21">
                  <c:v>883</c:v>
                </c:pt>
                <c:pt idx="22">
                  <c:v>960</c:v>
                </c:pt>
                <c:pt idx="23">
                  <c:v>1031</c:v>
                </c:pt>
                <c:pt idx="24">
                  <c:v>1088</c:v>
                </c:pt>
                <c:pt idx="25">
                  <c:v>1154</c:v>
                </c:pt>
                <c:pt idx="26">
                  <c:v>1249</c:v>
                </c:pt>
                <c:pt idx="27">
                  <c:v>1352</c:v>
                </c:pt>
                <c:pt idx="28">
                  <c:v>1448</c:v>
                </c:pt>
                <c:pt idx="29">
                  <c:v>1542</c:v>
                </c:pt>
                <c:pt idx="30">
                  <c:v>1638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BFF-4388-9D01-647F08F7F6A2}"/>
            </c:ext>
          </c:extLst>
        </c:ser>
        <c:ser>
          <c:idx val="17"/>
          <c:order val="17"/>
          <c:tx>
            <c:strRef>
              <c:f>Summary!$S$3:$S$4</c:f>
              <c:strCache>
                <c:ptCount val="1"/>
                <c:pt idx="0">
                  <c:v>DisabledPolicyGroup=Industrial Energy Efficiency Standards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Summary!$S$5:$S$35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-333</c:v>
                </c:pt>
                <c:pt idx="4">
                  <c:v>-1284</c:v>
                </c:pt>
                <c:pt idx="5">
                  <c:v>-2701</c:v>
                </c:pt>
                <c:pt idx="6">
                  <c:v>-4221</c:v>
                </c:pt>
                <c:pt idx="7">
                  <c:v>-5939</c:v>
                </c:pt>
                <c:pt idx="8">
                  <c:v>-7805</c:v>
                </c:pt>
                <c:pt idx="9">
                  <c:v>-9686</c:v>
                </c:pt>
                <c:pt idx="10">
                  <c:v>-11512</c:v>
                </c:pt>
                <c:pt idx="11">
                  <c:v>-13382</c:v>
                </c:pt>
                <c:pt idx="12">
                  <c:v>-15427</c:v>
                </c:pt>
                <c:pt idx="13">
                  <c:v>-17309</c:v>
                </c:pt>
                <c:pt idx="14">
                  <c:v>-19278</c:v>
                </c:pt>
                <c:pt idx="15">
                  <c:v>-21176</c:v>
                </c:pt>
                <c:pt idx="16">
                  <c:v>-22939</c:v>
                </c:pt>
                <c:pt idx="17">
                  <c:v>-24849</c:v>
                </c:pt>
                <c:pt idx="18">
                  <c:v>-26761</c:v>
                </c:pt>
                <c:pt idx="19">
                  <c:v>-28609</c:v>
                </c:pt>
                <c:pt idx="20">
                  <c:v>-30603</c:v>
                </c:pt>
                <c:pt idx="21">
                  <c:v>-32803</c:v>
                </c:pt>
                <c:pt idx="22">
                  <c:v>-35247</c:v>
                </c:pt>
                <c:pt idx="23">
                  <c:v>-37833</c:v>
                </c:pt>
                <c:pt idx="24">
                  <c:v>-40572</c:v>
                </c:pt>
                <c:pt idx="25">
                  <c:v>-43211</c:v>
                </c:pt>
                <c:pt idx="26">
                  <c:v>-46312</c:v>
                </c:pt>
                <c:pt idx="27">
                  <c:v>-49588</c:v>
                </c:pt>
                <c:pt idx="28">
                  <c:v>-52984</c:v>
                </c:pt>
                <c:pt idx="29">
                  <c:v>-56607</c:v>
                </c:pt>
                <c:pt idx="30">
                  <c:v>-60341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BFF-4388-9D01-647F08F7F6A2}"/>
            </c:ext>
          </c:extLst>
        </c:ser>
        <c:ser>
          <c:idx val="18"/>
          <c:order val="18"/>
          <c:tx>
            <c:strRef>
              <c:f>Summary!$T$3:$T$4</c:f>
              <c:strCache>
                <c:ptCount val="1"/>
                <c:pt idx="0">
                  <c:v>DisabledPolicyGroup=Livestock Measures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Summary!$T$5:$T$35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-165</c:v>
                </c:pt>
                <c:pt idx="4">
                  <c:v>-330</c:v>
                </c:pt>
                <c:pt idx="5">
                  <c:v>-404</c:v>
                </c:pt>
                <c:pt idx="6">
                  <c:v>-357</c:v>
                </c:pt>
                <c:pt idx="7">
                  <c:v>-240</c:v>
                </c:pt>
                <c:pt idx="8">
                  <c:v>-116</c:v>
                </c:pt>
                <c:pt idx="9">
                  <c:v>-4</c:v>
                </c:pt>
                <c:pt idx="10">
                  <c:v>171</c:v>
                </c:pt>
                <c:pt idx="11">
                  <c:v>279</c:v>
                </c:pt>
                <c:pt idx="12">
                  <c:v>276</c:v>
                </c:pt>
                <c:pt idx="13">
                  <c:v>237</c:v>
                </c:pt>
                <c:pt idx="14">
                  <c:v>168</c:v>
                </c:pt>
                <c:pt idx="15">
                  <c:v>107</c:v>
                </c:pt>
                <c:pt idx="16">
                  <c:v>90</c:v>
                </c:pt>
                <c:pt idx="17">
                  <c:v>73</c:v>
                </c:pt>
                <c:pt idx="18">
                  <c:v>45</c:v>
                </c:pt>
                <c:pt idx="19">
                  <c:v>26</c:v>
                </c:pt>
                <c:pt idx="20">
                  <c:v>17</c:v>
                </c:pt>
                <c:pt idx="21">
                  <c:v>9</c:v>
                </c:pt>
                <c:pt idx="22">
                  <c:v>-6</c:v>
                </c:pt>
                <c:pt idx="23">
                  <c:v>-16</c:v>
                </c:pt>
                <c:pt idx="24">
                  <c:v>-14</c:v>
                </c:pt>
                <c:pt idx="25">
                  <c:v>-23</c:v>
                </c:pt>
                <c:pt idx="26">
                  <c:v>-31</c:v>
                </c:pt>
                <c:pt idx="27">
                  <c:v>-38</c:v>
                </c:pt>
                <c:pt idx="28">
                  <c:v>-44</c:v>
                </c:pt>
                <c:pt idx="29">
                  <c:v>-42</c:v>
                </c:pt>
                <c:pt idx="30">
                  <c:v>-43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BFF-4388-9D01-647F08F7F6A2}"/>
            </c:ext>
          </c:extLst>
        </c:ser>
        <c:ser>
          <c:idx val="19"/>
          <c:order val="19"/>
          <c:tx>
            <c:strRef>
              <c:f>Summary!$U$3:$U$4</c:f>
              <c:strCache>
                <c:ptCount val="1"/>
                <c:pt idx="0">
                  <c:v>DisabledPolicyGroup=Methane Capture and Destruction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Summary!$U$5:$U$35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-8</c:v>
                </c:pt>
                <c:pt idx="4">
                  <c:v>20</c:v>
                </c:pt>
                <c:pt idx="5">
                  <c:v>83</c:v>
                </c:pt>
                <c:pt idx="6">
                  <c:v>195</c:v>
                </c:pt>
                <c:pt idx="7">
                  <c:v>430</c:v>
                </c:pt>
                <c:pt idx="8">
                  <c:v>905</c:v>
                </c:pt>
                <c:pt idx="9">
                  <c:v>1569</c:v>
                </c:pt>
                <c:pt idx="10">
                  <c:v>2359</c:v>
                </c:pt>
                <c:pt idx="11">
                  <c:v>2726</c:v>
                </c:pt>
                <c:pt idx="12">
                  <c:v>2873</c:v>
                </c:pt>
                <c:pt idx="13">
                  <c:v>2923</c:v>
                </c:pt>
                <c:pt idx="14">
                  <c:v>2942</c:v>
                </c:pt>
                <c:pt idx="15">
                  <c:v>2887</c:v>
                </c:pt>
                <c:pt idx="16">
                  <c:v>2844</c:v>
                </c:pt>
                <c:pt idx="17">
                  <c:v>2783</c:v>
                </c:pt>
                <c:pt idx="18">
                  <c:v>2715</c:v>
                </c:pt>
                <c:pt idx="19">
                  <c:v>2648</c:v>
                </c:pt>
                <c:pt idx="20">
                  <c:v>2598</c:v>
                </c:pt>
                <c:pt idx="21">
                  <c:v>2543</c:v>
                </c:pt>
                <c:pt idx="22">
                  <c:v>2498</c:v>
                </c:pt>
                <c:pt idx="23">
                  <c:v>2477</c:v>
                </c:pt>
                <c:pt idx="24">
                  <c:v>2451</c:v>
                </c:pt>
                <c:pt idx="25">
                  <c:v>2410</c:v>
                </c:pt>
                <c:pt idx="26">
                  <c:v>2386</c:v>
                </c:pt>
                <c:pt idx="27">
                  <c:v>2392</c:v>
                </c:pt>
                <c:pt idx="28">
                  <c:v>2402</c:v>
                </c:pt>
                <c:pt idx="29">
                  <c:v>2414</c:v>
                </c:pt>
                <c:pt idx="30">
                  <c:v>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BFF-4388-9D01-647F08F7F6A2}"/>
            </c:ext>
          </c:extLst>
        </c:ser>
        <c:ser>
          <c:idx val="20"/>
          <c:order val="20"/>
          <c:tx>
            <c:strRef>
              <c:f>Summary!$V$3:$V$4</c:f>
              <c:strCache>
                <c:ptCount val="1"/>
                <c:pt idx="0">
                  <c:v>DisabledPolicyGroup=None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Summary!$V$5:$V$35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BFF-4388-9D01-647F08F7F6A2}"/>
            </c:ext>
          </c:extLst>
        </c:ser>
        <c:ser>
          <c:idx val="21"/>
          <c:order val="21"/>
          <c:tx>
            <c:strRef>
              <c:f>Summary!$W$3:$W$4</c:f>
              <c:strCache>
                <c:ptCount val="1"/>
                <c:pt idx="0">
                  <c:v>DisabledPolicyGroup=Passenger Car ZEV Sales Standard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Summary!$W$5:$W$35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13914</c:v>
                </c:pt>
                <c:pt idx="4">
                  <c:v>19876</c:v>
                </c:pt>
                <c:pt idx="5">
                  <c:v>27834</c:v>
                </c:pt>
                <c:pt idx="6">
                  <c:v>36836</c:v>
                </c:pt>
                <c:pt idx="7">
                  <c:v>46211</c:v>
                </c:pt>
                <c:pt idx="8">
                  <c:v>57586</c:v>
                </c:pt>
                <c:pt idx="9">
                  <c:v>60766</c:v>
                </c:pt>
                <c:pt idx="10">
                  <c:v>53781</c:v>
                </c:pt>
                <c:pt idx="11">
                  <c:v>22557</c:v>
                </c:pt>
                <c:pt idx="12">
                  <c:v>6136</c:v>
                </c:pt>
                <c:pt idx="13">
                  <c:v>-3201</c:v>
                </c:pt>
                <c:pt idx="14">
                  <c:v>-8913</c:v>
                </c:pt>
                <c:pt idx="15">
                  <c:v>-12458</c:v>
                </c:pt>
                <c:pt idx="16">
                  <c:v>-15666</c:v>
                </c:pt>
                <c:pt idx="17">
                  <c:v>-17844</c:v>
                </c:pt>
                <c:pt idx="18">
                  <c:v>-19700</c:v>
                </c:pt>
                <c:pt idx="19">
                  <c:v>-21368</c:v>
                </c:pt>
                <c:pt idx="20">
                  <c:v>-22860</c:v>
                </c:pt>
                <c:pt idx="21">
                  <c:v>-24248</c:v>
                </c:pt>
                <c:pt idx="22">
                  <c:v>-25509</c:v>
                </c:pt>
                <c:pt idx="23">
                  <c:v>-26647</c:v>
                </c:pt>
                <c:pt idx="24">
                  <c:v>-27705</c:v>
                </c:pt>
                <c:pt idx="25">
                  <c:v>-28517</c:v>
                </c:pt>
                <c:pt idx="26">
                  <c:v>-29217</c:v>
                </c:pt>
                <c:pt idx="27">
                  <c:v>-29715</c:v>
                </c:pt>
                <c:pt idx="28">
                  <c:v>-29983</c:v>
                </c:pt>
                <c:pt idx="29">
                  <c:v>-30150</c:v>
                </c:pt>
                <c:pt idx="30">
                  <c:v>-30288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BFF-4388-9D01-647F08F7F6A2}"/>
            </c:ext>
          </c:extLst>
        </c:ser>
        <c:ser>
          <c:idx val="22"/>
          <c:order val="22"/>
          <c:tx>
            <c:strRef>
              <c:f>Summary!$X$3:$X$4</c:f>
              <c:strCache>
                <c:ptCount val="1"/>
                <c:pt idx="0">
                  <c:v>DisabledPolicyGroup=Passenger Mode Shifting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Summary!$X$5:$X$35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-16</c:v>
                </c:pt>
                <c:pt idx="4">
                  <c:v>-39</c:v>
                </c:pt>
                <c:pt idx="5">
                  <c:v>-81</c:v>
                </c:pt>
                <c:pt idx="6">
                  <c:v>-132</c:v>
                </c:pt>
                <c:pt idx="7">
                  <c:v>-192</c:v>
                </c:pt>
                <c:pt idx="8">
                  <c:v>-256</c:v>
                </c:pt>
                <c:pt idx="9">
                  <c:v>-334</c:v>
                </c:pt>
                <c:pt idx="10">
                  <c:v>-407</c:v>
                </c:pt>
                <c:pt idx="11">
                  <c:v>-497</c:v>
                </c:pt>
                <c:pt idx="12">
                  <c:v>-589</c:v>
                </c:pt>
                <c:pt idx="13">
                  <c:v>-669</c:v>
                </c:pt>
                <c:pt idx="14">
                  <c:v>-762</c:v>
                </c:pt>
                <c:pt idx="15">
                  <c:v>-886</c:v>
                </c:pt>
                <c:pt idx="16">
                  <c:v>-976</c:v>
                </c:pt>
                <c:pt idx="17">
                  <c:v>-1109</c:v>
                </c:pt>
                <c:pt idx="18">
                  <c:v>-1262</c:v>
                </c:pt>
                <c:pt idx="19">
                  <c:v>-1417</c:v>
                </c:pt>
                <c:pt idx="20">
                  <c:v>-1546</c:v>
                </c:pt>
                <c:pt idx="21">
                  <c:v>-1700</c:v>
                </c:pt>
                <c:pt idx="22">
                  <c:v>-1867</c:v>
                </c:pt>
                <c:pt idx="23">
                  <c:v>-2033</c:v>
                </c:pt>
                <c:pt idx="24">
                  <c:v>-2200</c:v>
                </c:pt>
                <c:pt idx="25">
                  <c:v>-2397</c:v>
                </c:pt>
                <c:pt idx="26">
                  <c:v>-2597</c:v>
                </c:pt>
                <c:pt idx="27">
                  <c:v>-2798</c:v>
                </c:pt>
                <c:pt idx="28">
                  <c:v>-3014</c:v>
                </c:pt>
                <c:pt idx="29">
                  <c:v>-3240</c:v>
                </c:pt>
                <c:pt idx="30">
                  <c:v>-3466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BFF-4388-9D01-647F08F7F6A2}"/>
            </c:ext>
          </c:extLst>
        </c:ser>
        <c:ser>
          <c:idx val="23"/>
          <c:order val="23"/>
          <c:tx>
            <c:strRef>
              <c:f>Summary!$Y$3:$Y$4</c:f>
              <c:strCache>
                <c:ptCount val="1"/>
                <c:pt idx="0">
                  <c:v>DisabledPolicyGroup=Power Sector Coal Regs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Summary!$Y$5:$Y$35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-6</c:v>
                </c:pt>
                <c:pt idx="7">
                  <c:v>-5</c:v>
                </c:pt>
                <c:pt idx="8">
                  <c:v>-10</c:v>
                </c:pt>
                <c:pt idx="9">
                  <c:v>-9</c:v>
                </c:pt>
                <c:pt idx="10">
                  <c:v>-6</c:v>
                </c:pt>
                <c:pt idx="11">
                  <c:v>-20</c:v>
                </c:pt>
                <c:pt idx="12">
                  <c:v>-9</c:v>
                </c:pt>
                <c:pt idx="13">
                  <c:v>-11</c:v>
                </c:pt>
                <c:pt idx="14">
                  <c:v>-10</c:v>
                </c:pt>
                <c:pt idx="15">
                  <c:v>-20</c:v>
                </c:pt>
                <c:pt idx="16">
                  <c:v>-10</c:v>
                </c:pt>
                <c:pt idx="17">
                  <c:v>-5</c:v>
                </c:pt>
                <c:pt idx="18">
                  <c:v>-5</c:v>
                </c:pt>
                <c:pt idx="19">
                  <c:v>-6</c:v>
                </c:pt>
                <c:pt idx="20">
                  <c:v>-3</c:v>
                </c:pt>
                <c:pt idx="21">
                  <c:v>-8</c:v>
                </c:pt>
                <c:pt idx="22">
                  <c:v>-2</c:v>
                </c:pt>
                <c:pt idx="23">
                  <c:v>-2</c:v>
                </c:pt>
                <c:pt idx="24">
                  <c:v>1</c:v>
                </c:pt>
                <c:pt idx="25">
                  <c:v>0</c:v>
                </c:pt>
                <c:pt idx="26">
                  <c:v>-2</c:v>
                </c:pt>
                <c:pt idx="27">
                  <c:v>-3</c:v>
                </c:pt>
                <c:pt idx="28">
                  <c:v>0</c:v>
                </c:pt>
                <c:pt idx="29">
                  <c:v>-6</c:v>
                </c:pt>
                <c:pt idx="30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BFF-4388-9D01-647F08F7F6A2}"/>
            </c:ext>
          </c:extLst>
        </c:ser>
        <c:ser>
          <c:idx val="24"/>
          <c:order val="24"/>
          <c:tx>
            <c:strRef>
              <c:f>Summary!$Z$3:$Z$4</c:f>
              <c:strCache>
                <c:ptCount val="1"/>
                <c:pt idx="0">
                  <c:v>DisabledPolicyGroup=Power Sector Gas Regs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Summary!$Z$5:$Z$35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312</c:v>
                </c:pt>
                <c:pt idx="7">
                  <c:v>948</c:v>
                </c:pt>
                <c:pt idx="8">
                  <c:v>1727</c:v>
                </c:pt>
                <c:pt idx="9">
                  <c:v>2470</c:v>
                </c:pt>
                <c:pt idx="10">
                  <c:v>3213</c:v>
                </c:pt>
                <c:pt idx="11">
                  <c:v>3846</c:v>
                </c:pt>
                <c:pt idx="12">
                  <c:v>4424</c:v>
                </c:pt>
                <c:pt idx="13">
                  <c:v>5033</c:v>
                </c:pt>
                <c:pt idx="14">
                  <c:v>5567</c:v>
                </c:pt>
                <c:pt idx="15">
                  <c:v>6013</c:v>
                </c:pt>
                <c:pt idx="16">
                  <c:v>6471</c:v>
                </c:pt>
                <c:pt idx="17">
                  <c:v>6575</c:v>
                </c:pt>
                <c:pt idx="18">
                  <c:v>6298</c:v>
                </c:pt>
                <c:pt idx="19">
                  <c:v>5800</c:v>
                </c:pt>
                <c:pt idx="20">
                  <c:v>5280</c:v>
                </c:pt>
                <c:pt idx="21">
                  <c:v>4796</c:v>
                </c:pt>
                <c:pt idx="22">
                  <c:v>4400</c:v>
                </c:pt>
                <c:pt idx="23">
                  <c:v>4085</c:v>
                </c:pt>
                <c:pt idx="24">
                  <c:v>3809</c:v>
                </c:pt>
                <c:pt idx="25">
                  <c:v>3582</c:v>
                </c:pt>
                <c:pt idx="26">
                  <c:v>3426</c:v>
                </c:pt>
                <c:pt idx="27">
                  <c:v>3307</c:v>
                </c:pt>
                <c:pt idx="28">
                  <c:v>3204</c:v>
                </c:pt>
                <c:pt idx="29">
                  <c:v>3144</c:v>
                </c:pt>
                <c:pt idx="30">
                  <c:v>3068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BFF-4388-9D01-647F08F7F6A2}"/>
            </c:ext>
          </c:extLst>
        </c:ser>
        <c:ser>
          <c:idx val="25"/>
          <c:order val="25"/>
          <c:tx>
            <c:strRef>
              <c:f>Summary!$AA$3:$AA$4</c:f>
              <c:strCache>
                <c:ptCount val="1"/>
                <c:pt idx="0">
                  <c:v>DisabledPolicyGroup=Industrial Fuel Switching</c:v>
                </c:pt>
              </c:strCache>
            </c:strRef>
          </c:tx>
          <c:spPr>
            <a:ln w="28575" cap="rnd">
              <a:solidFill>
                <a:srgbClr val="FF00FF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Summary!$AA$5:$AA$35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14832</c:v>
                </c:pt>
                <c:pt idx="4">
                  <c:v>42402</c:v>
                </c:pt>
                <c:pt idx="5">
                  <c:v>66355</c:v>
                </c:pt>
                <c:pt idx="6">
                  <c:v>86086</c:v>
                </c:pt>
                <c:pt idx="7">
                  <c:v>105307</c:v>
                </c:pt>
                <c:pt idx="8">
                  <c:v>121745</c:v>
                </c:pt>
                <c:pt idx="9">
                  <c:v>134645</c:v>
                </c:pt>
                <c:pt idx="10">
                  <c:v>144866</c:v>
                </c:pt>
                <c:pt idx="11">
                  <c:v>156395</c:v>
                </c:pt>
                <c:pt idx="12">
                  <c:v>144381</c:v>
                </c:pt>
                <c:pt idx="13">
                  <c:v>132798</c:v>
                </c:pt>
                <c:pt idx="14">
                  <c:v>129241</c:v>
                </c:pt>
                <c:pt idx="15">
                  <c:v>138339</c:v>
                </c:pt>
                <c:pt idx="16">
                  <c:v>150883</c:v>
                </c:pt>
                <c:pt idx="17">
                  <c:v>178217</c:v>
                </c:pt>
                <c:pt idx="18">
                  <c:v>215815</c:v>
                </c:pt>
                <c:pt idx="19">
                  <c:v>175172</c:v>
                </c:pt>
                <c:pt idx="20">
                  <c:v>489204</c:v>
                </c:pt>
                <c:pt idx="21">
                  <c:v>455563</c:v>
                </c:pt>
                <c:pt idx="22">
                  <c:v>235599</c:v>
                </c:pt>
                <c:pt idx="23">
                  <c:v>-6342</c:v>
                </c:pt>
                <c:pt idx="24">
                  <c:v>-77480</c:v>
                </c:pt>
                <c:pt idx="25">
                  <c:v>-108958</c:v>
                </c:pt>
                <c:pt idx="26">
                  <c:v>-115313</c:v>
                </c:pt>
                <c:pt idx="27">
                  <c:v>-109913</c:v>
                </c:pt>
                <c:pt idx="28">
                  <c:v>-98311</c:v>
                </c:pt>
                <c:pt idx="29">
                  <c:v>-83774</c:v>
                </c:pt>
                <c:pt idx="30">
                  <c:v>-68853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BFF-4388-9D01-647F08F7F6A2}"/>
            </c:ext>
          </c:extLst>
        </c:ser>
        <c:ser>
          <c:idx val="26"/>
          <c:order val="26"/>
          <c:tx>
            <c:strRef>
              <c:f>Summary!$AB$3:$AB$4</c:f>
              <c:strCache>
                <c:ptCount val="1"/>
                <c:pt idx="0">
                  <c:v>DisabledPolicyGroup=N2O Abatement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Summary!$AB$5:$AB$35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BFF-4388-9D01-647F08F7F6A2}"/>
            </c:ext>
          </c:extLst>
        </c:ser>
        <c:ser>
          <c:idx val="27"/>
          <c:order val="27"/>
          <c:tx>
            <c:strRef>
              <c:f>Summary!$AC$3:$AC$4</c:f>
              <c:strCache>
                <c:ptCount val="1"/>
                <c:pt idx="0">
                  <c:v>DisabledPolicyGroup=Reduction in Industry Product Demand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Summary!$AC$5:$AC$35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-180</c:v>
                </c:pt>
                <c:pt idx="4">
                  <c:v>-480</c:v>
                </c:pt>
                <c:pt idx="5">
                  <c:v>-842</c:v>
                </c:pt>
                <c:pt idx="6">
                  <c:v>-1207</c:v>
                </c:pt>
                <c:pt idx="7">
                  <c:v>-1613</c:v>
                </c:pt>
                <c:pt idx="8">
                  <c:v>-2041</c:v>
                </c:pt>
                <c:pt idx="9">
                  <c:v>-2477</c:v>
                </c:pt>
                <c:pt idx="10">
                  <c:v>-2911</c:v>
                </c:pt>
                <c:pt idx="11">
                  <c:v>-3386</c:v>
                </c:pt>
                <c:pt idx="12">
                  <c:v>-3869</c:v>
                </c:pt>
                <c:pt idx="13">
                  <c:v>-4317</c:v>
                </c:pt>
                <c:pt idx="14">
                  <c:v>-4786</c:v>
                </c:pt>
                <c:pt idx="15">
                  <c:v>-5262</c:v>
                </c:pt>
                <c:pt idx="16">
                  <c:v>-5705</c:v>
                </c:pt>
                <c:pt idx="17">
                  <c:v>-6180</c:v>
                </c:pt>
                <c:pt idx="18">
                  <c:v>-6661</c:v>
                </c:pt>
                <c:pt idx="19">
                  <c:v>-7155</c:v>
                </c:pt>
                <c:pt idx="20">
                  <c:v>-7601</c:v>
                </c:pt>
                <c:pt idx="21">
                  <c:v>-8109</c:v>
                </c:pt>
                <c:pt idx="22">
                  <c:v>-8595</c:v>
                </c:pt>
                <c:pt idx="23">
                  <c:v>-9069</c:v>
                </c:pt>
                <c:pt idx="24">
                  <c:v>-9583</c:v>
                </c:pt>
                <c:pt idx="25">
                  <c:v>-10101</c:v>
                </c:pt>
                <c:pt idx="26">
                  <c:v>-10617</c:v>
                </c:pt>
                <c:pt idx="27">
                  <c:v>-11124</c:v>
                </c:pt>
                <c:pt idx="28">
                  <c:v>-11665</c:v>
                </c:pt>
                <c:pt idx="29">
                  <c:v>-12195</c:v>
                </c:pt>
                <c:pt idx="30">
                  <c:v>-12750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BFF-4388-9D01-647F08F7F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84991"/>
        <c:axId val="53407039"/>
      </c:lineChart>
      <c:catAx>
        <c:axId val="5338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07039"/>
        <c:crosses val="autoZero"/>
        <c:auto val="1"/>
        <c:lblAlgn val="ctr"/>
        <c:lblOffset val="100"/>
        <c:noMultiLvlLbl val="0"/>
      </c:catAx>
      <c:valAx>
        <c:axId val="5340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047264241229814"/>
          <c:y val="3.5263168837875149E-2"/>
          <c:w val="0.27919665717496606"/>
          <c:h val="0.948713779185424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 Testing_CA.xlsx]US_Pivot!PivotTable2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2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3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4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5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6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2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3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4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5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6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rgbClr val="FF00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3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4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5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6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rgbClr val="7030A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US_Pivot!$B$1:$B$2</c:f>
              <c:strCache>
                <c:ptCount val="1"/>
                <c:pt idx="0">
                  <c:v>DisabledPolicyGroup=100% Clean Electricity 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US_Pivot!$B$3:$B$33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13695</c:v>
                </c:pt>
                <c:pt idx="3">
                  <c:v>73840</c:v>
                </c:pt>
                <c:pt idx="4">
                  <c:v>85700</c:v>
                </c:pt>
                <c:pt idx="5">
                  <c:v>76340</c:v>
                </c:pt>
                <c:pt idx="6">
                  <c:v>31190</c:v>
                </c:pt>
                <c:pt idx="7">
                  <c:v>27010</c:v>
                </c:pt>
                <c:pt idx="8">
                  <c:v>52490</c:v>
                </c:pt>
                <c:pt idx="9">
                  <c:v>89840</c:v>
                </c:pt>
                <c:pt idx="10">
                  <c:v>127640</c:v>
                </c:pt>
                <c:pt idx="11">
                  <c:v>182920</c:v>
                </c:pt>
                <c:pt idx="12">
                  <c:v>259060</c:v>
                </c:pt>
                <c:pt idx="13">
                  <c:v>323940</c:v>
                </c:pt>
                <c:pt idx="14">
                  <c:v>379640</c:v>
                </c:pt>
                <c:pt idx="15">
                  <c:v>361580</c:v>
                </c:pt>
                <c:pt idx="16">
                  <c:v>336870</c:v>
                </c:pt>
                <c:pt idx="17">
                  <c:v>271050</c:v>
                </c:pt>
                <c:pt idx="18">
                  <c:v>201040</c:v>
                </c:pt>
                <c:pt idx="19">
                  <c:v>127990</c:v>
                </c:pt>
                <c:pt idx="20">
                  <c:v>62010</c:v>
                </c:pt>
                <c:pt idx="21">
                  <c:v>3780</c:v>
                </c:pt>
                <c:pt idx="22">
                  <c:v>-46190</c:v>
                </c:pt>
                <c:pt idx="23">
                  <c:v>-80970</c:v>
                </c:pt>
                <c:pt idx="24">
                  <c:v>-113980</c:v>
                </c:pt>
                <c:pt idx="25">
                  <c:v>-139980</c:v>
                </c:pt>
                <c:pt idx="26">
                  <c:v>-163070</c:v>
                </c:pt>
                <c:pt idx="27">
                  <c:v>-182450</c:v>
                </c:pt>
                <c:pt idx="28">
                  <c:v>-197820</c:v>
                </c:pt>
                <c:pt idx="29">
                  <c:v>-209970</c:v>
                </c:pt>
                <c:pt idx="30">
                  <c:v>-225270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4F-4C27-91DA-20CBB7A77958}"/>
            </c:ext>
          </c:extLst>
        </c:ser>
        <c:ser>
          <c:idx val="1"/>
          <c:order val="1"/>
          <c:tx>
            <c:strRef>
              <c:f>US_Pivot!$C$1:$C$2</c:f>
              <c:strCache>
                <c:ptCount val="1"/>
                <c:pt idx="0">
                  <c:v>DisabledPolicyGroup=Afforestation and Reforestation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US_Pivot!$C$3:$C$33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767</c:v>
                </c:pt>
                <c:pt idx="3">
                  <c:v>2250</c:v>
                </c:pt>
                <c:pt idx="4">
                  <c:v>4450</c:v>
                </c:pt>
                <c:pt idx="5">
                  <c:v>7000</c:v>
                </c:pt>
                <c:pt idx="6">
                  <c:v>9920</c:v>
                </c:pt>
                <c:pt idx="7">
                  <c:v>13240</c:v>
                </c:pt>
                <c:pt idx="8">
                  <c:v>16920</c:v>
                </c:pt>
                <c:pt idx="9">
                  <c:v>20910</c:v>
                </c:pt>
                <c:pt idx="10">
                  <c:v>25140</c:v>
                </c:pt>
                <c:pt idx="11">
                  <c:v>29280</c:v>
                </c:pt>
                <c:pt idx="12">
                  <c:v>33180</c:v>
                </c:pt>
                <c:pt idx="13">
                  <c:v>36840</c:v>
                </c:pt>
                <c:pt idx="14">
                  <c:v>40310</c:v>
                </c:pt>
                <c:pt idx="15">
                  <c:v>43820</c:v>
                </c:pt>
                <c:pt idx="16">
                  <c:v>47300</c:v>
                </c:pt>
                <c:pt idx="17">
                  <c:v>50700</c:v>
                </c:pt>
                <c:pt idx="18">
                  <c:v>53920</c:v>
                </c:pt>
                <c:pt idx="19">
                  <c:v>57010</c:v>
                </c:pt>
                <c:pt idx="20">
                  <c:v>60000</c:v>
                </c:pt>
                <c:pt idx="21">
                  <c:v>62720</c:v>
                </c:pt>
                <c:pt idx="22">
                  <c:v>65360</c:v>
                </c:pt>
                <c:pt idx="23">
                  <c:v>67920</c:v>
                </c:pt>
                <c:pt idx="24">
                  <c:v>70360</c:v>
                </c:pt>
                <c:pt idx="25">
                  <c:v>72640</c:v>
                </c:pt>
                <c:pt idx="26">
                  <c:v>75060</c:v>
                </c:pt>
                <c:pt idx="27">
                  <c:v>77120</c:v>
                </c:pt>
                <c:pt idx="28">
                  <c:v>78990</c:v>
                </c:pt>
                <c:pt idx="29">
                  <c:v>80740</c:v>
                </c:pt>
                <c:pt idx="30">
                  <c:v>82420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A8-418A-8682-CEDDD908AC2F}"/>
            </c:ext>
          </c:extLst>
        </c:ser>
        <c:ser>
          <c:idx val="2"/>
          <c:order val="2"/>
          <c:tx>
            <c:strRef>
              <c:f>US_Pivot!$D$1:$D$2</c:f>
              <c:strCache>
                <c:ptCount val="1"/>
                <c:pt idx="0">
                  <c:v>DisabledPolicyGroup=All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US_Pivot!$D$3:$D$33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654482</c:v>
                </c:pt>
                <c:pt idx="3">
                  <c:v>1168470</c:v>
                </c:pt>
                <c:pt idx="4">
                  <c:v>1637300</c:v>
                </c:pt>
                <c:pt idx="5">
                  <c:v>2130510</c:v>
                </c:pt>
                <c:pt idx="6">
                  <c:v>2565660</c:v>
                </c:pt>
                <c:pt idx="7">
                  <c:v>3008970</c:v>
                </c:pt>
                <c:pt idx="8">
                  <c:v>3482050</c:v>
                </c:pt>
                <c:pt idx="9">
                  <c:v>3869500</c:v>
                </c:pt>
                <c:pt idx="10">
                  <c:v>4204090</c:v>
                </c:pt>
                <c:pt idx="11">
                  <c:v>4199590</c:v>
                </c:pt>
                <c:pt idx="12">
                  <c:v>4436190</c:v>
                </c:pt>
                <c:pt idx="13">
                  <c:v>4760560</c:v>
                </c:pt>
                <c:pt idx="14">
                  <c:v>5118800</c:v>
                </c:pt>
                <c:pt idx="15">
                  <c:v>5330340</c:v>
                </c:pt>
                <c:pt idx="16">
                  <c:v>5510790</c:v>
                </c:pt>
                <c:pt idx="17">
                  <c:v>5654190</c:v>
                </c:pt>
                <c:pt idx="18">
                  <c:v>5788440</c:v>
                </c:pt>
                <c:pt idx="19">
                  <c:v>5904190</c:v>
                </c:pt>
                <c:pt idx="20">
                  <c:v>6015670</c:v>
                </c:pt>
                <c:pt idx="21">
                  <c:v>6129360</c:v>
                </c:pt>
                <c:pt idx="22">
                  <c:v>6244100</c:v>
                </c:pt>
                <c:pt idx="23">
                  <c:v>6370600</c:v>
                </c:pt>
                <c:pt idx="24">
                  <c:v>6494760</c:v>
                </c:pt>
                <c:pt idx="25">
                  <c:v>6620370</c:v>
                </c:pt>
                <c:pt idx="26">
                  <c:v>6728000</c:v>
                </c:pt>
                <c:pt idx="27">
                  <c:v>6823350</c:v>
                </c:pt>
                <c:pt idx="28">
                  <c:v>6915700</c:v>
                </c:pt>
                <c:pt idx="29">
                  <c:v>7016520</c:v>
                </c:pt>
                <c:pt idx="30">
                  <c:v>7125520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A8-418A-8682-CEDDD908AC2F}"/>
            </c:ext>
          </c:extLst>
        </c:ser>
        <c:ser>
          <c:idx val="3"/>
          <c:order val="3"/>
          <c:tx>
            <c:strRef>
              <c:f>US_Pivot!$E$1:$E$2</c:f>
              <c:strCache>
                <c:ptCount val="1"/>
                <c:pt idx="0">
                  <c:v>DisabledPolicyGroup=Building Codes and Appliance Standards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US_Pivot!$E$3:$E$33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73839</c:v>
                </c:pt>
                <c:pt idx="3">
                  <c:v>107710</c:v>
                </c:pt>
                <c:pt idx="4">
                  <c:v>112370</c:v>
                </c:pt>
                <c:pt idx="5">
                  <c:v>104320</c:v>
                </c:pt>
                <c:pt idx="6">
                  <c:v>91430</c:v>
                </c:pt>
                <c:pt idx="7">
                  <c:v>94180</c:v>
                </c:pt>
                <c:pt idx="8">
                  <c:v>88730</c:v>
                </c:pt>
                <c:pt idx="9">
                  <c:v>86050</c:v>
                </c:pt>
                <c:pt idx="10">
                  <c:v>75230</c:v>
                </c:pt>
                <c:pt idx="11">
                  <c:v>68010</c:v>
                </c:pt>
                <c:pt idx="12">
                  <c:v>88840</c:v>
                </c:pt>
                <c:pt idx="13">
                  <c:v>73810</c:v>
                </c:pt>
                <c:pt idx="14">
                  <c:v>67340</c:v>
                </c:pt>
                <c:pt idx="15">
                  <c:v>60790</c:v>
                </c:pt>
                <c:pt idx="16">
                  <c:v>60020</c:v>
                </c:pt>
                <c:pt idx="17">
                  <c:v>61460</c:v>
                </c:pt>
                <c:pt idx="18">
                  <c:v>66660</c:v>
                </c:pt>
                <c:pt idx="19">
                  <c:v>70130</c:v>
                </c:pt>
                <c:pt idx="20">
                  <c:v>73070</c:v>
                </c:pt>
                <c:pt idx="21">
                  <c:v>72140</c:v>
                </c:pt>
                <c:pt idx="22">
                  <c:v>70290</c:v>
                </c:pt>
                <c:pt idx="23">
                  <c:v>75900</c:v>
                </c:pt>
                <c:pt idx="24">
                  <c:v>77490</c:v>
                </c:pt>
                <c:pt idx="25">
                  <c:v>79630</c:v>
                </c:pt>
                <c:pt idx="26">
                  <c:v>81650</c:v>
                </c:pt>
                <c:pt idx="27">
                  <c:v>80620</c:v>
                </c:pt>
                <c:pt idx="28">
                  <c:v>81610</c:v>
                </c:pt>
                <c:pt idx="29">
                  <c:v>84680</c:v>
                </c:pt>
                <c:pt idx="30">
                  <c:v>89280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A8-418A-8682-CEDDD908AC2F}"/>
            </c:ext>
          </c:extLst>
        </c:ser>
        <c:ser>
          <c:idx val="4"/>
          <c:order val="4"/>
          <c:tx>
            <c:strRef>
              <c:f>US_Pivot!$F$1:$F$2</c:f>
              <c:strCache>
                <c:ptCount val="1"/>
                <c:pt idx="0">
                  <c:v>DisabledPolicyGroup=Building Electrification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US_Pivot!$F$3:$F$33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15985</c:v>
                </c:pt>
                <c:pt idx="3">
                  <c:v>40730</c:v>
                </c:pt>
                <c:pt idx="4">
                  <c:v>70470</c:v>
                </c:pt>
                <c:pt idx="5">
                  <c:v>101720</c:v>
                </c:pt>
                <c:pt idx="6">
                  <c:v>141280</c:v>
                </c:pt>
                <c:pt idx="7">
                  <c:v>161110</c:v>
                </c:pt>
                <c:pt idx="8">
                  <c:v>189220</c:v>
                </c:pt>
                <c:pt idx="9">
                  <c:v>219610</c:v>
                </c:pt>
                <c:pt idx="10">
                  <c:v>285580</c:v>
                </c:pt>
                <c:pt idx="11">
                  <c:v>355490</c:v>
                </c:pt>
                <c:pt idx="12">
                  <c:v>419790</c:v>
                </c:pt>
                <c:pt idx="13">
                  <c:v>475670</c:v>
                </c:pt>
                <c:pt idx="14">
                  <c:v>520920</c:v>
                </c:pt>
                <c:pt idx="15">
                  <c:v>555550</c:v>
                </c:pt>
                <c:pt idx="16">
                  <c:v>588130</c:v>
                </c:pt>
                <c:pt idx="17">
                  <c:v>611720</c:v>
                </c:pt>
                <c:pt idx="18">
                  <c:v>633710</c:v>
                </c:pt>
                <c:pt idx="19">
                  <c:v>646370</c:v>
                </c:pt>
                <c:pt idx="20">
                  <c:v>662000</c:v>
                </c:pt>
                <c:pt idx="21">
                  <c:v>654970</c:v>
                </c:pt>
                <c:pt idx="22">
                  <c:v>651560</c:v>
                </c:pt>
                <c:pt idx="23">
                  <c:v>651010</c:v>
                </c:pt>
                <c:pt idx="24">
                  <c:v>643330</c:v>
                </c:pt>
                <c:pt idx="25">
                  <c:v>632940</c:v>
                </c:pt>
                <c:pt idx="26">
                  <c:v>617820</c:v>
                </c:pt>
                <c:pt idx="27">
                  <c:v>596970</c:v>
                </c:pt>
                <c:pt idx="28">
                  <c:v>587490</c:v>
                </c:pt>
                <c:pt idx="29">
                  <c:v>572020</c:v>
                </c:pt>
                <c:pt idx="30">
                  <c:v>558440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3A8-418A-8682-CEDDD908AC2F}"/>
            </c:ext>
          </c:extLst>
        </c:ser>
        <c:ser>
          <c:idx val="5"/>
          <c:order val="5"/>
          <c:tx>
            <c:strRef>
              <c:f>US_Pivot!$G$1:$G$2</c:f>
              <c:strCache>
                <c:ptCount val="1"/>
                <c:pt idx="0">
                  <c:v>DisabledPolicyGroup=Building Retrofitting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US_Pivot!$G$3:$G$33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208662</c:v>
                </c:pt>
                <c:pt idx="3">
                  <c:v>305458</c:v>
                </c:pt>
                <c:pt idx="4">
                  <c:v>336750</c:v>
                </c:pt>
                <c:pt idx="5">
                  <c:v>333820</c:v>
                </c:pt>
                <c:pt idx="6">
                  <c:v>317640</c:v>
                </c:pt>
                <c:pt idx="7">
                  <c:v>299210</c:v>
                </c:pt>
                <c:pt idx="8">
                  <c:v>275310</c:v>
                </c:pt>
                <c:pt idx="9">
                  <c:v>248030</c:v>
                </c:pt>
                <c:pt idx="10">
                  <c:v>218500</c:v>
                </c:pt>
                <c:pt idx="11">
                  <c:v>188010</c:v>
                </c:pt>
                <c:pt idx="12">
                  <c:v>161820</c:v>
                </c:pt>
                <c:pt idx="13">
                  <c:v>136270</c:v>
                </c:pt>
                <c:pt idx="14">
                  <c:v>109680</c:v>
                </c:pt>
                <c:pt idx="15">
                  <c:v>84140</c:v>
                </c:pt>
                <c:pt idx="16">
                  <c:v>63920</c:v>
                </c:pt>
                <c:pt idx="17">
                  <c:v>54600</c:v>
                </c:pt>
                <c:pt idx="18">
                  <c:v>52190</c:v>
                </c:pt>
                <c:pt idx="19">
                  <c:v>49140</c:v>
                </c:pt>
                <c:pt idx="20">
                  <c:v>46220</c:v>
                </c:pt>
                <c:pt idx="21">
                  <c:v>40860</c:v>
                </c:pt>
                <c:pt idx="22">
                  <c:v>35450</c:v>
                </c:pt>
                <c:pt idx="23">
                  <c:v>37910</c:v>
                </c:pt>
                <c:pt idx="24">
                  <c:v>37040</c:v>
                </c:pt>
                <c:pt idx="25">
                  <c:v>37540</c:v>
                </c:pt>
                <c:pt idx="26">
                  <c:v>38260</c:v>
                </c:pt>
                <c:pt idx="27">
                  <c:v>39490</c:v>
                </c:pt>
                <c:pt idx="28">
                  <c:v>46190</c:v>
                </c:pt>
                <c:pt idx="29">
                  <c:v>57430</c:v>
                </c:pt>
                <c:pt idx="30">
                  <c:v>63210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3A8-418A-8682-CEDDD908AC2F}"/>
            </c:ext>
          </c:extLst>
        </c:ser>
        <c:ser>
          <c:idx val="6"/>
          <c:order val="6"/>
          <c:tx>
            <c:strRef>
              <c:f>US_Pivot!$H$1:$H$2</c:f>
              <c:strCache>
                <c:ptCount val="1"/>
                <c:pt idx="0">
                  <c:v>DisabledPolicyGroup=California HDV Rules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US_Pivot!$H$3:$H$33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3843</c:v>
                </c:pt>
                <c:pt idx="3">
                  <c:v>31750</c:v>
                </c:pt>
                <c:pt idx="4">
                  <c:v>86450</c:v>
                </c:pt>
                <c:pt idx="5">
                  <c:v>160460</c:v>
                </c:pt>
                <c:pt idx="6">
                  <c:v>254650</c:v>
                </c:pt>
                <c:pt idx="7">
                  <c:v>361780</c:v>
                </c:pt>
                <c:pt idx="8">
                  <c:v>488240</c:v>
                </c:pt>
                <c:pt idx="9">
                  <c:v>605910</c:v>
                </c:pt>
                <c:pt idx="10">
                  <c:v>700750</c:v>
                </c:pt>
                <c:pt idx="11">
                  <c:v>621910</c:v>
                </c:pt>
                <c:pt idx="12">
                  <c:v>650080</c:v>
                </c:pt>
                <c:pt idx="13">
                  <c:v>725080</c:v>
                </c:pt>
                <c:pt idx="14">
                  <c:v>826400</c:v>
                </c:pt>
                <c:pt idx="15">
                  <c:v>932680</c:v>
                </c:pt>
                <c:pt idx="16">
                  <c:v>996900</c:v>
                </c:pt>
                <c:pt idx="17">
                  <c:v>1045800</c:v>
                </c:pt>
                <c:pt idx="18">
                  <c:v>1089920</c:v>
                </c:pt>
                <c:pt idx="19">
                  <c:v>1125580</c:v>
                </c:pt>
                <c:pt idx="20">
                  <c:v>1159210</c:v>
                </c:pt>
                <c:pt idx="21">
                  <c:v>1188540</c:v>
                </c:pt>
                <c:pt idx="22">
                  <c:v>1211600</c:v>
                </c:pt>
                <c:pt idx="23">
                  <c:v>1238140</c:v>
                </c:pt>
                <c:pt idx="24">
                  <c:v>1255770</c:v>
                </c:pt>
                <c:pt idx="25">
                  <c:v>1267250</c:v>
                </c:pt>
                <c:pt idx="26">
                  <c:v>1270630</c:v>
                </c:pt>
                <c:pt idx="27">
                  <c:v>1270000</c:v>
                </c:pt>
                <c:pt idx="28">
                  <c:v>1262110</c:v>
                </c:pt>
                <c:pt idx="29">
                  <c:v>1252470</c:v>
                </c:pt>
                <c:pt idx="30">
                  <c:v>1242030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3A8-418A-8682-CEDDD908AC2F}"/>
            </c:ext>
          </c:extLst>
        </c:ser>
        <c:ser>
          <c:idx val="7"/>
          <c:order val="7"/>
          <c:tx>
            <c:strRef>
              <c:f>US_Pivot!$I$1:$I$2</c:f>
              <c:strCache>
                <c:ptCount val="1"/>
                <c:pt idx="0">
                  <c:v>DisabledPolicyGroup=Cement Clinker Substitution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US_Pivot!$I$3:$I$33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-161</c:v>
                </c:pt>
                <c:pt idx="3">
                  <c:v>-590</c:v>
                </c:pt>
                <c:pt idx="4">
                  <c:v>-1140</c:v>
                </c:pt>
                <c:pt idx="5">
                  <c:v>-1730</c:v>
                </c:pt>
                <c:pt idx="6">
                  <c:v>-2340</c:v>
                </c:pt>
                <c:pt idx="7">
                  <c:v>-3130</c:v>
                </c:pt>
                <c:pt idx="8">
                  <c:v>-4810</c:v>
                </c:pt>
                <c:pt idx="9">
                  <c:v>-6460</c:v>
                </c:pt>
                <c:pt idx="10">
                  <c:v>-8090</c:v>
                </c:pt>
                <c:pt idx="11">
                  <c:v>-7460</c:v>
                </c:pt>
                <c:pt idx="12">
                  <c:v>-7240</c:v>
                </c:pt>
                <c:pt idx="13">
                  <c:v>-7370</c:v>
                </c:pt>
                <c:pt idx="14">
                  <c:v>-7810</c:v>
                </c:pt>
                <c:pt idx="15">
                  <c:v>-8230</c:v>
                </c:pt>
                <c:pt idx="16">
                  <c:v>-7670</c:v>
                </c:pt>
                <c:pt idx="17">
                  <c:v>-7550</c:v>
                </c:pt>
                <c:pt idx="18">
                  <c:v>-7830</c:v>
                </c:pt>
                <c:pt idx="19">
                  <c:v>-8160</c:v>
                </c:pt>
                <c:pt idx="20">
                  <c:v>-8630</c:v>
                </c:pt>
                <c:pt idx="21">
                  <c:v>-9270</c:v>
                </c:pt>
                <c:pt idx="22">
                  <c:v>-9930</c:v>
                </c:pt>
                <c:pt idx="23">
                  <c:v>-10430</c:v>
                </c:pt>
                <c:pt idx="24">
                  <c:v>-11040</c:v>
                </c:pt>
                <c:pt idx="25">
                  <c:v>-11680</c:v>
                </c:pt>
                <c:pt idx="26">
                  <c:v>-12330</c:v>
                </c:pt>
                <c:pt idx="27">
                  <c:v>-12980</c:v>
                </c:pt>
                <c:pt idx="28">
                  <c:v>-13580</c:v>
                </c:pt>
                <c:pt idx="29">
                  <c:v>-14170</c:v>
                </c:pt>
                <c:pt idx="30">
                  <c:v>-14760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3A8-418A-8682-CEDDD908AC2F}"/>
            </c:ext>
          </c:extLst>
        </c:ser>
        <c:ser>
          <c:idx val="8"/>
          <c:order val="8"/>
          <c:tx>
            <c:strRef>
              <c:f>US_Pivot!$J$1:$J$2</c:f>
              <c:strCache>
                <c:ptCount val="1"/>
                <c:pt idx="0">
                  <c:v>DisabledPolicyGroup=Cropland Measures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US_Pivot!$J$3:$J$33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-6001</c:v>
                </c:pt>
                <c:pt idx="3">
                  <c:v>-11320</c:v>
                </c:pt>
                <c:pt idx="4">
                  <c:v>-13380</c:v>
                </c:pt>
                <c:pt idx="5">
                  <c:v>-13030</c:v>
                </c:pt>
                <c:pt idx="6">
                  <c:v>-12270</c:v>
                </c:pt>
                <c:pt idx="7">
                  <c:v>-11510</c:v>
                </c:pt>
                <c:pt idx="8">
                  <c:v>-10120</c:v>
                </c:pt>
                <c:pt idx="9">
                  <c:v>-7360</c:v>
                </c:pt>
                <c:pt idx="10">
                  <c:v>-10</c:v>
                </c:pt>
                <c:pt idx="11">
                  <c:v>3300</c:v>
                </c:pt>
                <c:pt idx="12">
                  <c:v>3230</c:v>
                </c:pt>
                <c:pt idx="13">
                  <c:v>2020</c:v>
                </c:pt>
                <c:pt idx="14">
                  <c:v>530</c:v>
                </c:pt>
                <c:pt idx="15">
                  <c:v>-860</c:v>
                </c:pt>
                <c:pt idx="16">
                  <c:v>-1870</c:v>
                </c:pt>
                <c:pt idx="17">
                  <c:v>-2470</c:v>
                </c:pt>
                <c:pt idx="18">
                  <c:v>-2960</c:v>
                </c:pt>
                <c:pt idx="19">
                  <c:v>-3250</c:v>
                </c:pt>
                <c:pt idx="20">
                  <c:v>-3420</c:v>
                </c:pt>
                <c:pt idx="21">
                  <c:v>-3760</c:v>
                </c:pt>
                <c:pt idx="22">
                  <c:v>-4040</c:v>
                </c:pt>
                <c:pt idx="23">
                  <c:v>-4290</c:v>
                </c:pt>
                <c:pt idx="24">
                  <c:v>-4500</c:v>
                </c:pt>
                <c:pt idx="25">
                  <c:v>-4730</c:v>
                </c:pt>
                <c:pt idx="26">
                  <c:v>-4580</c:v>
                </c:pt>
                <c:pt idx="27">
                  <c:v>-4250</c:v>
                </c:pt>
                <c:pt idx="28">
                  <c:v>-3820</c:v>
                </c:pt>
                <c:pt idx="29">
                  <c:v>-3400</c:v>
                </c:pt>
                <c:pt idx="30">
                  <c:v>-3010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3A8-418A-8682-CEDDD908AC2F}"/>
            </c:ext>
          </c:extLst>
        </c:ser>
        <c:ser>
          <c:idx val="9"/>
          <c:order val="9"/>
          <c:tx>
            <c:strRef>
              <c:f>US_Pivot!$K$1:$K$2</c:f>
              <c:strCache>
                <c:ptCount val="1"/>
                <c:pt idx="0">
                  <c:v>DisabledPolicyGroup=Electricity PTC/ITC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US_Pivot!$K$3:$K$33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41098</c:v>
                </c:pt>
                <c:pt idx="3">
                  <c:v>-60</c:v>
                </c:pt>
                <c:pt idx="4">
                  <c:v>-52870</c:v>
                </c:pt>
                <c:pt idx="5">
                  <c:v>-52570</c:v>
                </c:pt>
                <c:pt idx="6">
                  <c:v>39990</c:v>
                </c:pt>
                <c:pt idx="7">
                  <c:v>28690</c:v>
                </c:pt>
                <c:pt idx="8">
                  <c:v>13440</c:v>
                </c:pt>
                <c:pt idx="9">
                  <c:v>-12130</c:v>
                </c:pt>
                <c:pt idx="10">
                  <c:v>-44060</c:v>
                </c:pt>
                <c:pt idx="11">
                  <c:v>5370</c:v>
                </c:pt>
                <c:pt idx="12">
                  <c:v>83620</c:v>
                </c:pt>
                <c:pt idx="13">
                  <c:v>155930</c:v>
                </c:pt>
                <c:pt idx="14">
                  <c:v>227460</c:v>
                </c:pt>
                <c:pt idx="15">
                  <c:v>149090</c:v>
                </c:pt>
                <c:pt idx="16">
                  <c:v>97170</c:v>
                </c:pt>
                <c:pt idx="17">
                  <c:v>74360</c:v>
                </c:pt>
                <c:pt idx="18">
                  <c:v>55360</c:v>
                </c:pt>
                <c:pt idx="19">
                  <c:v>35080</c:v>
                </c:pt>
                <c:pt idx="20">
                  <c:v>20440</c:v>
                </c:pt>
                <c:pt idx="21">
                  <c:v>6790</c:v>
                </c:pt>
                <c:pt idx="22">
                  <c:v>-4780</c:v>
                </c:pt>
                <c:pt idx="23">
                  <c:v>13570</c:v>
                </c:pt>
                <c:pt idx="24">
                  <c:v>43990</c:v>
                </c:pt>
                <c:pt idx="25">
                  <c:v>17360</c:v>
                </c:pt>
                <c:pt idx="26">
                  <c:v>12690</c:v>
                </c:pt>
                <c:pt idx="27">
                  <c:v>12990</c:v>
                </c:pt>
                <c:pt idx="28">
                  <c:v>17260</c:v>
                </c:pt>
                <c:pt idx="29">
                  <c:v>-560</c:v>
                </c:pt>
                <c:pt idx="30">
                  <c:v>-4660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3A8-418A-8682-CEDDD908AC2F}"/>
            </c:ext>
          </c:extLst>
        </c:ser>
        <c:ser>
          <c:idx val="10"/>
          <c:order val="10"/>
          <c:tx>
            <c:strRef>
              <c:f>US_Pivot!$L$1:$L$2</c:f>
              <c:strCache>
                <c:ptCount val="1"/>
                <c:pt idx="0">
                  <c:v>DisabledPolicyGroup=F-Gas Policies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US_Pivot!$L$3:$L$33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127</c:v>
                </c:pt>
                <c:pt idx="3">
                  <c:v>290</c:v>
                </c:pt>
                <c:pt idx="4">
                  <c:v>1730</c:v>
                </c:pt>
                <c:pt idx="5">
                  <c:v>2770</c:v>
                </c:pt>
                <c:pt idx="6">
                  <c:v>3610</c:v>
                </c:pt>
                <c:pt idx="7">
                  <c:v>4270</c:v>
                </c:pt>
                <c:pt idx="8">
                  <c:v>5050</c:v>
                </c:pt>
                <c:pt idx="9">
                  <c:v>4450</c:v>
                </c:pt>
                <c:pt idx="10">
                  <c:v>4470</c:v>
                </c:pt>
                <c:pt idx="11">
                  <c:v>4470</c:v>
                </c:pt>
                <c:pt idx="12">
                  <c:v>4470</c:v>
                </c:pt>
                <c:pt idx="13">
                  <c:v>4500</c:v>
                </c:pt>
                <c:pt idx="14">
                  <c:v>2220</c:v>
                </c:pt>
                <c:pt idx="15">
                  <c:v>1050</c:v>
                </c:pt>
                <c:pt idx="16">
                  <c:v>-60</c:v>
                </c:pt>
                <c:pt idx="17">
                  <c:v>-350</c:v>
                </c:pt>
                <c:pt idx="18">
                  <c:v>-330</c:v>
                </c:pt>
                <c:pt idx="19">
                  <c:v>-200</c:v>
                </c:pt>
                <c:pt idx="20">
                  <c:v>-80</c:v>
                </c:pt>
                <c:pt idx="21">
                  <c:v>20</c:v>
                </c:pt>
                <c:pt idx="22">
                  <c:v>1020</c:v>
                </c:pt>
                <c:pt idx="23">
                  <c:v>2240</c:v>
                </c:pt>
                <c:pt idx="24">
                  <c:v>2930</c:v>
                </c:pt>
                <c:pt idx="25">
                  <c:v>2980</c:v>
                </c:pt>
                <c:pt idx="26">
                  <c:v>2810</c:v>
                </c:pt>
                <c:pt idx="27">
                  <c:v>2580</c:v>
                </c:pt>
                <c:pt idx="28">
                  <c:v>2420</c:v>
                </c:pt>
                <c:pt idx="29">
                  <c:v>2330</c:v>
                </c:pt>
                <c:pt idx="30">
                  <c:v>2310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3A8-418A-8682-CEDDD908AC2F}"/>
            </c:ext>
          </c:extLst>
        </c:ser>
        <c:ser>
          <c:idx val="11"/>
          <c:order val="11"/>
          <c:tx>
            <c:strRef>
              <c:f>US_Pivot!$M$1:$M$2</c:f>
              <c:strCache>
                <c:ptCount val="1"/>
                <c:pt idx="0">
                  <c:v>DisabledPolicyGroup=Forest Management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US_Pivot!$M$3:$M$33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250</c:v>
                </c:pt>
                <c:pt idx="3">
                  <c:v>570</c:v>
                </c:pt>
                <c:pt idx="4">
                  <c:v>940</c:v>
                </c:pt>
                <c:pt idx="5">
                  <c:v>1240</c:v>
                </c:pt>
                <c:pt idx="6">
                  <c:v>1510</c:v>
                </c:pt>
                <c:pt idx="7">
                  <c:v>1790</c:v>
                </c:pt>
                <c:pt idx="8">
                  <c:v>2050</c:v>
                </c:pt>
                <c:pt idx="9">
                  <c:v>2280</c:v>
                </c:pt>
                <c:pt idx="10">
                  <c:v>2480</c:v>
                </c:pt>
                <c:pt idx="11">
                  <c:v>2520</c:v>
                </c:pt>
                <c:pt idx="12">
                  <c:v>2510</c:v>
                </c:pt>
                <c:pt idx="13">
                  <c:v>2470</c:v>
                </c:pt>
                <c:pt idx="14">
                  <c:v>2390</c:v>
                </c:pt>
                <c:pt idx="15">
                  <c:v>2340</c:v>
                </c:pt>
                <c:pt idx="16">
                  <c:v>2310</c:v>
                </c:pt>
                <c:pt idx="17">
                  <c:v>2310</c:v>
                </c:pt>
                <c:pt idx="18">
                  <c:v>2210</c:v>
                </c:pt>
                <c:pt idx="19">
                  <c:v>2160</c:v>
                </c:pt>
                <c:pt idx="20">
                  <c:v>2090</c:v>
                </c:pt>
                <c:pt idx="21">
                  <c:v>2020</c:v>
                </c:pt>
                <c:pt idx="22">
                  <c:v>1970</c:v>
                </c:pt>
                <c:pt idx="23">
                  <c:v>1920</c:v>
                </c:pt>
                <c:pt idx="24">
                  <c:v>1880</c:v>
                </c:pt>
                <c:pt idx="25">
                  <c:v>1820</c:v>
                </c:pt>
                <c:pt idx="26">
                  <c:v>1780</c:v>
                </c:pt>
                <c:pt idx="27">
                  <c:v>1710</c:v>
                </c:pt>
                <c:pt idx="28">
                  <c:v>1680</c:v>
                </c:pt>
                <c:pt idx="29">
                  <c:v>1640</c:v>
                </c:pt>
                <c:pt idx="30">
                  <c:v>1640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3A8-418A-8682-CEDDD908AC2F}"/>
            </c:ext>
          </c:extLst>
        </c:ser>
        <c:ser>
          <c:idx val="12"/>
          <c:order val="12"/>
          <c:tx>
            <c:strRef>
              <c:f>US_Pivot!$N$1:$N$2</c:f>
              <c:strCache>
                <c:ptCount val="1"/>
                <c:pt idx="0">
                  <c:v>DisabledPolicyGroup=Freight Logistics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US_Pivot!$N$3:$N$33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12806</c:v>
                </c:pt>
                <c:pt idx="3">
                  <c:v>29730</c:v>
                </c:pt>
                <c:pt idx="4">
                  <c:v>48700</c:v>
                </c:pt>
                <c:pt idx="5">
                  <c:v>82510</c:v>
                </c:pt>
                <c:pt idx="6">
                  <c:v>124080</c:v>
                </c:pt>
                <c:pt idx="7">
                  <c:v>169640</c:v>
                </c:pt>
                <c:pt idx="8">
                  <c:v>217030</c:v>
                </c:pt>
                <c:pt idx="9">
                  <c:v>271840</c:v>
                </c:pt>
                <c:pt idx="10">
                  <c:v>334960</c:v>
                </c:pt>
                <c:pt idx="11">
                  <c:v>421030</c:v>
                </c:pt>
                <c:pt idx="12">
                  <c:v>494380</c:v>
                </c:pt>
                <c:pt idx="13">
                  <c:v>561310</c:v>
                </c:pt>
                <c:pt idx="14">
                  <c:v>625550</c:v>
                </c:pt>
                <c:pt idx="15">
                  <c:v>682300</c:v>
                </c:pt>
                <c:pt idx="16">
                  <c:v>737870</c:v>
                </c:pt>
                <c:pt idx="17">
                  <c:v>792800</c:v>
                </c:pt>
                <c:pt idx="18">
                  <c:v>846620</c:v>
                </c:pt>
                <c:pt idx="19">
                  <c:v>900550</c:v>
                </c:pt>
                <c:pt idx="20">
                  <c:v>955650</c:v>
                </c:pt>
                <c:pt idx="21">
                  <c:v>1009890</c:v>
                </c:pt>
                <c:pt idx="22">
                  <c:v>1064770</c:v>
                </c:pt>
                <c:pt idx="23">
                  <c:v>1128770</c:v>
                </c:pt>
                <c:pt idx="24">
                  <c:v>1190390</c:v>
                </c:pt>
                <c:pt idx="25">
                  <c:v>1254550</c:v>
                </c:pt>
                <c:pt idx="26">
                  <c:v>1319330</c:v>
                </c:pt>
                <c:pt idx="27">
                  <c:v>1383690</c:v>
                </c:pt>
                <c:pt idx="28">
                  <c:v>1449730</c:v>
                </c:pt>
                <c:pt idx="29">
                  <c:v>1516740</c:v>
                </c:pt>
                <c:pt idx="30">
                  <c:v>1584520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3A8-418A-8682-CEDDD908AC2F}"/>
            </c:ext>
          </c:extLst>
        </c:ser>
        <c:ser>
          <c:idx val="13"/>
          <c:order val="13"/>
          <c:tx>
            <c:strRef>
              <c:f>US_Pivot!$O$1:$O$2</c:f>
              <c:strCache>
                <c:ptCount val="1"/>
                <c:pt idx="0">
                  <c:v>DisabledPolicyGroup=Fuel Economy Standards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US_Pivot!$O$3:$O$33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628</c:v>
                </c:pt>
                <c:pt idx="3">
                  <c:v>1590</c:v>
                </c:pt>
                <c:pt idx="4">
                  <c:v>2650</c:v>
                </c:pt>
                <c:pt idx="5">
                  <c:v>3750</c:v>
                </c:pt>
                <c:pt idx="6">
                  <c:v>-3380</c:v>
                </c:pt>
                <c:pt idx="7">
                  <c:v>-5050</c:v>
                </c:pt>
                <c:pt idx="8">
                  <c:v>720</c:v>
                </c:pt>
                <c:pt idx="9">
                  <c:v>12260</c:v>
                </c:pt>
                <c:pt idx="10">
                  <c:v>29130</c:v>
                </c:pt>
                <c:pt idx="11">
                  <c:v>45920</c:v>
                </c:pt>
                <c:pt idx="12">
                  <c:v>63670</c:v>
                </c:pt>
                <c:pt idx="13">
                  <c:v>79510</c:v>
                </c:pt>
                <c:pt idx="14">
                  <c:v>91660</c:v>
                </c:pt>
                <c:pt idx="15">
                  <c:v>98800</c:v>
                </c:pt>
                <c:pt idx="16">
                  <c:v>89870</c:v>
                </c:pt>
                <c:pt idx="17">
                  <c:v>76500</c:v>
                </c:pt>
                <c:pt idx="18">
                  <c:v>61930</c:v>
                </c:pt>
                <c:pt idx="19">
                  <c:v>46680</c:v>
                </c:pt>
                <c:pt idx="20">
                  <c:v>31520</c:v>
                </c:pt>
                <c:pt idx="21">
                  <c:v>16880</c:v>
                </c:pt>
                <c:pt idx="22">
                  <c:v>3030</c:v>
                </c:pt>
                <c:pt idx="23">
                  <c:v>-8510</c:v>
                </c:pt>
                <c:pt idx="24">
                  <c:v>-19390</c:v>
                </c:pt>
                <c:pt idx="25">
                  <c:v>-29060</c:v>
                </c:pt>
                <c:pt idx="26">
                  <c:v>-36430</c:v>
                </c:pt>
                <c:pt idx="27">
                  <c:v>-42030</c:v>
                </c:pt>
                <c:pt idx="28">
                  <c:v>-45940</c:v>
                </c:pt>
                <c:pt idx="29">
                  <c:v>-49060</c:v>
                </c:pt>
                <c:pt idx="30">
                  <c:v>-51570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3A8-418A-8682-CEDDD908AC2F}"/>
            </c:ext>
          </c:extLst>
        </c:ser>
        <c:ser>
          <c:idx val="14"/>
          <c:order val="14"/>
          <c:tx>
            <c:strRef>
              <c:f>US_Pivot!$P$1:$P$2</c:f>
              <c:strCache>
                <c:ptCount val="1"/>
                <c:pt idx="0">
                  <c:v>DisabledPolicyGroup=Grid Flexibility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US_Pivot!$P$3:$P$33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141135</c:v>
                </c:pt>
                <c:pt idx="3">
                  <c:v>202153</c:v>
                </c:pt>
                <c:pt idx="4">
                  <c:v>231860</c:v>
                </c:pt>
                <c:pt idx="5">
                  <c:v>245530</c:v>
                </c:pt>
                <c:pt idx="6">
                  <c:v>249600</c:v>
                </c:pt>
                <c:pt idx="7">
                  <c:v>239260</c:v>
                </c:pt>
                <c:pt idx="8">
                  <c:v>232840</c:v>
                </c:pt>
                <c:pt idx="9">
                  <c:v>209640</c:v>
                </c:pt>
                <c:pt idx="10">
                  <c:v>201470</c:v>
                </c:pt>
                <c:pt idx="11">
                  <c:v>177740</c:v>
                </c:pt>
                <c:pt idx="12">
                  <c:v>179620</c:v>
                </c:pt>
                <c:pt idx="13">
                  <c:v>150930</c:v>
                </c:pt>
                <c:pt idx="14">
                  <c:v>122030</c:v>
                </c:pt>
                <c:pt idx="15">
                  <c:v>64490</c:v>
                </c:pt>
                <c:pt idx="16">
                  <c:v>-5790</c:v>
                </c:pt>
                <c:pt idx="17">
                  <c:v>-65440</c:v>
                </c:pt>
                <c:pt idx="18">
                  <c:v>-117210</c:v>
                </c:pt>
                <c:pt idx="19">
                  <c:v>-147580</c:v>
                </c:pt>
                <c:pt idx="20">
                  <c:v>-170440</c:v>
                </c:pt>
                <c:pt idx="21">
                  <c:v>-188040</c:v>
                </c:pt>
                <c:pt idx="22">
                  <c:v>-203570</c:v>
                </c:pt>
                <c:pt idx="23">
                  <c:v>-211420</c:v>
                </c:pt>
                <c:pt idx="24">
                  <c:v>-226250</c:v>
                </c:pt>
                <c:pt idx="25">
                  <c:v>-243120</c:v>
                </c:pt>
                <c:pt idx="26">
                  <c:v>-263670</c:v>
                </c:pt>
                <c:pt idx="27">
                  <c:v>-282820</c:v>
                </c:pt>
                <c:pt idx="28">
                  <c:v>-297800</c:v>
                </c:pt>
                <c:pt idx="29">
                  <c:v>-308700</c:v>
                </c:pt>
                <c:pt idx="30">
                  <c:v>-313720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3A8-418A-8682-CEDDD908AC2F}"/>
            </c:ext>
          </c:extLst>
        </c:ser>
        <c:ser>
          <c:idx val="15"/>
          <c:order val="15"/>
          <c:tx>
            <c:strRef>
              <c:f>US_Pivot!$Q$1:$Q$2</c:f>
              <c:strCache>
                <c:ptCount val="1"/>
                <c:pt idx="0">
                  <c:v>DisabledPolicyGroup=Hydrogen Electrolysis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US_Pivot!$Q$3:$Q$33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67</c:v>
                </c:pt>
                <c:pt idx="3">
                  <c:v>1480</c:v>
                </c:pt>
                <c:pt idx="4">
                  <c:v>5980</c:v>
                </c:pt>
                <c:pt idx="5">
                  <c:v>13840</c:v>
                </c:pt>
                <c:pt idx="6">
                  <c:v>30670</c:v>
                </c:pt>
                <c:pt idx="7">
                  <c:v>41150</c:v>
                </c:pt>
                <c:pt idx="8">
                  <c:v>60800</c:v>
                </c:pt>
                <c:pt idx="9">
                  <c:v>83770</c:v>
                </c:pt>
                <c:pt idx="10">
                  <c:v>109690</c:v>
                </c:pt>
                <c:pt idx="11">
                  <c:v>139830</c:v>
                </c:pt>
                <c:pt idx="12">
                  <c:v>198330</c:v>
                </c:pt>
                <c:pt idx="13">
                  <c:v>221230</c:v>
                </c:pt>
                <c:pt idx="14">
                  <c:v>253710</c:v>
                </c:pt>
                <c:pt idx="15">
                  <c:v>282840</c:v>
                </c:pt>
                <c:pt idx="16">
                  <c:v>311980</c:v>
                </c:pt>
                <c:pt idx="17">
                  <c:v>343860</c:v>
                </c:pt>
                <c:pt idx="18">
                  <c:v>377020</c:v>
                </c:pt>
                <c:pt idx="19">
                  <c:v>407560</c:v>
                </c:pt>
                <c:pt idx="20">
                  <c:v>438590</c:v>
                </c:pt>
                <c:pt idx="21">
                  <c:v>464680</c:v>
                </c:pt>
                <c:pt idx="22">
                  <c:v>490340</c:v>
                </c:pt>
                <c:pt idx="23">
                  <c:v>523190</c:v>
                </c:pt>
                <c:pt idx="24">
                  <c:v>554780</c:v>
                </c:pt>
                <c:pt idx="25">
                  <c:v>587090</c:v>
                </c:pt>
                <c:pt idx="26">
                  <c:v>623590</c:v>
                </c:pt>
                <c:pt idx="27">
                  <c:v>660370</c:v>
                </c:pt>
                <c:pt idx="28">
                  <c:v>698600</c:v>
                </c:pt>
                <c:pt idx="29">
                  <c:v>739690</c:v>
                </c:pt>
                <c:pt idx="30">
                  <c:v>783920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3A8-418A-8682-CEDDD908AC2F}"/>
            </c:ext>
          </c:extLst>
        </c:ser>
        <c:ser>
          <c:idx val="16"/>
          <c:order val="16"/>
          <c:tx>
            <c:strRef>
              <c:f>US_Pivot!$R$1:$R$2</c:f>
              <c:strCache>
                <c:ptCount val="1"/>
                <c:pt idx="0">
                  <c:v>DisabledPolicyGroup=Industrial CCS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US_Pivot!$R$3:$R$33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13908</c:v>
                </c:pt>
                <c:pt idx="3">
                  <c:v>20410</c:v>
                </c:pt>
                <c:pt idx="4">
                  <c:v>23660</c:v>
                </c:pt>
                <c:pt idx="5">
                  <c:v>25730</c:v>
                </c:pt>
                <c:pt idx="6">
                  <c:v>25880</c:v>
                </c:pt>
                <c:pt idx="7">
                  <c:v>25710</c:v>
                </c:pt>
                <c:pt idx="8">
                  <c:v>26030</c:v>
                </c:pt>
                <c:pt idx="9">
                  <c:v>26780</c:v>
                </c:pt>
                <c:pt idx="10">
                  <c:v>28320</c:v>
                </c:pt>
                <c:pt idx="11">
                  <c:v>31560</c:v>
                </c:pt>
                <c:pt idx="12">
                  <c:v>34410</c:v>
                </c:pt>
                <c:pt idx="13">
                  <c:v>37060</c:v>
                </c:pt>
                <c:pt idx="14">
                  <c:v>39850</c:v>
                </c:pt>
                <c:pt idx="15">
                  <c:v>42580</c:v>
                </c:pt>
                <c:pt idx="16">
                  <c:v>45210</c:v>
                </c:pt>
                <c:pt idx="17">
                  <c:v>48500</c:v>
                </c:pt>
                <c:pt idx="18">
                  <c:v>51790</c:v>
                </c:pt>
                <c:pt idx="19">
                  <c:v>55260</c:v>
                </c:pt>
                <c:pt idx="20">
                  <c:v>58860</c:v>
                </c:pt>
                <c:pt idx="21">
                  <c:v>60140</c:v>
                </c:pt>
                <c:pt idx="22">
                  <c:v>61170</c:v>
                </c:pt>
                <c:pt idx="23">
                  <c:v>69910</c:v>
                </c:pt>
                <c:pt idx="24">
                  <c:v>74930</c:v>
                </c:pt>
                <c:pt idx="25">
                  <c:v>80980</c:v>
                </c:pt>
                <c:pt idx="26">
                  <c:v>86540</c:v>
                </c:pt>
                <c:pt idx="27">
                  <c:v>90890</c:v>
                </c:pt>
                <c:pt idx="28">
                  <c:v>94850</c:v>
                </c:pt>
                <c:pt idx="29">
                  <c:v>98840</c:v>
                </c:pt>
                <c:pt idx="30">
                  <c:v>103110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3A8-418A-8682-CEDDD908AC2F}"/>
            </c:ext>
          </c:extLst>
        </c:ser>
        <c:ser>
          <c:idx val="17"/>
          <c:order val="17"/>
          <c:tx>
            <c:strRef>
              <c:f>US_Pivot!$S$1:$S$2</c:f>
              <c:strCache>
                <c:ptCount val="1"/>
                <c:pt idx="0">
                  <c:v>DisabledPolicyGroup=Industrial Energy Efficiency Standards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US_Pivot!$S$3:$S$33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1691</c:v>
                </c:pt>
                <c:pt idx="3">
                  <c:v>-890</c:v>
                </c:pt>
                <c:pt idx="4">
                  <c:v>-7140</c:v>
                </c:pt>
                <c:pt idx="5">
                  <c:v>-16940</c:v>
                </c:pt>
                <c:pt idx="6">
                  <c:v>-31850</c:v>
                </c:pt>
                <c:pt idx="7">
                  <c:v>-37980</c:v>
                </c:pt>
                <c:pt idx="8">
                  <c:v>-46550</c:v>
                </c:pt>
                <c:pt idx="9">
                  <c:v>-55530</c:v>
                </c:pt>
                <c:pt idx="10">
                  <c:v>-70870</c:v>
                </c:pt>
                <c:pt idx="11">
                  <c:v>-85560</c:v>
                </c:pt>
                <c:pt idx="12">
                  <c:v>-101210</c:v>
                </c:pt>
                <c:pt idx="13">
                  <c:v>-116710</c:v>
                </c:pt>
                <c:pt idx="14">
                  <c:v>-133200</c:v>
                </c:pt>
                <c:pt idx="15">
                  <c:v>-149020</c:v>
                </c:pt>
                <c:pt idx="16">
                  <c:v>-165720</c:v>
                </c:pt>
                <c:pt idx="17">
                  <c:v>-182370</c:v>
                </c:pt>
                <c:pt idx="18">
                  <c:v>-198850</c:v>
                </c:pt>
                <c:pt idx="19">
                  <c:v>-215390</c:v>
                </c:pt>
                <c:pt idx="20">
                  <c:v>-232750</c:v>
                </c:pt>
                <c:pt idx="21">
                  <c:v>-253850</c:v>
                </c:pt>
                <c:pt idx="22">
                  <c:v>-276890</c:v>
                </c:pt>
                <c:pt idx="23">
                  <c:v>-294330</c:v>
                </c:pt>
                <c:pt idx="24">
                  <c:v>-317370</c:v>
                </c:pt>
                <c:pt idx="25">
                  <c:v>-341130</c:v>
                </c:pt>
                <c:pt idx="26">
                  <c:v>-365770</c:v>
                </c:pt>
                <c:pt idx="27">
                  <c:v>-388370</c:v>
                </c:pt>
                <c:pt idx="28">
                  <c:v>-404760</c:v>
                </c:pt>
                <c:pt idx="29">
                  <c:v>-426730</c:v>
                </c:pt>
                <c:pt idx="30">
                  <c:v>-449090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3A8-418A-8682-CEDDD908AC2F}"/>
            </c:ext>
          </c:extLst>
        </c:ser>
        <c:ser>
          <c:idx val="18"/>
          <c:order val="18"/>
          <c:tx>
            <c:strRef>
              <c:f>US_Pivot!$T$1:$T$2</c:f>
              <c:strCache>
                <c:ptCount val="1"/>
                <c:pt idx="0">
                  <c:v>DisabledPolicyGroup=Industrial Fuel Switching</c:v>
                </c:pt>
              </c:strCache>
            </c:strRef>
          </c:tx>
          <c:spPr>
            <a:ln w="28575" cap="rnd">
              <a:solidFill>
                <a:srgbClr val="FF00FF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US_Pivot!$T$3:$T$33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90177</c:v>
                </c:pt>
                <c:pt idx="3">
                  <c:v>214471</c:v>
                </c:pt>
                <c:pt idx="4">
                  <c:v>334290</c:v>
                </c:pt>
                <c:pt idx="5">
                  <c:v>466180</c:v>
                </c:pt>
                <c:pt idx="6">
                  <c:v>632490</c:v>
                </c:pt>
                <c:pt idx="7">
                  <c:v>713340</c:v>
                </c:pt>
                <c:pt idx="8">
                  <c:v>802210</c:v>
                </c:pt>
                <c:pt idx="9">
                  <c:v>886170</c:v>
                </c:pt>
                <c:pt idx="10">
                  <c:v>997070</c:v>
                </c:pt>
                <c:pt idx="11">
                  <c:v>1131320</c:v>
                </c:pt>
                <c:pt idx="12">
                  <c:v>1277520</c:v>
                </c:pt>
                <c:pt idx="13">
                  <c:v>1379060</c:v>
                </c:pt>
                <c:pt idx="14">
                  <c:v>1492620</c:v>
                </c:pt>
                <c:pt idx="15">
                  <c:v>1583210</c:v>
                </c:pt>
                <c:pt idx="16">
                  <c:v>1675580</c:v>
                </c:pt>
                <c:pt idx="17">
                  <c:v>1759640</c:v>
                </c:pt>
                <c:pt idx="18">
                  <c:v>1827100</c:v>
                </c:pt>
                <c:pt idx="19">
                  <c:v>1886510</c:v>
                </c:pt>
                <c:pt idx="20">
                  <c:v>1941100</c:v>
                </c:pt>
                <c:pt idx="21">
                  <c:v>1993880</c:v>
                </c:pt>
                <c:pt idx="22">
                  <c:v>2050760</c:v>
                </c:pt>
                <c:pt idx="23">
                  <c:v>2122390</c:v>
                </c:pt>
                <c:pt idx="24">
                  <c:v>2194390</c:v>
                </c:pt>
                <c:pt idx="25">
                  <c:v>2269620</c:v>
                </c:pt>
                <c:pt idx="26">
                  <c:v>2334830</c:v>
                </c:pt>
                <c:pt idx="27">
                  <c:v>2391970</c:v>
                </c:pt>
                <c:pt idx="28">
                  <c:v>2446420</c:v>
                </c:pt>
                <c:pt idx="29">
                  <c:v>2505420</c:v>
                </c:pt>
                <c:pt idx="30">
                  <c:v>2576340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3A8-418A-8682-CEDDD908AC2F}"/>
            </c:ext>
          </c:extLst>
        </c:ser>
        <c:ser>
          <c:idx val="19"/>
          <c:order val="19"/>
          <c:tx>
            <c:strRef>
              <c:f>US_Pivot!$U$1:$U$2</c:f>
              <c:strCache>
                <c:ptCount val="1"/>
                <c:pt idx="0">
                  <c:v>DisabledPolicyGroup=Livestock Measures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US_Pivot!$U$3:$U$33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-85</c:v>
                </c:pt>
                <c:pt idx="3">
                  <c:v>590</c:v>
                </c:pt>
                <c:pt idx="4">
                  <c:v>1920</c:v>
                </c:pt>
                <c:pt idx="5">
                  <c:v>3910</c:v>
                </c:pt>
                <c:pt idx="6">
                  <c:v>6600</c:v>
                </c:pt>
                <c:pt idx="7">
                  <c:v>10050</c:v>
                </c:pt>
                <c:pt idx="8">
                  <c:v>14540</c:v>
                </c:pt>
                <c:pt idx="9">
                  <c:v>19640</c:v>
                </c:pt>
                <c:pt idx="10">
                  <c:v>29860</c:v>
                </c:pt>
                <c:pt idx="11">
                  <c:v>36020</c:v>
                </c:pt>
                <c:pt idx="12">
                  <c:v>38230</c:v>
                </c:pt>
                <c:pt idx="13">
                  <c:v>38970</c:v>
                </c:pt>
                <c:pt idx="14">
                  <c:v>39480</c:v>
                </c:pt>
                <c:pt idx="15">
                  <c:v>40130</c:v>
                </c:pt>
                <c:pt idx="16">
                  <c:v>39180</c:v>
                </c:pt>
                <c:pt idx="17">
                  <c:v>37450</c:v>
                </c:pt>
                <c:pt idx="18">
                  <c:v>35880</c:v>
                </c:pt>
                <c:pt idx="19">
                  <c:v>34880</c:v>
                </c:pt>
                <c:pt idx="20">
                  <c:v>34370</c:v>
                </c:pt>
                <c:pt idx="21">
                  <c:v>34470</c:v>
                </c:pt>
                <c:pt idx="22">
                  <c:v>35100</c:v>
                </c:pt>
                <c:pt idx="23">
                  <c:v>36060</c:v>
                </c:pt>
                <c:pt idx="24">
                  <c:v>37190</c:v>
                </c:pt>
                <c:pt idx="25">
                  <c:v>38390</c:v>
                </c:pt>
                <c:pt idx="26">
                  <c:v>39650</c:v>
                </c:pt>
                <c:pt idx="27">
                  <c:v>40550</c:v>
                </c:pt>
                <c:pt idx="28">
                  <c:v>41350</c:v>
                </c:pt>
                <c:pt idx="29">
                  <c:v>42170</c:v>
                </c:pt>
                <c:pt idx="30">
                  <c:v>43050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3A8-418A-8682-CEDDD908AC2F}"/>
            </c:ext>
          </c:extLst>
        </c:ser>
        <c:ser>
          <c:idx val="20"/>
          <c:order val="20"/>
          <c:tx>
            <c:strRef>
              <c:f>US_Pivot!$V$1:$V$2</c:f>
              <c:strCache>
                <c:ptCount val="1"/>
                <c:pt idx="0">
                  <c:v>DisabledPolicyGroup=Methane Capture and Destruction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US_Pivot!$V$3:$V$33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421</c:v>
                </c:pt>
                <c:pt idx="3">
                  <c:v>1640</c:v>
                </c:pt>
                <c:pt idx="4">
                  <c:v>4460</c:v>
                </c:pt>
                <c:pt idx="5">
                  <c:v>8100</c:v>
                </c:pt>
                <c:pt idx="6">
                  <c:v>12300</c:v>
                </c:pt>
                <c:pt idx="7">
                  <c:v>17360</c:v>
                </c:pt>
                <c:pt idx="8">
                  <c:v>23420</c:v>
                </c:pt>
                <c:pt idx="9">
                  <c:v>30920</c:v>
                </c:pt>
                <c:pt idx="10">
                  <c:v>39460</c:v>
                </c:pt>
                <c:pt idx="11">
                  <c:v>43090</c:v>
                </c:pt>
                <c:pt idx="12">
                  <c:v>44380</c:v>
                </c:pt>
                <c:pt idx="13">
                  <c:v>43990</c:v>
                </c:pt>
                <c:pt idx="14">
                  <c:v>42720</c:v>
                </c:pt>
                <c:pt idx="15">
                  <c:v>41330</c:v>
                </c:pt>
                <c:pt idx="16">
                  <c:v>40070</c:v>
                </c:pt>
                <c:pt idx="17">
                  <c:v>39160</c:v>
                </c:pt>
                <c:pt idx="18">
                  <c:v>38200</c:v>
                </c:pt>
                <c:pt idx="19">
                  <c:v>37310</c:v>
                </c:pt>
                <c:pt idx="20">
                  <c:v>36440</c:v>
                </c:pt>
                <c:pt idx="21">
                  <c:v>35380</c:v>
                </c:pt>
                <c:pt idx="22">
                  <c:v>34450</c:v>
                </c:pt>
                <c:pt idx="23">
                  <c:v>33730</c:v>
                </c:pt>
                <c:pt idx="24">
                  <c:v>33010</c:v>
                </c:pt>
                <c:pt idx="25">
                  <c:v>32250</c:v>
                </c:pt>
                <c:pt idx="26">
                  <c:v>31660</c:v>
                </c:pt>
                <c:pt idx="27">
                  <c:v>31000</c:v>
                </c:pt>
                <c:pt idx="28">
                  <c:v>30940</c:v>
                </c:pt>
                <c:pt idx="29">
                  <c:v>31440</c:v>
                </c:pt>
                <c:pt idx="30">
                  <c:v>32270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3A8-418A-8682-CEDDD908AC2F}"/>
            </c:ext>
          </c:extLst>
        </c:ser>
        <c:ser>
          <c:idx val="21"/>
          <c:order val="21"/>
          <c:tx>
            <c:strRef>
              <c:f>US_Pivot!$W$1:$W$2</c:f>
              <c:strCache>
                <c:ptCount val="1"/>
                <c:pt idx="0">
                  <c:v>DisabledPolicyGroup=None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US_Pivot!$W$3:$W$33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3A8-418A-8682-CEDDD908AC2F}"/>
            </c:ext>
          </c:extLst>
        </c:ser>
        <c:ser>
          <c:idx val="22"/>
          <c:order val="22"/>
          <c:tx>
            <c:strRef>
              <c:f>US_Pivot!$X$1:$X$2</c:f>
              <c:strCache>
                <c:ptCount val="1"/>
                <c:pt idx="0">
                  <c:v>DisabledPolicyGroup=Passenger Car ZEV Sales Standard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US_Pivot!$X$3:$X$33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59667</c:v>
                </c:pt>
                <c:pt idx="3">
                  <c:v>148810</c:v>
                </c:pt>
                <c:pt idx="4">
                  <c:v>267300</c:v>
                </c:pt>
                <c:pt idx="5">
                  <c:v>389220</c:v>
                </c:pt>
                <c:pt idx="6">
                  <c:v>526410</c:v>
                </c:pt>
                <c:pt idx="7">
                  <c:v>663750</c:v>
                </c:pt>
                <c:pt idx="8">
                  <c:v>825980</c:v>
                </c:pt>
                <c:pt idx="9">
                  <c:v>875390</c:v>
                </c:pt>
                <c:pt idx="10">
                  <c:v>797290</c:v>
                </c:pt>
                <c:pt idx="11">
                  <c:v>405480</c:v>
                </c:pt>
                <c:pt idx="12">
                  <c:v>231900</c:v>
                </c:pt>
                <c:pt idx="13">
                  <c:v>144190</c:v>
                </c:pt>
                <c:pt idx="14">
                  <c:v>104300</c:v>
                </c:pt>
                <c:pt idx="15">
                  <c:v>90680</c:v>
                </c:pt>
                <c:pt idx="16">
                  <c:v>93210</c:v>
                </c:pt>
                <c:pt idx="17">
                  <c:v>102860</c:v>
                </c:pt>
                <c:pt idx="18">
                  <c:v>116150</c:v>
                </c:pt>
                <c:pt idx="19">
                  <c:v>130910</c:v>
                </c:pt>
                <c:pt idx="20">
                  <c:v>146490</c:v>
                </c:pt>
                <c:pt idx="21">
                  <c:v>159480</c:v>
                </c:pt>
                <c:pt idx="22">
                  <c:v>171520</c:v>
                </c:pt>
                <c:pt idx="23">
                  <c:v>190170</c:v>
                </c:pt>
                <c:pt idx="24">
                  <c:v>203540</c:v>
                </c:pt>
                <c:pt idx="25">
                  <c:v>215670</c:v>
                </c:pt>
                <c:pt idx="26">
                  <c:v>221500</c:v>
                </c:pt>
                <c:pt idx="27">
                  <c:v>218030</c:v>
                </c:pt>
                <c:pt idx="28">
                  <c:v>209150</c:v>
                </c:pt>
                <c:pt idx="29">
                  <c:v>197160</c:v>
                </c:pt>
                <c:pt idx="30">
                  <c:v>184300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3A8-418A-8682-CEDDD908AC2F}"/>
            </c:ext>
          </c:extLst>
        </c:ser>
        <c:ser>
          <c:idx val="23"/>
          <c:order val="23"/>
          <c:tx>
            <c:strRef>
              <c:f>US_Pivot!$Y$1:$Y$2</c:f>
              <c:strCache>
                <c:ptCount val="1"/>
                <c:pt idx="0">
                  <c:v>DisabledPolicyGroup=Passenger Mode Shifting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US_Pivot!$Y$3:$Y$33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-445</c:v>
                </c:pt>
                <c:pt idx="3">
                  <c:v>-1210</c:v>
                </c:pt>
                <c:pt idx="4">
                  <c:v>-2210</c:v>
                </c:pt>
                <c:pt idx="5">
                  <c:v>-3400</c:v>
                </c:pt>
                <c:pt idx="6">
                  <c:v>-4840</c:v>
                </c:pt>
                <c:pt idx="7">
                  <c:v>-6430</c:v>
                </c:pt>
                <c:pt idx="8">
                  <c:v>-8240</c:v>
                </c:pt>
                <c:pt idx="9">
                  <c:v>-10250</c:v>
                </c:pt>
                <c:pt idx="10">
                  <c:v>-12550</c:v>
                </c:pt>
                <c:pt idx="11">
                  <c:v>-14990</c:v>
                </c:pt>
                <c:pt idx="12">
                  <c:v>-17690</c:v>
                </c:pt>
                <c:pt idx="13">
                  <c:v>-20560</c:v>
                </c:pt>
                <c:pt idx="14">
                  <c:v>-23720</c:v>
                </c:pt>
                <c:pt idx="15">
                  <c:v>-27020</c:v>
                </c:pt>
                <c:pt idx="16">
                  <c:v>-30470</c:v>
                </c:pt>
                <c:pt idx="17">
                  <c:v>-34130</c:v>
                </c:pt>
                <c:pt idx="18">
                  <c:v>-37950</c:v>
                </c:pt>
                <c:pt idx="19">
                  <c:v>-42010</c:v>
                </c:pt>
                <c:pt idx="20">
                  <c:v>-46270</c:v>
                </c:pt>
                <c:pt idx="21">
                  <c:v>-51010</c:v>
                </c:pt>
                <c:pt idx="22">
                  <c:v>-55960</c:v>
                </c:pt>
                <c:pt idx="23">
                  <c:v>-60720</c:v>
                </c:pt>
                <c:pt idx="24">
                  <c:v>-65920</c:v>
                </c:pt>
                <c:pt idx="25">
                  <c:v>-71390</c:v>
                </c:pt>
                <c:pt idx="26">
                  <c:v>-76960</c:v>
                </c:pt>
                <c:pt idx="27">
                  <c:v>-82480</c:v>
                </c:pt>
                <c:pt idx="28">
                  <c:v>-87910</c:v>
                </c:pt>
                <c:pt idx="29">
                  <c:v>-93350</c:v>
                </c:pt>
                <c:pt idx="30">
                  <c:v>-98840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3A8-418A-8682-CEDDD908AC2F}"/>
            </c:ext>
          </c:extLst>
        </c:ser>
        <c:ser>
          <c:idx val="24"/>
          <c:order val="24"/>
          <c:tx>
            <c:strRef>
              <c:f>US_Pivot!$Z$1:$Z$2</c:f>
              <c:strCache>
                <c:ptCount val="1"/>
                <c:pt idx="0">
                  <c:v>DisabledPolicyGroup=Power Sector Coal Regs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US_Pivot!$Z$3:$Z$33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410</c:v>
                </c:pt>
                <c:pt idx="6">
                  <c:v>780</c:v>
                </c:pt>
                <c:pt idx="7">
                  <c:v>-1150</c:v>
                </c:pt>
                <c:pt idx="8">
                  <c:v>-1180</c:v>
                </c:pt>
                <c:pt idx="9">
                  <c:v>-1400</c:v>
                </c:pt>
                <c:pt idx="10">
                  <c:v>-740</c:v>
                </c:pt>
                <c:pt idx="11">
                  <c:v>-260</c:v>
                </c:pt>
                <c:pt idx="12">
                  <c:v>-30</c:v>
                </c:pt>
                <c:pt idx="13">
                  <c:v>210</c:v>
                </c:pt>
                <c:pt idx="14">
                  <c:v>270</c:v>
                </c:pt>
                <c:pt idx="15">
                  <c:v>420</c:v>
                </c:pt>
                <c:pt idx="16">
                  <c:v>500</c:v>
                </c:pt>
                <c:pt idx="17">
                  <c:v>560</c:v>
                </c:pt>
                <c:pt idx="18">
                  <c:v>510</c:v>
                </c:pt>
                <c:pt idx="19">
                  <c:v>550</c:v>
                </c:pt>
                <c:pt idx="20">
                  <c:v>530</c:v>
                </c:pt>
                <c:pt idx="21">
                  <c:v>260</c:v>
                </c:pt>
                <c:pt idx="22">
                  <c:v>-90</c:v>
                </c:pt>
                <c:pt idx="23">
                  <c:v>250</c:v>
                </c:pt>
                <c:pt idx="24">
                  <c:v>270</c:v>
                </c:pt>
                <c:pt idx="25">
                  <c:v>360</c:v>
                </c:pt>
                <c:pt idx="26">
                  <c:v>470</c:v>
                </c:pt>
                <c:pt idx="27">
                  <c:v>480</c:v>
                </c:pt>
                <c:pt idx="28">
                  <c:v>490</c:v>
                </c:pt>
                <c:pt idx="29">
                  <c:v>470</c:v>
                </c:pt>
                <c:pt idx="30">
                  <c:v>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3A8-418A-8682-CEDDD908AC2F}"/>
            </c:ext>
          </c:extLst>
        </c:ser>
        <c:ser>
          <c:idx val="25"/>
          <c:order val="25"/>
          <c:tx>
            <c:strRef>
              <c:f>US_Pivot!$AA$1:$AA$2</c:f>
              <c:strCache>
                <c:ptCount val="1"/>
                <c:pt idx="0">
                  <c:v>DisabledPolicyGroup=Power Sector Gas Regs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US_Pivot!$AA$3:$AA$33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-360</c:v>
                </c:pt>
                <c:pt idx="6">
                  <c:v>9380</c:v>
                </c:pt>
                <c:pt idx="7">
                  <c:v>21440</c:v>
                </c:pt>
                <c:pt idx="8">
                  <c:v>34310</c:v>
                </c:pt>
                <c:pt idx="9">
                  <c:v>46480</c:v>
                </c:pt>
                <c:pt idx="10">
                  <c:v>63760</c:v>
                </c:pt>
                <c:pt idx="11">
                  <c:v>84060</c:v>
                </c:pt>
                <c:pt idx="12">
                  <c:v>108240</c:v>
                </c:pt>
                <c:pt idx="13">
                  <c:v>133540</c:v>
                </c:pt>
                <c:pt idx="14">
                  <c:v>158970</c:v>
                </c:pt>
                <c:pt idx="15">
                  <c:v>183850</c:v>
                </c:pt>
                <c:pt idx="16">
                  <c:v>208200</c:v>
                </c:pt>
                <c:pt idx="17">
                  <c:v>217510</c:v>
                </c:pt>
                <c:pt idx="18">
                  <c:v>219090</c:v>
                </c:pt>
                <c:pt idx="19">
                  <c:v>216640</c:v>
                </c:pt>
                <c:pt idx="20">
                  <c:v>211820</c:v>
                </c:pt>
                <c:pt idx="21">
                  <c:v>203140</c:v>
                </c:pt>
                <c:pt idx="22">
                  <c:v>193340</c:v>
                </c:pt>
                <c:pt idx="23">
                  <c:v>190250</c:v>
                </c:pt>
                <c:pt idx="24">
                  <c:v>182970</c:v>
                </c:pt>
                <c:pt idx="25">
                  <c:v>176500</c:v>
                </c:pt>
                <c:pt idx="26">
                  <c:v>168210</c:v>
                </c:pt>
                <c:pt idx="27">
                  <c:v>157760</c:v>
                </c:pt>
                <c:pt idx="28">
                  <c:v>147270</c:v>
                </c:pt>
                <c:pt idx="29">
                  <c:v>137300</c:v>
                </c:pt>
                <c:pt idx="30">
                  <c:v>128640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3A8-418A-8682-CEDDD908AC2F}"/>
            </c:ext>
          </c:extLst>
        </c:ser>
        <c:ser>
          <c:idx val="26"/>
          <c:order val="26"/>
          <c:tx>
            <c:strRef>
              <c:f>US_Pivot!$AB$1:$AB$2</c:f>
              <c:strCache>
                <c:ptCount val="1"/>
                <c:pt idx="0">
                  <c:v>DisabledPolicyGroup=Reduction in Industry Product Demand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US_Pivot!$AB$3:$AB$33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-2545</c:v>
                </c:pt>
                <c:pt idx="3">
                  <c:v>-6590</c:v>
                </c:pt>
                <c:pt idx="4">
                  <c:v>-11330</c:v>
                </c:pt>
                <c:pt idx="5">
                  <c:v>-16760</c:v>
                </c:pt>
                <c:pt idx="6">
                  <c:v>-23010</c:v>
                </c:pt>
                <c:pt idx="7">
                  <c:v>-28500</c:v>
                </c:pt>
                <c:pt idx="8">
                  <c:v>-34510</c:v>
                </c:pt>
                <c:pt idx="9">
                  <c:v>-40710</c:v>
                </c:pt>
                <c:pt idx="10">
                  <c:v>-47440</c:v>
                </c:pt>
                <c:pt idx="11">
                  <c:v>-54070</c:v>
                </c:pt>
                <c:pt idx="12">
                  <c:v>-60730</c:v>
                </c:pt>
                <c:pt idx="13">
                  <c:v>-67120</c:v>
                </c:pt>
                <c:pt idx="14">
                  <c:v>-73590</c:v>
                </c:pt>
                <c:pt idx="15">
                  <c:v>-79790</c:v>
                </c:pt>
                <c:pt idx="16">
                  <c:v>-85680</c:v>
                </c:pt>
                <c:pt idx="17">
                  <c:v>-91530</c:v>
                </c:pt>
                <c:pt idx="18">
                  <c:v>-97330</c:v>
                </c:pt>
                <c:pt idx="19">
                  <c:v>-103060</c:v>
                </c:pt>
                <c:pt idx="20">
                  <c:v>-108800</c:v>
                </c:pt>
                <c:pt idx="21">
                  <c:v>-114730</c:v>
                </c:pt>
                <c:pt idx="22">
                  <c:v>-120880</c:v>
                </c:pt>
                <c:pt idx="23">
                  <c:v>-126660</c:v>
                </c:pt>
                <c:pt idx="24">
                  <c:v>-132740</c:v>
                </c:pt>
                <c:pt idx="25">
                  <c:v>-138830</c:v>
                </c:pt>
                <c:pt idx="26">
                  <c:v>-144860</c:v>
                </c:pt>
                <c:pt idx="27">
                  <c:v>-150780</c:v>
                </c:pt>
                <c:pt idx="28">
                  <c:v>-156640</c:v>
                </c:pt>
                <c:pt idx="29">
                  <c:v>-162570</c:v>
                </c:pt>
                <c:pt idx="30">
                  <c:v>-168880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3A8-418A-8682-CEDDD908AC2F}"/>
            </c:ext>
          </c:extLst>
        </c:ser>
        <c:ser>
          <c:idx val="27"/>
          <c:order val="27"/>
          <c:tx>
            <c:strRef>
              <c:f>US_Pivot!$AC$1:$AC$2</c:f>
              <c:strCache>
                <c:ptCount val="1"/>
                <c:pt idx="0">
                  <c:v>DisabledPolicyGroup=N2O Abatement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US_Pivot!$AC$3:$AC$33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3A8-418A-8682-CEDDD908AC2F}"/>
            </c:ext>
          </c:extLst>
        </c:ser>
        <c:ser>
          <c:idx val="28"/>
          <c:order val="28"/>
          <c:tx>
            <c:strRef>
              <c:f>US_Pivot!$AD$1:$AD$2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US_Pivot!$AD$3:$AD$33</c:f>
              <c:numCache>
                <c:formatCode>General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3A8-418A-8682-CEDDD908A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278048"/>
        <c:axId val="1980277216"/>
      </c:lineChart>
      <c:catAx>
        <c:axId val="198027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77216"/>
        <c:crosses val="autoZero"/>
        <c:auto val="1"/>
        <c:lblAlgn val="ctr"/>
        <c:lblOffset val="100"/>
        <c:noMultiLvlLbl val="0"/>
      </c:catAx>
      <c:valAx>
        <c:axId val="198027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7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[Job Testing_CA.xlsx]summ graph by isic code!PivotTable3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rgbClr val="FF00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5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6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7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9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0"/>
        <c:spPr>
          <a:ln w="28575" cap="rnd">
            <a:solidFill>
              <a:schemeClr val="accent2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1"/>
        <c:spPr>
          <a:ln w="28575" cap="rnd">
            <a:solidFill>
              <a:schemeClr val="accent3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2"/>
        <c:spPr>
          <a:ln w="28575" cap="rnd">
            <a:solidFill>
              <a:schemeClr val="accent4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3"/>
        <c:spPr>
          <a:ln w="28575" cap="rnd">
            <a:solidFill>
              <a:schemeClr val="accent5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4"/>
        <c:spPr>
          <a:ln w="28575" cap="rnd">
            <a:solidFill>
              <a:schemeClr val="accent6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5"/>
        <c:spPr>
          <a:ln w="28575" cap="rnd">
            <a:solidFill>
              <a:schemeClr val="accent1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6"/>
        <c:spPr>
          <a:ln w="28575" cap="rnd">
            <a:solidFill>
              <a:schemeClr val="accent2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7"/>
        <c:spPr>
          <a:ln w="28575" cap="rnd">
            <a:solidFill>
              <a:schemeClr val="accent3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8"/>
        <c:spPr>
          <a:ln w="28575" cap="rnd">
            <a:solidFill>
              <a:schemeClr val="accent4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9"/>
        <c:spPr>
          <a:ln w="28575" cap="rnd">
            <a:solidFill>
              <a:schemeClr val="accent5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60"/>
        <c:spPr>
          <a:ln w="28575" cap="rnd">
            <a:solidFill>
              <a:schemeClr val="accent6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61"/>
        <c:spPr>
          <a:ln w="28575" cap="rnd">
            <a:solidFill>
              <a:schemeClr val="accent1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62"/>
        <c:spPr>
          <a:ln w="28575" cap="rnd">
            <a:solidFill>
              <a:schemeClr val="accent2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63"/>
        <c:spPr>
          <a:ln w="28575" cap="rnd">
            <a:solidFill>
              <a:schemeClr val="accent3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64"/>
        <c:spPr>
          <a:ln w="28575" cap="rnd">
            <a:solidFill>
              <a:schemeClr val="accent4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65"/>
        <c:spPr>
          <a:ln w="28575" cap="rnd">
            <a:solidFill>
              <a:schemeClr val="accent5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66"/>
        <c:spPr>
          <a:ln w="28575" cap="rnd">
            <a:solidFill>
              <a:schemeClr val="accent6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67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68"/>
        <c:spPr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69"/>
        <c:spPr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7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71"/>
        <c:spPr>
          <a:ln w="28575" cap="rnd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72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73"/>
        <c:spPr>
          <a:ln w="28575" cap="rnd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</c:pivotFmts>
    <c:plotArea>
      <c:layout>
        <c:manualLayout>
          <c:layoutTarget val="inner"/>
          <c:xMode val="edge"/>
          <c:yMode val="edge"/>
          <c:x val="3.6744776180205108E-2"/>
          <c:y val="1.7180546673786254E-2"/>
          <c:w val="0.64999789666702623"/>
          <c:h val="0.97300199808405019"/>
        </c:manualLayout>
      </c:layout>
      <c:lineChart>
        <c:grouping val="standard"/>
        <c:varyColors val="0"/>
        <c:ser>
          <c:idx val="0"/>
          <c:order val="0"/>
          <c:tx>
            <c:strRef>
              <c:f>'summ graph by isic code'!$B$3:$B$4</c:f>
              <c:strCache>
                <c:ptCount val="1"/>
                <c:pt idx="0">
                  <c:v>Change in Domestic Jobs after Productivity Effects by ISIC Code[ISIC 01T03]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code'!$B$5:$B$35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34</c:v>
                </c:pt>
                <c:pt idx="4">
                  <c:v>55</c:v>
                </c:pt>
                <c:pt idx="5">
                  <c:v>86</c:v>
                </c:pt>
                <c:pt idx="6">
                  <c:v>143</c:v>
                </c:pt>
                <c:pt idx="7">
                  <c:v>211</c:v>
                </c:pt>
                <c:pt idx="8">
                  <c:v>265</c:v>
                </c:pt>
                <c:pt idx="9">
                  <c:v>304</c:v>
                </c:pt>
                <c:pt idx="10">
                  <c:v>325</c:v>
                </c:pt>
                <c:pt idx="11">
                  <c:v>291</c:v>
                </c:pt>
                <c:pt idx="12">
                  <c:v>260</c:v>
                </c:pt>
                <c:pt idx="13">
                  <c:v>257</c:v>
                </c:pt>
                <c:pt idx="14">
                  <c:v>259</c:v>
                </c:pt>
                <c:pt idx="15">
                  <c:v>256</c:v>
                </c:pt>
                <c:pt idx="16">
                  <c:v>250</c:v>
                </c:pt>
                <c:pt idx="17">
                  <c:v>234</c:v>
                </c:pt>
                <c:pt idx="18">
                  <c:v>211</c:v>
                </c:pt>
                <c:pt idx="19">
                  <c:v>210</c:v>
                </c:pt>
                <c:pt idx="20">
                  <c:v>77</c:v>
                </c:pt>
                <c:pt idx="21">
                  <c:v>-2</c:v>
                </c:pt>
                <c:pt idx="22">
                  <c:v>93</c:v>
                </c:pt>
                <c:pt idx="23">
                  <c:v>266</c:v>
                </c:pt>
                <c:pt idx="24">
                  <c:v>370</c:v>
                </c:pt>
                <c:pt idx="25">
                  <c:v>384</c:v>
                </c:pt>
                <c:pt idx="26">
                  <c:v>389</c:v>
                </c:pt>
                <c:pt idx="27">
                  <c:v>387</c:v>
                </c:pt>
                <c:pt idx="28">
                  <c:v>382</c:v>
                </c:pt>
                <c:pt idx="29">
                  <c:v>374</c:v>
                </c:pt>
                <c:pt idx="30">
                  <c:v>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63-4C7F-A4BE-9CB7E82FCD5A}"/>
            </c:ext>
          </c:extLst>
        </c:ser>
        <c:ser>
          <c:idx val="1"/>
          <c:order val="1"/>
          <c:tx>
            <c:strRef>
              <c:f>'summ graph by isic code'!$C$3:$C$4</c:f>
              <c:strCache>
                <c:ptCount val="1"/>
                <c:pt idx="0">
                  <c:v>Change in Domestic Jobs after Productivity Effects by ISIC Code[ISIC 05]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code'!$C$5:$C$35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263-4C7F-A4BE-9CB7E82FCD5A}"/>
            </c:ext>
          </c:extLst>
        </c:ser>
        <c:ser>
          <c:idx val="2"/>
          <c:order val="2"/>
          <c:tx>
            <c:strRef>
              <c:f>'summ graph by isic code'!$D$3:$D$4</c:f>
              <c:strCache>
                <c:ptCount val="1"/>
                <c:pt idx="0">
                  <c:v>Change in Domestic Jobs after Productivity Effects by ISIC Code[ISIC 06]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code'!$D$5:$D$35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263-4C7F-A4BE-9CB7E82FCD5A}"/>
            </c:ext>
          </c:extLst>
        </c:ser>
        <c:ser>
          <c:idx val="3"/>
          <c:order val="3"/>
          <c:tx>
            <c:strRef>
              <c:f>'summ graph by isic code'!$E$3:$E$4</c:f>
              <c:strCache>
                <c:ptCount val="1"/>
                <c:pt idx="0">
                  <c:v>Change in Domestic Jobs after Productivity Effects by ISIC Code[ISIC 07T08]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code'!$E$5:$E$35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20</c:v>
                </c:pt>
                <c:pt idx="8">
                  <c:v>20</c:v>
                </c:pt>
                <c:pt idx="9">
                  <c:v>18</c:v>
                </c:pt>
                <c:pt idx="10">
                  <c:v>16</c:v>
                </c:pt>
                <c:pt idx="11">
                  <c:v>8</c:v>
                </c:pt>
                <c:pt idx="12">
                  <c:v>5</c:v>
                </c:pt>
                <c:pt idx="13">
                  <c:v>1</c:v>
                </c:pt>
                <c:pt idx="14">
                  <c:v>-3</c:v>
                </c:pt>
                <c:pt idx="15">
                  <c:v>-8</c:v>
                </c:pt>
                <c:pt idx="16">
                  <c:v>-13</c:v>
                </c:pt>
                <c:pt idx="17">
                  <c:v>-20</c:v>
                </c:pt>
                <c:pt idx="18">
                  <c:v>-32</c:v>
                </c:pt>
                <c:pt idx="19">
                  <c:v>-25</c:v>
                </c:pt>
                <c:pt idx="20">
                  <c:v>-87</c:v>
                </c:pt>
                <c:pt idx="21">
                  <c:v>-83</c:v>
                </c:pt>
                <c:pt idx="22">
                  <c:v>-34</c:v>
                </c:pt>
                <c:pt idx="23">
                  <c:v>9</c:v>
                </c:pt>
                <c:pt idx="24">
                  <c:v>28</c:v>
                </c:pt>
                <c:pt idx="25">
                  <c:v>36</c:v>
                </c:pt>
                <c:pt idx="26">
                  <c:v>37</c:v>
                </c:pt>
                <c:pt idx="27">
                  <c:v>36</c:v>
                </c:pt>
                <c:pt idx="28">
                  <c:v>34</c:v>
                </c:pt>
                <c:pt idx="29">
                  <c:v>32</c:v>
                </c:pt>
                <c:pt idx="30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263-4C7F-A4BE-9CB7E82FCD5A}"/>
            </c:ext>
          </c:extLst>
        </c:ser>
        <c:ser>
          <c:idx val="4"/>
          <c:order val="4"/>
          <c:tx>
            <c:strRef>
              <c:f>'summ graph by isic code'!$F$3:$F$4</c:f>
              <c:strCache>
                <c:ptCount val="1"/>
                <c:pt idx="0">
                  <c:v>Change in Domestic Jobs after Productivity Effects by ISIC Code[ISIC 09]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code'!$F$5:$F$35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45</c:v>
                </c:pt>
                <c:pt idx="4">
                  <c:v>36</c:v>
                </c:pt>
                <c:pt idx="5">
                  <c:v>39</c:v>
                </c:pt>
                <c:pt idx="6">
                  <c:v>48</c:v>
                </c:pt>
                <c:pt idx="7">
                  <c:v>12</c:v>
                </c:pt>
                <c:pt idx="8">
                  <c:v>-80</c:v>
                </c:pt>
                <c:pt idx="9">
                  <c:v>-216</c:v>
                </c:pt>
                <c:pt idx="10">
                  <c:v>-399</c:v>
                </c:pt>
                <c:pt idx="11">
                  <c:v>-630</c:v>
                </c:pt>
                <c:pt idx="12">
                  <c:v>-257</c:v>
                </c:pt>
                <c:pt idx="13">
                  <c:v>219</c:v>
                </c:pt>
                <c:pt idx="14">
                  <c:v>59</c:v>
                </c:pt>
                <c:pt idx="15">
                  <c:v>-116</c:v>
                </c:pt>
                <c:pt idx="16">
                  <c:v>-293</c:v>
                </c:pt>
                <c:pt idx="17">
                  <c:v>-869</c:v>
                </c:pt>
                <c:pt idx="18">
                  <c:v>-1533</c:v>
                </c:pt>
                <c:pt idx="19">
                  <c:v>-706</c:v>
                </c:pt>
                <c:pt idx="20">
                  <c:v>-11388</c:v>
                </c:pt>
                <c:pt idx="21">
                  <c:v>-4649</c:v>
                </c:pt>
                <c:pt idx="22">
                  <c:v>-1217</c:v>
                </c:pt>
                <c:pt idx="23">
                  <c:v>6307</c:v>
                </c:pt>
                <c:pt idx="24">
                  <c:v>3144</c:v>
                </c:pt>
                <c:pt idx="25">
                  <c:v>3341</c:v>
                </c:pt>
                <c:pt idx="26">
                  <c:v>3143</c:v>
                </c:pt>
                <c:pt idx="27">
                  <c:v>3051</c:v>
                </c:pt>
                <c:pt idx="28">
                  <c:v>2871</c:v>
                </c:pt>
                <c:pt idx="29">
                  <c:v>2680</c:v>
                </c:pt>
                <c:pt idx="30">
                  <c:v>2542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263-4C7F-A4BE-9CB7E82FCD5A}"/>
            </c:ext>
          </c:extLst>
        </c:ser>
        <c:ser>
          <c:idx val="5"/>
          <c:order val="5"/>
          <c:tx>
            <c:strRef>
              <c:f>'summ graph by isic code'!$G$3:$G$4</c:f>
              <c:strCache>
                <c:ptCount val="1"/>
                <c:pt idx="0">
                  <c:v>Change in Domestic Jobs after Productivity Effects by ISIC Code[ISIC 10T12]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code'!$G$5:$G$35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208</c:v>
                </c:pt>
                <c:pt idx="4">
                  <c:v>413</c:v>
                </c:pt>
                <c:pt idx="5">
                  <c:v>630</c:v>
                </c:pt>
                <c:pt idx="6">
                  <c:v>857</c:v>
                </c:pt>
                <c:pt idx="7">
                  <c:v>1095</c:v>
                </c:pt>
                <c:pt idx="8">
                  <c:v>1364</c:v>
                </c:pt>
                <c:pt idx="9">
                  <c:v>1603</c:v>
                </c:pt>
                <c:pt idx="10">
                  <c:v>1745</c:v>
                </c:pt>
                <c:pt idx="11">
                  <c:v>1699</c:v>
                </c:pt>
                <c:pt idx="12">
                  <c:v>1681</c:v>
                </c:pt>
                <c:pt idx="13">
                  <c:v>1854</c:v>
                </c:pt>
                <c:pt idx="14">
                  <c:v>2076</c:v>
                </c:pt>
                <c:pt idx="15">
                  <c:v>2234</c:v>
                </c:pt>
                <c:pt idx="16">
                  <c:v>2302</c:v>
                </c:pt>
                <c:pt idx="17">
                  <c:v>2308</c:v>
                </c:pt>
                <c:pt idx="18">
                  <c:v>2252</c:v>
                </c:pt>
                <c:pt idx="19">
                  <c:v>2174</c:v>
                </c:pt>
                <c:pt idx="20">
                  <c:v>2068</c:v>
                </c:pt>
                <c:pt idx="21">
                  <c:v>1311</c:v>
                </c:pt>
                <c:pt idx="22">
                  <c:v>1005</c:v>
                </c:pt>
                <c:pt idx="23">
                  <c:v>1639</c:v>
                </c:pt>
                <c:pt idx="24">
                  <c:v>2411</c:v>
                </c:pt>
                <c:pt idx="25">
                  <c:v>2811</c:v>
                </c:pt>
                <c:pt idx="26">
                  <c:v>2867</c:v>
                </c:pt>
                <c:pt idx="27">
                  <c:v>2837</c:v>
                </c:pt>
                <c:pt idx="28">
                  <c:v>2757</c:v>
                </c:pt>
                <c:pt idx="29">
                  <c:v>2650</c:v>
                </c:pt>
                <c:pt idx="30">
                  <c:v>2542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263-4C7F-A4BE-9CB7E82FCD5A}"/>
            </c:ext>
          </c:extLst>
        </c:ser>
        <c:ser>
          <c:idx val="6"/>
          <c:order val="6"/>
          <c:tx>
            <c:strRef>
              <c:f>'summ graph by isic code'!$H$3:$H$4</c:f>
              <c:strCache>
                <c:ptCount val="1"/>
                <c:pt idx="0">
                  <c:v>Change in Domestic Jobs after Productivity Effects by ISIC Code[ISIC 13T15]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code'!$H$5:$H$35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309</c:v>
                </c:pt>
                <c:pt idx="4">
                  <c:v>587</c:v>
                </c:pt>
                <c:pt idx="5">
                  <c:v>835</c:v>
                </c:pt>
                <c:pt idx="6">
                  <c:v>1077</c:v>
                </c:pt>
                <c:pt idx="7">
                  <c:v>1317</c:v>
                </c:pt>
                <c:pt idx="8">
                  <c:v>1583</c:v>
                </c:pt>
                <c:pt idx="9">
                  <c:v>1789</c:v>
                </c:pt>
                <c:pt idx="10">
                  <c:v>1892</c:v>
                </c:pt>
                <c:pt idx="11">
                  <c:v>1771</c:v>
                </c:pt>
                <c:pt idx="12">
                  <c:v>1804</c:v>
                </c:pt>
                <c:pt idx="13">
                  <c:v>1937</c:v>
                </c:pt>
                <c:pt idx="14">
                  <c:v>2066</c:v>
                </c:pt>
                <c:pt idx="15">
                  <c:v>2103</c:v>
                </c:pt>
                <c:pt idx="16">
                  <c:v>2070</c:v>
                </c:pt>
                <c:pt idx="17">
                  <c:v>1972</c:v>
                </c:pt>
                <c:pt idx="18">
                  <c:v>1813</c:v>
                </c:pt>
                <c:pt idx="19">
                  <c:v>1864</c:v>
                </c:pt>
                <c:pt idx="20">
                  <c:v>1259</c:v>
                </c:pt>
                <c:pt idx="21">
                  <c:v>818</c:v>
                </c:pt>
                <c:pt idx="22">
                  <c:v>1325</c:v>
                </c:pt>
                <c:pt idx="23">
                  <c:v>1794</c:v>
                </c:pt>
                <c:pt idx="24">
                  <c:v>2119</c:v>
                </c:pt>
                <c:pt idx="25">
                  <c:v>2214</c:v>
                </c:pt>
                <c:pt idx="26">
                  <c:v>2173</c:v>
                </c:pt>
                <c:pt idx="27">
                  <c:v>2081</c:v>
                </c:pt>
                <c:pt idx="28">
                  <c:v>1970</c:v>
                </c:pt>
                <c:pt idx="29">
                  <c:v>1849</c:v>
                </c:pt>
                <c:pt idx="30">
                  <c:v>1735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263-4C7F-A4BE-9CB7E82FCD5A}"/>
            </c:ext>
          </c:extLst>
        </c:ser>
        <c:ser>
          <c:idx val="7"/>
          <c:order val="7"/>
          <c:tx>
            <c:strRef>
              <c:f>'summ graph by isic code'!$I$3:$I$4</c:f>
              <c:strCache>
                <c:ptCount val="1"/>
                <c:pt idx="0">
                  <c:v>Change in Domestic Jobs after Productivity Effects by ISIC Code[ISIC 16]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code'!$I$5:$I$35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65</c:v>
                </c:pt>
                <c:pt idx="4">
                  <c:v>120</c:v>
                </c:pt>
                <c:pt idx="5">
                  <c:v>159</c:v>
                </c:pt>
                <c:pt idx="6">
                  <c:v>196</c:v>
                </c:pt>
                <c:pt idx="7">
                  <c:v>231</c:v>
                </c:pt>
                <c:pt idx="8">
                  <c:v>267</c:v>
                </c:pt>
                <c:pt idx="9">
                  <c:v>297</c:v>
                </c:pt>
                <c:pt idx="10">
                  <c:v>308</c:v>
                </c:pt>
                <c:pt idx="11">
                  <c:v>278</c:v>
                </c:pt>
                <c:pt idx="12">
                  <c:v>293</c:v>
                </c:pt>
                <c:pt idx="13">
                  <c:v>327</c:v>
                </c:pt>
                <c:pt idx="14">
                  <c:v>352</c:v>
                </c:pt>
                <c:pt idx="15">
                  <c:v>353</c:v>
                </c:pt>
                <c:pt idx="16">
                  <c:v>338</c:v>
                </c:pt>
                <c:pt idx="17">
                  <c:v>292</c:v>
                </c:pt>
                <c:pt idx="18">
                  <c:v>219</c:v>
                </c:pt>
                <c:pt idx="19">
                  <c:v>253</c:v>
                </c:pt>
                <c:pt idx="20">
                  <c:v>-230</c:v>
                </c:pt>
                <c:pt idx="21">
                  <c:v>-298</c:v>
                </c:pt>
                <c:pt idx="22">
                  <c:v>42</c:v>
                </c:pt>
                <c:pt idx="23">
                  <c:v>489</c:v>
                </c:pt>
                <c:pt idx="24">
                  <c:v>648</c:v>
                </c:pt>
                <c:pt idx="25">
                  <c:v>679</c:v>
                </c:pt>
                <c:pt idx="26">
                  <c:v>684</c:v>
                </c:pt>
                <c:pt idx="27">
                  <c:v>665</c:v>
                </c:pt>
                <c:pt idx="28">
                  <c:v>636</c:v>
                </c:pt>
                <c:pt idx="29">
                  <c:v>604</c:v>
                </c:pt>
                <c:pt idx="30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263-4C7F-A4BE-9CB7E82FCD5A}"/>
            </c:ext>
          </c:extLst>
        </c:ser>
        <c:ser>
          <c:idx val="8"/>
          <c:order val="8"/>
          <c:tx>
            <c:strRef>
              <c:f>'summ graph by isic code'!$J$3:$J$4</c:f>
              <c:strCache>
                <c:ptCount val="1"/>
                <c:pt idx="0">
                  <c:v>Change in Domestic Jobs after Productivity Effects by ISIC Code[ISIC 17T18]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code'!$J$5:$J$35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</c:v>
                </c:pt>
                <c:pt idx="4">
                  <c:v>30</c:v>
                </c:pt>
                <c:pt idx="5">
                  <c:v>11</c:v>
                </c:pt>
                <c:pt idx="6">
                  <c:v>-16</c:v>
                </c:pt>
                <c:pt idx="7">
                  <c:v>-90</c:v>
                </c:pt>
                <c:pt idx="8">
                  <c:v>-191</c:v>
                </c:pt>
                <c:pt idx="9">
                  <c:v>-297</c:v>
                </c:pt>
                <c:pt idx="10">
                  <c:v>-440</c:v>
                </c:pt>
                <c:pt idx="11">
                  <c:v>-659</c:v>
                </c:pt>
                <c:pt idx="12">
                  <c:v>-762</c:v>
                </c:pt>
                <c:pt idx="13">
                  <c:v>-1045</c:v>
                </c:pt>
                <c:pt idx="14">
                  <c:v>-1218</c:v>
                </c:pt>
                <c:pt idx="15">
                  <c:v>-1423</c:v>
                </c:pt>
                <c:pt idx="16">
                  <c:v>-1595</c:v>
                </c:pt>
                <c:pt idx="17">
                  <c:v>-1794</c:v>
                </c:pt>
                <c:pt idx="18">
                  <c:v>-2011</c:v>
                </c:pt>
                <c:pt idx="19">
                  <c:v>-1780</c:v>
                </c:pt>
                <c:pt idx="20">
                  <c:v>-2809</c:v>
                </c:pt>
                <c:pt idx="21">
                  <c:v>-2711</c:v>
                </c:pt>
                <c:pt idx="22">
                  <c:v>-1658</c:v>
                </c:pt>
                <c:pt idx="23">
                  <c:v>-1196</c:v>
                </c:pt>
                <c:pt idx="24">
                  <c:v>-866</c:v>
                </c:pt>
                <c:pt idx="25">
                  <c:v>-695</c:v>
                </c:pt>
                <c:pt idx="26">
                  <c:v>-616</c:v>
                </c:pt>
                <c:pt idx="27">
                  <c:v>-568</c:v>
                </c:pt>
                <c:pt idx="28">
                  <c:v>-542</c:v>
                </c:pt>
                <c:pt idx="29">
                  <c:v>-510</c:v>
                </c:pt>
                <c:pt idx="30">
                  <c:v>-476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263-4C7F-A4BE-9CB7E82FCD5A}"/>
            </c:ext>
          </c:extLst>
        </c:ser>
        <c:ser>
          <c:idx val="9"/>
          <c:order val="9"/>
          <c:tx>
            <c:strRef>
              <c:f>'summ graph by isic code'!$K$3:$K$4</c:f>
              <c:strCache>
                <c:ptCount val="1"/>
                <c:pt idx="0">
                  <c:v>Change in Domestic Jobs after Productivity Effects by ISIC Code[ISIC 19]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code'!$K$5:$K$35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-66</c:v>
                </c:pt>
                <c:pt idx="4">
                  <c:v>-128</c:v>
                </c:pt>
                <c:pt idx="5">
                  <c:v>-200</c:v>
                </c:pt>
                <c:pt idx="6">
                  <c:v>-292</c:v>
                </c:pt>
                <c:pt idx="7">
                  <c:v>-439</c:v>
                </c:pt>
                <c:pt idx="8">
                  <c:v>-608</c:v>
                </c:pt>
                <c:pt idx="9">
                  <c:v>-785</c:v>
                </c:pt>
                <c:pt idx="10">
                  <c:v>-985</c:v>
                </c:pt>
                <c:pt idx="11">
                  <c:v>-1206</c:v>
                </c:pt>
                <c:pt idx="12">
                  <c:v>-1404</c:v>
                </c:pt>
                <c:pt idx="13">
                  <c:v>-1743</c:v>
                </c:pt>
                <c:pt idx="14">
                  <c:v>-1943</c:v>
                </c:pt>
                <c:pt idx="15">
                  <c:v>-2195</c:v>
                </c:pt>
                <c:pt idx="16">
                  <c:v>-2357</c:v>
                </c:pt>
                <c:pt idx="17">
                  <c:v>-2537</c:v>
                </c:pt>
                <c:pt idx="18">
                  <c:v>-2660</c:v>
                </c:pt>
                <c:pt idx="19">
                  <c:v>-2456</c:v>
                </c:pt>
                <c:pt idx="20">
                  <c:v>-3025</c:v>
                </c:pt>
                <c:pt idx="21">
                  <c:v>-2740</c:v>
                </c:pt>
                <c:pt idx="22">
                  <c:v>-2258</c:v>
                </c:pt>
                <c:pt idx="23">
                  <c:v>-2129</c:v>
                </c:pt>
                <c:pt idx="24">
                  <c:v>-1997</c:v>
                </c:pt>
                <c:pt idx="25">
                  <c:v>-1885</c:v>
                </c:pt>
                <c:pt idx="26">
                  <c:v>-1785</c:v>
                </c:pt>
                <c:pt idx="27">
                  <c:v>-1673</c:v>
                </c:pt>
                <c:pt idx="28">
                  <c:v>-1563</c:v>
                </c:pt>
                <c:pt idx="29">
                  <c:v>-1473</c:v>
                </c:pt>
                <c:pt idx="30">
                  <c:v>-1394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263-4C7F-A4BE-9CB7E82FCD5A}"/>
            </c:ext>
          </c:extLst>
        </c:ser>
        <c:ser>
          <c:idx val="10"/>
          <c:order val="10"/>
          <c:tx>
            <c:strRef>
              <c:f>'summ graph by isic code'!$L$3:$L$4</c:f>
              <c:strCache>
                <c:ptCount val="1"/>
                <c:pt idx="0">
                  <c:v>Change in Domestic Jobs after Productivity Effects by ISIC Code[ISIC 20]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code'!$L$5:$L$35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208</c:v>
                </c:pt>
                <c:pt idx="4">
                  <c:v>269</c:v>
                </c:pt>
                <c:pt idx="5">
                  <c:v>321</c:v>
                </c:pt>
                <c:pt idx="6">
                  <c:v>359</c:v>
                </c:pt>
                <c:pt idx="7">
                  <c:v>397</c:v>
                </c:pt>
                <c:pt idx="8">
                  <c:v>442</c:v>
                </c:pt>
                <c:pt idx="9">
                  <c:v>482</c:v>
                </c:pt>
                <c:pt idx="10">
                  <c:v>501</c:v>
                </c:pt>
                <c:pt idx="11">
                  <c:v>482</c:v>
                </c:pt>
                <c:pt idx="12">
                  <c:v>469</c:v>
                </c:pt>
                <c:pt idx="13">
                  <c:v>505</c:v>
                </c:pt>
                <c:pt idx="14">
                  <c:v>557</c:v>
                </c:pt>
                <c:pt idx="15">
                  <c:v>600</c:v>
                </c:pt>
                <c:pt idx="16">
                  <c:v>618</c:v>
                </c:pt>
                <c:pt idx="17">
                  <c:v>624</c:v>
                </c:pt>
                <c:pt idx="18">
                  <c:v>615</c:v>
                </c:pt>
                <c:pt idx="19">
                  <c:v>598</c:v>
                </c:pt>
                <c:pt idx="20">
                  <c:v>580</c:v>
                </c:pt>
                <c:pt idx="21">
                  <c:v>402</c:v>
                </c:pt>
                <c:pt idx="22">
                  <c:v>317</c:v>
                </c:pt>
                <c:pt idx="23">
                  <c:v>470</c:v>
                </c:pt>
                <c:pt idx="24">
                  <c:v>670</c:v>
                </c:pt>
                <c:pt idx="25">
                  <c:v>792</c:v>
                </c:pt>
                <c:pt idx="26">
                  <c:v>820</c:v>
                </c:pt>
                <c:pt idx="27">
                  <c:v>814</c:v>
                </c:pt>
                <c:pt idx="28">
                  <c:v>795</c:v>
                </c:pt>
                <c:pt idx="29">
                  <c:v>769</c:v>
                </c:pt>
                <c:pt idx="30">
                  <c:v>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263-4C7F-A4BE-9CB7E82FCD5A}"/>
            </c:ext>
          </c:extLst>
        </c:ser>
        <c:ser>
          <c:idx val="11"/>
          <c:order val="11"/>
          <c:tx>
            <c:strRef>
              <c:f>'summ graph by isic code'!$M$3:$M$4</c:f>
              <c:strCache>
                <c:ptCount val="1"/>
                <c:pt idx="0">
                  <c:v>Change in Domestic Jobs after Productivity Effects by ISIC Code[ISIC 21]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code'!$M$5:$M$35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48</c:v>
                </c:pt>
                <c:pt idx="4">
                  <c:v>84</c:v>
                </c:pt>
                <c:pt idx="5">
                  <c:v>122</c:v>
                </c:pt>
                <c:pt idx="6">
                  <c:v>158</c:v>
                </c:pt>
                <c:pt idx="7">
                  <c:v>197</c:v>
                </c:pt>
                <c:pt idx="8">
                  <c:v>243</c:v>
                </c:pt>
                <c:pt idx="9">
                  <c:v>278</c:v>
                </c:pt>
                <c:pt idx="10">
                  <c:v>295</c:v>
                </c:pt>
                <c:pt idx="11">
                  <c:v>265</c:v>
                </c:pt>
                <c:pt idx="12">
                  <c:v>289</c:v>
                </c:pt>
                <c:pt idx="13">
                  <c:v>324</c:v>
                </c:pt>
                <c:pt idx="14">
                  <c:v>357</c:v>
                </c:pt>
                <c:pt idx="15">
                  <c:v>367</c:v>
                </c:pt>
                <c:pt idx="16">
                  <c:v>366</c:v>
                </c:pt>
                <c:pt idx="17">
                  <c:v>346</c:v>
                </c:pt>
                <c:pt idx="18">
                  <c:v>313</c:v>
                </c:pt>
                <c:pt idx="19">
                  <c:v>327</c:v>
                </c:pt>
                <c:pt idx="20">
                  <c:v>129</c:v>
                </c:pt>
                <c:pt idx="21">
                  <c:v>42</c:v>
                </c:pt>
                <c:pt idx="22">
                  <c:v>198</c:v>
                </c:pt>
                <c:pt idx="23">
                  <c:v>396</c:v>
                </c:pt>
                <c:pt idx="24">
                  <c:v>493</c:v>
                </c:pt>
                <c:pt idx="25">
                  <c:v>510</c:v>
                </c:pt>
                <c:pt idx="26">
                  <c:v>503</c:v>
                </c:pt>
                <c:pt idx="27">
                  <c:v>485</c:v>
                </c:pt>
                <c:pt idx="28">
                  <c:v>464</c:v>
                </c:pt>
                <c:pt idx="29">
                  <c:v>443</c:v>
                </c:pt>
                <c:pt idx="30">
                  <c:v>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263-4C7F-A4BE-9CB7E82FCD5A}"/>
            </c:ext>
          </c:extLst>
        </c:ser>
        <c:ser>
          <c:idx val="12"/>
          <c:order val="12"/>
          <c:tx>
            <c:strRef>
              <c:f>'summ graph by isic code'!$N$3:$N$4</c:f>
              <c:strCache>
                <c:ptCount val="1"/>
                <c:pt idx="0">
                  <c:v>Change in Domestic Jobs after Productivity Effects by ISIC Code[ISIC 22]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code'!$N$5:$N$35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27</c:v>
                </c:pt>
                <c:pt idx="4">
                  <c:v>50</c:v>
                </c:pt>
                <c:pt idx="5">
                  <c:v>68</c:v>
                </c:pt>
                <c:pt idx="6">
                  <c:v>84</c:v>
                </c:pt>
                <c:pt idx="7">
                  <c:v>101</c:v>
                </c:pt>
                <c:pt idx="8">
                  <c:v>120</c:v>
                </c:pt>
                <c:pt idx="9">
                  <c:v>137</c:v>
                </c:pt>
                <c:pt idx="10">
                  <c:v>147</c:v>
                </c:pt>
                <c:pt idx="11">
                  <c:v>141</c:v>
                </c:pt>
                <c:pt idx="12">
                  <c:v>152</c:v>
                </c:pt>
                <c:pt idx="13">
                  <c:v>174</c:v>
                </c:pt>
                <c:pt idx="14">
                  <c:v>190</c:v>
                </c:pt>
                <c:pt idx="15">
                  <c:v>197</c:v>
                </c:pt>
                <c:pt idx="16">
                  <c:v>196</c:v>
                </c:pt>
                <c:pt idx="17">
                  <c:v>182</c:v>
                </c:pt>
                <c:pt idx="18">
                  <c:v>159</c:v>
                </c:pt>
                <c:pt idx="19">
                  <c:v>169</c:v>
                </c:pt>
                <c:pt idx="20">
                  <c:v>2</c:v>
                </c:pt>
                <c:pt idx="21">
                  <c:v>-11</c:v>
                </c:pt>
                <c:pt idx="22">
                  <c:v>93</c:v>
                </c:pt>
                <c:pt idx="23">
                  <c:v>252</c:v>
                </c:pt>
                <c:pt idx="24">
                  <c:v>303</c:v>
                </c:pt>
                <c:pt idx="25">
                  <c:v>312</c:v>
                </c:pt>
                <c:pt idx="26">
                  <c:v>310</c:v>
                </c:pt>
                <c:pt idx="27">
                  <c:v>300</c:v>
                </c:pt>
                <c:pt idx="28">
                  <c:v>288</c:v>
                </c:pt>
                <c:pt idx="29">
                  <c:v>276</c:v>
                </c:pt>
                <c:pt idx="30">
                  <c:v>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263-4C7F-A4BE-9CB7E82FCD5A}"/>
            </c:ext>
          </c:extLst>
        </c:ser>
        <c:ser>
          <c:idx val="13"/>
          <c:order val="13"/>
          <c:tx>
            <c:strRef>
              <c:f>'summ graph by isic code'!$O$3:$O$4</c:f>
              <c:strCache>
                <c:ptCount val="1"/>
                <c:pt idx="0">
                  <c:v>Change in Domestic Jobs after Productivity Effects by ISIC Code[ISIC 231]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code'!$O$5:$O$35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158</c:v>
                </c:pt>
                <c:pt idx="4">
                  <c:v>260</c:v>
                </c:pt>
                <c:pt idx="5">
                  <c:v>298</c:v>
                </c:pt>
                <c:pt idx="6">
                  <c:v>325</c:v>
                </c:pt>
                <c:pt idx="7">
                  <c:v>360</c:v>
                </c:pt>
                <c:pt idx="8">
                  <c:v>412</c:v>
                </c:pt>
                <c:pt idx="9">
                  <c:v>476</c:v>
                </c:pt>
                <c:pt idx="10">
                  <c:v>527</c:v>
                </c:pt>
                <c:pt idx="11">
                  <c:v>530</c:v>
                </c:pt>
                <c:pt idx="12">
                  <c:v>540</c:v>
                </c:pt>
                <c:pt idx="13">
                  <c:v>550</c:v>
                </c:pt>
                <c:pt idx="14">
                  <c:v>562</c:v>
                </c:pt>
                <c:pt idx="15">
                  <c:v>567</c:v>
                </c:pt>
                <c:pt idx="16">
                  <c:v>547</c:v>
                </c:pt>
                <c:pt idx="17">
                  <c:v>483</c:v>
                </c:pt>
                <c:pt idx="18">
                  <c:v>389</c:v>
                </c:pt>
                <c:pt idx="19">
                  <c:v>412</c:v>
                </c:pt>
                <c:pt idx="20">
                  <c:v>215</c:v>
                </c:pt>
                <c:pt idx="21">
                  <c:v>111</c:v>
                </c:pt>
                <c:pt idx="22">
                  <c:v>324</c:v>
                </c:pt>
                <c:pt idx="23">
                  <c:v>516</c:v>
                </c:pt>
                <c:pt idx="24">
                  <c:v>650</c:v>
                </c:pt>
                <c:pt idx="25">
                  <c:v>720</c:v>
                </c:pt>
                <c:pt idx="26">
                  <c:v>703</c:v>
                </c:pt>
                <c:pt idx="27">
                  <c:v>650</c:v>
                </c:pt>
                <c:pt idx="28">
                  <c:v>607</c:v>
                </c:pt>
                <c:pt idx="29">
                  <c:v>571</c:v>
                </c:pt>
                <c:pt idx="30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263-4C7F-A4BE-9CB7E82FCD5A}"/>
            </c:ext>
          </c:extLst>
        </c:ser>
        <c:ser>
          <c:idx val="14"/>
          <c:order val="14"/>
          <c:tx>
            <c:strRef>
              <c:f>'summ graph by isic code'!$P$3:$P$4</c:f>
              <c:strCache>
                <c:ptCount val="1"/>
                <c:pt idx="0">
                  <c:v>Change in Domestic Jobs after Productivity Effects by ISIC Code[ISIC 239]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code'!$P$5:$P$35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108</c:v>
                </c:pt>
                <c:pt idx="4">
                  <c:v>164</c:v>
                </c:pt>
                <c:pt idx="5">
                  <c:v>151</c:v>
                </c:pt>
                <c:pt idx="6">
                  <c:v>147</c:v>
                </c:pt>
                <c:pt idx="7">
                  <c:v>162</c:v>
                </c:pt>
                <c:pt idx="8">
                  <c:v>195</c:v>
                </c:pt>
                <c:pt idx="9">
                  <c:v>240</c:v>
                </c:pt>
                <c:pt idx="10">
                  <c:v>269</c:v>
                </c:pt>
                <c:pt idx="11">
                  <c:v>242</c:v>
                </c:pt>
                <c:pt idx="12">
                  <c:v>250</c:v>
                </c:pt>
                <c:pt idx="13">
                  <c:v>277</c:v>
                </c:pt>
                <c:pt idx="14">
                  <c:v>294</c:v>
                </c:pt>
                <c:pt idx="15">
                  <c:v>289</c:v>
                </c:pt>
                <c:pt idx="16">
                  <c:v>250</c:v>
                </c:pt>
                <c:pt idx="17">
                  <c:v>152</c:v>
                </c:pt>
                <c:pt idx="18">
                  <c:v>8</c:v>
                </c:pt>
                <c:pt idx="19">
                  <c:v>2</c:v>
                </c:pt>
                <c:pt idx="20">
                  <c:v>-530</c:v>
                </c:pt>
                <c:pt idx="21">
                  <c:v>-672</c:v>
                </c:pt>
                <c:pt idx="22">
                  <c:v>-332</c:v>
                </c:pt>
                <c:pt idx="23">
                  <c:v>134</c:v>
                </c:pt>
                <c:pt idx="24">
                  <c:v>324</c:v>
                </c:pt>
                <c:pt idx="25">
                  <c:v>343</c:v>
                </c:pt>
                <c:pt idx="26">
                  <c:v>296</c:v>
                </c:pt>
                <c:pt idx="27">
                  <c:v>210</c:v>
                </c:pt>
                <c:pt idx="28">
                  <c:v>128</c:v>
                </c:pt>
                <c:pt idx="29">
                  <c:v>53</c:v>
                </c:pt>
                <c:pt idx="30">
                  <c:v>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263-4C7F-A4BE-9CB7E82FCD5A}"/>
            </c:ext>
          </c:extLst>
        </c:ser>
        <c:ser>
          <c:idx val="15"/>
          <c:order val="15"/>
          <c:tx>
            <c:strRef>
              <c:f>'summ graph by isic code'!$Q$3:$Q$4</c:f>
              <c:strCache>
                <c:ptCount val="1"/>
                <c:pt idx="0">
                  <c:v>Change in Domestic Jobs after Productivity Effects by ISIC Code[ISIC 241]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code'!$Q$5:$Q$35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</c:v>
                </c:pt>
                <c:pt idx="4">
                  <c:v>21</c:v>
                </c:pt>
                <c:pt idx="5">
                  <c:v>24</c:v>
                </c:pt>
                <c:pt idx="6">
                  <c:v>26</c:v>
                </c:pt>
                <c:pt idx="7">
                  <c:v>31</c:v>
                </c:pt>
                <c:pt idx="8">
                  <c:v>37</c:v>
                </c:pt>
                <c:pt idx="9">
                  <c:v>42</c:v>
                </c:pt>
                <c:pt idx="10">
                  <c:v>44</c:v>
                </c:pt>
                <c:pt idx="11">
                  <c:v>38</c:v>
                </c:pt>
                <c:pt idx="12">
                  <c:v>39</c:v>
                </c:pt>
                <c:pt idx="13">
                  <c:v>42</c:v>
                </c:pt>
                <c:pt idx="14">
                  <c:v>43</c:v>
                </c:pt>
                <c:pt idx="15">
                  <c:v>42</c:v>
                </c:pt>
                <c:pt idx="16">
                  <c:v>38</c:v>
                </c:pt>
                <c:pt idx="17">
                  <c:v>30</c:v>
                </c:pt>
                <c:pt idx="18">
                  <c:v>20</c:v>
                </c:pt>
                <c:pt idx="19">
                  <c:v>23</c:v>
                </c:pt>
                <c:pt idx="20">
                  <c:v>-12</c:v>
                </c:pt>
                <c:pt idx="21">
                  <c:v>-26</c:v>
                </c:pt>
                <c:pt idx="22">
                  <c:v>1</c:v>
                </c:pt>
                <c:pt idx="23">
                  <c:v>26</c:v>
                </c:pt>
                <c:pt idx="24">
                  <c:v>45</c:v>
                </c:pt>
                <c:pt idx="25">
                  <c:v>50</c:v>
                </c:pt>
                <c:pt idx="26">
                  <c:v>48</c:v>
                </c:pt>
                <c:pt idx="27">
                  <c:v>43</c:v>
                </c:pt>
                <c:pt idx="28">
                  <c:v>38</c:v>
                </c:pt>
                <c:pt idx="29">
                  <c:v>32</c:v>
                </c:pt>
                <c:pt idx="30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263-4C7F-A4BE-9CB7E82FCD5A}"/>
            </c:ext>
          </c:extLst>
        </c:ser>
        <c:ser>
          <c:idx val="16"/>
          <c:order val="16"/>
          <c:tx>
            <c:strRef>
              <c:f>'summ graph by isic code'!$R$3:$R$4</c:f>
              <c:strCache>
                <c:ptCount val="1"/>
                <c:pt idx="0">
                  <c:v>Change in Domestic Jobs after Productivity Effects by ISIC Code[ISIC 242]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code'!$R$5:$R$35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</c:v>
                </c:pt>
                <c:pt idx="4">
                  <c:v>14</c:v>
                </c:pt>
                <c:pt idx="5">
                  <c:v>17</c:v>
                </c:pt>
                <c:pt idx="6">
                  <c:v>21</c:v>
                </c:pt>
                <c:pt idx="7">
                  <c:v>24</c:v>
                </c:pt>
                <c:pt idx="8">
                  <c:v>28</c:v>
                </c:pt>
                <c:pt idx="9">
                  <c:v>32</c:v>
                </c:pt>
                <c:pt idx="10">
                  <c:v>35</c:v>
                </c:pt>
                <c:pt idx="11">
                  <c:v>33</c:v>
                </c:pt>
                <c:pt idx="12">
                  <c:v>37</c:v>
                </c:pt>
                <c:pt idx="13">
                  <c:v>39</c:v>
                </c:pt>
                <c:pt idx="14">
                  <c:v>43</c:v>
                </c:pt>
                <c:pt idx="15">
                  <c:v>43</c:v>
                </c:pt>
                <c:pt idx="16">
                  <c:v>42</c:v>
                </c:pt>
                <c:pt idx="17">
                  <c:v>39</c:v>
                </c:pt>
                <c:pt idx="18">
                  <c:v>33</c:v>
                </c:pt>
                <c:pt idx="19">
                  <c:v>38</c:v>
                </c:pt>
                <c:pt idx="20">
                  <c:v>2</c:v>
                </c:pt>
                <c:pt idx="21">
                  <c:v>6</c:v>
                </c:pt>
                <c:pt idx="22">
                  <c:v>30</c:v>
                </c:pt>
                <c:pt idx="23">
                  <c:v>55</c:v>
                </c:pt>
                <c:pt idx="24">
                  <c:v>63</c:v>
                </c:pt>
                <c:pt idx="25">
                  <c:v>65</c:v>
                </c:pt>
                <c:pt idx="26">
                  <c:v>63</c:v>
                </c:pt>
                <c:pt idx="27">
                  <c:v>61</c:v>
                </c:pt>
                <c:pt idx="28">
                  <c:v>58</c:v>
                </c:pt>
                <c:pt idx="29">
                  <c:v>55</c:v>
                </c:pt>
                <c:pt idx="30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263-4C7F-A4BE-9CB7E82FCD5A}"/>
            </c:ext>
          </c:extLst>
        </c:ser>
        <c:ser>
          <c:idx val="17"/>
          <c:order val="17"/>
          <c:tx>
            <c:strRef>
              <c:f>'summ graph by isic code'!$S$3:$S$4</c:f>
              <c:strCache>
                <c:ptCount val="1"/>
                <c:pt idx="0">
                  <c:v>Change in Domestic Jobs after Productivity Effects by ISIC Code[ISIC 25]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code'!$S$5:$S$35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591</c:v>
                </c:pt>
                <c:pt idx="4">
                  <c:v>747</c:v>
                </c:pt>
                <c:pt idx="5">
                  <c:v>827</c:v>
                </c:pt>
                <c:pt idx="6">
                  <c:v>926</c:v>
                </c:pt>
                <c:pt idx="7">
                  <c:v>1038</c:v>
                </c:pt>
                <c:pt idx="8">
                  <c:v>1200</c:v>
                </c:pt>
                <c:pt idx="9">
                  <c:v>1384</c:v>
                </c:pt>
                <c:pt idx="10">
                  <c:v>1523</c:v>
                </c:pt>
                <c:pt idx="11">
                  <c:v>1557</c:v>
                </c:pt>
                <c:pt idx="12">
                  <c:v>1603</c:v>
                </c:pt>
                <c:pt idx="13">
                  <c:v>1691</c:v>
                </c:pt>
                <c:pt idx="14">
                  <c:v>1779</c:v>
                </c:pt>
                <c:pt idx="15">
                  <c:v>1846</c:v>
                </c:pt>
                <c:pt idx="16">
                  <c:v>1841</c:v>
                </c:pt>
                <c:pt idx="17">
                  <c:v>1740</c:v>
                </c:pt>
                <c:pt idx="18">
                  <c:v>1576</c:v>
                </c:pt>
                <c:pt idx="19">
                  <c:v>1543</c:v>
                </c:pt>
                <c:pt idx="20">
                  <c:v>1160</c:v>
                </c:pt>
                <c:pt idx="21">
                  <c:v>789</c:v>
                </c:pt>
                <c:pt idx="22">
                  <c:v>1033</c:v>
                </c:pt>
                <c:pt idx="23">
                  <c:v>1694</c:v>
                </c:pt>
                <c:pt idx="24">
                  <c:v>2073</c:v>
                </c:pt>
                <c:pt idx="25">
                  <c:v>2176</c:v>
                </c:pt>
                <c:pt idx="26">
                  <c:v>2115</c:v>
                </c:pt>
                <c:pt idx="27">
                  <c:v>1985</c:v>
                </c:pt>
                <c:pt idx="28">
                  <c:v>1888</c:v>
                </c:pt>
                <c:pt idx="29">
                  <c:v>1801</c:v>
                </c:pt>
                <c:pt idx="30">
                  <c:v>1720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263-4C7F-A4BE-9CB7E82FCD5A}"/>
            </c:ext>
          </c:extLst>
        </c:ser>
        <c:ser>
          <c:idx val="18"/>
          <c:order val="18"/>
          <c:tx>
            <c:strRef>
              <c:f>'summ graph by isic code'!$T$3:$T$4</c:f>
              <c:strCache>
                <c:ptCount val="1"/>
                <c:pt idx="0">
                  <c:v>Change in Domestic Jobs after Productivity Effects by ISIC Code[ISIC 26]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code'!$T$5:$T$35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138</c:v>
                </c:pt>
                <c:pt idx="4">
                  <c:v>355</c:v>
                </c:pt>
                <c:pt idx="5">
                  <c:v>540</c:v>
                </c:pt>
                <c:pt idx="6">
                  <c:v>785</c:v>
                </c:pt>
                <c:pt idx="7">
                  <c:v>1130</c:v>
                </c:pt>
                <c:pt idx="8">
                  <c:v>1641</c:v>
                </c:pt>
                <c:pt idx="9">
                  <c:v>2214</c:v>
                </c:pt>
                <c:pt idx="10">
                  <c:v>2687</c:v>
                </c:pt>
                <c:pt idx="11">
                  <c:v>2904</c:v>
                </c:pt>
                <c:pt idx="12">
                  <c:v>3084</c:v>
                </c:pt>
                <c:pt idx="13">
                  <c:v>3517</c:v>
                </c:pt>
                <c:pt idx="14">
                  <c:v>3940</c:v>
                </c:pt>
                <c:pt idx="15">
                  <c:v>4312</c:v>
                </c:pt>
                <c:pt idx="16">
                  <c:v>4354</c:v>
                </c:pt>
                <c:pt idx="17">
                  <c:v>4050</c:v>
                </c:pt>
                <c:pt idx="18">
                  <c:v>3668</c:v>
                </c:pt>
                <c:pt idx="19">
                  <c:v>3499</c:v>
                </c:pt>
                <c:pt idx="20">
                  <c:v>3718</c:v>
                </c:pt>
                <c:pt idx="21">
                  <c:v>2445</c:v>
                </c:pt>
                <c:pt idx="22">
                  <c:v>2054</c:v>
                </c:pt>
                <c:pt idx="23">
                  <c:v>3740</c:v>
                </c:pt>
                <c:pt idx="24">
                  <c:v>4607</c:v>
                </c:pt>
                <c:pt idx="25">
                  <c:v>4809</c:v>
                </c:pt>
                <c:pt idx="26">
                  <c:v>4465</c:v>
                </c:pt>
                <c:pt idx="27">
                  <c:v>4050</c:v>
                </c:pt>
                <c:pt idx="28">
                  <c:v>3865</c:v>
                </c:pt>
                <c:pt idx="29">
                  <c:v>3693</c:v>
                </c:pt>
                <c:pt idx="30">
                  <c:v>3518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263-4C7F-A4BE-9CB7E82FCD5A}"/>
            </c:ext>
          </c:extLst>
        </c:ser>
        <c:ser>
          <c:idx val="19"/>
          <c:order val="19"/>
          <c:tx>
            <c:strRef>
              <c:f>'summ graph by isic code'!$U$3:$U$4</c:f>
              <c:strCache>
                <c:ptCount val="1"/>
                <c:pt idx="0">
                  <c:v>Change in Domestic Jobs after Productivity Effects by ISIC Code[ISIC 27]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code'!$U$5:$U$35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854</c:v>
                </c:pt>
                <c:pt idx="4">
                  <c:v>963</c:v>
                </c:pt>
                <c:pt idx="5">
                  <c:v>1044</c:v>
                </c:pt>
                <c:pt idx="6">
                  <c:v>1143</c:v>
                </c:pt>
                <c:pt idx="7">
                  <c:v>1249</c:v>
                </c:pt>
                <c:pt idx="8">
                  <c:v>1390</c:v>
                </c:pt>
                <c:pt idx="9">
                  <c:v>1552</c:v>
                </c:pt>
                <c:pt idx="10">
                  <c:v>1703</c:v>
                </c:pt>
                <c:pt idx="11">
                  <c:v>1713</c:v>
                </c:pt>
                <c:pt idx="12">
                  <c:v>1745</c:v>
                </c:pt>
                <c:pt idx="13">
                  <c:v>1732</c:v>
                </c:pt>
                <c:pt idx="14">
                  <c:v>1746</c:v>
                </c:pt>
                <c:pt idx="15">
                  <c:v>1728</c:v>
                </c:pt>
                <c:pt idx="16">
                  <c:v>1683</c:v>
                </c:pt>
                <c:pt idx="17">
                  <c:v>1535</c:v>
                </c:pt>
                <c:pt idx="18">
                  <c:v>1396</c:v>
                </c:pt>
                <c:pt idx="19">
                  <c:v>1507</c:v>
                </c:pt>
                <c:pt idx="20">
                  <c:v>1365</c:v>
                </c:pt>
                <c:pt idx="21">
                  <c:v>1569</c:v>
                </c:pt>
                <c:pt idx="22">
                  <c:v>1852</c:v>
                </c:pt>
                <c:pt idx="23">
                  <c:v>1441</c:v>
                </c:pt>
                <c:pt idx="24">
                  <c:v>1444</c:v>
                </c:pt>
                <c:pt idx="25">
                  <c:v>1302</c:v>
                </c:pt>
                <c:pt idx="26">
                  <c:v>1160</c:v>
                </c:pt>
                <c:pt idx="27">
                  <c:v>1002</c:v>
                </c:pt>
                <c:pt idx="28">
                  <c:v>948</c:v>
                </c:pt>
                <c:pt idx="29">
                  <c:v>899</c:v>
                </c:pt>
                <c:pt idx="30">
                  <c:v>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263-4C7F-A4BE-9CB7E82FCD5A}"/>
            </c:ext>
          </c:extLst>
        </c:ser>
        <c:ser>
          <c:idx val="20"/>
          <c:order val="20"/>
          <c:tx>
            <c:strRef>
              <c:f>'summ graph by isic code'!$V$3:$V$4</c:f>
              <c:strCache>
                <c:ptCount val="1"/>
                <c:pt idx="0">
                  <c:v>Change in Domestic Jobs after Productivity Effects by ISIC Code[ISIC 28]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code'!$V$5:$V$35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1443</c:v>
                </c:pt>
                <c:pt idx="4">
                  <c:v>1434</c:v>
                </c:pt>
                <c:pt idx="5">
                  <c:v>1436</c:v>
                </c:pt>
                <c:pt idx="6">
                  <c:v>1492</c:v>
                </c:pt>
                <c:pt idx="7">
                  <c:v>1553</c:v>
                </c:pt>
                <c:pt idx="8">
                  <c:v>1689</c:v>
                </c:pt>
                <c:pt idx="9">
                  <c:v>1834</c:v>
                </c:pt>
                <c:pt idx="10">
                  <c:v>1942</c:v>
                </c:pt>
                <c:pt idx="11">
                  <c:v>1902</c:v>
                </c:pt>
                <c:pt idx="12">
                  <c:v>2321</c:v>
                </c:pt>
                <c:pt idx="13">
                  <c:v>1949</c:v>
                </c:pt>
                <c:pt idx="14">
                  <c:v>1897</c:v>
                </c:pt>
                <c:pt idx="15">
                  <c:v>1591</c:v>
                </c:pt>
                <c:pt idx="16">
                  <c:v>1480</c:v>
                </c:pt>
                <c:pt idx="17">
                  <c:v>1307</c:v>
                </c:pt>
                <c:pt idx="18">
                  <c:v>1191</c:v>
                </c:pt>
                <c:pt idx="19">
                  <c:v>2586</c:v>
                </c:pt>
                <c:pt idx="20">
                  <c:v>1071</c:v>
                </c:pt>
                <c:pt idx="21">
                  <c:v>3501</c:v>
                </c:pt>
                <c:pt idx="22">
                  <c:v>5823</c:v>
                </c:pt>
                <c:pt idx="23">
                  <c:v>1526</c:v>
                </c:pt>
                <c:pt idx="24">
                  <c:v>1426</c:v>
                </c:pt>
                <c:pt idx="25">
                  <c:v>1150</c:v>
                </c:pt>
                <c:pt idx="26">
                  <c:v>1089</c:v>
                </c:pt>
                <c:pt idx="27">
                  <c:v>1010</c:v>
                </c:pt>
                <c:pt idx="28">
                  <c:v>984</c:v>
                </c:pt>
                <c:pt idx="29">
                  <c:v>937</c:v>
                </c:pt>
                <c:pt idx="30">
                  <c:v>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263-4C7F-A4BE-9CB7E82FCD5A}"/>
            </c:ext>
          </c:extLst>
        </c:ser>
        <c:ser>
          <c:idx val="21"/>
          <c:order val="21"/>
          <c:tx>
            <c:strRef>
              <c:f>'summ graph by isic code'!$W$3:$W$4</c:f>
              <c:strCache>
                <c:ptCount val="1"/>
                <c:pt idx="0">
                  <c:v>Change in Domestic Jobs after Productivity Effects by ISIC Code[ISIC 29]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code'!$W$5:$W$35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-322</c:v>
                </c:pt>
                <c:pt idx="4">
                  <c:v>-784</c:v>
                </c:pt>
                <c:pt idx="5">
                  <c:v>-1401</c:v>
                </c:pt>
                <c:pt idx="6">
                  <c:v>-1783</c:v>
                </c:pt>
                <c:pt idx="7">
                  <c:v>-2407</c:v>
                </c:pt>
                <c:pt idx="8">
                  <c:v>-3191</c:v>
                </c:pt>
                <c:pt idx="9">
                  <c:v>-4059</c:v>
                </c:pt>
                <c:pt idx="10">
                  <c:v>-5042</c:v>
                </c:pt>
                <c:pt idx="11">
                  <c:v>-5962</c:v>
                </c:pt>
                <c:pt idx="12">
                  <c:v>-6912</c:v>
                </c:pt>
                <c:pt idx="13">
                  <c:v>-7733</c:v>
                </c:pt>
                <c:pt idx="14">
                  <c:v>-8564</c:v>
                </c:pt>
                <c:pt idx="15">
                  <c:v>-8604</c:v>
                </c:pt>
                <c:pt idx="16">
                  <c:v>-8665</c:v>
                </c:pt>
                <c:pt idx="17">
                  <c:v>-8747</c:v>
                </c:pt>
                <c:pt idx="18">
                  <c:v>-8895</c:v>
                </c:pt>
                <c:pt idx="19">
                  <c:v>-8930</c:v>
                </c:pt>
                <c:pt idx="20">
                  <c:v>-9333</c:v>
                </c:pt>
                <c:pt idx="21">
                  <c:v>-9966</c:v>
                </c:pt>
                <c:pt idx="22">
                  <c:v>-9440</c:v>
                </c:pt>
                <c:pt idx="23">
                  <c:v>-8540</c:v>
                </c:pt>
                <c:pt idx="24">
                  <c:v>-7872</c:v>
                </c:pt>
                <c:pt idx="25">
                  <c:v>-7695</c:v>
                </c:pt>
                <c:pt idx="26">
                  <c:v>-7674</c:v>
                </c:pt>
                <c:pt idx="27">
                  <c:v>-7721</c:v>
                </c:pt>
                <c:pt idx="28">
                  <c:v>-7792</c:v>
                </c:pt>
                <c:pt idx="29">
                  <c:v>-7855</c:v>
                </c:pt>
                <c:pt idx="30">
                  <c:v>-7910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263-4C7F-A4BE-9CB7E82FCD5A}"/>
            </c:ext>
          </c:extLst>
        </c:ser>
        <c:ser>
          <c:idx val="22"/>
          <c:order val="22"/>
          <c:tx>
            <c:strRef>
              <c:f>'summ graph by isic code'!$X$3:$X$4</c:f>
              <c:strCache>
                <c:ptCount val="1"/>
                <c:pt idx="0">
                  <c:v>Change in Domestic Jobs after Productivity Effects by ISIC Code[ISIC 30]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code'!$X$5:$X$35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186</c:v>
                </c:pt>
                <c:pt idx="4">
                  <c:v>370</c:v>
                </c:pt>
                <c:pt idx="5">
                  <c:v>540</c:v>
                </c:pt>
                <c:pt idx="6">
                  <c:v>703</c:v>
                </c:pt>
                <c:pt idx="7">
                  <c:v>853</c:v>
                </c:pt>
                <c:pt idx="8">
                  <c:v>1002</c:v>
                </c:pt>
                <c:pt idx="9">
                  <c:v>1163</c:v>
                </c:pt>
                <c:pt idx="10">
                  <c:v>1261</c:v>
                </c:pt>
                <c:pt idx="11">
                  <c:v>1332</c:v>
                </c:pt>
                <c:pt idx="12">
                  <c:v>1409</c:v>
                </c:pt>
                <c:pt idx="13">
                  <c:v>1524</c:v>
                </c:pt>
                <c:pt idx="14">
                  <c:v>1635</c:v>
                </c:pt>
                <c:pt idx="15">
                  <c:v>1724</c:v>
                </c:pt>
                <c:pt idx="16">
                  <c:v>1807</c:v>
                </c:pt>
                <c:pt idx="17">
                  <c:v>1846</c:v>
                </c:pt>
                <c:pt idx="18">
                  <c:v>1878</c:v>
                </c:pt>
                <c:pt idx="19">
                  <c:v>1921</c:v>
                </c:pt>
                <c:pt idx="20">
                  <c:v>1900</c:v>
                </c:pt>
                <c:pt idx="21">
                  <c:v>1786</c:v>
                </c:pt>
                <c:pt idx="22">
                  <c:v>1839</c:v>
                </c:pt>
                <c:pt idx="23">
                  <c:v>2062</c:v>
                </c:pt>
                <c:pt idx="24">
                  <c:v>2267</c:v>
                </c:pt>
                <c:pt idx="25">
                  <c:v>2383</c:v>
                </c:pt>
                <c:pt idx="26">
                  <c:v>2414</c:v>
                </c:pt>
                <c:pt idx="27">
                  <c:v>2441</c:v>
                </c:pt>
                <c:pt idx="28">
                  <c:v>2507</c:v>
                </c:pt>
                <c:pt idx="29">
                  <c:v>2456</c:v>
                </c:pt>
                <c:pt idx="30">
                  <c:v>2457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263-4C7F-A4BE-9CB7E82FCD5A}"/>
            </c:ext>
          </c:extLst>
        </c:ser>
        <c:ser>
          <c:idx val="23"/>
          <c:order val="23"/>
          <c:tx>
            <c:strRef>
              <c:f>'summ graph by isic code'!$Y$3:$Y$4</c:f>
              <c:strCache>
                <c:ptCount val="1"/>
                <c:pt idx="0">
                  <c:v>Change in Domestic Jobs after Productivity Effects by ISIC Code[ISIC 31T33]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code'!$Y$5:$Y$35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773</c:v>
                </c:pt>
                <c:pt idx="4">
                  <c:v>1589</c:v>
                </c:pt>
                <c:pt idx="5">
                  <c:v>2186</c:v>
                </c:pt>
                <c:pt idx="6">
                  <c:v>2815</c:v>
                </c:pt>
                <c:pt idx="7">
                  <c:v>3447</c:v>
                </c:pt>
                <c:pt idx="8">
                  <c:v>4110</c:v>
                </c:pt>
                <c:pt idx="9">
                  <c:v>4719</c:v>
                </c:pt>
                <c:pt idx="10">
                  <c:v>5090</c:v>
                </c:pt>
                <c:pt idx="11">
                  <c:v>4889</c:v>
                </c:pt>
                <c:pt idx="12">
                  <c:v>5254</c:v>
                </c:pt>
                <c:pt idx="13">
                  <c:v>5981</c:v>
                </c:pt>
                <c:pt idx="14">
                  <c:v>6537</c:v>
                </c:pt>
                <c:pt idx="15">
                  <c:v>6737</c:v>
                </c:pt>
                <c:pt idx="16">
                  <c:v>6690</c:v>
                </c:pt>
                <c:pt idx="17">
                  <c:v>6129</c:v>
                </c:pt>
                <c:pt idx="18">
                  <c:v>5145</c:v>
                </c:pt>
                <c:pt idx="19">
                  <c:v>5615</c:v>
                </c:pt>
                <c:pt idx="20">
                  <c:v>-927</c:v>
                </c:pt>
                <c:pt idx="21">
                  <c:v>-2131</c:v>
                </c:pt>
                <c:pt idx="22">
                  <c:v>2836</c:v>
                </c:pt>
                <c:pt idx="23">
                  <c:v>8674</c:v>
                </c:pt>
                <c:pt idx="24">
                  <c:v>11006</c:v>
                </c:pt>
                <c:pt idx="25">
                  <c:v>11218</c:v>
                </c:pt>
                <c:pt idx="26">
                  <c:v>11118</c:v>
                </c:pt>
                <c:pt idx="27">
                  <c:v>10672</c:v>
                </c:pt>
                <c:pt idx="28">
                  <c:v>10128</c:v>
                </c:pt>
                <c:pt idx="29">
                  <c:v>9586</c:v>
                </c:pt>
                <c:pt idx="30">
                  <c:v>9098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263-4C7F-A4BE-9CB7E82FCD5A}"/>
            </c:ext>
          </c:extLst>
        </c:ser>
        <c:ser>
          <c:idx val="24"/>
          <c:order val="24"/>
          <c:tx>
            <c:strRef>
              <c:f>'summ graph by isic code'!$Z$3:$Z$4</c:f>
              <c:strCache>
                <c:ptCount val="1"/>
                <c:pt idx="0">
                  <c:v>Change in Domestic Jobs after Productivity Effects by ISIC Code[ISIC 351]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code'!$Z$5:$Z$35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299</c:v>
                </c:pt>
                <c:pt idx="4">
                  <c:v>1009</c:v>
                </c:pt>
                <c:pt idx="5">
                  <c:v>1265</c:v>
                </c:pt>
                <c:pt idx="6">
                  <c:v>1856</c:v>
                </c:pt>
                <c:pt idx="7">
                  <c:v>2352</c:v>
                </c:pt>
                <c:pt idx="8">
                  <c:v>2962</c:v>
                </c:pt>
                <c:pt idx="9">
                  <c:v>3825</c:v>
                </c:pt>
                <c:pt idx="10">
                  <c:v>4551</c:v>
                </c:pt>
                <c:pt idx="11">
                  <c:v>5006</c:v>
                </c:pt>
                <c:pt idx="12">
                  <c:v>6870</c:v>
                </c:pt>
                <c:pt idx="13">
                  <c:v>6825</c:v>
                </c:pt>
                <c:pt idx="14">
                  <c:v>8047</c:v>
                </c:pt>
                <c:pt idx="15">
                  <c:v>8348</c:v>
                </c:pt>
                <c:pt idx="16">
                  <c:v>8582</c:v>
                </c:pt>
                <c:pt idx="17">
                  <c:v>8434</c:v>
                </c:pt>
                <c:pt idx="18">
                  <c:v>7473</c:v>
                </c:pt>
                <c:pt idx="19">
                  <c:v>9891</c:v>
                </c:pt>
                <c:pt idx="20">
                  <c:v>-432</c:v>
                </c:pt>
                <c:pt idx="21">
                  <c:v>4443</c:v>
                </c:pt>
                <c:pt idx="22">
                  <c:v>13658</c:v>
                </c:pt>
                <c:pt idx="23">
                  <c:v>12731</c:v>
                </c:pt>
                <c:pt idx="24">
                  <c:v>15640</c:v>
                </c:pt>
                <c:pt idx="25">
                  <c:v>15542</c:v>
                </c:pt>
                <c:pt idx="26">
                  <c:v>15428</c:v>
                </c:pt>
                <c:pt idx="27">
                  <c:v>14739</c:v>
                </c:pt>
                <c:pt idx="28">
                  <c:v>13809</c:v>
                </c:pt>
                <c:pt idx="29">
                  <c:v>13449</c:v>
                </c:pt>
                <c:pt idx="30">
                  <c:v>13155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263-4C7F-A4BE-9CB7E82FCD5A}"/>
            </c:ext>
          </c:extLst>
        </c:ser>
        <c:ser>
          <c:idx val="25"/>
          <c:order val="25"/>
          <c:tx>
            <c:strRef>
              <c:f>'summ graph by isic code'!$AA$3:$AA$4</c:f>
              <c:strCache>
                <c:ptCount val="1"/>
                <c:pt idx="0">
                  <c:v>Change in Domestic Jobs after Productivity Effects by ISIC Code[ISIC 352T353]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code'!$AA$5:$AA$35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-72</c:v>
                </c:pt>
                <c:pt idx="4">
                  <c:v>-235</c:v>
                </c:pt>
                <c:pt idx="5">
                  <c:v>-388</c:v>
                </c:pt>
                <c:pt idx="6">
                  <c:v>-604</c:v>
                </c:pt>
                <c:pt idx="7">
                  <c:v>-978</c:v>
                </c:pt>
                <c:pt idx="8">
                  <c:v>-1487</c:v>
                </c:pt>
                <c:pt idx="9">
                  <c:v>-2054</c:v>
                </c:pt>
                <c:pt idx="10">
                  <c:v>-2661</c:v>
                </c:pt>
                <c:pt idx="11">
                  <c:v>-3143</c:v>
                </c:pt>
                <c:pt idx="12">
                  <c:v>-2176</c:v>
                </c:pt>
                <c:pt idx="13">
                  <c:v>-1030</c:v>
                </c:pt>
                <c:pt idx="14">
                  <c:v>-1557</c:v>
                </c:pt>
                <c:pt idx="15">
                  <c:v>-2065</c:v>
                </c:pt>
                <c:pt idx="16">
                  <c:v>-2529</c:v>
                </c:pt>
                <c:pt idx="17">
                  <c:v>-3956</c:v>
                </c:pt>
                <c:pt idx="18">
                  <c:v>-5534</c:v>
                </c:pt>
                <c:pt idx="19">
                  <c:v>-3465</c:v>
                </c:pt>
                <c:pt idx="20">
                  <c:v>-30212</c:v>
                </c:pt>
                <c:pt idx="21">
                  <c:v>-12250</c:v>
                </c:pt>
                <c:pt idx="22">
                  <c:v>-4140</c:v>
                </c:pt>
                <c:pt idx="23">
                  <c:v>14326</c:v>
                </c:pt>
                <c:pt idx="24">
                  <c:v>5387</c:v>
                </c:pt>
                <c:pt idx="25">
                  <c:v>5747</c:v>
                </c:pt>
                <c:pt idx="26">
                  <c:v>5187</c:v>
                </c:pt>
                <c:pt idx="27">
                  <c:v>4977</c:v>
                </c:pt>
                <c:pt idx="28">
                  <c:v>4563</c:v>
                </c:pt>
                <c:pt idx="29">
                  <c:v>4133</c:v>
                </c:pt>
                <c:pt idx="30">
                  <c:v>3836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263-4C7F-A4BE-9CB7E82FCD5A}"/>
            </c:ext>
          </c:extLst>
        </c:ser>
        <c:ser>
          <c:idx val="26"/>
          <c:order val="26"/>
          <c:tx>
            <c:strRef>
              <c:f>'summ graph by isic code'!$AB$3:$AB$4</c:f>
              <c:strCache>
                <c:ptCount val="1"/>
                <c:pt idx="0">
                  <c:v>Change in Domestic Jobs after Productivity Effects by ISIC Code[ISIC 36T39]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code'!$AB$5:$AB$35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672</c:v>
                </c:pt>
                <c:pt idx="4">
                  <c:v>1272</c:v>
                </c:pt>
                <c:pt idx="5">
                  <c:v>1713</c:v>
                </c:pt>
                <c:pt idx="6">
                  <c:v>2146</c:v>
                </c:pt>
                <c:pt idx="7">
                  <c:v>2594</c:v>
                </c:pt>
                <c:pt idx="8">
                  <c:v>3095</c:v>
                </c:pt>
                <c:pt idx="9">
                  <c:v>3572</c:v>
                </c:pt>
                <c:pt idx="10">
                  <c:v>3902</c:v>
                </c:pt>
                <c:pt idx="11">
                  <c:v>3875</c:v>
                </c:pt>
                <c:pt idx="12">
                  <c:v>4010</c:v>
                </c:pt>
                <c:pt idx="13">
                  <c:v>4424</c:v>
                </c:pt>
                <c:pt idx="14">
                  <c:v>4846</c:v>
                </c:pt>
                <c:pt idx="15">
                  <c:v>5132</c:v>
                </c:pt>
                <c:pt idx="16">
                  <c:v>5236</c:v>
                </c:pt>
                <c:pt idx="17">
                  <c:v>5140</c:v>
                </c:pt>
                <c:pt idx="18">
                  <c:v>4827</c:v>
                </c:pt>
                <c:pt idx="19">
                  <c:v>4951</c:v>
                </c:pt>
                <c:pt idx="20">
                  <c:v>3379</c:v>
                </c:pt>
                <c:pt idx="21">
                  <c:v>1697</c:v>
                </c:pt>
                <c:pt idx="22">
                  <c:v>2934</c:v>
                </c:pt>
                <c:pt idx="23">
                  <c:v>5530</c:v>
                </c:pt>
                <c:pt idx="24">
                  <c:v>7494</c:v>
                </c:pt>
                <c:pt idx="25">
                  <c:v>8422</c:v>
                </c:pt>
                <c:pt idx="26">
                  <c:v>8710</c:v>
                </c:pt>
                <c:pt idx="27">
                  <c:v>8708</c:v>
                </c:pt>
                <c:pt idx="28">
                  <c:v>8574</c:v>
                </c:pt>
                <c:pt idx="29">
                  <c:v>8395</c:v>
                </c:pt>
                <c:pt idx="30">
                  <c:v>8216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3263-4C7F-A4BE-9CB7E82FCD5A}"/>
            </c:ext>
          </c:extLst>
        </c:ser>
        <c:ser>
          <c:idx val="27"/>
          <c:order val="27"/>
          <c:tx>
            <c:strRef>
              <c:f>'summ graph by isic code'!$AC$3:$AC$4</c:f>
              <c:strCache>
                <c:ptCount val="1"/>
                <c:pt idx="0">
                  <c:v>Change in Domestic Jobs after Productivity Effects by ISIC Code[ISIC 41T43]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code'!$AC$5:$AC$35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3860</c:v>
                </c:pt>
                <c:pt idx="4">
                  <c:v>4745</c:v>
                </c:pt>
                <c:pt idx="5">
                  <c:v>5298</c:v>
                </c:pt>
                <c:pt idx="6">
                  <c:v>5949</c:v>
                </c:pt>
                <c:pt idx="7">
                  <c:v>6718</c:v>
                </c:pt>
                <c:pt idx="8">
                  <c:v>7829</c:v>
                </c:pt>
                <c:pt idx="9">
                  <c:v>9084</c:v>
                </c:pt>
                <c:pt idx="10">
                  <c:v>10222</c:v>
                </c:pt>
                <c:pt idx="11">
                  <c:v>10756</c:v>
                </c:pt>
                <c:pt idx="12">
                  <c:v>12397</c:v>
                </c:pt>
                <c:pt idx="13">
                  <c:v>12450</c:v>
                </c:pt>
                <c:pt idx="14">
                  <c:v>12977</c:v>
                </c:pt>
                <c:pt idx="15">
                  <c:v>13089</c:v>
                </c:pt>
                <c:pt idx="16">
                  <c:v>13033</c:v>
                </c:pt>
                <c:pt idx="17">
                  <c:v>12542</c:v>
                </c:pt>
                <c:pt idx="18">
                  <c:v>11850</c:v>
                </c:pt>
                <c:pt idx="19">
                  <c:v>15953</c:v>
                </c:pt>
                <c:pt idx="20">
                  <c:v>11515</c:v>
                </c:pt>
                <c:pt idx="21">
                  <c:v>16316</c:v>
                </c:pt>
                <c:pt idx="22">
                  <c:v>24414</c:v>
                </c:pt>
                <c:pt idx="23">
                  <c:v>17782</c:v>
                </c:pt>
                <c:pt idx="24">
                  <c:v>18597</c:v>
                </c:pt>
                <c:pt idx="25">
                  <c:v>19147</c:v>
                </c:pt>
                <c:pt idx="26">
                  <c:v>18938</c:v>
                </c:pt>
                <c:pt idx="27">
                  <c:v>18508</c:v>
                </c:pt>
                <c:pt idx="28">
                  <c:v>18587</c:v>
                </c:pt>
                <c:pt idx="29">
                  <c:v>18620</c:v>
                </c:pt>
                <c:pt idx="30">
                  <c:v>18650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3263-4C7F-A4BE-9CB7E82FCD5A}"/>
            </c:ext>
          </c:extLst>
        </c:ser>
        <c:ser>
          <c:idx val="28"/>
          <c:order val="28"/>
          <c:tx>
            <c:strRef>
              <c:f>'summ graph by isic code'!$AD$3:$AD$4</c:f>
              <c:strCache>
                <c:ptCount val="1"/>
                <c:pt idx="0">
                  <c:v>Change in Domestic Jobs after Productivity Effects by ISIC Code[ISIC 45T47]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code'!$AD$5:$AD$35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140</c:v>
                </c:pt>
                <c:pt idx="4">
                  <c:v>278</c:v>
                </c:pt>
                <c:pt idx="5">
                  <c:v>454</c:v>
                </c:pt>
                <c:pt idx="6">
                  <c:v>601</c:v>
                </c:pt>
                <c:pt idx="7">
                  <c:v>758</c:v>
                </c:pt>
                <c:pt idx="8">
                  <c:v>945</c:v>
                </c:pt>
                <c:pt idx="9">
                  <c:v>1044</c:v>
                </c:pt>
                <c:pt idx="10">
                  <c:v>1047</c:v>
                </c:pt>
                <c:pt idx="11">
                  <c:v>783</c:v>
                </c:pt>
                <c:pt idx="12">
                  <c:v>775</c:v>
                </c:pt>
                <c:pt idx="13">
                  <c:v>912</c:v>
                </c:pt>
                <c:pt idx="14">
                  <c:v>1030</c:v>
                </c:pt>
                <c:pt idx="15">
                  <c:v>1064</c:v>
                </c:pt>
                <c:pt idx="16">
                  <c:v>1046</c:v>
                </c:pt>
                <c:pt idx="17">
                  <c:v>995</c:v>
                </c:pt>
                <c:pt idx="18">
                  <c:v>893</c:v>
                </c:pt>
                <c:pt idx="19">
                  <c:v>824</c:v>
                </c:pt>
                <c:pt idx="20">
                  <c:v>749</c:v>
                </c:pt>
                <c:pt idx="21">
                  <c:v>-858</c:v>
                </c:pt>
                <c:pt idx="22">
                  <c:v>-162</c:v>
                </c:pt>
                <c:pt idx="23">
                  <c:v>1069</c:v>
                </c:pt>
                <c:pt idx="24">
                  <c:v>2266</c:v>
                </c:pt>
                <c:pt idx="25">
                  <c:v>2596</c:v>
                </c:pt>
                <c:pt idx="26">
                  <c:v>2821</c:v>
                </c:pt>
                <c:pt idx="27">
                  <c:v>2954</c:v>
                </c:pt>
                <c:pt idx="28">
                  <c:v>3028</c:v>
                </c:pt>
                <c:pt idx="29">
                  <c:v>3061</c:v>
                </c:pt>
                <c:pt idx="30">
                  <c:v>3096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3263-4C7F-A4BE-9CB7E82FCD5A}"/>
            </c:ext>
          </c:extLst>
        </c:ser>
        <c:ser>
          <c:idx val="29"/>
          <c:order val="29"/>
          <c:tx>
            <c:strRef>
              <c:f>'summ graph by isic code'!$AE$3:$AE$4</c:f>
              <c:strCache>
                <c:ptCount val="1"/>
                <c:pt idx="0">
                  <c:v>Change in Domestic Jobs after Productivity Effects by ISIC Code[ISIC 49T53]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code'!$AE$5:$AE$35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5812</c:v>
                </c:pt>
                <c:pt idx="4">
                  <c:v>11342</c:v>
                </c:pt>
                <c:pt idx="5">
                  <c:v>16796</c:v>
                </c:pt>
                <c:pt idx="6">
                  <c:v>22382</c:v>
                </c:pt>
                <c:pt idx="7">
                  <c:v>28003</c:v>
                </c:pt>
                <c:pt idx="8">
                  <c:v>33919</c:v>
                </c:pt>
                <c:pt idx="9">
                  <c:v>39311</c:v>
                </c:pt>
                <c:pt idx="10">
                  <c:v>43659</c:v>
                </c:pt>
                <c:pt idx="11">
                  <c:v>45421</c:v>
                </c:pt>
                <c:pt idx="12">
                  <c:v>50109</c:v>
                </c:pt>
                <c:pt idx="13">
                  <c:v>54998</c:v>
                </c:pt>
                <c:pt idx="14">
                  <c:v>59781</c:v>
                </c:pt>
                <c:pt idx="15">
                  <c:v>63118</c:v>
                </c:pt>
                <c:pt idx="16">
                  <c:v>65516</c:v>
                </c:pt>
                <c:pt idx="17">
                  <c:v>66565</c:v>
                </c:pt>
                <c:pt idx="18">
                  <c:v>66655</c:v>
                </c:pt>
                <c:pt idx="19">
                  <c:v>71803</c:v>
                </c:pt>
                <c:pt idx="20">
                  <c:v>52193</c:v>
                </c:pt>
                <c:pt idx="21">
                  <c:v>50507</c:v>
                </c:pt>
                <c:pt idx="22">
                  <c:v>69968</c:v>
                </c:pt>
                <c:pt idx="23">
                  <c:v>91777</c:v>
                </c:pt>
                <c:pt idx="24">
                  <c:v>100932</c:v>
                </c:pt>
                <c:pt idx="25">
                  <c:v>105407</c:v>
                </c:pt>
                <c:pt idx="26">
                  <c:v>108028</c:v>
                </c:pt>
                <c:pt idx="27">
                  <c:v>110005</c:v>
                </c:pt>
                <c:pt idx="28">
                  <c:v>111598</c:v>
                </c:pt>
                <c:pt idx="29">
                  <c:v>112665</c:v>
                </c:pt>
                <c:pt idx="30">
                  <c:v>113788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3263-4C7F-A4BE-9CB7E82FCD5A}"/>
            </c:ext>
          </c:extLst>
        </c:ser>
        <c:ser>
          <c:idx val="30"/>
          <c:order val="30"/>
          <c:tx>
            <c:strRef>
              <c:f>'summ graph by isic code'!$AF$3:$AF$4</c:f>
              <c:strCache>
                <c:ptCount val="1"/>
                <c:pt idx="0">
                  <c:v>Change in Domestic Jobs after Productivity Effects by ISIC Code[ISIC 55T56]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code'!$AF$5:$AF$35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2166</c:v>
                </c:pt>
                <c:pt idx="4">
                  <c:v>4012</c:v>
                </c:pt>
                <c:pt idx="5">
                  <c:v>6135</c:v>
                </c:pt>
                <c:pt idx="6">
                  <c:v>8267</c:v>
                </c:pt>
                <c:pt idx="7">
                  <c:v>10491</c:v>
                </c:pt>
                <c:pt idx="8">
                  <c:v>13090</c:v>
                </c:pt>
                <c:pt idx="9">
                  <c:v>14989</c:v>
                </c:pt>
                <c:pt idx="10">
                  <c:v>15945</c:v>
                </c:pt>
                <c:pt idx="11">
                  <c:v>14285</c:v>
                </c:pt>
                <c:pt idx="12">
                  <c:v>16656</c:v>
                </c:pt>
                <c:pt idx="13">
                  <c:v>19740</c:v>
                </c:pt>
                <c:pt idx="14">
                  <c:v>22042</c:v>
                </c:pt>
                <c:pt idx="15">
                  <c:v>23050</c:v>
                </c:pt>
                <c:pt idx="16">
                  <c:v>23320</c:v>
                </c:pt>
                <c:pt idx="17">
                  <c:v>22123</c:v>
                </c:pt>
                <c:pt idx="18">
                  <c:v>19727</c:v>
                </c:pt>
                <c:pt idx="19">
                  <c:v>22045</c:v>
                </c:pt>
                <c:pt idx="20">
                  <c:v>-3329</c:v>
                </c:pt>
                <c:pt idx="21">
                  <c:v>-3526</c:v>
                </c:pt>
                <c:pt idx="22">
                  <c:v>13020</c:v>
                </c:pt>
                <c:pt idx="23">
                  <c:v>36728</c:v>
                </c:pt>
                <c:pt idx="24">
                  <c:v>42151</c:v>
                </c:pt>
                <c:pt idx="25">
                  <c:v>44519</c:v>
                </c:pt>
                <c:pt idx="26">
                  <c:v>45013</c:v>
                </c:pt>
                <c:pt idx="27">
                  <c:v>44537</c:v>
                </c:pt>
                <c:pt idx="28">
                  <c:v>43401</c:v>
                </c:pt>
                <c:pt idx="29">
                  <c:v>42126</c:v>
                </c:pt>
                <c:pt idx="30">
                  <c:v>41033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3263-4C7F-A4BE-9CB7E82FCD5A}"/>
            </c:ext>
          </c:extLst>
        </c:ser>
        <c:ser>
          <c:idx val="31"/>
          <c:order val="31"/>
          <c:tx>
            <c:strRef>
              <c:f>'summ graph by isic code'!$AG$3:$AG$4</c:f>
              <c:strCache>
                <c:ptCount val="1"/>
                <c:pt idx="0">
                  <c:v>Change in Domestic Jobs after Productivity Effects by ISIC Code[ISIC 58T60]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code'!$AG$5:$AG$35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1545</c:v>
                </c:pt>
                <c:pt idx="4">
                  <c:v>2606</c:v>
                </c:pt>
                <c:pt idx="5">
                  <c:v>3588</c:v>
                </c:pt>
                <c:pt idx="6">
                  <c:v>4527</c:v>
                </c:pt>
                <c:pt idx="7">
                  <c:v>5398</c:v>
                </c:pt>
                <c:pt idx="8">
                  <c:v>6352</c:v>
                </c:pt>
                <c:pt idx="9">
                  <c:v>6954</c:v>
                </c:pt>
                <c:pt idx="10">
                  <c:v>7095</c:v>
                </c:pt>
                <c:pt idx="11">
                  <c:v>6217</c:v>
                </c:pt>
                <c:pt idx="12">
                  <c:v>6798</c:v>
                </c:pt>
                <c:pt idx="13">
                  <c:v>7370</c:v>
                </c:pt>
                <c:pt idx="14">
                  <c:v>7792</c:v>
                </c:pt>
                <c:pt idx="15">
                  <c:v>7736</c:v>
                </c:pt>
                <c:pt idx="16">
                  <c:v>7441</c:v>
                </c:pt>
                <c:pt idx="17">
                  <c:v>6771</c:v>
                </c:pt>
                <c:pt idx="18">
                  <c:v>5819</c:v>
                </c:pt>
                <c:pt idx="19">
                  <c:v>6147</c:v>
                </c:pt>
                <c:pt idx="20">
                  <c:v>639</c:v>
                </c:pt>
                <c:pt idx="21">
                  <c:v>308</c:v>
                </c:pt>
                <c:pt idx="22">
                  <c:v>3707</c:v>
                </c:pt>
                <c:pt idx="23">
                  <c:v>7311</c:v>
                </c:pt>
                <c:pt idx="24">
                  <c:v>8269</c:v>
                </c:pt>
                <c:pt idx="25">
                  <c:v>8244</c:v>
                </c:pt>
                <c:pt idx="26">
                  <c:v>7892</c:v>
                </c:pt>
                <c:pt idx="27">
                  <c:v>7380</c:v>
                </c:pt>
                <c:pt idx="28">
                  <c:v>6817</c:v>
                </c:pt>
                <c:pt idx="29">
                  <c:v>6290</c:v>
                </c:pt>
                <c:pt idx="30">
                  <c:v>5819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3263-4C7F-A4BE-9CB7E82FCD5A}"/>
            </c:ext>
          </c:extLst>
        </c:ser>
        <c:ser>
          <c:idx val="32"/>
          <c:order val="32"/>
          <c:tx>
            <c:strRef>
              <c:f>'summ graph by isic code'!$AH$3:$AH$4</c:f>
              <c:strCache>
                <c:ptCount val="1"/>
                <c:pt idx="0">
                  <c:v>Change in Domestic Jobs after Productivity Effects by ISIC Code[ISIC 61]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code'!$AH$5:$AH$35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35</c:v>
                </c:pt>
                <c:pt idx="4">
                  <c:v>63</c:v>
                </c:pt>
                <c:pt idx="5">
                  <c:v>91</c:v>
                </c:pt>
                <c:pt idx="6">
                  <c:v>118</c:v>
                </c:pt>
                <c:pt idx="7">
                  <c:v>141</c:v>
                </c:pt>
                <c:pt idx="8">
                  <c:v>169</c:v>
                </c:pt>
                <c:pt idx="9">
                  <c:v>186</c:v>
                </c:pt>
                <c:pt idx="10">
                  <c:v>190</c:v>
                </c:pt>
                <c:pt idx="11">
                  <c:v>164</c:v>
                </c:pt>
                <c:pt idx="12">
                  <c:v>177</c:v>
                </c:pt>
                <c:pt idx="13">
                  <c:v>191</c:v>
                </c:pt>
                <c:pt idx="14">
                  <c:v>205</c:v>
                </c:pt>
                <c:pt idx="15">
                  <c:v>205</c:v>
                </c:pt>
                <c:pt idx="16">
                  <c:v>199</c:v>
                </c:pt>
                <c:pt idx="17">
                  <c:v>185</c:v>
                </c:pt>
                <c:pt idx="18">
                  <c:v>163</c:v>
                </c:pt>
                <c:pt idx="19">
                  <c:v>165</c:v>
                </c:pt>
                <c:pt idx="20">
                  <c:v>64</c:v>
                </c:pt>
                <c:pt idx="21">
                  <c:v>23</c:v>
                </c:pt>
                <c:pt idx="22">
                  <c:v>95</c:v>
                </c:pt>
                <c:pt idx="23">
                  <c:v>167</c:v>
                </c:pt>
                <c:pt idx="24">
                  <c:v>203</c:v>
                </c:pt>
                <c:pt idx="25">
                  <c:v>201</c:v>
                </c:pt>
                <c:pt idx="26">
                  <c:v>193</c:v>
                </c:pt>
                <c:pt idx="27">
                  <c:v>180</c:v>
                </c:pt>
                <c:pt idx="28">
                  <c:v>166</c:v>
                </c:pt>
                <c:pt idx="29">
                  <c:v>152</c:v>
                </c:pt>
                <c:pt idx="30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3263-4C7F-A4BE-9CB7E82FCD5A}"/>
            </c:ext>
          </c:extLst>
        </c:ser>
        <c:ser>
          <c:idx val="33"/>
          <c:order val="33"/>
          <c:tx>
            <c:strRef>
              <c:f>'summ graph by isic code'!$AI$3:$AI$4</c:f>
              <c:strCache>
                <c:ptCount val="1"/>
                <c:pt idx="0">
                  <c:v>Change in Domestic Jobs after Productivity Effects by ISIC Code[ISIC 62T63]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code'!$AI$5:$AI$35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22</c:v>
                </c:pt>
                <c:pt idx="4">
                  <c:v>42</c:v>
                </c:pt>
                <c:pt idx="5">
                  <c:v>63</c:v>
                </c:pt>
                <c:pt idx="6">
                  <c:v>83</c:v>
                </c:pt>
                <c:pt idx="7">
                  <c:v>102</c:v>
                </c:pt>
                <c:pt idx="8">
                  <c:v>123</c:v>
                </c:pt>
                <c:pt idx="9">
                  <c:v>135</c:v>
                </c:pt>
                <c:pt idx="10">
                  <c:v>138</c:v>
                </c:pt>
                <c:pt idx="11">
                  <c:v>119</c:v>
                </c:pt>
                <c:pt idx="12">
                  <c:v>125</c:v>
                </c:pt>
                <c:pt idx="13">
                  <c:v>139</c:v>
                </c:pt>
                <c:pt idx="14">
                  <c:v>151</c:v>
                </c:pt>
                <c:pt idx="15">
                  <c:v>153</c:v>
                </c:pt>
                <c:pt idx="16">
                  <c:v>150</c:v>
                </c:pt>
                <c:pt idx="17">
                  <c:v>142</c:v>
                </c:pt>
                <c:pt idx="18">
                  <c:v>128</c:v>
                </c:pt>
                <c:pt idx="19">
                  <c:v>125</c:v>
                </c:pt>
                <c:pt idx="20">
                  <c:v>86</c:v>
                </c:pt>
                <c:pt idx="21">
                  <c:v>10</c:v>
                </c:pt>
                <c:pt idx="22">
                  <c:v>57</c:v>
                </c:pt>
                <c:pt idx="23">
                  <c:v>119</c:v>
                </c:pt>
                <c:pt idx="24">
                  <c:v>166</c:v>
                </c:pt>
                <c:pt idx="25">
                  <c:v>169</c:v>
                </c:pt>
                <c:pt idx="26">
                  <c:v>166</c:v>
                </c:pt>
                <c:pt idx="27">
                  <c:v>159</c:v>
                </c:pt>
                <c:pt idx="28">
                  <c:v>150</c:v>
                </c:pt>
                <c:pt idx="29">
                  <c:v>140</c:v>
                </c:pt>
                <c:pt idx="30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3263-4C7F-A4BE-9CB7E82FCD5A}"/>
            </c:ext>
          </c:extLst>
        </c:ser>
        <c:ser>
          <c:idx val="34"/>
          <c:order val="34"/>
          <c:tx>
            <c:strRef>
              <c:f>'summ graph by isic code'!$AJ$3:$AJ$4</c:f>
              <c:strCache>
                <c:ptCount val="1"/>
                <c:pt idx="0">
                  <c:v>Change in Domestic Jobs after Productivity Effects by ISIC Code[ISIC 64T66]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code'!$AJ$5:$AJ$35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49</c:v>
                </c:pt>
                <c:pt idx="4">
                  <c:v>116</c:v>
                </c:pt>
                <c:pt idx="5">
                  <c:v>181</c:v>
                </c:pt>
                <c:pt idx="6">
                  <c:v>232</c:v>
                </c:pt>
                <c:pt idx="7">
                  <c:v>291</c:v>
                </c:pt>
                <c:pt idx="8">
                  <c:v>359</c:v>
                </c:pt>
                <c:pt idx="9">
                  <c:v>392</c:v>
                </c:pt>
                <c:pt idx="10">
                  <c:v>377</c:v>
                </c:pt>
                <c:pt idx="11">
                  <c:v>238</c:v>
                </c:pt>
                <c:pt idx="12">
                  <c:v>216</c:v>
                </c:pt>
                <c:pt idx="13">
                  <c:v>97</c:v>
                </c:pt>
                <c:pt idx="14">
                  <c:v>21</c:v>
                </c:pt>
                <c:pt idx="15">
                  <c:v>-143</c:v>
                </c:pt>
                <c:pt idx="16">
                  <c:v>-305</c:v>
                </c:pt>
                <c:pt idx="17">
                  <c:v>-494</c:v>
                </c:pt>
                <c:pt idx="18">
                  <c:v>-708</c:v>
                </c:pt>
                <c:pt idx="19">
                  <c:v>-725</c:v>
                </c:pt>
                <c:pt idx="20">
                  <c:v>-1103</c:v>
                </c:pt>
                <c:pt idx="21">
                  <c:v>-1457</c:v>
                </c:pt>
                <c:pt idx="22">
                  <c:v>-1226</c:v>
                </c:pt>
                <c:pt idx="23">
                  <c:v>-1535</c:v>
                </c:pt>
                <c:pt idx="24">
                  <c:v>-1361</c:v>
                </c:pt>
                <c:pt idx="25">
                  <c:v>-1483</c:v>
                </c:pt>
                <c:pt idx="26">
                  <c:v>-1644</c:v>
                </c:pt>
                <c:pt idx="27">
                  <c:v>-1833</c:v>
                </c:pt>
                <c:pt idx="28">
                  <c:v>-2030</c:v>
                </c:pt>
                <c:pt idx="29">
                  <c:v>-2229</c:v>
                </c:pt>
                <c:pt idx="30">
                  <c:v>-2421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3263-4C7F-A4BE-9CB7E82FCD5A}"/>
            </c:ext>
          </c:extLst>
        </c:ser>
        <c:ser>
          <c:idx val="35"/>
          <c:order val="35"/>
          <c:tx>
            <c:strRef>
              <c:f>'summ graph by isic code'!$AK$3:$AK$4</c:f>
              <c:strCache>
                <c:ptCount val="1"/>
                <c:pt idx="0">
                  <c:v>Change in Domestic Jobs after Productivity Effects by ISIC Code[ISIC 68]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code'!$AK$5:$AK$35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667</c:v>
                </c:pt>
                <c:pt idx="4">
                  <c:v>1292</c:v>
                </c:pt>
                <c:pt idx="5">
                  <c:v>2136</c:v>
                </c:pt>
                <c:pt idx="6">
                  <c:v>2936</c:v>
                </c:pt>
                <c:pt idx="7">
                  <c:v>3837</c:v>
                </c:pt>
                <c:pt idx="8">
                  <c:v>4905</c:v>
                </c:pt>
                <c:pt idx="9">
                  <c:v>5660</c:v>
                </c:pt>
                <c:pt idx="10">
                  <c:v>6100</c:v>
                </c:pt>
                <c:pt idx="11">
                  <c:v>5568</c:v>
                </c:pt>
                <c:pt idx="12">
                  <c:v>6009</c:v>
                </c:pt>
                <c:pt idx="13">
                  <c:v>7001</c:v>
                </c:pt>
                <c:pt idx="14">
                  <c:v>7897</c:v>
                </c:pt>
                <c:pt idx="15">
                  <c:v>8437</c:v>
                </c:pt>
                <c:pt idx="16">
                  <c:v>8675</c:v>
                </c:pt>
                <c:pt idx="17">
                  <c:v>8729</c:v>
                </c:pt>
                <c:pt idx="18">
                  <c:v>8504</c:v>
                </c:pt>
                <c:pt idx="19">
                  <c:v>8249</c:v>
                </c:pt>
                <c:pt idx="20">
                  <c:v>7924</c:v>
                </c:pt>
                <c:pt idx="21">
                  <c:v>2531</c:v>
                </c:pt>
                <c:pt idx="22">
                  <c:v>4544</c:v>
                </c:pt>
                <c:pt idx="23">
                  <c:v>8243</c:v>
                </c:pt>
                <c:pt idx="24">
                  <c:v>11581</c:v>
                </c:pt>
                <c:pt idx="25">
                  <c:v>12135</c:v>
                </c:pt>
                <c:pt idx="26">
                  <c:v>12332</c:v>
                </c:pt>
                <c:pt idx="27">
                  <c:v>12214</c:v>
                </c:pt>
                <c:pt idx="28">
                  <c:v>11940</c:v>
                </c:pt>
                <c:pt idx="29">
                  <c:v>11578</c:v>
                </c:pt>
                <c:pt idx="30">
                  <c:v>11244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3263-4C7F-A4BE-9CB7E82FCD5A}"/>
            </c:ext>
          </c:extLst>
        </c:ser>
        <c:ser>
          <c:idx val="36"/>
          <c:order val="36"/>
          <c:tx>
            <c:strRef>
              <c:f>'summ graph by isic code'!$AL$3:$AL$4</c:f>
              <c:strCache>
                <c:ptCount val="1"/>
                <c:pt idx="0">
                  <c:v>Change in Domestic Jobs after Productivity Effects by ISIC Code[ISIC 69T82]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code'!$AL$5:$AL$35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760</c:v>
                </c:pt>
                <c:pt idx="4">
                  <c:v>1195</c:v>
                </c:pt>
                <c:pt idx="5">
                  <c:v>1783</c:v>
                </c:pt>
                <c:pt idx="6">
                  <c:v>2401</c:v>
                </c:pt>
                <c:pt idx="7">
                  <c:v>3127</c:v>
                </c:pt>
                <c:pt idx="8">
                  <c:v>4074</c:v>
                </c:pt>
                <c:pt idx="9">
                  <c:v>4835</c:v>
                </c:pt>
                <c:pt idx="10">
                  <c:v>5349</c:v>
                </c:pt>
                <c:pt idx="11">
                  <c:v>5010</c:v>
                </c:pt>
                <c:pt idx="12">
                  <c:v>5320</c:v>
                </c:pt>
                <c:pt idx="13">
                  <c:v>6114</c:v>
                </c:pt>
                <c:pt idx="14">
                  <c:v>6807</c:v>
                </c:pt>
                <c:pt idx="15">
                  <c:v>7270</c:v>
                </c:pt>
                <c:pt idx="16">
                  <c:v>7425</c:v>
                </c:pt>
                <c:pt idx="17">
                  <c:v>7240</c:v>
                </c:pt>
                <c:pt idx="18">
                  <c:v>6852</c:v>
                </c:pt>
                <c:pt idx="19">
                  <c:v>6498</c:v>
                </c:pt>
                <c:pt idx="20">
                  <c:v>6663</c:v>
                </c:pt>
                <c:pt idx="21">
                  <c:v>1969</c:v>
                </c:pt>
                <c:pt idx="22">
                  <c:v>3331</c:v>
                </c:pt>
                <c:pt idx="23">
                  <c:v>6943</c:v>
                </c:pt>
                <c:pt idx="24">
                  <c:v>9704</c:v>
                </c:pt>
                <c:pt idx="25">
                  <c:v>10079</c:v>
                </c:pt>
                <c:pt idx="26">
                  <c:v>10053</c:v>
                </c:pt>
                <c:pt idx="27">
                  <c:v>9755</c:v>
                </c:pt>
                <c:pt idx="28">
                  <c:v>9548</c:v>
                </c:pt>
                <c:pt idx="29">
                  <c:v>9276</c:v>
                </c:pt>
                <c:pt idx="30">
                  <c:v>9014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3263-4C7F-A4BE-9CB7E82FCD5A}"/>
            </c:ext>
          </c:extLst>
        </c:ser>
        <c:ser>
          <c:idx val="37"/>
          <c:order val="37"/>
          <c:tx>
            <c:strRef>
              <c:f>'summ graph by isic code'!$AM$3:$AM$4</c:f>
              <c:strCache>
                <c:ptCount val="1"/>
                <c:pt idx="0">
                  <c:v>Change in Domestic Jobs after Productivity Effects by ISIC Code[ISIC 84]</c:v>
                </c:pt>
              </c:strCache>
            </c:strRef>
          </c:tx>
          <c:spPr>
            <a:ln w="28575" cap="rnd">
              <a:solidFill>
                <a:srgbClr val="FF00FF"/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code'!$AM$5:$AM$35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15916</c:v>
                </c:pt>
                <c:pt idx="4">
                  <c:v>25958</c:v>
                </c:pt>
                <c:pt idx="5">
                  <c:v>34465</c:v>
                </c:pt>
                <c:pt idx="6">
                  <c:v>45378</c:v>
                </c:pt>
                <c:pt idx="7">
                  <c:v>56159</c:v>
                </c:pt>
                <c:pt idx="8">
                  <c:v>68511</c:v>
                </c:pt>
                <c:pt idx="9">
                  <c:v>80286</c:v>
                </c:pt>
                <c:pt idx="10">
                  <c:v>87842</c:v>
                </c:pt>
                <c:pt idx="11">
                  <c:v>85037</c:v>
                </c:pt>
                <c:pt idx="12">
                  <c:v>101900</c:v>
                </c:pt>
                <c:pt idx="13">
                  <c:v>115171</c:v>
                </c:pt>
                <c:pt idx="14">
                  <c:v>126909</c:v>
                </c:pt>
                <c:pt idx="15">
                  <c:v>131618</c:v>
                </c:pt>
                <c:pt idx="16">
                  <c:v>132470</c:v>
                </c:pt>
                <c:pt idx="17">
                  <c:v>122755</c:v>
                </c:pt>
                <c:pt idx="18">
                  <c:v>104243</c:v>
                </c:pt>
                <c:pt idx="19">
                  <c:v>129362</c:v>
                </c:pt>
                <c:pt idx="20">
                  <c:v>-67783</c:v>
                </c:pt>
                <c:pt idx="21">
                  <c:v>-13624</c:v>
                </c:pt>
                <c:pt idx="22">
                  <c:v>107924</c:v>
                </c:pt>
                <c:pt idx="23">
                  <c:v>237376</c:v>
                </c:pt>
                <c:pt idx="24">
                  <c:v>259809</c:v>
                </c:pt>
                <c:pt idx="25">
                  <c:v>273395</c:v>
                </c:pt>
                <c:pt idx="26">
                  <c:v>274195</c:v>
                </c:pt>
                <c:pt idx="27">
                  <c:v>268845</c:v>
                </c:pt>
                <c:pt idx="28">
                  <c:v>260804</c:v>
                </c:pt>
                <c:pt idx="29">
                  <c:v>253616</c:v>
                </c:pt>
                <c:pt idx="30">
                  <c:v>247695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3263-4C7F-A4BE-9CB7E82FCD5A}"/>
            </c:ext>
          </c:extLst>
        </c:ser>
        <c:ser>
          <c:idx val="38"/>
          <c:order val="38"/>
          <c:tx>
            <c:strRef>
              <c:f>'summ graph by isic code'!$AN$3:$AN$4</c:f>
              <c:strCache>
                <c:ptCount val="1"/>
                <c:pt idx="0">
                  <c:v>Change in Domestic Jobs after Productivity Effects by ISIC Code[ISIC 85]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code'!$AN$5:$AN$35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508</c:v>
                </c:pt>
                <c:pt idx="4">
                  <c:v>976</c:v>
                </c:pt>
                <c:pt idx="5">
                  <c:v>1907</c:v>
                </c:pt>
                <c:pt idx="6">
                  <c:v>2903</c:v>
                </c:pt>
                <c:pt idx="7">
                  <c:v>4093</c:v>
                </c:pt>
                <c:pt idx="8">
                  <c:v>5497</c:v>
                </c:pt>
                <c:pt idx="9">
                  <c:v>6724</c:v>
                </c:pt>
                <c:pt idx="10">
                  <c:v>7716</c:v>
                </c:pt>
                <c:pt idx="11">
                  <c:v>7793</c:v>
                </c:pt>
                <c:pt idx="12">
                  <c:v>8379</c:v>
                </c:pt>
                <c:pt idx="13">
                  <c:v>10170</c:v>
                </c:pt>
                <c:pt idx="14">
                  <c:v>11811</c:v>
                </c:pt>
                <c:pt idx="15">
                  <c:v>12884</c:v>
                </c:pt>
                <c:pt idx="16">
                  <c:v>13469</c:v>
                </c:pt>
                <c:pt idx="17">
                  <c:v>13780</c:v>
                </c:pt>
                <c:pt idx="18">
                  <c:v>13467</c:v>
                </c:pt>
                <c:pt idx="19">
                  <c:v>12699</c:v>
                </c:pt>
                <c:pt idx="20">
                  <c:v>13759</c:v>
                </c:pt>
                <c:pt idx="21">
                  <c:v>1130</c:v>
                </c:pt>
                <c:pt idx="22">
                  <c:v>4875</c:v>
                </c:pt>
                <c:pt idx="23">
                  <c:v>12896</c:v>
                </c:pt>
                <c:pt idx="24">
                  <c:v>21354</c:v>
                </c:pt>
                <c:pt idx="25">
                  <c:v>22998</c:v>
                </c:pt>
                <c:pt idx="26">
                  <c:v>24013</c:v>
                </c:pt>
                <c:pt idx="27">
                  <c:v>24264</c:v>
                </c:pt>
                <c:pt idx="28">
                  <c:v>24117</c:v>
                </c:pt>
                <c:pt idx="29">
                  <c:v>23738</c:v>
                </c:pt>
                <c:pt idx="30">
                  <c:v>23404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3263-4C7F-A4BE-9CB7E82FCD5A}"/>
            </c:ext>
          </c:extLst>
        </c:ser>
        <c:ser>
          <c:idx val="39"/>
          <c:order val="39"/>
          <c:tx>
            <c:strRef>
              <c:f>'summ graph by isic code'!$AO$3:$AO$4</c:f>
              <c:strCache>
                <c:ptCount val="1"/>
                <c:pt idx="0">
                  <c:v>Change in Domestic Jobs after Productivity Effects by ISIC Code[ISIC 86T88]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code'!$AO$5:$AO$35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1559</c:v>
                </c:pt>
                <c:pt idx="4">
                  <c:v>3187</c:v>
                </c:pt>
                <c:pt idx="5">
                  <c:v>5452</c:v>
                </c:pt>
                <c:pt idx="6">
                  <c:v>7636</c:v>
                </c:pt>
                <c:pt idx="7">
                  <c:v>10139</c:v>
                </c:pt>
                <c:pt idx="8">
                  <c:v>13155</c:v>
                </c:pt>
                <c:pt idx="9">
                  <c:v>15343</c:v>
                </c:pt>
                <c:pt idx="10">
                  <c:v>16672</c:v>
                </c:pt>
                <c:pt idx="11">
                  <c:v>15259</c:v>
                </c:pt>
                <c:pt idx="12">
                  <c:v>16666</c:v>
                </c:pt>
                <c:pt idx="13">
                  <c:v>19796</c:v>
                </c:pt>
                <c:pt idx="14">
                  <c:v>22752</c:v>
                </c:pt>
                <c:pt idx="15">
                  <c:v>24709</c:v>
                </c:pt>
                <c:pt idx="16">
                  <c:v>25807</c:v>
                </c:pt>
                <c:pt idx="17">
                  <c:v>26355</c:v>
                </c:pt>
                <c:pt idx="18">
                  <c:v>26039</c:v>
                </c:pt>
                <c:pt idx="19">
                  <c:v>25579</c:v>
                </c:pt>
                <c:pt idx="20">
                  <c:v>25520</c:v>
                </c:pt>
                <c:pt idx="21">
                  <c:v>6871</c:v>
                </c:pt>
                <c:pt idx="22">
                  <c:v>13909</c:v>
                </c:pt>
                <c:pt idx="23">
                  <c:v>26964</c:v>
                </c:pt>
                <c:pt idx="24">
                  <c:v>39814</c:v>
                </c:pt>
                <c:pt idx="25">
                  <c:v>42621</c:v>
                </c:pt>
                <c:pt idx="26">
                  <c:v>44174</c:v>
                </c:pt>
                <c:pt idx="27">
                  <c:v>44561</c:v>
                </c:pt>
                <c:pt idx="28">
                  <c:v>44343</c:v>
                </c:pt>
                <c:pt idx="29">
                  <c:v>43748</c:v>
                </c:pt>
                <c:pt idx="30">
                  <c:v>43219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3263-4C7F-A4BE-9CB7E82FCD5A}"/>
            </c:ext>
          </c:extLst>
        </c:ser>
        <c:ser>
          <c:idx val="40"/>
          <c:order val="40"/>
          <c:tx>
            <c:strRef>
              <c:f>'summ graph by isic code'!$AP$3:$AP$4</c:f>
              <c:strCache>
                <c:ptCount val="1"/>
                <c:pt idx="0">
                  <c:v>Change in Domestic Jobs after Productivity Effects by ISIC Code[ISIC 90T96]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code'!$AP$5:$AP$35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436</c:v>
                </c:pt>
                <c:pt idx="4">
                  <c:v>887</c:v>
                </c:pt>
                <c:pt idx="5">
                  <c:v>1513</c:v>
                </c:pt>
                <c:pt idx="6">
                  <c:v>2114</c:v>
                </c:pt>
                <c:pt idx="7">
                  <c:v>2801</c:v>
                </c:pt>
                <c:pt idx="8">
                  <c:v>3627</c:v>
                </c:pt>
                <c:pt idx="9">
                  <c:v>4227</c:v>
                </c:pt>
                <c:pt idx="10">
                  <c:v>4597</c:v>
                </c:pt>
                <c:pt idx="11">
                  <c:v>4222</c:v>
                </c:pt>
                <c:pt idx="12">
                  <c:v>4592</c:v>
                </c:pt>
                <c:pt idx="13">
                  <c:v>5418</c:v>
                </c:pt>
                <c:pt idx="14">
                  <c:v>6188</c:v>
                </c:pt>
                <c:pt idx="15">
                  <c:v>6687</c:v>
                </c:pt>
                <c:pt idx="16">
                  <c:v>6952</c:v>
                </c:pt>
                <c:pt idx="17">
                  <c:v>7076</c:v>
                </c:pt>
                <c:pt idx="18">
                  <c:v>6972</c:v>
                </c:pt>
                <c:pt idx="19">
                  <c:v>6805</c:v>
                </c:pt>
                <c:pt idx="20">
                  <c:v>6817</c:v>
                </c:pt>
                <c:pt idx="21">
                  <c:v>2040</c:v>
                </c:pt>
                <c:pt idx="22">
                  <c:v>3748</c:v>
                </c:pt>
                <c:pt idx="23">
                  <c:v>6967</c:v>
                </c:pt>
                <c:pt idx="24">
                  <c:v>10106</c:v>
                </c:pt>
                <c:pt idx="25">
                  <c:v>10724</c:v>
                </c:pt>
                <c:pt idx="26">
                  <c:v>11032</c:v>
                </c:pt>
                <c:pt idx="27">
                  <c:v>11055</c:v>
                </c:pt>
                <c:pt idx="28">
                  <c:v>10928</c:v>
                </c:pt>
                <c:pt idx="29">
                  <c:v>10714</c:v>
                </c:pt>
                <c:pt idx="30">
                  <c:v>10518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3263-4C7F-A4BE-9CB7E82FCD5A}"/>
            </c:ext>
          </c:extLst>
        </c:ser>
        <c:ser>
          <c:idx val="41"/>
          <c:order val="41"/>
          <c:tx>
            <c:strRef>
              <c:f>'summ graph by isic code'!$AQ$3:$AQ$4</c:f>
              <c:strCache>
                <c:ptCount val="1"/>
                <c:pt idx="0">
                  <c:v>Change in Domestic Jobs after Productivity Effects by ISIC Code[ISIC 97T98]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code'!$AQ$5:$AQ$35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3263-4C7F-A4BE-9CB7E82FCD5A}"/>
            </c:ext>
          </c:extLst>
        </c:ser>
        <c:ser>
          <c:idx val="42"/>
          <c:order val="42"/>
          <c:tx>
            <c:strRef>
              <c:f>'summ graph by isic code'!$AR$3:$AR$4</c:f>
              <c:strCache>
                <c:ptCount val="1"/>
                <c:pt idx="0">
                  <c:v>Output Change in Domestic Jobs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 graph by isic code'!$A$5:$A$35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'summ graph by isic code'!$AR$5:$AR$35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39233</c:v>
                </c:pt>
                <c:pt idx="4">
                  <c:v>65413</c:v>
                </c:pt>
                <c:pt idx="5">
                  <c:v>90204</c:v>
                </c:pt>
                <c:pt idx="6">
                  <c:v>118158</c:v>
                </c:pt>
                <c:pt idx="7">
                  <c:v>146518</c:v>
                </c:pt>
                <c:pt idx="8">
                  <c:v>179063</c:v>
                </c:pt>
                <c:pt idx="9">
                  <c:v>207720</c:v>
                </c:pt>
                <c:pt idx="10">
                  <c:v>226185</c:v>
                </c:pt>
                <c:pt idx="11">
                  <c:v>218228</c:v>
                </c:pt>
                <c:pt idx="12">
                  <c:v>250723</c:v>
                </c:pt>
                <c:pt idx="13">
                  <c:v>282165</c:v>
                </c:pt>
                <c:pt idx="14">
                  <c:v>310363</c:v>
                </c:pt>
                <c:pt idx="15">
                  <c:v>323935</c:v>
                </c:pt>
                <c:pt idx="16">
                  <c:v>328436</c:v>
                </c:pt>
                <c:pt idx="17">
                  <c:v>313684</c:v>
                </c:pt>
                <c:pt idx="18">
                  <c:v>283125</c:v>
                </c:pt>
                <c:pt idx="19">
                  <c:v>325750</c:v>
                </c:pt>
                <c:pt idx="20">
                  <c:v>11654</c:v>
                </c:pt>
                <c:pt idx="21">
                  <c:v>45621</c:v>
                </c:pt>
                <c:pt idx="22">
                  <c:v>264582</c:v>
                </c:pt>
                <c:pt idx="23">
                  <c:v>505019</c:v>
                </c:pt>
                <c:pt idx="24">
                  <c:v>575468</c:v>
                </c:pt>
                <c:pt idx="25">
                  <c:v>605483</c:v>
                </c:pt>
                <c:pt idx="26">
                  <c:v>610853</c:v>
                </c:pt>
                <c:pt idx="27">
                  <c:v>603826</c:v>
                </c:pt>
                <c:pt idx="28">
                  <c:v>591794</c:v>
                </c:pt>
                <c:pt idx="29">
                  <c:v>579394</c:v>
                </c:pt>
                <c:pt idx="30">
                  <c:v>569109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3263-4C7F-A4BE-9CB7E82FC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508800"/>
        <c:axId val="610507552"/>
      </c:lineChart>
      <c:catAx>
        <c:axId val="61050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10507552"/>
        <c:crosses val="autoZero"/>
        <c:auto val="1"/>
        <c:lblAlgn val="ctr"/>
        <c:lblOffset val="100"/>
        <c:noMultiLvlLbl val="0"/>
      </c:catAx>
      <c:valAx>
        <c:axId val="61050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1050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960522058030416"/>
          <c:y val="9.3423329249813034E-3"/>
          <c:w val="0.30628519037859991"/>
          <c:h val="0.990657667075018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100% clean elec standard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 total jobs'!$A$29:$B$29</c:f>
              <c:strCache>
                <c:ptCount val="2"/>
                <c:pt idx="0">
                  <c:v>US</c:v>
                </c:pt>
                <c:pt idx="1">
                  <c:v>DisabledPolicyGroup=100% Clean Electricity 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jobs'!$C$29:$AG$29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13695</c:v>
                </c:pt>
                <c:pt idx="3">
                  <c:v>73840</c:v>
                </c:pt>
                <c:pt idx="4">
                  <c:v>85700</c:v>
                </c:pt>
                <c:pt idx="5">
                  <c:v>76340</c:v>
                </c:pt>
                <c:pt idx="6">
                  <c:v>31190</c:v>
                </c:pt>
                <c:pt idx="7">
                  <c:v>27010</c:v>
                </c:pt>
                <c:pt idx="8">
                  <c:v>52490</c:v>
                </c:pt>
                <c:pt idx="9">
                  <c:v>89840</c:v>
                </c:pt>
                <c:pt idx="10">
                  <c:v>127640</c:v>
                </c:pt>
                <c:pt idx="11">
                  <c:v>182920</c:v>
                </c:pt>
                <c:pt idx="12">
                  <c:v>259060</c:v>
                </c:pt>
                <c:pt idx="13">
                  <c:v>323940</c:v>
                </c:pt>
                <c:pt idx="14">
                  <c:v>379640</c:v>
                </c:pt>
                <c:pt idx="15">
                  <c:v>361580</c:v>
                </c:pt>
                <c:pt idx="16">
                  <c:v>336870</c:v>
                </c:pt>
                <c:pt idx="17">
                  <c:v>271050</c:v>
                </c:pt>
                <c:pt idx="18">
                  <c:v>201040</c:v>
                </c:pt>
                <c:pt idx="19">
                  <c:v>127990</c:v>
                </c:pt>
                <c:pt idx="20">
                  <c:v>62010</c:v>
                </c:pt>
                <c:pt idx="21">
                  <c:v>3780</c:v>
                </c:pt>
                <c:pt idx="22">
                  <c:v>-46190</c:v>
                </c:pt>
                <c:pt idx="23">
                  <c:v>-80970</c:v>
                </c:pt>
                <c:pt idx="24">
                  <c:v>-113980</c:v>
                </c:pt>
                <c:pt idx="25">
                  <c:v>-139980</c:v>
                </c:pt>
                <c:pt idx="26">
                  <c:v>-163070</c:v>
                </c:pt>
                <c:pt idx="27">
                  <c:v>-182450</c:v>
                </c:pt>
                <c:pt idx="28">
                  <c:v>-197820</c:v>
                </c:pt>
                <c:pt idx="29">
                  <c:v>-209970</c:v>
                </c:pt>
                <c:pt idx="30">
                  <c:v>-225270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7F-480D-83BF-4B4152F3CB53}"/>
            </c:ext>
          </c:extLst>
        </c:ser>
        <c:ser>
          <c:idx val="1"/>
          <c:order val="1"/>
          <c:tx>
            <c:strRef>
              <c:f>'percent total jobs'!$A$61:$B$61</c:f>
              <c:strCache>
                <c:ptCount val="2"/>
                <c:pt idx="0">
                  <c:v>State</c:v>
                </c:pt>
                <c:pt idx="1">
                  <c:v>DisabledPolicyGroup=100% Clean Electricity Standard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jobs'!$C$61:$AG$61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58</c:v>
                </c:pt>
                <c:pt idx="8">
                  <c:v>855</c:v>
                </c:pt>
                <c:pt idx="9">
                  <c:v>883</c:v>
                </c:pt>
                <c:pt idx="10">
                  <c:v>-454</c:v>
                </c:pt>
                <c:pt idx="11">
                  <c:v>-2338</c:v>
                </c:pt>
                <c:pt idx="12">
                  <c:v>-5176</c:v>
                </c:pt>
                <c:pt idx="13">
                  <c:v>-8080</c:v>
                </c:pt>
                <c:pt idx="14">
                  <c:v>-9172</c:v>
                </c:pt>
                <c:pt idx="15">
                  <c:v>-8904</c:v>
                </c:pt>
                <c:pt idx="16">
                  <c:v>-9953</c:v>
                </c:pt>
                <c:pt idx="17">
                  <c:v>-12346</c:v>
                </c:pt>
                <c:pt idx="18">
                  <c:v>-17314</c:v>
                </c:pt>
                <c:pt idx="19">
                  <c:v>-23560</c:v>
                </c:pt>
                <c:pt idx="20">
                  <c:v>-30109</c:v>
                </c:pt>
                <c:pt idx="21">
                  <c:v>-35219</c:v>
                </c:pt>
                <c:pt idx="22">
                  <c:v>-39483</c:v>
                </c:pt>
                <c:pt idx="23">
                  <c:v>-42736</c:v>
                </c:pt>
                <c:pt idx="24">
                  <c:v>-43773</c:v>
                </c:pt>
                <c:pt idx="25">
                  <c:v>-41423</c:v>
                </c:pt>
                <c:pt idx="26">
                  <c:v>-37437</c:v>
                </c:pt>
                <c:pt idx="27">
                  <c:v>-34747</c:v>
                </c:pt>
                <c:pt idx="28">
                  <c:v>-33397</c:v>
                </c:pt>
                <c:pt idx="29">
                  <c:v>-31920</c:v>
                </c:pt>
                <c:pt idx="30">
                  <c:v>-28248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7F-480D-83BF-4B4152F3C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4793343"/>
        <c:axId val="1964795839"/>
      </c:lineChart>
      <c:catAx>
        <c:axId val="196479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795839"/>
        <c:crosses val="autoZero"/>
        <c:auto val="1"/>
        <c:lblAlgn val="ctr"/>
        <c:lblOffset val="100"/>
        <c:noMultiLvlLbl val="0"/>
      </c:catAx>
      <c:valAx>
        <c:axId val="196479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79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cropland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 total jobs'!$A$13:$B$13</c:f>
              <c:strCache>
                <c:ptCount val="2"/>
                <c:pt idx="0">
                  <c:v>US</c:v>
                </c:pt>
                <c:pt idx="1">
                  <c:v>DisabledPolicyGroup=Cropland Measures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jobs'!$C$13:$AG$13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-6001</c:v>
                </c:pt>
                <c:pt idx="3">
                  <c:v>-11320</c:v>
                </c:pt>
                <c:pt idx="4">
                  <c:v>-13380</c:v>
                </c:pt>
                <c:pt idx="5">
                  <c:v>-13030</c:v>
                </c:pt>
                <c:pt idx="6">
                  <c:v>-12270</c:v>
                </c:pt>
                <c:pt idx="7">
                  <c:v>-11510</c:v>
                </c:pt>
                <c:pt idx="8">
                  <c:v>-10120</c:v>
                </c:pt>
                <c:pt idx="9">
                  <c:v>-7360</c:v>
                </c:pt>
                <c:pt idx="10">
                  <c:v>-10</c:v>
                </c:pt>
                <c:pt idx="11">
                  <c:v>3300</c:v>
                </c:pt>
                <c:pt idx="12">
                  <c:v>3230</c:v>
                </c:pt>
                <c:pt idx="13">
                  <c:v>2020</c:v>
                </c:pt>
                <c:pt idx="14">
                  <c:v>530</c:v>
                </c:pt>
                <c:pt idx="15">
                  <c:v>-860</c:v>
                </c:pt>
                <c:pt idx="16">
                  <c:v>-1870</c:v>
                </c:pt>
                <c:pt idx="17">
                  <c:v>-2470</c:v>
                </c:pt>
                <c:pt idx="18">
                  <c:v>-2960</c:v>
                </c:pt>
                <c:pt idx="19">
                  <c:v>-3250</c:v>
                </c:pt>
                <c:pt idx="20">
                  <c:v>-3420</c:v>
                </c:pt>
                <c:pt idx="21">
                  <c:v>-3760</c:v>
                </c:pt>
                <c:pt idx="22">
                  <c:v>-4040</c:v>
                </c:pt>
                <c:pt idx="23">
                  <c:v>-4290</c:v>
                </c:pt>
                <c:pt idx="24">
                  <c:v>-4500</c:v>
                </c:pt>
                <c:pt idx="25">
                  <c:v>-4730</c:v>
                </c:pt>
                <c:pt idx="26">
                  <c:v>-4580</c:v>
                </c:pt>
                <c:pt idx="27">
                  <c:v>-4250</c:v>
                </c:pt>
                <c:pt idx="28">
                  <c:v>-3820</c:v>
                </c:pt>
                <c:pt idx="29">
                  <c:v>-3400</c:v>
                </c:pt>
                <c:pt idx="30">
                  <c:v>-3010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DD-4104-BCD0-CAC169BFA378}"/>
            </c:ext>
          </c:extLst>
        </c:ser>
        <c:ser>
          <c:idx val="1"/>
          <c:order val="1"/>
          <c:tx>
            <c:strRef>
              <c:f>'percent total jobs'!$A$45:$B$45</c:f>
              <c:strCache>
                <c:ptCount val="2"/>
                <c:pt idx="0">
                  <c:v>State</c:v>
                </c:pt>
                <c:pt idx="1">
                  <c:v>DisabledPolicyGroup=Cropland Measures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jobs'!$C$45:$AG$45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</c:v>
                </c:pt>
                <c:pt idx="4">
                  <c:v>-10</c:v>
                </c:pt>
                <c:pt idx="5">
                  <c:v>175</c:v>
                </c:pt>
                <c:pt idx="6">
                  <c:v>1167</c:v>
                </c:pt>
                <c:pt idx="7">
                  <c:v>2900</c:v>
                </c:pt>
                <c:pt idx="8">
                  <c:v>4749</c:v>
                </c:pt>
                <c:pt idx="9">
                  <c:v>6364</c:v>
                </c:pt>
                <c:pt idx="10">
                  <c:v>7655</c:v>
                </c:pt>
                <c:pt idx="11">
                  <c:v>7839</c:v>
                </c:pt>
                <c:pt idx="12">
                  <c:v>7258</c:v>
                </c:pt>
                <c:pt idx="13">
                  <c:v>6516</c:v>
                </c:pt>
                <c:pt idx="14">
                  <c:v>5847</c:v>
                </c:pt>
                <c:pt idx="15">
                  <c:v>5288</c:v>
                </c:pt>
                <c:pt idx="16">
                  <c:v>4916</c:v>
                </c:pt>
                <c:pt idx="17">
                  <c:v>4644</c:v>
                </c:pt>
                <c:pt idx="18">
                  <c:v>4460</c:v>
                </c:pt>
                <c:pt idx="19">
                  <c:v>4359</c:v>
                </c:pt>
                <c:pt idx="20">
                  <c:v>4324</c:v>
                </c:pt>
                <c:pt idx="21">
                  <c:v>4310</c:v>
                </c:pt>
                <c:pt idx="22">
                  <c:v>4316</c:v>
                </c:pt>
                <c:pt idx="23">
                  <c:v>4345</c:v>
                </c:pt>
                <c:pt idx="24">
                  <c:v>4379</c:v>
                </c:pt>
                <c:pt idx="25">
                  <c:v>4407</c:v>
                </c:pt>
                <c:pt idx="26">
                  <c:v>4525</c:v>
                </c:pt>
                <c:pt idx="27">
                  <c:v>4672</c:v>
                </c:pt>
                <c:pt idx="28">
                  <c:v>4814</c:v>
                </c:pt>
                <c:pt idx="29">
                  <c:v>4984</c:v>
                </c:pt>
                <c:pt idx="30">
                  <c:v>5116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DD-4104-BCD0-CAC169BFA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4399103"/>
        <c:axId val="2024401599"/>
      </c:lineChart>
      <c:catAx>
        <c:axId val="202439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401599"/>
        <c:crosses val="autoZero"/>
        <c:auto val="1"/>
        <c:lblAlgn val="ctr"/>
        <c:lblOffset val="100"/>
        <c:noMultiLvlLbl val="0"/>
      </c:catAx>
      <c:valAx>
        <c:axId val="202440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39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grid flexibility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 total jobs'!$A$10:$B$10</c:f>
              <c:strCache>
                <c:ptCount val="2"/>
                <c:pt idx="0">
                  <c:v>US</c:v>
                </c:pt>
                <c:pt idx="1">
                  <c:v>DisabledPolicyGroup=Grid Flexibility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jobs'!$C$10:$AG$10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141135</c:v>
                </c:pt>
                <c:pt idx="3">
                  <c:v>202153</c:v>
                </c:pt>
                <c:pt idx="4">
                  <c:v>231860</c:v>
                </c:pt>
                <c:pt idx="5">
                  <c:v>245530</c:v>
                </c:pt>
                <c:pt idx="6">
                  <c:v>249600</c:v>
                </c:pt>
                <c:pt idx="7">
                  <c:v>239260</c:v>
                </c:pt>
                <c:pt idx="8">
                  <c:v>232840</c:v>
                </c:pt>
                <c:pt idx="9">
                  <c:v>209640</c:v>
                </c:pt>
                <c:pt idx="10">
                  <c:v>201470</c:v>
                </c:pt>
                <c:pt idx="11">
                  <c:v>177740</c:v>
                </c:pt>
                <c:pt idx="12">
                  <c:v>179620</c:v>
                </c:pt>
                <c:pt idx="13">
                  <c:v>150930</c:v>
                </c:pt>
                <c:pt idx="14">
                  <c:v>122030</c:v>
                </c:pt>
                <c:pt idx="15">
                  <c:v>64490</c:v>
                </c:pt>
                <c:pt idx="16">
                  <c:v>-5790</c:v>
                </c:pt>
                <c:pt idx="17">
                  <c:v>-65440</c:v>
                </c:pt>
                <c:pt idx="18">
                  <c:v>-117210</c:v>
                </c:pt>
                <c:pt idx="19">
                  <c:v>-147580</c:v>
                </c:pt>
                <c:pt idx="20">
                  <c:v>-170440</c:v>
                </c:pt>
                <c:pt idx="21">
                  <c:v>-188040</c:v>
                </c:pt>
                <c:pt idx="22">
                  <c:v>-203570</c:v>
                </c:pt>
                <c:pt idx="23">
                  <c:v>-211420</c:v>
                </c:pt>
                <c:pt idx="24">
                  <c:v>-226250</c:v>
                </c:pt>
                <c:pt idx="25">
                  <c:v>-243120</c:v>
                </c:pt>
                <c:pt idx="26">
                  <c:v>-263670</c:v>
                </c:pt>
                <c:pt idx="27">
                  <c:v>-282820</c:v>
                </c:pt>
                <c:pt idx="28">
                  <c:v>-297800</c:v>
                </c:pt>
                <c:pt idx="29">
                  <c:v>-308700</c:v>
                </c:pt>
                <c:pt idx="30">
                  <c:v>-313720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E-4DA5-8DB6-6345C46036CD}"/>
            </c:ext>
          </c:extLst>
        </c:ser>
        <c:ser>
          <c:idx val="1"/>
          <c:order val="1"/>
          <c:tx>
            <c:strRef>
              <c:f>'percent total jobs'!$A$42:$B$42</c:f>
              <c:strCache>
                <c:ptCount val="2"/>
                <c:pt idx="0">
                  <c:v>State</c:v>
                </c:pt>
                <c:pt idx="1">
                  <c:v>DisabledPolicyGroup=Grid Flexibility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jobs'!$C$42:$AG$42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5039</c:v>
                </c:pt>
                <c:pt idx="4">
                  <c:v>10773</c:v>
                </c:pt>
                <c:pt idx="5">
                  <c:v>13408</c:v>
                </c:pt>
                <c:pt idx="6">
                  <c:v>14517</c:v>
                </c:pt>
                <c:pt idx="7">
                  <c:v>15137</c:v>
                </c:pt>
                <c:pt idx="8">
                  <c:v>15859</c:v>
                </c:pt>
                <c:pt idx="9">
                  <c:v>16493</c:v>
                </c:pt>
                <c:pt idx="10">
                  <c:v>16895</c:v>
                </c:pt>
                <c:pt idx="11">
                  <c:v>17016</c:v>
                </c:pt>
                <c:pt idx="12">
                  <c:v>16908</c:v>
                </c:pt>
                <c:pt idx="13">
                  <c:v>16843</c:v>
                </c:pt>
                <c:pt idx="14">
                  <c:v>16770</c:v>
                </c:pt>
                <c:pt idx="15">
                  <c:v>16526</c:v>
                </c:pt>
                <c:pt idx="16">
                  <c:v>16357</c:v>
                </c:pt>
                <c:pt idx="17">
                  <c:v>16169</c:v>
                </c:pt>
                <c:pt idx="18">
                  <c:v>16115</c:v>
                </c:pt>
                <c:pt idx="19">
                  <c:v>16223</c:v>
                </c:pt>
                <c:pt idx="20">
                  <c:v>16448</c:v>
                </c:pt>
                <c:pt idx="21">
                  <c:v>16742</c:v>
                </c:pt>
                <c:pt idx="22">
                  <c:v>17014</c:v>
                </c:pt>
                <c:pt idx="23">
                  <c:v>17311</c:v>
                </c:pt>
                <c:pt idx="24">
                  <c:v>17586</c:v>
                </c:pt>
                <c:pt idx="25">
                  <c:v>17842</c:v>
                </c:pt>
                <c:pt idx="26">
                  <c:v>18140</c:v>
                </c:pt>
                <c:pt idx="27">
                  <c:v>18454</c:v>
                </c:pt>
                <c:pt idx="28">
                  <c:v>18751</c:v>
                </c:pt>
                <c:pt idx="29">
                  <c:v>19030</c:v>
                </c:pt>
                <c:pt idx="30">
                  <c:v>19291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E-4DA5-8DB6-6345C4603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5071935"/>
        <c:axId val="235076927"/>
      </c:lineChart>
      <c:catAx>
        <c:axId val="23507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076927"/>
        <c:crosses val="autoZero"/>
        <c:auto val="1"/>
        <c:lblAlgn val="ctr"/>
        <c:lblOffset val="100"/>
        <c:noMultiLvlLbl val="0"/>
      </c:catAx>
      <c:valAx>
        <c:axId val="23507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07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industrial fuel switching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 total jobs'!$A$17:$B$17</c:f>
              <c:strCache>
                <c:ptCount val="2"/>
                <c:pt idx="0">
                  <c:v>US</c:v>
                </c:pt>
                <c:pt idx="1">
                  <c:v>DisabledPolicyGroup=Industrial Fuel Switching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jobs'!$C$17:$AG$17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90177</c:v>
                </c:pt>
                <c:pt idx="3">
                  <c:v>214471</c:v>
                </c:pt>
                <c:pt idx="4">
                  <c:v>334290</c:v>
                </c:pt>
                <c:pt idx="5">
                  <c:v>466180</c:v>
                </c:pt>
                <c:pt idx="6">
                  <c:v>632490</c:v>
                </c:pt>
                <c:pt idx="7">
                  <c:v>713340</c:v>
                </c:pt>
                <c:pt idx="8">
                  <c:v>802210</c:v>
                </c:pt>
                <c:pt idx="9">
                  <c:v>886170</c:v>
                </c:pt>
                <c:pt idx="10">
                  <c:v>997070</c:v>
                </c:pt>
                <c:pt idx="11">
                  <c:v>1131320</c:v>
                </c:pt>
                <c:pt idx="12">
                  <c:v>1277520</c:v>
                </c:pt>
                <c:pt idx="13">
                  <c:v>1379060</c:v>
                </c:pt>
                <c:pt idx="14">
                  <c:v>1492620</c:v>
                </c:pt>
                <c:pt idx="15">
                  <c:v>1583210</c:v>
                </c:pt>
                <c:pt idx="16">
                  <c:v>1675580</c:v>
                </c:pt>
                <c:pt idx="17">
                  <c:v>1759640</c:v>
                </c:pt>
                <c:pt idx="18">
                  <c:v>1827100</c:v>
                </c:pt>
                <c:pt idx="19">
                  <c:v>1886510</c:v>
                </c:pt>
                <c:pt idx="20">
                  <c:v>1941100</c:v>
                </c:pt>
                <c:pt idx="21">
                  <c:v>1993880</c:v>
                </c:pt>
                <c:pt idx="22">
                  <c:v>2050760</c:v>
                </c:pt>
                <c:pt idx="23">
                  <c:v>2122390</c:v>
                </c:pt>
                <c:pt idx="24">
                  <c:v>2194390</c:v>
                </c:pt>
                <c:pt idx="25">
                  <c:v>2269620</c:v>
                </c:pt>
                <c:pt idx="26">
                  <c:v>2334830</c:v>
                </c:pt>
                <c:pt idx="27">
                  <c:v>2391970</c:v>
                </c:pt>
                <c:pt idx="28">
                  <c:v>2446420</c:v>
                </c:pt>
                <c:pt idx="29">
                  <c:v>2505420</c:v>
                </c:pt>
                <c:pt idx="30">
                  <c:v>2576340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4-47DB-A8C3-A2AE11D347ED}"/>
            </c:ext>
          </c:extLst>
        </c:ser>
        <c:ser>
          <c:idx val="1"/>
          <c:order val="1"/>
          <c:tx>
            <c:strRef>
              <c:f>'percent total jobs'!$A$49:$B$49</c:f>
              <c:strCache>
                <c:ptCount val="2"/>
                <c:pt idx="0">
                  <c:v>State</c:v>
                </c:pt>
                <c:pt idx="1">
                  <c:v>DisabledPolicyGroup=Industrial Fuel Switching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jobs'!$C$49:$AG$49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14832</c:v>
                </c:pt>
                <c:pt idx="4">
                  <c:v>42402</c:v>
                </c:pt>
                <c:pt idx="5">
                  <c:v>66355</c:v>
                </c:pt>
                <c:pt idx="6">
                  <c:v>86086</c:v>
                </c:pt>
                <c:pt idx="7">
                  <c:v>105307</c:v>
                </c:pt>
                <c:pt idx="8">
                  <c:v>121745</c:v>
                </c:pt>
                <c:pt idx="9">
                  <c:v>134645</c:v>
                </c:pt>
                <c:pt idx="10">
                  <c:v>144866</c:v>
                </c:pt>
                <c:pt idx="11">
                  <c:v>156395</c:v>
                </c:pt>
                <c:pt idx="12">
                  <c:v>144381</c:v>
                </c:pt>
                <c:pt idx="13">
                  <c:v>132798</c:v>
                </c:pt>
                <c:pt idx="14">
                  <c:v>129241</c:v>
                </c:pt>
                <c:pt idx="15">
                  <c:v>138339</c:v>
                </c:pt>
                <c:pt idx="16">
                  <c:v>150883</c:v>
                </c:pt>
                <c:pt idx="17">
                  <c:v>178217</c:v>
                </c:pt>
                <c:pt idx="18">
                  <c:v>215815</c:v>
                </c:pt>
                <c:pt idx="19">
                  <c:v>175172</c:v>
                </c:pt>
                <c:pt idx="20">
                  <c:v>489204</c:v>
                </c:pt>
                <c:pt idx="21">
                  <c:v>455563</c:v>
                </c:pt>
                <c:pt idx="22">
                  <c:v>235599</c:v>
                </c:pt>
                <c:pt idx="23">
                  <c:v>-6342</c:v>
                </c:pt>
                <c:pt idx="24">
                  <c:v>-77480</c:v>
                </c:pt>
                <c:pt idx="25">
                  <c:v>-108958</c:v>
                </c:pt>
                <c:pt idx="26">
                  <c:v>-115313</c:v>
                </c:pt>
                <c:pt idx="27">
                  <c:v>-109913</c:v>
                </c:pt>
                <c:pt idx="28">
                  <c:v>-98311</c:v>
                </c:pt>
                <c:pt idx="29">
                  <c:v>-83774</c:v>
                </c:pt>
                <c:pt idx="30">
                  <c:v>-68853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4-47DB-A8C3-A2AE11D3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864319"/>
        <c:axId val="257870975"/>
      </c:lineChart>
      <c:catAx>
        <c:axId val="25786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870975"/>
        <c:crosses val="autoZero"/>
        <c:auto val="1"/>
        <c:lblAlgn val="ctr"/>
        <c:lblOffset val="100"/>
        <c:noMultiLvlLbl val="0"/>
      </c:catAx>
      <c:valAx>
        <c:axId val="25787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86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66148</xdr:colOff>
      <xdr:row>48</xdr:row>
      <xdr:rowOff>51062</xdr:rowOff>
    </xdr:from>
    <xdr:to>
      <xdr:col>4</xdr:col>
      <xdr:colOff>3640667</xdr:colOff>
      <xdr:row>98</xdr:row>
      <xdr:rowOff>84401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B00E00-DC9B-45D1-971A-ECB4E198F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148166</xdr:colOff>
      <xdr:row>48</xdr:row>
      <xdr:rowOff>84666</xdr:rowOff>
    </xdr:from>
    <xdr:to>
      <xdr:col>9</xdr:col>
      <xdr:colOff>2423584</xdr:colOff>
      <xdr:row>98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3AFCA6-01C4-4DAF-973B-17982FC0FC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952500</xdr:colOff>
      <xdr:row>36</xdr:row>
      <xdr:rowOff>65086</xdr:rowOff>
    </xdr:from>
    <xdr:to>
      <xdr:col>3</xdr:col>
      <xdr:colOff>4587875</xdr:colOff>
      <xdr:row>90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B81115-3F25-00D3-D568-EDAC9F8BA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66</xdr:row>
      <xdr:rowOff>80962</xdr:rowOff>
    </xdr:from>
    <xdr:to>
      <xdr:col>9</xdr:col>
      <xdr:colOff>419100</xdr:colOff>
      <xdr:row>80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3F3D5-EE89-AD72-9AD5-D65AC247F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81</xdr:row>
      <xdr:rowOff>52387</xdr:rowOff>
    </xdr:from>
    <xdr:to>
      <xdr:col>9</xdr:col>
      <xdr:colOff>447675</xdr:colOff>
      <xdr:row>95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D558B6-261B-82C6-79D2-E170A8F54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247650</xdr:colOff>
      <xdr:row>96</xdr:row>
      <xdr:rowOff>33337</xdr:rowOff>
    </xdr:from>
    <xdr:to>
      <xdr:col>9</xdr:col>
      <xdr:colOff>504825</xdr:colOff>
      <xdr:row>110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4EE087-B17A-6F5B-D829-4CA59202B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504825</xdr:colOff>
      <xdr:row>66</xdr:row>
      <xdr:rowOff>119062</xdr:rowOff>
    </xdr:from>
    <xdr:to>
      <xdr:col>14</xdr:col>
      <xdr:colOff>647700</xdr:colOff>
      <xdr:row>81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321B0C-3F90-9D52-8F0C-170174519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ivia Ashmoore" id="{374901AD-1E54-4170-823B-C073A53644F3}" userId="S::olivia@energyinnovation.onmicrosoft.com::75aa6550-3462-4480-900f-0bd2e542e876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697.669012847226" createdVersion="7" refreshedVersion="7" minRefreshableVersion="3" recordCount="28" xr:uid="{A04C7C62-6CC2-441D-B09B-7EE84AE9AA9F}">
  <cacheSource type="worksheet">
    <worksheetSource ref="A1:AF29" sheet="State_Difference"/>
  </cacheSource>
  <cacheFields count="32">
    <cacheField name="Policy" numFmtId="0">
      <sharedItems count="28">
        <s v="DisabledPolicyGroup=None"/>
        <s v="DisabledPolicyGroup=Passenger Car ZEV Sales Standard"/>
        <s v="DisabledPolicyGroup=California HDV Rules"/>
        <s v="DisabledPolicyGroup=Power Sector Coal Regs"/>
        <s v="DisabledPolicyGroup=Power Sector Gas Regs"/>
        <s v="DisabledPolicyGroup=Building Codes and Appliance Standards"/>
        <s v="DisabledPolicyGroup=Grid Flexibility"/>
        <s v="DisabledPolicyGroup=Afforestation and Reforestation"/>
        <s v="DisabledPolicyGroup=Cement Clinker Substitution"/>
        <s v="DisabledPolicyGroup=Cropland Measures"/>
        <s v="DisabledPolicyGroup=F-Gas Policies"/>
        <s v="DisabledPolicyGroup=Hydrogen Electrolysis"/>
        <s v="DisabledPolicyGroup=Forest Management"/>
        <s v="DisabledPolicyGroup=Industrial Fuel Switching"/>
        <s v="DisabledPolicyGroup=Livestock Measures"/>
        <s v="DisabledPolicyGroup=Methane Capture and Destruction"/>
        <s v="DisabledPolicyGroup=N2O Abatement"/>
        <s v="DisabledPolicyGroup=Building Electrification"/>
        <s v="DisabledPolicyGroup=Industrial CCS"/>
        <s v="DisabledPolicyGroup=Electricity PTC/ITC"/>
        <s v="DisabledPolicyGroup=Passenger Mode Shifting"/>
        <s v="DisabledPolicyGroup=Freight Logistics"/>
        <s v="DisabledPolicyGroup=Reduction in Industry Product Demand"/>
        <s v="DisabledPolicyGroup=Fuel Economy Standards"/>
        <s v="DisabledPolicyGroup=Industrial Energy Efficiency Standards"/>
        <s v="DisabledPolicyGroup=100% Clean Electricity Standard"/>
        <s v="DisabledPolicyGroup=Building Retrofitting"/>
        <s v="DisabledPolicyGroup=All"/>
      </sharedItems>
    </cacheField>
    <cacheField name="2020" numFmtId="0">
      <sharedItems containsSemiMixedTypes="0" containsString="0" containsNumber="1" containsInteger="1" minValue="0" maxValue="0"/>
    </cacheField>
    <cacheField name="2021" numFmtId="0">
      <sharedItems containsSemiMixedTypes="0" containsString="0" containsNumber="1" containsInteger="1" minValue="0" maxValue="0"/>
    </cacheField>
    <cacheField name="2022" numFmtId="0">
      <sharedItems containsSemiMixedTypes="0" containsString="0" containsNumber="1" containsInteger="1" minValue="0" maxValue="0"/>
    </cacheField>
    <cacheField name="2023" numFmtId="0">
      <sharedItems containsSemiMixedTypes="0" containsString="0" containsNumber="1" containsInteger="1" minValue="-333" maxValue="54065"/>
    </cacheField>
    <cacheField name="2024" numFmtId="0">
      <sharedItems containsSemiMixedTypes="0" containsString="0" containsNumber="1" containsInteger="1" minValue="-1284" maxValue="107815"/>
    </cacheField>
    <cacheField name="2025" numFmtId="0">
      <sharedItems containsSemiMixedTypes="0" containsString="0" containsNumber="1" containsInteger="1" minValue="-2701" maxValue="156559"/>
    </cacheField>
    <cacheField name="2026" numFmtId="0">
      <sharedItems containsSemiMixedTypes="0" containsString="0" containsNumber="1" containsInteger="1" minValue="-4221" maxValue="204244"/>
    </cacheField>
    <cacheField name="2027" numFmtId="0">
      <sharedItems containsSemiMixedTypes="0" containsString="0" containsNumber="1" containsInteger="1" minValue="-5939" maxValue="251825"/>
    </cacheField>
    <cacheField name="2028" numFmtId="0">
      <sharedItems containsSemiMixedTypes="0" containsString="0" containsNumber="1" containsInteger="1" minValue="-7805" maxValue="300808"/>
    </cacheField>
    <cacheField name="2029" numFmtId="0">
      <sharedItems containsSemiMixedTypes="0" containsString="0" containsNumber="1" containsInteger="1" minValue="-9686" maxValue="342365"/>
    </cacheField>
    <cacheField name="2030" numFmtId="0">
      <sharedItems containsSemiMixedTypes="0" containsString="0" containsNumber="1" containsInteger="1" minValue="-11512" maxValue="371051"/>
    </cacheField>
    <cacheField name="2031" numFmtId="0">
      <sharedItems containsSemiMixedTypes="0" containsString="0" containsNumber="1" containsInteger="1" minValue="-13382" maxValue="374623"/>
    </cacheField>
    <cacheField name="2032" numFmtId="0">
      <sharedItems containsSemiMixedTypes="0" containsString="0" containsNumber="1" containsInteger="1" minValue="-15427" maxValue="395104"/>
    </cacheField>
    <cacheField name="2033" numFmtId="0">
      <sharedItems containsSemiMixedTypes="0" containsString="0" containsNumber="1" containsInteger="1" minValue="-17309" maxValue="414963"/>
    </cacheField>
    <cacheField name="2034" numFmtId="0">
      <sharedItems containsSemiMixedTypes="0" containsString="0" containsNumber="1" containsInteger="1" minValue="-19278" maxValue="439604"/>
    </cacheField>
    <cacheField name="2035" numFmtId="0">
      <sharedItems containsSemiMixedTypes="0" containsString="0" containsNumber="1" containsInteger="1" minValue="-21176" maxValue="462274"/>
    </cacheField>
    <cacheField name="2036" numFmtId="0">
      <sharedItems containsSemiMixedTypes="0" containsString="0" containsNumber="1" containsInteger="1" minValue="-22939" maxValue="479319"/>
    </cacheField>
    <cacheField name="2037" numFmtId="0">
      <sharedItems containsSemiMixedTypes="0" containsString="0" containsNumber="1" containsInteger="1" minValue="-24849" maxValue="491901"/>
    </cacheField>
    <cacheField name="2038" numFmtId="0">
      <sharedItems containsSemiMixedTypes="0" containsString="0" containsNumber="1" containsInteger="1" minValue="-26761" maxValue="498940"/>
    </cacheField>
    <cacheField name="2039" numFmtId="0">
      <sharedItems containsSemiMixedTypes="0" containsString="0" containsNumber="1" containsInteger="1" minValue="-28609" maxValue="500922"/>
    </cacheField>
    <cacheField name="2040" numFmtId="0">
      <sharedItems containsSemiMixedTypes="0" containsString="0" containsNumber="1" containsInteger="1" minValue="-30603" maxValue="500858"/>
    </cacheField>
    <cacheField name="2041" numFmtId="0">
      <sharedItems containsSemiMixedTypes="0" containsString="0" containsNumber="1" containsInteger="1" minValue="-35219" maxValue="501184"/>
    </cacheField>
    <cacheField name="2042" numFmtId="0">
      <sharedItems containsSemiMixedTypes="0" containsString="0" containsNumber="1" containsInteger="1" minValue="-39483" maxValue="500181"/>
    </cacheField>
    <cacheField name="2043" numFmtId="0">
      <sharedItems containsSemiMixedTypes="0" containsString="0" containsNumber="1" containsInteger="1" minValue="-42736" maxValue="498677"/>
    </cacheField>
    <cacheField name="2044" numFmtId="0">
      <sharedItems containsSemiMixedTypes="0" containsString="0" containsNumber="1" containsInteger="1" minValue="-77480" maxValue="497988"/>
    </cacheField>
    <cacheField name="2045" numFmtId="0">
      <sharedItems containsSemiMixedTypes="0" containsString="0" containsNumber="1" containsInteger="1" minValue="-108958" maxValue="496525"/>
    </cacheField>
    <cacheField name="2046" numFmtId="0">
      <sharedItems containsSemiMixedTypes="0" containsString="0" containsNumber="1" containsInteger="1" minValue="-115313" maxValue="495540"/>
    </cacheField>
    <cacheField name="2047" numFmtId="0">
      <sharedItems containsSemiMixedTypes="0" containsString="0" containsNumber="1" containsInteger="1" minValue="-109913" maxValue="493913"/>
    </cacheField>
    <cacheField name="2048" numFmtId="0">
      <sharedItems containsSemiMixedTypes="0" containsString="0" containsNumber="1" containsInteger="1" minValue="-98311" maxValue="493483"/>
    </cacheField>
    <cacheField name="2049" numFmtId="0">
      <sharedItems containsSemiMixedTypes="0" containsString="0" containsNumber="1" containsInteger="1" minValue="-83774" maxValue="495620"/>
    </cacheField>
    <cacheField name="2050" numFmtId="0">
      <sharedItems containsSemiMixedTypes="0" containsString="0" containsNumber="1" containsInteger="1" minValue="-68853" maxValue="5002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697.669013078703" createdVersion="7" refreshedVersion="7" minRefreshableVersion="3" recordCount="29" xr:uid="{389066FB-3642-42A3-A577-DA4E62EBC1DE}">
  <cacheSource type="worksheet">
    <worksheetSource ref="A1:AF30" sheet="US_Difference"/>
  </cacheSource>
  <cacheFields count="32">
    <cacheField name="Policy" numFmtId="0">
      <sharedItems containsBlank="1" count="31">
        <s v="DisabledPolicyGroup=None"/>
        <s v="DisabledPolicyGroup=Passenger Car ZEV Sales Standard"/>
        <s v="DisabledPolicyGroup=California HDV Rules"/>
        <s v="DisabledPolicyGroup=Power Sector Coal Regs"/>
        <s v="DisabledPolicyGroup=Power Sector Gas Regs"/>
        <s v="DisabledPolicyGroup=Building Codes and Appliance Standards"/>
        <s v="DisabledPolicyGroup=Grid Flexibility"/>
        <s v="DisabledPolicyGroup=Afforestation and Reforestation"/>
        <s v="DisabledPolicyGroup=Cement Clinker Substitution"/>
        <s v="DisabledPolicyGroup=Cropland Measures"/>
        <s v="DisabledPolicyGroup=F-Gas Policies"/>
        <s v="DisabledPolicyGroup=Hydrogen Electrolysis"/>
        <s v="DisabledPolicyGroup=Forest Management"/>
        <s v="DisabledPolicyGroup=Industrial Fuel Switching"/>
        <s v="DisabledPolicyGroup=Livestock Measures"/>
        <s v="DisabledPolicyGroup=Methane Capture and Destruction"/>
        <s v="DisabledPolicyGroup=N2O Abatement"/>
        <s v="DisabledPolicyGroup=Building Electrification"/>
        <s v="DisabledPolicyGroup=Industrial CCS"/>
        <s v="DisabledPolicyGroup=Electricity PTC/ITC"/>
        <s v="DisabledPolicyGroup=Passenger Mode Shifting"/>
        <s v="DisabledPolicyGroup=Freight Logistics"/>
        <s v="DisabledPolicyGroup=Reduction in Industry Product Demand"/>
        <s v="DisabledPolicyGroup=Fuel Economy Standards"/>
        <s v="DisabledPolicyGroup=Industrial Energy Efficiency Standards"/>
        <s v="DisabledPolicyGroup=100% Clean Electricity Standard"/>
        <s v="DisabledPolicyGroup=Building Retrofitting"/>
        <s v="DisabledPolicyGroup=All"/>
        <m/>
        <s v="DisabledPolicyGroup=EV Charger Deployment " u="1"/>
        <s v="DisabledPolicyGroup=Subsidy for Elec Production - Nuclear" u="1"/>
      </sharedItems>
    </cacheField>
    <cacheField name="2020" numFmtId="0">
      <sharedItems containsString="0" containsBlank="1" containsNumber="1" containsInteger="1" minValue="0" maxValue="0"/>
    </cacheField>
    <cacheField name="2021" numFmtId="0">
      <sharedItems containsString="0" containsBlank="1" containsNumber="1" containsInteger="1" minValue="0" maxValue="0"/>
    </cacheField>
    <cacheField name="2022" numFmtId="0">
      <sharedItems containsString="0" containsBlank="1" containsNumber="1" containsInteger="1" minValue="-6001" maxValue="654482"/>
    </cacheField>
    <cacheField name="2023" numFmtId="0">
      <sharedItems containsString="0" containsBlank="1" containsNumber="1" containsInteger="1" minValue="-11320" maxValue="1168470"/>
    </cacheField>
    <cacheField name="2024" numFmtId="0">
      <sharedItems containsString="0" containsBlank="1" containsNumber="1" containsInteger="1" minValue="-52870" maxValue="1637300"/>
    </cacheField>
    <cacheField name="2025" numFmtId="0">
      <sharedItems containsString="0" containsBlank="1" containsNumber="1" containsInteger="1" minValue="-52570" maxValue="2130510"/>
    </cacheField>
    <cacheField name="2026" numFmtId="0">
      <sharedItems containsString="0" containsBlank="1" containsNumber="1" containsInteger="1" minValue="-31850" maxValue="2565660"/>
    </cacheField>
    <cacheField name="2027" numFmtId="0">
      <sharedItems containsString="0" containsBlank="1" containsNumber="1" containsInteger="1" minValue="-37980" maxValue="3008970"/>
    </cacheField>
    <cacheField name="2028" numFmtId="0">
      <sharedItems containsString="0" containsBlank="1" containsNumber="1" containsInteger="1" minValue="-46550" maxValue="3482050"/>
    </cacheField>
    <cacheField name="2029" numFmtId="0">
      <sharedItems containsString="0" containsBlank="1" containsNumber="1" containsInteger="1" minValue="-55530" maxValue="3869500"/>
    </cacheField>
    <cacheField name="2030" numFmtId="0">
      <sharedItems containsString="0" containsBlank="1" containsNumber="1" containsInteger="1" minValue="-70870" maxValue="4204090"/>
    </cacheField>
    <cacheField name="2031" numFmtId="0">
      <sharedItems containsString="0" containsBlank="1" containsNumber="1" containsInteger="1" minValue="-85560" maxValue="4199590"/>
    </cacheField>
    <cacheField name="2032" numFmtId="0">
      <sharedItems containsString="0" containsBlank="1" containsNumber="1" containsInteger="1" minValue="-101210" maxValue="4436190"/>
    </cacheField>
    <cacheField name="2033" numFmtId="0">
      <sharedItems containsString="0" containsBlank="1" containsNumber="1" containsInteger="1" minValue="-116710" maxValue="4760560"/>
    </cacheField>
    <cacheField name="2034" numFmtId="0">
      <sharedItems containsString="0" containsBlank="1" containsNumber="1" containsInteger="1" minValue="-133200" maxValue="5118800"/>
    </cacheField>
    <cacheField name="2035" numFmtId="0">
      <sharedItems containsString="0" containsBlank="1" containsNumber="1" containsInteger="1" minValue="-149020" maxValue="5330340"/>
    </cacheField>
    <cacheField name="2036" numFmtId="0">
      <sharedItems containsString="0" containsBlank="1" containsNumber="1" containsInteger="1" minValue="-165720" maxValue="5510790"/>
    </cacheField>
    <cacheField name="2037" numFmtId="0">
      <sharedItems containsString="0" containsBlank="1" containsNumber="1" containsInteger="1" minValue="-182370" maxValue="5654190"/>
    </cacheField>
    <cacheField name="2038" numFmtId="0">
      <sharedItems containsString="0" containsBlank="1" containsNumber="1" containsInteger="1" minValue="-198850" maxValue="5788440"/>
    </cacheField>
    <cacheField name="2039" numFmtId="0">
      <sharedItems containsString="0" containsBlank="1" containsNumber="1" containsInteger="1" minValue="-215390" maxValue="5904190"/>
    </cacheField>
    <cacheField name="2040" numFmtId="0">
      <sharedItems containsString="0" containsBlank="1" containsNumber="1" containsInteger="1" minValue="-232750" maxValue="6015670"/>
    </cacheField>
    <cacheField name="2041" numFmtId="0">
      <sharedItems containsString="0" containsBlank="1" containsNumber="1" containsInteger="1" minValue="-253850" maxValue="6129360"/>
    </cacheField>
    <cacheField name="2042" numFmtId="0">
      <sharedItems containsString="0" containsBlank="1" containsNumber="1" containsInteger="1" minValue="-276890" maxValue="6244100"/>
    </cacheField>
    <cacheField name="2043" numFmtId="0">
      <sharedItems containsString="0" containsBlank="1" containsNumber="1" containsInteger="1" minValue="-294330" maxValue="6370600"/>
    </cacheField>
    <cacheField name="2044" numFmtId="0">
      <sharedItems containsString="0" containsBlank="1" containsNumber="1" containsInteger="1" minValue="-317370" maxValue="6494760"/>
    </cacheField>
    <cacheField name="2045" numFmtId="0">
      <sharedItems containsString="0" containsBlank="1" containsNumber="1" containsInteger="1" minValue="-341130" maxValue="6620370"/>
    </cacheField>
    <cacheField name="2046" numFmtId="0">
      <sharedItems containsString="0" containsBlank="1" containsNumber="1" containsInteger="1" minValue="-365770" maxValue="6728000"/>
    </cacheField>
    <cacheField name="2047" numFmtId="0">
      <sharedItems containsString="0" containsBlank="1" containsNumber="1" containsInteger="1" minValue="-388370" maxValue="6823350"/>
    </cacheField>
    <cacheField name="2048" numFmtId="0">
      <sharedItems containsString="0" containsBlank="1" containsNumber="1" containsInteger="1" minValue="-404760" maxValue="6915700"/>
    </cacheField>
    <cacheField name="2049" numFmtId="0">
      <sharedItems containsString="0" containsBlank="1" containsNumber="1" containsInteger="1" minValue="-426730" maxValue="7016520"/>
    </cacheField>
    <cacheField name="2050" numFmtId="0">
      <sharedItems containsString="0" containsBlank="1" containsNumber="1" containsInteger="1" minValue="-449090" maxValue="71255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697.700024305559" createdVersion="7" refreshedVersion="7" minRefreshableVersion="3" recordCount="1204" xr:uid="{03439624-EE7D-4B2C-89E6-9305FE498980}">
  <cacheSource type="worksheet">
    <worksheetSource ref="A1:AH1205" sheet="contribution test results_CA"/>
  </cacheSource>
  <cacheFields count="34">
    <cacheField name="Time" numFmtId="0">
      <sharedItems count="43">
        <s v="Output Change in Domestic Jobs"/>
        <s v="Change in Domestic Jobs after Productivity Effects by ISIC Code[ISIC 01T03]"/>
        <s v="Change in Domestic Jobs after Productivity Effects by ISIC Code[ISIC 05]"/>
        <s v="Change in Domestic Jobs after Productivity Effects by ISIC Code[ISIC 06]"/>
        <s v="Change in Domestic Jobs after Productivity Effects by ISIC Code[ISIC 07T08]"/>
        <s v="Change in Domestic Jobs after Productivity Effects by ISIC Code[ISIC 09]"/>
        <s v="Change in Domestic Jobs after Productivity Effects by ISIC Code[ISIC 10T12]"/>
        <s v="Change in Domestic Jobs after Productivity Effects by ISIC Code[ISIC 13T15]"/>
        <s v="Change in Domestic Jobs after Productivity Effects by ISIC Code[ISIC 16]"/>
        <s v="Change in Domestic Jobs after Productivity Effects by ISIC Code[ISIC 17T18]"/>
        <s v="Change in Domestic Jobs after Productivity Effects by ISIC Code[ISIC 19]"/>
        <s v="Change in Domestic Jobs after Productivity Effects by ISIC Code[ISIC 20]"/>
        <s v="Change in Domestic Jobs after Productivity Effects by ISIC Code[ISIC 21]"/>
        <s v="Change in Domestic Jobs after Productivity Effects by ISIC Code[ISIC 22]"/>
        <s v="Change in Domestic Jobs after Productivity Effects by ISIC Code[ISIC 231]"/>
        <s v="Change in Domestic Jobs after Productivity Effects by ISIC Code[ISIC 239]"/>
        <s v="Change in Domestic Jobs after Productivity Effects by ISIC Code[ISIC 241]"/>
        <s v="Change in Domestic Jobs after Productivity Effects by ISIC Code[ISIC 242]"/>
        <s v="Change in Domestic Jobs after Productivity Effects by ISIC Code[ISIC 25]"/>
        <s v="Change in Domestic Jobs after Productivity Effects by ISIC Code[ISIC 26]"/>
        <s v="Change in Domestic Jobs after Productivity Effects by ISIC Code[ISIC 27]"/>
        <s v="Change in Domestic Jobs after Productivity Effects by ISIC Code[ISIC 28]"/>
        <s v="Change in Domestic Jobs after Productivity Effects by ISIC Code[ISIC 29]"/>
        <s v="Change in Domestic Jobs after Productivity Effects by ISIC Code[ISIC 30]"/>
        <s v="Change in Domestic Jobs after Productivity Effects by ISIC Code[ISIC 31T33]"/>
        <s v="Change in Domestic Jobs after Productivity Effects by ISIC Code[ISIC 351]"/>
        <s v="Change in Domestic Jobs after Productivity Effects by ISIC Code[ISIC 352T353]"/>
        <s v="Change in Domestic Jobs after Productivity Effects by ISIC Code[ISIC 36T39]"/>
        <s v="Change in Domestic Jobs after Productivity Effects by ISIC Code[ISIC 41T43]"/>
        <s v="Change in Domestic Jobs after Productivity Effects by ISIC Code[ISIC 45T47]"/>
        <s v="Change in Domestic Jobs after Productivity Effects by ISIC Code[ISIC 49T53]"/>
        <s v="Change in Domestic Jobs after Productivity Effects by ISIC Code[ISIC 55T56]"/>
        <s v="Change in Domestic Jobs after Productivity Effects by ISIC Code[ISIC 58T60]"/>
        <s v="Change in Domestic Jobs after Productivity Effects by ISIC Code[ISIC 61]"/>
        <s v="Change in Domestic Jobs after Productivity Effects by ISIC Code[ISIC 62T63]"/>
        <s v="Change in Domestic Jobs after Productivity Effects by ISIC Code[ISIC 64T66]"/>
        <s v="Change in Domestic Jobs after Productivity Effects by ISIC Code[ISIC 68]"/>
        <s v="Change in Domestic Jobs after Productivity Effects by ISIC Code[ISIC 69T82]"/>
        <s v="Change in Domestic Jobs after Productivity Effects by ISIC Code[ISIC 84]"/>
        <s v="Change in Domestic Jobs after Productivity Effects by ISIC Code[ISIC 85]"/>
        <s v="Change in Domestic Jobs after Productivity Effects by ISIC Code[ISIC 86T88]"/>
        <s v="Change in Domestic Jobs after Productivity Effects by ISIC Code[ISIC 90T96]"/>
        <s v="Change in Domestic Jobs after Productivity Effects by ISIC Code[ISIC 97T98]"/>
      </sharedItems>
    </cacheField>
    <cacheField name="DisabledPolicyGroup=None" numFmtId="0">
      <sharedItems count="28">
        <s v="DisabledPolicyGroup=None"/>
        <s v="DisabledPolicyGroup=Passenger Car ZEV Sales Standard"/>
        <s v="DisabledPolicyGroup=California HDV Rules"/>
        <s v="DisabledPolicyGroup=Power Sector Coal Regs"/>
        <s v="DisabledPolicyGroup=Power Sector Gas Regs"/>
        <s v="DisabledPolicyGroup=Building Codes and Appliance Standards"/>
        <s v="DisabledPolicyGroup=Grid Flexibility"/>
        <s v="DisabledPolicyGroup=Afforestation and Reforestation"/>
        <s v="DisabledPolicyGroup=Cement Clinker Substitution"/>
        <s v="DisabledPolicyGroup=Cropland Measures"/>
        <s v="DisabledPolicyGroup=F-Gas Policies"/>
        <s v="DisabledPolicyGroup=Hydrogen Electrolysis"/>
        <s v="DisabledPolicyGroup=Forest Management"/>
        <s v="DisabledPolicyGroup=Industrial Fuel Switching"/>
        <s v="DisabledPolicyGroup=Livestock Measures"/>
        <s v="DisabledPolicyGroup=Methane Capture and Destruction"/>
        <s v="DisabledPolicyGroup=N2O Abatement"/>
        <s v="DisabledPolicyGroup=Building Electrification"/>
        <s v="DisabledPolicyGroup=Industrial CCS"/>
        <s v="DisabledPolicyGroup=Electricity PTC/ITC"/>
        <s v="DisabledPolicyGroup=Passenger Mode Shifting"/>
        <s v="DisabledPolicyGroup=Freight Logistics"/>
        <s v="DisabledPolicyGroup=Reduction in Industry Product Demand"/>
        <s v="DisabledPolicyGroup=Fuel Economy Standards"/>
        <s v="DisabledPolicyGroup=Industrial Energy Efficiency Standards"/>
        <s v="DisabledPolicyGroup=100% Clean Electricity Standard"/>
        <s v="DisabledPolicyGroup=Building Retrofitting"/>
        <s v="DisabledPolicyGroup=All"/>
      </sharedItems>
    </cacheField>
    <cacheField name="DisabledPolicies=None" numFmtId="0">
      <sharedItems longText="1"/>
    </cacheField>
    <cacheField name="2020" numFmtId="0">
      <sharedItems containsSemiMixedTypes="0" containsString="0" containsNumber="1" containsInteger="1" minValue="0" maxValue="0"/>
    </cacheField>
    <cacheField name="2021" numFmtId="0">
      <sharedItems containsSemiMixedTypes="0" containsString="0" containsNumber="1" containsInteger="1" minValue="0" maxValue="0"/>
    </cacheField>
    <cacheField name="2022" numFmtId="0">
      <sharedItems containsSemiMixedTypes="0" containsString="0" containsNumber="1" containsInteger="1" minValue="0" maxValue="0"/>
    </cacheField>
    <cacheField name="2023" numFmtId="0">
      <sharedItems containsSemiMixedTypes="0" containsString="0" containsNumber="1" containsInteger="1" minValue="-438" maxValue="54398"/>
    </cacheField>
    <cacheField name="2024" numFmtId="0">
      <sharedItems containsSemiMixedTypes="0" containsString="0" containsNumber="1" containsInteger="1" minValue="-784" maxValue="109099"/>
    </cacheField>
    <cacheField name="2025" numFmtId="0">
      <sharedItems containsSemiMixedTypes="0" containsString="0" containsNumber="1" containsInteger="1" minValue="-1401" maxValue="159260"/>
    </cacheField>
    <cacheField name="2026" numFmtId="0">
      <sharedItems containsSemiMixedTypes="0" containsString="0" containsNumber="1" containsInteger="1" minValue="-1783" maxValue="208465"/>
    </cacheField>
    <cacheField name="2027" numFmtId="0">
      <sharedItems containsSemiMixedTypes="0" containsString="0" containsNumber="1" containsInteger="1" minValue="-2460" maxValue="257764"/>
    </cacheField>
    <cacheField name="2028" numFmtId="0">
      <sharedItems containsSemiMixedTypes="0" containsString="0" containsNumber="1" containsInteger="1" minValue="-3313" maxValue="308613"/>
    </cacheField>
    <cacheField name="2029" numFmtId="0">
      <sharedItems containsSemiMixedTypes="0" containsString="0" containsNumber="1" containsInteger="1" minValue="-4177" maxValue="352051"/>
    </cacheField>
    <cacheField name="2030" numFmtId="0">
      <sharedItems containsSemiMixedTypes="0" containsString="0" containsNumber="1" containsInteger="1" minValue="-5092" maxValue="382563"/>
    </cacheField>
    <cacheField name="2031" numFmtId="0">
      <sharedItems containsSemiMixedTypes="0" containsString="0" containsNumber="1" containsInteger="1" minValue="-5962" maxValue="388005"/>
    </cacheField>
    <cacheField name="2032" numFmtId="0">
      <sharedItems containsSemiMixedTypes="0" containsString="0" containsNumber="1" containsInteger="1" minValue="-6912" maxValue="410531"/>
    </cacheField>
    <cacheField name="2033" numFmtId="0">
      <sharedItems containsSemiMixedTypes="0" containsString="0" containsNumber="1" containsInteger="1" minValue="-7733" maxValue="432272"/>
    </cacheField>
    <cacheField name="2034" numFmtId="0">
      <sharedItems containsSemiMixedTypes="0" containsString="0" containsNumber="1" containsInteger="1" minValue="-8564" maxValue="458882"/>
    </cacheField>
    <cacheField name="2035" numFmtId="0">
      <sharedItems containsSemiMixedTypes="0" containsString="0" containsNumber="1" containsInteger="1" minValue="-8604" maxValue="483450"/>
    </cacheField>
    <cacheField name="2036" numFmtId="0">
      <sharedItems containsSemiMixedTypes="0" containsString="0" containsNumber="1" containsInteger="1" minValue="-8665" maxValue="502258"/>
    </cacheField>
    <cacheField name="2037" numFmtId="0">
      <sharedItems containsSemiMixedTypes="0" containsString="0" containsNumber="1" containsInteger="1" minValue="-8747" maxValue="516750"/>
    </cacheField>
    <cacheField name="2038" numFmtId="0">
      <sharedItems containsSemiMixedTypes="0" containsString="0" containsNumber="1" containsInteger="1" minValue="-8895" maxValue="525701"/>
    </cacheField>
    <cacheField name="2039" numFmtId="0">
      <sharedItems containsSemiMixedTypes="0" containsString="0" containsNumber="1" containsInteger="1" minValue="-8930" maxValue="529531"/>
    </cacheField>
    <cacheField name="2040" numFmtId="0">
      <sharedItems containsSemiMixedTypes="0" containsString="0" containsNumber="1" containsInteger="1" minValue="-67783" maxValue="531461"/>
    </cacheField>
    <cacheField name="2041" numFmtId="0">
      <sharedItems containsSemiMixedTypes="0" containsString="0" containsNumber="1" containsInteger="1" minValue="-13624" maxValue="536403"/>
    </cacheField>
    <cacheField name="2042" numFmtId="0">
      <sharedItems containsSemiMixedTypes="0" containsString="0" containsNumber="1" containsInteger="1" minValue="-9440" maxValue="539664"/>
    </cacheField>
    <cacheField name="2043" numFmtId="0">
      <sharedItems containsSemiMixedTypes="0" containsString="0" containsNumber="1" containsInteger="1" minValue="-8540" maxValue="541413"/>
    </cacheField>
    <cacheField name="2044" numFmtId="0">
      <sharedItems containsSemiMixedTypes="0" containsString="0" containsNumber="1" containsInteger="1" minValue="-8170" maxValue="575468"/>
    </cacheField>
    <cacheField name="2045" numFmtId="0">
      <sharedItems containsSemiMixedTypes="0" containsString="0" containsNumber="1" containsInteger="1" minValue="-8172" maxValue="605483"/>
    </cacheField>
    <cacheField name="2046" numFmtId="0">
      <sharedItems containsSemiMixedTypes="0" containsString="0" containsNumber="1" containsInteger="1" minValue="-8215" maxValue="610853"/>
    </cacheField>
    <cacheField name="2047" numFmtId="0">
      <sharedItems containsSemiMixedTypes="0" containsString="0" containsNumber="1" containsInteger="1" minValue="-8259" maxValue="603826"/>
    </cacheField>
    <cacheField name="2048" numFmtId="0">
      <sharedItems containsSemiMixedTypes="0" containsString="0" containsNumber="1" containsInteger="1" minValue="-8297" maxValue="591794"/>
    </cacheField>
    <cacheField name="2049" numFmtId="0">
      <sharedItems containsSemiMixedTypes="0" containsString="0" containsNumber="1" containsInteger="1" minValue="-8313" maxValue="579394"/>
    </cacheField>
    <cacheField name="2050" numFmtId="0">
      <sharedItems containsSemiMixedTypes="0" containsString="0" containsNumber="1" containsInteger="1" minValue="-8321" maxValue="5691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13914"/>
    <n v="19876"/>
    <n v="27834"/>
    <n v="36836"/>
    <n v="46211"/>
    <n v="57586"/>
    <n v="60766"/>
    <n v="53781"/>
    <n v="22557"/>
    <n v="6136"/>
    <n v="-3201"/>
    <n v="-8913"/>
    <n v="-12458"/>
    <n v="-15666"/>
    <n v="-17844"/>
    <n v="-19700"/>
    <n v="-21368"/>
    <n v="-22860"/>
    <n v="-24248"/>
    <n v="-25509"/>
    <n v="-26647"/>
    <n v="-27705"/>
    <n v="-28517"/>
    <n v="-29217"/>
    <n v="-29715"/>
    <n v="-29983"/>
    <n v="-30150"/>
    <n v="-30288"/>
  </r>
  <r>
    <x v="2"/>
    <n v="0"/>
    <n v="0"/>
    <n v="0"/>
    <n v="191"/>
    <n v="2675"/>
    <n v="11275"/>
    <n v="24730"/>
    <n v="40594"/>
    <n v="58064"/>
    <n v="72566"/>
    <n v="81449"/>
    <n v="74364"/>
    <n v="76630"/>
    <n v="82428"/>
    <n v="90816"/>
    <n v="96923"/>
    <n v="100602"/>
    <n v="102370"/>
    <n v="102274"/>
    <n v="99619"/>
    <n v="95391"/>
    <n v="90163"/>
    <n v="83697"/>
    <n v="76826"/>
    <n v="69201"/>
    <n v="61783"/>
    <n v="54440"/>
    <n v="47608"/>
    <n v="41984"/>
    <n v="37285"/>
    <n v="33378"/>
  </r>
  <r>
    <x v="3"/>
    <n v="0"/>
    <n v="0"/>
    <n v="0"/>
    <n v="0"/>
    <n v="0"/>
    <n v="4"/>
    <n v="-6"/>
    <n v="-5"/>
    <n v="-10"/>
    <n v="-9"/>
    <n v="-6"/>
    <n v="-20"/>
    <n v="-9"/>
    <n v="-11"/>
    <n v="-10"/>
    <n v="-20"/>
    <n v="-10"/>
    <n v="-5"/>
    <n v="-5"/>
    <n v="-6"/>
    <n v="-3"/>
    <n v="-8"/>
    <n v="-2"/>
    <n v="-2"/>
    <n v="1"/>
    <n v="0"/>
    <n v="-2"/>
    <n v="-3"/>
    <n v="0"/>
    <n v="-6"/>
    <n v="-3"/>
  </r>
  <r>
    <x v="4"/>
    <n v="0"/>
    <n v="0"/>
    <n v="0"/>
    <n v="0"/>
    <n v="0"/>
    <n v="0"/>
    <n v="312"/>
    <n v="948"/>
    <n v="1727"/>
    <n v="2470"/>
    <n v="3213"/>
    <n v="3846"/>
    <n v="4424"/>
    <n v="5033"/>
    <n v="5567"/>
    <n v="6013"/>
    <n v="6471"/>
    <n v="6575"/>
    <n v="6298"/>
    <n v="5800"/>
    <n v="5280"/>
    <n v="4796"/>
    <n v="4400"/>
    <n v="4085"/>
    <n v="3809"/>
    <n v="3582"/>
    <n v="3426"/>
    <n v="3307"/>
    <n v="3204"/>
    <n v="3144"/>
    <n v="3068"/>
  </r>
  <r>
    <x v="5"/>
    <n v="0"/>
    <n v="0"/>
    <n v="0"/>
    <n v="4703"/>
    <n v="5622"/>
    <n v="4691"/>
    <n v="3463"/>
    <n v="2066"/>
    <n v="542"/>
    <n v="-1018"/>
    <n v="-2268"/>
    <n v="-3337"/>
    <n v="-4392"/>
    <n v="-5182"/>
    <n v="-6039"/>
    <n v="-6825"/>
    <n v="-7357"/>
    <n v="-7812"/>
    <n v="-8154"/>
    <n v="-7675"/>
    <n v="-7195"/>
    <n v="-6776"/>
    <n v="-6312"/>
    <n v="-6091"/>
    <n v="-5812"/>
    <n v="-5569"/>
    <n v="-5342"/>
    <n v="-5407"/>
    <n v="-5626"/>
    <n v="-5592"/>
    <n v="-5470"/>
  </r>
  <r>
    <x v="6"/>
    <n v="0"/>
    <n v="0"/>
    <n v="0"/>
    <n v="5039"/>
    <n v="10773"/>
    <n v="13408"/>
    <n v="14517"/>
    <n v="15137"/>
    <n v="15859"/>
    <n v="16493"/>
    <n v="16895"/>
    <n v="17016"/>
    <n v="16908"/>
    <n v="16843"/>
    <n v="16770"/>
    <n v="16526"/>
    <n v="16357"/>
    <n v="16169"/>
    <n v="16115"/>
    <n v="16223"/>
    <n v="16448"/>
    <n v="16742"/>
    <n v="17014"/>
    <n v="17311"/>
    <n v="17586"/>
    <n v="17842"/>
    <n v="18140"/>
    <n v="18454"/>
    <n v="18751"/>
    <n v="19030"/>
    <n v="19291"/>
  </r>
  <r>
    <x v="7"/>
    <n v="0"/>
    <n v="0"/>
    <n v="0"/>
    <n v="28"/>
    <n v="94"/>
    <n v="185"/>
    <n v="316"/>
    <n v="487"/>
    <n v="694"/>
    <n v="946"/>
    <n v="1223"/>
    <n v="1517"/>
    <n v="1816"/>
    <n v="2139"/>
    <n v="2432"/>
    <n v="2721"/>
    <n v="3049"/>
    <n v="3349"/>
    <n v="3636"/>
    <n v="3912"/>
    <n v="4231"/>
    <n v="4489"/>
    <n v="4761"/>
    <n v="5029"/>
    <n v="5303"/>
    <n v="5572"/>
    <n v="5839"/>
    <n v="6107"/>
    <n v="6356"/>
    <n v="6614"/>
    <n v="6863"/>
  </r>
  <r>
    <x v="8"/>
    <n v="0"/>
    <n v="0"/>
    <n v="0"/>
    <n v="-8"/>
    <n v="-37"/>
    <n v="-58"/>
    <n v="-83"/>
    <n v="-129"/>
    <n v="-209"/>
    <n v="-295"/>
    <n v="-360"/>
    <n v="-341"/>
    <n v="-303"/>
    <n v="-302"/>
    <n v="-324"/>
    <n v="-374"/>
    <n v="-363"/>
    <n v="-376"/>
    <n v="-411"/>
    <n v="-455"/>
    <n v="-485"/>
    <n v="-531"/>
    <n v="-579"/>
    <n v="-608"/>
    <n v="-643"/>
    <n v="-694"/>
    <n v="-734"/>
    <n v="-780"/>
    <n v="-826"/>
    <n v="-863"/>
    <n v="-914"/>
  </r>
  <r>
    <x v="9"/>
    <n v="0"/>
    <n v="0"/>
    <n v="0"/>
    <n v="-4"/>
    <n v="-10"/>
    <n v="175"/>
    <n v="1167"/>
    <n v="2900"/>
    <n v="4749"/>
    <n v="6364"/>
    <n v="7655"/>
    <n v="7839"/>
    <n v="7258"/>
    <n v="6516"/>
    <n v="5847"/>
    <n v="5288"/>
    <n v="4916"/>
    <n v="4644"/>
    <n v="4460"/>
    <n v="4359"/>
    <n v="4324"/>
    <n v="4310"/>
    <n v="4316"/>
    <n v="4345"/>
    <n v="4379"/>
    <n v="4407"/>
    <n v="4525"/>
    <n v="4672"/>
    <n v="4814"/>
    <n v="4984"/>
    <n v="5116"/>
  </r>
  <r>
    <x v="10"/>
    <n v="0"/>
    <n v="0"/>
    <n v="0"/>
    <n v="21"/>
    <n v="28"/>
    <n v="33"/>
    <n v="35"/>
    <n v="29"/>
    <n v="34"/>
    <n v="41"/>
    <n v="62"/>
    <n v="61"/>
    <n v="56"/>
    <n v="60"/>
    <n v="65"/>
    <n v="58"/>
    <n v="60"/>
    <n v="51"/>
    <n v="37"/>
    <n v="27"/>
    <n v="22"/>
    <n v="16"/>
    <n v="20"/>
    <n v="32"/>
    <n v="49"/>
    <n v="47"/>
    <n v="44"/>
    <n v="52"/>
    <n v="48"/>
    <n v="46"/>
    <n v="58"/>
  </r>
  <r>
    <x v="11"/>
    <n v="0"/>
    <n v="0"/>
    <n v="0"/>
    <n v="85"/>
    <n v="427"/>
    <n v="1343"/>
    <n v="2407"/>
    <n v="4498"/>
    <n v="6970"/>
    <n v="9714"/>
    <n v="12791"/>
    <n v="16191"/>
    <n v="19864"/>
    <n v="23048"/>
    <n v="26323"/>
    <n v="29705"/>
    <n v="33395"/>
    <n v="37407"/>
    <n v="40732"/>
    <n v="42994"/>
    <n v="44946"/>
    <n v="46839"/>
    <n v="48857"/>
    <n v="50925"/>
    <n v="52859"/>
    <n v="55128"/>
    <n v="57556"/>
    <n v="59807"/>
    <n v="61899"/>
    <n v="64123"/>
    <n v="66857"/>
  </r>
  <r>
    <x v="12"/>
    <n v="0"/>
    <n v="0"/>
    <n v="0"/>
    <n v="27"/>
    <n v="68"/>
    <n v="104"/>
    <n v="149"/>
    <n v="200"/>
    <n v="241"/>
    <n v="289"/>
    <n v="339"/>
    <n v="360"/>
    <n v="365"/>
    <n v="380"/>
    <n v="381"/>
    <n v="376"/>
    <n v="386"/>
    <n v="387"/>
    <n v="378"/>
    <n v="367"/>
    <n v="359"/>
    <n v="359"/>
    <n v="350"/>
    <n v="366"/>
    <n v="357"/>
    <n v="353"/>
    <n v="349"/>
    <n v="353"/>
    <n v="351"/>
    <n v="342"/>
    <n v="353"/>
  </r>
  <r>
    <x v="13"/>
    <n v="0"/>
    <n v="0"/>
    <n v="0"/>
    <n v="14832"/>
    <n v="42402"/>
    <n v="66355"/>
    <n v="86086"/>
    <n v="105307"/>
    <n v="121745"/>
    <n v="134645"/>
    <n v="144866"/>
    <n v="156395"/>
    <n v="144381"/>
    <n v="132798"/>
    <n v="129241"/>
    <n v="138339"/>
    <n v="150883"/>
    <n v="178217"/>
    <n v="215815"/>
    <n v="175172"/>
    <n v="489204"/>
    <n v="455563"/>
    <n v="235599"/>
    <n v="-6342"/>
    <n v="-77480"/>
    <n v="-108958"/>
    <n v="-115313"/>
    <n v="-109913"/>
    <n v="-98311"/>
    <n v="-83774"/>
    <n v="-68853"/>
  </r>
  <r>
    <x v="14"/>
    <n v="0"/>
    <n v="0"/>
    <n v="0"/>
    <n v="-165"/>
    <n v="-330"/>
    <n v="-404"/>
    <n v="-357"/>
    <n v="-240"/>
    <n v="-116"/>
    <n v="-4"/>
    <n v="171"/>
    <n v="279"/>
    <n v="276"/>
    <n v="237"/>
    <n v="168"/>
    <n v="107"/>
    <n v="90"/>
    <n v="73"/>
    <n v="45"/>
    <n v="26"/>
    <n v="17"/>
    <n v="9"/>
    <n v="-6"/>
    <n v="-16"/>
    <n v="-14"/>
    <n v="-23"/>
    <n v="-31"/>
    <n v="-38"/>
    <n v="-44"/>
    <n v="-42"/>
    <n v="-43"/>
  </r>
  <r>
    <x v="15"/>
    <n v="0"/>
    <n v="0"/>
    <n v="0"/>
    <n v="-8"/>
    <n v="20"/>
    <n v="83"/>
    <n v="195"/>
    <n v="430"/>
    <n v="905"/>
    <n v="1569"/>
    <n v="2359"/>
    <n v="2726"/>
    <n v="2873"/>
    <n v="2923"/>
    <n v="2942"/>
    <n v="2887"/>
    <n v="2844"/>
    <n v="2783"/>
    <n v="2715"/>
    <n v="2648"/>
    <n v="2598"/>
    <n v="2543"/>
    <n v="2498"/>
    <n v="2477"/>
    <n v="2451"/>
    <n v="2410"/>
    <n v="2386"/>
    <n v="2392"/>
    <n v="2402"/>
    <n v="2414"/>
    <n v="2491"/>
  </r>
  <r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n v="0"/>
    <n v="0"/>
    <n v="0"/>
    <n v="1332"/>
    <n v="3344"/>
    <n v="6053"/>
    <n v="8532"/>
    <n v="12026"/>
    <n v="15535"/>
    <n v="19104"/>
    <n v="22672"/>
    <n v="25531"/>
    <n v="27732"/>
    <n v="28592"/>
    <n v="29227"/>
    <n v="29358"/>
    <n v="29249"/>
    <n v="28785"/>
    <n v="28239"/>
    <n v="27532"/>
    <n v="26647"/>
    <n v="25575"/>
    <n v="23906"/>
    <n v="22070"/>
    <n v="20145"/>
    <n v="17890"/>
    <n v="15559"/>
    <n v="13338"/>
    <n v="11443"/>
    <n v="9604"/>
    <n v="7613"/>
  </r>
  <r>
    <x v="18"/>
    <n v="0"/>
    <n v="0"/>
    <n v="0"/>
    <n v="265"/>
    <n v="359"/>
    <n v="296"/>
    <n v="241"/>
    <n v="205"/>
    <n v="178"/>
    <n v="164"/>
    <n v="165"/>
    <n v="272"/>
    <n v="373"/>
    <n v="436"/>
    <n v="505"/>
    <n v="544"/>
    <n v="589"/>
    <n v="642"/>
    <n v="682"/>
    <n v="723"/>
    <n v="804"/>
    <n v="883"/>
    <n v="960"/>
    <n v="1031"/>
    <n v="1088"/>
    <n v="1154"/>
    <n v="1249"/>
    <n v="1352"/>
    <n v="1448"/>
    <n v="1542"/>
    <n v="1638"/>
  </r>
  <r>
    <x v="19"/>
    <n v="0"/>
    <n v="0"/>
    <n v="0"/>
    <n v="2555"/>
    <n v="2361"/>
    <n v="3416"/>
    <n v="5604"/>
    <n v="6188"/>
    <n v="7717"/>
    <n v="10738"/>
    <n v="12614"/>
    <n v="12990"/>
    <n v="17832"/>
    <n v="16975"/>
    <n v="16284"/>
    <n v="13893"/>
    <n v="7745"/>
    <n v="4392"/>
    <n v="2936"/>
    <n v="1517"/>
    <n v="673"/>
    <n v="156"/>
    <n v="-232"/>
    <n v="-455"/>
    <n v="-656"/>
    <n v="-935"/>
    <n v="-956"/>
    <n v="-1002"/>
    <n v="-1035"/>
    <n v="-1086"/>
    <n v="-1135"/>
  </r>
  <r>
    <x v="20"/>
    <n v="0"/>
    <n v="0"/>
    <n v="0"/>
    <n v="-16"/>
    <n v="-39"/>
    <n v="-81"/>
    <n v="-132"/>
    <n v="-192"/>
    <n v="-256"/>
    <n v="-334"/>
    <n v="-407"/>
    <n v="-497"/>
    <n v="-589"/>
    <n v="-669"/>
    <n v="-762"/>
    <n v="-886"/>
    <n v="-976"/>
    <n v="-1109"/>
    <n v="-1262"/>
    <n v="-1417"/>
    <n v="-1546"/>
    <n v="-1700"/>
    <n v="-1867"/>
    <n v="-2033"/>
    <n v="-2200"/>
    <n v="-2397"/>
    <n v="-2597"/>
    <n v="-2798"/>
    <n v="-3014"/>
    <n v="-3240"/>
    <n v="-3466"/>
  </r>
  <r>
    <x v="21"/>
    <n v="0"/>
    <n v="0"/>
    <n v="0"/>
    <n v="4792"/>
    <n v="10117"/>
    <n v="15790"/>
    <n v="21364"/>
    <n v="27198"/>
    <n v="32769"/>
    <n v="38424"/>
    <n v="44513"/>
    <n v="52132"/>
    <n v="58466"/>
    <n v="64231"/>
    <n v="69423"/>
    <n v="74104"/>
    <n v="78811"/>
    <n v="83410"/>
    <n v="88083"/>
    <n v="92808"/>
    <n v="97673"/>
    <n v="102567"/>
    <n v="107537"/>
    <n v="112694"/>
    <n v="117912"/>
    <n v="123219"/>
    <n v="128667"/>
    <n v="134277"/>
    <n v="139825"/>
    <n v="145219"/>
    <n v="150635"/>
  </r>
  <r>
    <x v="22"/>
    <n v="0"/>
    <n v="0"/>
    <n v="0"/>
    <n v="-180"/>
    <n v="-480"/>
    <n v="-842"/>
    <n v="-1207"/>
    <n v="-1613"/>
    <n v="-2041"/>
    <n v="-2477"/>
    <n v="-2911"/>
    <n v="-3386"/>
    <n v="-3869"/>
    <n v="-4317"/>
    <n v="-4786"/>
    <n v="-5262"/>
    <n v="-5705"/>
    <n v="-6180"/>
    <n v="-6661"/>
    <n v="-7155"/>
    <n v="-7601"/>
    <n v="-8109"/>
    <n v="-8595"/>
    <n v="-9069"/>
    <n v="-9583"/>
    <n v="-10101"/>
    <n v="-10617"/>
    <n v="-11124"/>
    <n v="-11665"/>
    <n v="-12195"/>
    <n v="-12750"/>
  </r>
  <r>
    <x v="23"/>
    <n v="0"/>
    <n v="0"/>
    <n v="0"/>
    <n v="54"/>
    <n v="177"/>
    <n v="348"/>
    <n v="205"/>
    <n v="251"/>
    <n v="523"/>
    <n v="1022"/>
    <n v="1784"/>
    <n v="2632"/>
    <n v="3530"/>
    <n v="4520"/>
    <n v="5618"/>
    <n v="6052"/>
    <n v="6075"/>
    <n v="5680"/>
    <n v="5144"/>
    <n v="4159"/>
    <n v="3264"/>
    <n v="2550"/>
    <n v="1981"/>
    <n v="1503"/>
    <n v="1068"/>
    <n v="732"/>
    <n v="353"/>
    <n v="18"/>
    <n v="-430"/>
    <n v="-949"/>
    <n v="-1545"/>
  </r>
  <r>
    <x v="24"/>
    <n v="0"/>
    <n v="0"/>
    <n v="0"/>
    <n v="-333"/>
    <n v="-1284"/>
    <n v="-2701"/>
    <n v="-4221"/>
    <n v="-5939"/>
    <n v="-7805"/>
    <n v="-9686"/>
    <n v="-11512"/>
    <n v="-13382"/>
    <n v="-15427"/>
    <n v="-17309"/>
    <n v="-19278"/>
    <n v="-21176"/>
    <n v="-22939"/>
    <n v="-24849"/>
    <n v="-26761"/>
    <n v="-28609"/>
    <n v="-30603"/>
    <n v="-32803"/>
    <n v="-35247"/>
    <n v="-37833"/>
    <n v="-40572"/>
    <n v="-43211"/>
    <n v="-46312"/>
    <n v="-49588"/>
    <n v="-52984"/>
    <n v="-56607"/>
    <n v="-60341"/>
  </r>
  <r>
    <x v="25"/>
    <n v="0"/>
    <n v="0"/>
    <n v="0"/>
    <n v="0"/>
    <n v="0"/>
    <n v="0"/>
    <n v="0"/>
    <n v="58"/>
    <n v="855"/>
    <n v="883"/>
    <n v="-454"/>
    <n v="-2338"/>
    <n v="-5176"/>
    <n v="-8080"/>
    <n v="-9172"/>
    <n v="-8904"/>
    <n v="-9953"/>
    <n v="-12346"/>
    <n v="-17314"/>
    <n v="-23560"/>
    <n v="-30109"/>
    <n v="-35219"/>
    <n v="-39483"/>
    <n v="-42736"/>
    <n v="-43773"/>
    <n v="-41423"/>
    <n v="-37437"/>
    <n v="-34747"/>
    <n v="-33397"/>
    <n v="-31920"/>
    <n v="-28248"/>
  </r>
  <r>
    <x v="26"/>
    <n v="0"/>
    <n v="0"/>
    <n v="0"/>
    <n v="7405"/>
    <n v="10428"/>
    <n v="11343"/>
    <n v="11471"/>
    <n v="10963"/>
    <n v="10461"/>
    <n v="9773"/>
    <n v="8839"/>
    <n v="7982"/>
    <n v="7119"/>
    <n v="6419"/>
    <n v="5676"/>
    <n v="4656"/>
    <n v="3292"/>
    <n v="2264"/>
    <n v="1593"/>
    <n v="1244"/>
    <n v="849"/>
    <n v="510"/>
    <n v="66"/>
    <n v="-111"/>
    <n v="-459"/>
    <n v="-761"/>
    <n v="-991"/>
    <n v="-1011"/>
    <n v="-938"/>
    <n v="-937"/>
    <n v="-972"/>
  </r>
  <r>
    <x v="27"/>
    <n v="0"/>
    <n v="0"/>
    <n v="0"/>
    <n v="54065"/>
    <n v="107815"/>
    <n v="156559"/>
    <n v="204244"/>
    <n v="251825"/>
    <n v="300808"/>
    <n v="342365"/>
    <n v="371051"/>
    <n v="374623"/>
    <n v="395104"/>
    <n v="414963"/>
    <n v="439604"/>
    <n v="462274"/>
    <n v="479319"/>
    <n v="491901"/>
    <n v="498940"/>
    <n v="500922"/>
    <n v="500858"/>
    <n v="501184"/>
    <n v="500181"/>
    <n v="498677"/>
    <n v="497988"/>
    <n v="496525"/>
    <n v="495540"/>
    <n v="493913"/>
    <n v="493483"/>
    <n v="495620"/>
    <n v="50025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59667"/>
    <n v="148810"/>
    <n v="267300"/>
    <n v="389220"/>
    <n v="526410"/>
    <n v="663750"/>
    <n v="825980"/>
    <n v="875390"/>
    <n v="797290"/>
    <n v="405480"/>
    <n v="231900"/>
    <n v="144190"/>
    <n v="104300"/>
    <n v="90680"/>
    <n v="93210"/>
    <n v="102860"/>
    <n v="116150"/>
    <n v="130910"/>
    <n v="146490"/>
    <n v="159480"/>
    <n v="171520"/>
    <n v="190170"/>
    <n v="203540"/>
    <n v="215670"/>
    <n v="221500"/>
    <n v="218030"/>
    <n v="209150"/>
    <n v="197160"/>
    <n v="184300"/>
  </r>
  <r>
    <x v="2"/>
    <n v="0"/>
    <n v="0"/>
    <n v="3843"/>
    <n v="31750"/>
    <n v="86450"/>
    <n v="160460"/>
    <n v="254650"/>
    <n v="361780"/>
    <n v="488240"/>
    <n v="605910"/>
    <n v="700750"/>
    <n v="621910"/>
    <n v="650080"/>
    <n v="725080"/>
    <n v="826400"/>
    <n v="932680"/>
    <n v="996900"/>
    <n v="1045800"/>
    <n v="1089920"/>
    <n v="1125580"/>
    <n v="1159210"/>
    <n v="1188540"/>
    <n v="1211600"/>
    <n v="1238140"/>
    <n v="1255770"/>
    <n v="1267250"/>
    <n v="1270630"/>
    <n v="1270000"/>
    <n v="1262110"/>
    <n v="1252470"/>
    <n v="1242030"/>
  </r>
  <r>
    <x v="3"/>
    <n v="0"/>
    <n v="0"/>
    <n v="0"/>
    <n v="0"/>
    <n v="0"/>
    <n v="410"/>
    <n v="780"/>
    <n v="-1150"/>
    <n v="-1180"/>
    <n v="-1400"/>
    <n v="-740"/>
    <n v="-260"/>
    <n v="-30"/>
    <n v="210"/>
    <n v="270"/>
    <n v="420"/>
    <n v="500"/>
    <n v="560"/>
    <n v="510"/>
    <n v="550"/>
    <n v="530"/>
    <n v="260"/>
    <n v="-90"/>
    <n v="250"/>
    <n v="270"/>
    <n v="360"/>
    <n v="470"/>
    <n v="480"/>
    <n v="490"/>
    <n v="470"/>
    <n v="460"/>
  </r>
  <r>
    <x v="4"/>
    <n v="0"/>
    <n v="0"/>
    <n v="0"/>
    <n v="0"/>
    <n v="0"/>
    <n v="-360"/>
    <n v="9380"/>
    <n v="21440"/>
    <n v="34310"/>
    <n v="46480"/>
    <n v="63760"/>
    <n v="84060"/>
    <n v="108240"/>
    <n v="133540"/>
    <n v="158970"/>
    <n v="183850"/>
    <n v="208200"/>
    <n v="217510"/>
    <n v="219090"/>
    <n v="216640"/>
    <n v="211820"/>
    <n v="203140"/>
    <n v="193340"/>
    <n v="190250"/>
    <n v="182970"/>
    <n v="176500"/>
    <n v="168210"/>
    <n v="157760"/>
    <n v="147270"/>
    <n v="137300"/>
    <n v="128640"/>
  </r>
  <r>
    <x v="5"/>
    <n v="0"/>
    <n v="0"/>
    <n v="73839"/>
    <n v="107710"/>
    <n v="112370"/>
    <n v="104320"/>
    <n v="91430"/>
    <n v="94180"/>
    <n v="88730"/>
    <n v="86050"/>
    <n v="75230"/>
    <n v="68010"/>
    <n v="88840"/>
    <n v="73810"/>
    <n v="67340"/>
    <n v="60790"/>
    <n v="60020"/>
    <n v="61460"/>
    <n v="66660"/>
    <n v="70130"/>
    <n v="73070"/>
    <n v="72140"/>
    <n v="70290"/>
    <n v="75900"/>
    <n v="77490"/>
    <n v="79630"/>
    <n v="81650"/>
    <n v="80620"/>
    <n v="81610"/>
    <n v="84680"/>
    <n v="89280"/>
  </r>
  <r>
    <x v="6"/>
    <n v="0"/>
    <n v="0"/>
    <n v="141135"/>
    <n v="202153"/>
    <n v="231860"/>
    <n v="245530"/>
    <n v="249600"/>
    <n v="239260"/>
    <n v="232840"/>
    <n v="209640"/>
    <n v="201470"/>
    <n v="177740"/>
    <n v="179620"/>
    <n v="150930"/>
    <n v="122030"/>
    <n v="64490"/>
    <n v="-5790"/>
    <n v="-65440"/>
    <n v="-117210"/>
    <n v="-147580"/>
    <n v="-170440"/>
    <n v="-188040"/>
    <n v="-203570"/>
    <n v="-211420"/>
    <n v="-226250"/>
    <n v="-243120"/>
    <n v="-263670"/>
    <n v="-282820"/>
    <n v="-297800"/>
    <n v="-308700"/>
    <n v="-313720"/>
  </r>
  <r>
    <x v="7"/>
    <n v="0"/>
    <n v="0"/>
    <n v="767"/>
    <n v="2250"/>
    <n v="4450"/>
    <n v="7000"/>
    <n v="9920"/>
    <n v="13240"/>
    <n v="16920"/>
    <n v="20910"/>
    <n v="25140"/>
    <n v="29280"/>
    <n v="33180"/>
    <n v="36840"/>
    <n v="40310"/>
    <n v="43820"/>
    <n v="47300"/>
    <n v="50700"/>
    <n v="53920"/>
    <n v="57010"/>
    <n v="60000"/>
    <n v="62720"/>
    <n v="65360"/>
    <n v="67920"/>
    <n v="70360"/>
    <n v="72640"/>
    <n v="75060"/>
    <n v="77120"/>
    <n v="78990"/>
    <n v="80740"/>
    <n v="82420"/>
  </r>
  <r>
    <x v="8"/>
    <n v="0"/>
    <n v="0"/>
    <n v="-161"/>
    <n v="-590"/>
    <n v="-1140"/>
    <n v="-1730"/>
    <n v="-2340"/>
    <n v="-3130"/>
    <n v="-4810"/>
    <n v="-6460"/>
    <n v="-8090"/>
    <n v="-7460"/>
    <n v="-7240"/>
    <n v="-7370"/>
    <n v="-7810"/>
    <n v="-8230"/>
    <n v="-7670"/>
    <n v="-7550"/>
    <n v="-7830"/>
    <n v="-8160"/>
    <n v="-8630"/>
    <n v="-9270"/>
    <n v="-9930"/>
    <n v="-10430"/>
    <n v="-11040"/>
    <n v="-11680"/>
    <n v="-12330"/>
    <n v="-12980"/>
    <n v="-13580"/>
    <n v="-14170"/>
    <n v="-14760"/>
  </r>
  <r>
    <x v="9"/>
    <n v="0"/>
    <n v="0"/>
    <n v="-6001"/>
    <n v="-11320"/>
    <n v="-13380"/>
    <n v="-13030"/>
    <n v="-12270"/>
    <n v="-11510"/>
    <n v="-10120"/>
    <n v="-7360"/>
    <n v="-10"/>
    <n v="3300"/>
    <n v="3230"/>
    <n v="2020"/>
    <n v="530"/>
    <n v="-860"/>
    <n v="-1870"/>
    <n v="-2470"/>
    <n v="-2960"/>
    <n v="-3250"/>
    <n v="-3420"/>
    <n v="-3760"/>
    <n v="-4040"/>
    <n v="-4290"/>
    <n v="-4500"/>
    <n v="-4730"/>
    <n v="-4580"/>
    <n v="-4250"/>
    <n v="-3820"/>
    <n v="-3400"/>
    <n v="-3010"/>
  </r>
  <r>
    <x v="10"/>
    <n v="0"/>
    <n v="0"/>
    <n v="127"/>
    <n v="290"/>
    <n v="1730"/>
    <n v="2770"/>
    <n v="3610"/>
    <n v="4270"/>
    <n v="5050"/>
    <n v="4450"/>
    <n v="4470"/>
    <n v="4470"/>
    <n v="4470"/>
    <n v="4500"/>
    <n v="2220"/>
    <n v="1050"/>
    <n v="-60"/>
    <n v="-350"/>
    <n v="-330"/>
    <n v="-200"/>
    <n v="-80"/>
    <n v="20"/>
    <n v="1020"/>
    <n v="2240"/>
    <n v="2930"/>
    <n v="2980"/>
    <n v="2810"/>
    <n v="2580"/>
    <n v="2420"/>
    <n v="2330"/>
    <n v="2310"/>
  </r>
  <r>
    <x v="11"/>
    <n v="0"/>
    <n v="0"/>
    <n v="67"/>
    <n v="1480"/>
    <n v="5980"/>
    <n v="13840"/>
    <n v="30670"/>
    <n v="41150"/>
    <n v="60800"/>
    <n v="83770"/>
    <n v="109690"/>
    <n v="139830"/>
    <n v="198330"/>
    <n v="221230"/>
    <n v="253710"/>
    <n v="282840"/>
    <n v="311980"/>
    <n v="343860"/>
    <n v="377020"/>
    <n v="407560"/>
    <n v="438590"/>
    <n v="464680"/>
    <n v="490340"/>
    <n v="523190"/>
    <n v="554780"/>
    <n v="587090"/>
    <n v="623590"/>
    <n v="660370"/>
    <n v="698600"/>
    <n v="739690"/>
    <n v="783920"/>
  </r>
  <r>
    <x v="12"/>
    <n v="0"/>
    <n v="0"/>
    <n v="250"/>
    <n v="570"/>
    <n v="940"/>
    <n v="1240"/>
    <n v="1510"/>
    <n v="1790"/>
    <n v="2050"/>
    <n v="2280"/>
    <n v="2480"/>
    <n v="2520"/>
    <n v="2510"/>
    <n v="2470"/>
    <n v="2390"/>
    <n v="2340"/>
    <n v="2310"/>
    <n v="2310"/>
    <n v="2210"/>
    <n v="2160"/>
    <n v="2090"/>
    <n v="2020"/>
    <n v="1970"/>
    <n v="1920"/>
    <n v="1880"/>
    <n v="1820"/>
    <n v="1780"/>
    <n v="1710"/>
    <n v="1680"/>
    <n v="1640"/>
    <n v="1640"/>
  </r>
  <r>
    <x v="13"/>
    <n v="0"/>
    <n v="0"/>
    <n v="90177"/>
    <n v="214471"/>
    <n v="334290"/>
    <n v="466180"/>
    <n v="632490"/>
    <n v="713340"/>
    <n v="802210"/>
    <n v="886170"/>
    <n v="997070"/>
    <n v="1131320"/>
    <n v="1277520"/>
    <n v="1379060"/>
    <n v="1492620"/>
    <n v="1583210"/>
    <n v="1675580"/>
    <n v="1759640"/>
    <n v="1827100"/>
    <n v="1886510"/>
    <n v="1941100"/>
    <n v="1993880"/>
    <n v="2050760"/>
    <n v="2122390"/>
    <n v="2194390"/>
    <n v="2269620"/>
    <n v="2334830"/>
    <n v="2391970"/>
    <n v="2446420"/>
    <n v="2505420"/>
    <n v="2576340"/>
  </r>
  <r>
    <x v="14"/>
    <n v="0"/>
    <n v="0"/>
    <n v="-85"/>
    <n v="590"/>
    <n v="1920"/>
    <n v="3910"/>
    <n v="6600"/>
    <n v="10050"/>
    <n v="14540"/>
    <n v="19640"/>
    <n v="29860"/>
    <n v="36020"/>
    <n v="38230"/>
    <n v="38970"/>
    <n v="39480"/>
    <n v="40130"/>
    <n v="39180"/>
    <n v="37450"/>
    <n v="35880"/>
    <n v="34880"/>
    <n v="34370"/>
    <n v="34470"/>
    <n v="35100"/>
    <n v="36060"/>
    <n v="37190"/>
    <n v="38390"/>
    <n v="39650"/>
    <n v="40550"/>
    <n v="41350"/>
    <n v="42170"/>
    <n v="43050"/>
  </r>
  <r>
    <x v="15"/>
    <n v="0"/>
    <n v="0"/>
    <n v="421"/>
    <n v="1640"/>
    <n v="4460"/>
    <n v="8100"/>
    <n v="12300"/>
    <n v="17360"/>
    <n v="23420"/>
    <n v="30920"/>
    <n v="39460"/>
    <n v="43090"/>
    <n v="44380"/>
    <n v="43990"/>
    <n v="42720"/>
    <n v="41330"/>
    <n v="40070"/>
    <n v="39160"/>
    <n v="38200"/>
    <n v="37310"/>
    <n v="36440"/>
    <n v="35380"/>
    <n v="34450"/>
    <n v="33730"/>
    <n v="33010"/>
    <n v="32250"/>
    <n v="31660"/>
    <n v="31000"/>
    <n v="30940"/>
    <n v="31440"/>
    <n v="32270"/>
  </r>
  <r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n v="0"/>
    <n v="0"/>
    <n v="15985"/>
    <n v="40730"/>
    <n v="70470"/>
    <n v="101720"/>
    <n v="141280"/>
    <n v="161110"/>
    <n v="189220"/>
    <n v="219610"/>
    <n v="285580"/>
    <n v="355490"/>
    <n v="419790"/>
    <n v="475670"/>
    <n v="520920"/>
    <n v="555550"/>
    <n v="588130"/>
    <n v="611720"/>
    <n v="633710"/>
    <n v="646370"/>
    <n v="662000"/>
    <n v="654970"/>
    <n v="651560"/>
    <n v="651010"/>
    <n v="643330"/>
    <n v="632940"/>
    <n v="617820"/>
    <n v="596970"/>
    <n v="587490"/>
    <n v="572020"/>
    <n v="558440"/>
  </r>
  <r>
    <x v="18"/>
    <n v="0"/>
    <n v="0"/>
    <n v="13908"/>
    <n v="20410"/>
    <n v="23660"/>
    <n v="25730"/>
    <n v="25880"/>
    <n v="25710"/>
    <n v="26030"/>
    <n v="26780"/>
    <n v="28320"/>
    <n v="31560"/>
    <n v="34410"/>
    <n v="37060"/>
    <n v="39850"/>
    <n v="42580"/>
    <n v="45210"/>
    <n v="48500"/>
    <n v="51790"/>
    <n v="55260"/>
    <n v="58860"/>
    <n v="60140"/>
    <n v="61170"/>
    <n v="69910"/>
    <n v="74930"/>
    <n v="80980"/>
    <n v="86540"/>
    <n v="90890"/>
    <n v="94850"/>
    <n v="98840"/>
    <n v="103110"/>
  </r>
  <r>
    <x v="19"/>
    <n v="0"/>
    <n v="0"/>
    <n v="41098"/>
    <n v="-60"/>
    <n v="-52870"/>
    <n v="-52570"/>
    <n v="39990"/>
    <n v="28690"/>
    <n v="13440"/>
    <n v="-12130"/>
    <n v="-44060"/>
    <n v="5370"/>
    <n v="83620"/>
    <n v="155930"/>
    <n v="227460"/>
    <n v="149090"/>
    <n v="97170"/>
    <n v="74360"/>
    <n v="55360"/>
    <n v="35080"/>
    <n v="20440"/>
    <n v="6790"/>
    <n v="-4780"/>
    <n v="13570"/>
    <n v="43990"/>
    <n v="17360"/>
    <n v="12690"/>
    <n v="12990"/>
    <n v="17260"/>
    <n v="-560"/>
    <n v="-4660"/>
  </r>
  <r>
    <x v="20"/>
    <n v="0"/>
    <n v="0"/>
    <n v="-445"/>
    <n v="-1210"/>
    <n v="-2210"/>
    <n v="-3400"/>
    <n v="-4840"/>
    <n v="-6430"/>
    <n v="-8240"/>
    <n v="-10250"/>
    <n v="-12550"/>
    <n v="-14990"/>
    <n v="-17690"/>
    <n v="-20560"/>
    <n v="-23720"/>
    <n v="-27020"/>
    <n v="-30470"/>
    <n v="-34130"/>
    <n v="-37950"/>
    <n v="-42010"/>
    <n v="-46270"/>
    <n v="-51010"/>
    <n v="-55960"/>
    <n v="-60720"/>
    <n v="-65920"/>
    <n v="-71390"/>
    <n v="-76960"/>
    <n v="-82480"/>
    <n v="-87910"/>
    <n v="-93350"/>
    <n v="-98840"/>
  </r>
  <r>
    <x v="21"/>
    <n v="0"/>
    <n v="0"/>
    <n v="12806"/>
    <n v="29730"/>
    <n v="48700"/>
    <n v="82510"/>
    <n v="124080"/>
    <n v="169640"/>
    <n v="217030"/>
    <n v="271840"/>
    <n v="334960"/>
    <n v="421030"/>
    <n v="494380"/>
    <n v="561310"/>
    <n v="625550"/>
    <n v="682300"/>
    <n v="737870"/>
    <n v="792800"/>
    <n v="846620"/>
    <n v="900550"/>
    <n v="955650"/>
    <n v="1009890"/>
    <n v="1064770"/>
    <n v="1128770"/>
    <n v="1190390"/>
    <n v="1254550"/>
    <n v="1319330"/>
    <n v="1383690"/>
    <n v="1449730"/>
    <n v="1516740"/>
    <n v="1584520"/>
  </r>
  <r>
    <x v="22"/>
    <n v="0"/>
    <n v="0"/>
    <n v="-2545"/>
    <n v="-6590"/>
    <n v="-11330"/>
    <n v="-16760"/>
    <n v="-23010"/>
    <n v="-28500"/>
    <n v="-34510"/>
    <n v="-40710"/>
    <n v="-47440"/>
    <n v="-54070"/>
    <n v="-60730"/>
    <n v="-67120"/>
    <n v="-73590"/>
    <n v="-79790"/>
    <n v="-85680"/>
    <n v="-91530"/>
    <n v="-97330"/>
    <n v="-103060"/>
    <n v="-108800"/>
    <n v="-114730"/>
    <n v="-120880"/>
    <n v="-126660"/>
    <n v="-132740"/>
    <n v="-138830"/>
    <n v="-144860"/>
    <n v="-150780"/>
    <n v="-156640"/>
    <n v="-162570"/>
    <n v="-168880"/>
  </r>
  <r>
    <x v="23"/>
    <n v="0"/>
    <n v="0"/>
    <n v="628"/>
    <n v="1590"/>
    <n v="2650"/>
    <n v="3750"/>
    <n v="-3380"/>
    <n v="-5050"/>
    <n v="720"/>
    <n v="12260"/>
    <n v="29130"/>
    <n v="45920"/>
    <n v="63670"/>
    <n v="79510"/>
    <n v="91660"/>
    <n v="98800"/>
    <n v="89870"/>
    <n v="76500"/>
    <n v="61930"/>
    <n v="46680"/>
    <n v="31520"/>
    <n v="16880"/>
    <n v="3030"/>
    <n v="-8510"/>
    <n v="-19390"/>
    <n v="-29060"/>
    <n v="-36430"/>
    <n v="-42030"/>
    <n v="-45940"/>
    <n v="-49060"/>
    <n v="-51570"/>
  </r>
  <r>
    <x v="24"/>
    <n v="0"/>
    <n v="0"/>
    <n v="1691"/>
    <n v="-890"/>
    <n v="-7140"/>
    <n v="-16940"/>
    <n v="-31850"/>
    <n v="-37980"/>
    <n v="-46550"/>
    <n v="-55530"/>
    <n v="-70870"/>
    <n v="-85560"/>
    <n v="-101210"/>
    <n v="-116710"/>
    <n v="-133200"/>
    <n v="-149020"/>
    <n v="-165720"/>
    <n v="-182370"/>
    <n v="-198850"/>
    <n v="-215390"/>
    <n v="-232750"/>
    <n v="-253850"/>
    <n v="-276890"/>
    <n v="-294330"/>
    <n v="-317370"/>
    <n v="-341130"/>
    <n v="-365770"/>
    <n v="-388370"/>
    <n v="-404760"/>
    <n v="-426730"/>
    <n v="-449090"/>
  </r>
  <r>
    <x v="25"/>
    <n v="0"/>
    <n v="0"/>
    <n v="13695"/>
    <n v="73840"/>
    <n v="85700"/>
    <n v="76340"/>
    <n v="31190"/>
    <n v="27010"/>
    <n v="52490"/>
    <n v="89840"/>
    <n v="127640"/>
    <n v="182920"/>
    <n v="259060"/>
    <n v="323940"/>
    <n v="379640"/>
    <n v="361580"/>
    <n v="336870"/>
    <n v="271050"/>
    <n v="201040"/>
    <n v="127990"/>
    <n v="62010"/>
    <n v="3780"/>
    <n v="-46190"/>
    <n v="-80970"/>
    <n v="-113980"/>
    <n v="-139980"/>
    <n v="-163070"/>
    <n v="-182450"/>
    <n v="-197820"/>
    <n v="-209970"/>
    <n v="-225270"/>
  </r>
  <r>
    <x v="26"/>
    <n v="0"/>
    <n v="0"/>
    <n v="208662"/>
    <n v="305458"/>
    <n v="336750"/>
    <n v="333820"/>
    <n v="317640"/>
    <n v="299210"/>
    <n v="275310"/>
    <n v="248030"/>
    <n v="218500"/>
    <n v="188010"/>
    <n v="161820"/>
    <n v="136270"/>
    <n v="109680"/>
    <n v="84140"/>
    <n v="63920"/>
    <n v="54600"/>
    <n v="52190"/>
    <n v="49140"/>
    <n v="46220"/>
    <n v="40860"/>
    <n v="35450"/>
    <n v="37910"/>
    <n v="37040"/>
    <n v="37540"/>
    <n v="38260"/>
    <n v="39490"/>
    <n v="46190"/>
    <n v="57430"/>
    <n v="63210"/>
  </r>
  <r>
    <x v="27"/>
    <n v="0"/>
    <n v="0"/>
    <n v="654482"/>
    <n v="1168470"/>
    <n v="1637300"/>
    <n v="2130510"/>
    <n v="2565660"/>
    <n v="3008970"/>
    <n v="3482050"/>
    <n v="3869500"/>
    <n v="4204090"/>
    <n v="4199590"/>
    <n v="4436190"/>
    <n v="4760560"/>
    <n v="5118800"/>
    <n v="5330340"/>
    <n v="5510790"/>
    <n v="5654190"/>
    <n v="5788440"/>
    <n v="5904190"/>
    <n v="6015670"/>
    <n v="6129360"/>
    <n v="6244100"/>
    <n v="6370600"/>
    <n v="6494760"/>
    <n v="6620370"/>
    <n v="6728000"/>
    <n v="6823350"/>
    <n v="6915700"/>
    <n v="7016520"/>
    <n v="7125520"/>
  </r>
  <r>
    <x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4">
  <r>
    <x v="0"/>
    <x v="0"/>
    <s v="DisabledPolicies=None"/>
    <n v="0"/>
    <n v="0"/>
    <n v="0"/>
    <n v="54065"/>
    <n v="107815"/>
    <n v="156559"/>
    <n v="204244"/>
    <n v="251825"/>
    <n v="300808"/>
    <n v="342365"/>
    <n v="371051"/>
    <n v="374623"/>
    <n v="395104"/>
    <n v="414963"/>
    <n v="439604"/>
    <n v="462274"/>
    <n v="479319"/>
    <n v="491901"/>
    <n v="498940"/>
    <n v="500922"/>
    <n v="500858"/>
    <n v="501184"/>
    <n v="500181"/>
    <n v="498677"/>
    <n v="497988"/>
    <n v="496525"/>
    <n v="495540"/>
    <n v="493913"/>
    <n v="493483"/>
    <n v="495620"/>
    <n v="500256"/>
  </r>
  <r>
    <x v="1"/>
    <x v="0"/>
    <s v="DisabledPolicies=None"/>
    <n v="0"/>
    <n v="0"/>
    <n v="0"/>
    <n v="39"/>
    <n v="80"/>
    <n v="131"/>
    <n v="204"/>
    <n v="281"/>
    <n v="341"/>
    <n v="383"/>
    <n v="402"/>
    <n v="369"/>
    <n v="332"/>
    <n v="315"/>
    <n v="310"/>
    <n v="309"/>
    <n v="312"/>
    <n v="313"/>
    <n v="311"/>
    <n v="310"/>
    <n v="308"/>
    <n v="309"/>
    <n v="309"/>
    <n v="309"/>
    <n v="306"/>
    <n v="306"/>
    <n v="305"/>
    <n v="306"/>
    <n v="306"/>
    <n v="305"/>
    <n v="305"/>
  </r>
  <r>
    <x v="2"/>
    <x v="0"/>
    <s v="Dis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0"/>
    <s v="Dis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0"/>
    <s v="DisabledPolicies=None"/>
    <n v="0"/>
    <n v="0"/>
    <n v="0"/>
    <n v="18"/>
    <n v="26"/>
    <n v="30"/>
    <n v="33"/>
    <n v="34"/>
    <n v="37"/>
    <n v="35"/>
    <n v="31"/>
    <n v="25"/>
    <n v="20"/>
    <n v="15"/>
    <n v="10"/>
    <n v="9"/>
    <n v="8"/>
    <n v="8"/>
    <n v="4"/>
    <n v="2"/>
    <n v="1"/>
    <n v="0"/>
    <n v="2"/>
    <n v="2"/>
    <n v="4"/>
    <n v="5"/>
    <n v="7"/>
    <n v="8"/>
    <n v="8"/>
    <n v="10"/>
    <n v="13"/>
  </r>
  <r>
    <x v="5"/>
    <x v="0"/>
    <s v="DisabledPolicies=None"/>
    <n v="0"/>
    <n v="0"/>
    <n v="0"/>
    <n v="361"/>
    <n v="1114"/>
    <n v="1285"/>
    <n v="1518"/>
    <n v="1612"/>
    <n v="1560"/>
    <n v="1405"/>
    <n v="1144"/>
    <n v="996"/>
    <n v="813"/>
    <n v="678"/>
    <n v="607"/>
    <n v="549"/>
    <n v="601"/>
    <n v="522"/>
    <n v="452"/>
    <n v="375"/>
    <n v="316"/>
    <n v="382"/>
    <n v="346"/>
    <n v="348"/>
    <n v="372"/>
    <n v="383"/>
    <n v="393"/>
    <n v="422"/>
    <n v="398"/>
    <n v="372"/>
    <n v="374"/>
  </r>
  <r>
    <x v="6"/>
    <x v="0"/>
    <s v="DisabledPolicies=None"/>
    <n v="0"/>
    <n v="0"/>
    <n v="0"/>
    <n v="213"/>
    <n v="455"/>
    <n v="756"/>
    <n v="1081"/>
    <n v="1393"/>
    <n v="1734"/>
    <n v="2038"/>
    <n v="2229"/>
    <n v="2215"/>
    <n v="2224"/>
    <n v="2375"/>
    <n v="2549"/>
    <n v="2680"/>
    <n v="2760"/>
    <n v="2809"/>
    <n v="2838"/>
    <n v="2832"/>
    <n v="2787"/>
    <n v="2732"/>
    <n v="2664"/>
    <n v="2593"/>
    <n v="2517"/>
    <n v="2440"/>
    <n v="2362"/>
    <n v="2289"/>
    <n v="2220"/>
    <n v="2154"/>
    <n v="2098"/>
  </r>
  <r>
    <x v="7"/>
    <x v="0"/>
    <s v="DisabledPolicies=None"/>
    <n v="0"/>
    <n v="0"/>
    <n v="0"/>
    <n v="365"/>
    <n v="755"/>
    <n v="1146"/>
    <n v="1529"/>
    <n v="1864"/>
    <n v="2215"/>
    <n v="2492"/>
    <n v="2633"/>
    <n v="2536"/>
    <n v="2513"/>
    <n v="2581"/>
    <n v="2653"/>
    <n v="2688"/>
    <n v="2677"/>
    <n v="2635"/>
    <n v="2579"/>
    <n v="2497"/>
    <n v="2389"/>
    <n v="2282"/>
    <n v="2167"/>
    <n v="2063"/>
    <n v="1957"/>
    <n v="1853"/>
    <n v="1758"/>
    <n v="1670"/>
    <n v="1592"/>
    <n v="1518"/>
    <n v="1452"/>
  </r>
  <r>
    <x v="8"/>
    <x v="0"/>
    <s v="DisabledPolicies=None"/>
    <n v="0"/>
    <n v="0"/>
    <n v="0"/>
    <n v="92"/>
    <n v="212"/>
    <n v="308"/>
    <n v="387"/>
    <n v="453"/>
    <n v="515"/>
    <n v="561"/>
    <n v="581"/>
    <n v="563"/>
    <n v="549"/>
    <n v="549"/>
    <n v="558"/>
    <n v="567"/>
    <n v="572"/>
    <n v="567"/>
    <n v="554"/>
    <n v="538"/>
    <n v="519"/>
    <n v="505"/>
    <n v="490"/>
    <n v="476"/>
    <n v="462"/>
    <n v="451"/>
    <n v="440"/>
    <n v="429"/>
    <n v="419"/>
    <n v="412"/>
    <n v="407"/>
  </r>
  <r>
    <x v="9"/>
    <x v="0"/>
    <s v="DisabledPolicies=None"/>
    <n v="0"/>
    <n v="0"/>
    <n v="0"/>
    <n v="54"/>
    <n v="147"/>
    <n v="240"/>
    <n v="268"/>
    <n v="281"/>
    <n v="257"/>
    <n v="193"/>
    <n v="90"/>
    <n v="-95"/>
    <n v="-206"/>
    <n v="-354"/>
    <n v="-479"/>
    <n v="-585"/>
    <n v="-697"/>
    <n v="-764"/>
    <n v="-848"/>
    <n v="-897"/>
    <n v="-906"/>
    <n v="-902"/>
    <n v="-848"/>
    <n v="-821"/>
    <n v="-779"/>
    <n v="-717"/>
    <n v="-640"/>
    <n v="-568"/>
    <n v="-506"/>
    <n v="-438"/>
    <n v="-369"/>
  </r>
  <r>
    <x v="10"/>
    <x v="0"/>
    <s v="DisabledPolicies=None"/>
    <n v="0"/>
    <n v="0"/>
    <n v="0"/>
    <n v="-74"/>
    <n v="-135"/>
    <n v="-203"/>
    <n v="-293"/>
    <n v="-442"/>
    <n v="-611"/>
    <n v="-792"/>
    <n v="-994"/>
    <n v="-1223"/>
    <n v="-1410"/>
    <n v="-1581"/>
    <n v="-1737"/>
    <n v="-1889"/>
    <n v="-2015"/>
    <n v="-2113"/>
    <n v="-2180"/>
    <n v="-2185"/>
    <n v="-2169"/>
    <n v="-2131"/>
    <n v="-2063"/>
    <n v="-1999"/>
    <n v="-1924"/>
    <n v="-1823"/>
    <n v="-1731"/>
    <n v="-1625"/>
    <n v="-1522"/>
    <n v="-1435"/>
    <n v="-1357"/>
  </r>
  <r>
    <x v="11"/>
    <x v="0"/>
    <s v="DisabledPolicies=None"/>
    <n v="0"/>
    <n v="0"/>
    <n v="0"/>
    <n v="208"/>
    <n v="276"/>
    <n v="286"/>
    <n v="152"/>
    <n v="44"/>
    <n v="-15"/>
    <n v="-50"/>
    <n v="-71"/>
    <n v="-102"/>
    <n v="-101"/>
    <n v="-84"/>
    <n v="-63"/>
    <n v="-55"/>
    <n v="-60"/>
    <n v="-75"/>
    <n v="-97"/>
    <n v="-123"/>
    <n v="-151"/>
    <n v="-165"/>
    <n v="-179"/>
    <n v="-189"/>
    <n v="-203"/>
    <n v="-213"/>
    <n v="-217"/>
    <n v="-224"/>
    <n v="-230"/>
    <n v="-238"/>
    <n v="-238"/>
  </r>
  <r>
    <x v="12"/>
    <x v="0"/>
    <s v="DisabledPolicies=None"/>
    <n v="0"/>
    <n v="0"/>
    <n v="0"/>
    <n v="59"/>
    <n v="122"/>
    <n v="189"/>
    <n v="250"/>
    <n v="307"/>
    <n v="371"/>
    <n v="421"/>
    <n v="447"/>
    <n v="426"/>
    <n v="445"/>
    <n v="468"/>
    <n v="494"/>
    <n v="511"/>
    <n v="520"/>
    <n v="519"/>
    <n v="517"/>
    <n v="507"/>
    <n v="493"/>
    <n v="479"/>
    <n v="464"/>
    <n v="451"/>
    <n v="435"/>
    <n v="420"/>
    <n v="405"/>
    <n v="390"/>
    <n v="380"/>
    <n v="371"/>
    <n v="363"/>
  </r>
  <r>
    <x v="13"/>
    <x v="0"/>
    <s v="DisabledPolicies=None"/>
    <n v="0"/>
    <n v="0"/>
    <n v="0"/>
    <n v="37"/>
    <n v="82"/>
    <n v="118"/>
    <n v="147"/>
    <n v="174"/>
    <n v="199"/>
    <n v="221"/>
    <n v="232"/>
    <n v="231"/>
    <n v="232"/>
    <n v="240"/>
    <n v="250"/>
    <n v="260"/>
    <n v="267"/>
    <n v="267"/>
    <n v="264"/>
    <n v="259"/>
    <n v="253"/>
    <n v="248"/>
    <n v="241"/>
    <n v="235"/>
    <n v="230"/>
    <n v="224"/>
    <n v="218"/>
    <n v="212"/>
    <n v="207"/>
    <n v="203"/>
    <n v="200"/>
  </r>
  <r>
    <x v="14"/>
    <x v="0"/>
    <s v="DisabledPolicies=None"/>
    <n v="0"/>
    <n v="0"/>
    <n v="0"/>
    <n v="179"/>
    <n v="330"/>
    <n v="421"/>
    <n v="494"/>
    <n v="550"/>
    <n v="615"/>
    <n v="695"/>
    <n v="765"/>
    <n v="785"/>
    <n v="778"/>
    <n v="773"/>
    <n v="780"/>
    <n v="800"/>
    <n v="803"/>
    <n v="769"/>
    <n v="726"/>
    <n v="688"/>
    <n v="651"/>
    <n v="608"/>
    <n v="562"/>
    <n v="530"/>
    <n v="505"/>
    <n v="479"/>
    <n v="445"/>
    <n v="410"/>
    <n v="395"/>
    <n v="393"/>
    <n v="392"/>
  </r>
  <r>
    <x v="15"/>
    <x v="0"/>
    <s v="DisabledPolicies=None"/>
    <n v="0"/>
    <n v="0"/>
    <n v="0"/>
    <n v="141"/>
    <n v="282"/>
    <n v="333"/>
    <n v="345"/>
    <n v="368"/>
    <n v="406"/>
    <n v="461"/>
    <n v="506"/>
    <n v="503"/>
    <n v="492"/>
    <n v="477"/>
    <n v="475"/>
    <n v="483"/>
    <n v="473"/>
    <n v="429"/>
    <n v="364"/>
    <n v="297"/>
    <n v="228"/>
    <n v="158"/>
    <n v="84"/>
    <n v="22"/>
    <n v="-34"/>
    <n v="-90"/>
    <n v="-150"/>
    <n v="-211"/>
    <n v="-253"/>
    <n v="-287"/>
    <n v="-315"/>
  </r>
  <r>
    <x v="16"/>
    <x v="0"/>
    <s v="DisabledPolicies=None"/>
    <n v="0"/>
    <n v="0"/>
    <n v="0"/>
    <n v="19"/>
    <n v="30"/>
    <n v="40"/>
    <n v="51"/>
    <n v="58"/>
    <n v="68"/>
    <n v="77"/>
    <n v="82"/>
    <n v="79"/>
    <n v="76"/>
    <n v="77"/>
    <n v="78"/>
    <n v="79"/>
    <n v="77"/>
    <n v="73"/>
    <n v="68"/>
    <n v="64"/>
    <n v="59"/>
    <n v="52"/>
    <n v="47"/>
    <n v="42"/>
    <n v="38"/>
    <n v="34"/>
    <n v="29"/>
    <n v="24"/>
    <n v="23"/>
    <n v="19"/>
    <n v="17"/>
  </r>
  <r>
    <x v="17"/>
    <x v="0"/>
    <s v="DisabledPolicies=None"/>
    <n v="0"/>
    <n v="0"/>
    <n v="0"/>
    <n v="11"/>
    <n v="22"/>
    <n v="29"/>
    <n v="35"/>
    <n v="42"/>
    <n v="48"/>
    <n v="54"/>
    <n v="58"/>
    <n v="57"/>
    <n v="58"/>
    <n v="59"/>
    <n v="60"/>
    <n v="63"/>
    <n v="64"/>
    <n v="64"/>
    <n v="62"/>
    <n v="61"/>
    <n v="60"/>
    <n v="57"/>
    <n v="56"/>
    <n v="53"/>
    <n v="53"/>
    <n v="51"/>
    <n v="49"/>
    <n v="49"/>
    <n v="46"/>
    <n v="46"/>
    <n v="45"/>
  </r>
  <r>
    <x v="18"/>
    <x v="0"/>
    <s v="DisabledPolicies=None"/>
    <n v="0"/>
    <n v="0"/>
    <n v="0"/>
    <n v="624"/>
    <n v="893"/>
    <n v="1102"/>
    <n v="1335"/>
    <n v="1517"/>
    <n v="1738"/>
    <n v="1998"/>
    <n v="2196"/>
    <n v="2276"/>
    <n v="2314"/>
    <n v="2342"/>
    <n v="2391"/>
    <n v="2462"/>
    <n v="2487"/>
    <n v="2439"/>
    <n v="2384"/>
    <n v="2323"/>
    <n v="2241"/>
    <n v="2144"/>
    <n v="2032"/>
    <n v="1955"/>
    <n v="1887"/>
    <n v="1811"/>
    <n v="1718"/>
    <n v="1622"/>
    <n v="1579"/>
    <n v="1554"/>
    <n v="1533"/>
  </r>
  <r>
    <x v="19"/>
    <x v="0"/>
    <s v="DisabledPolicies=None"/>
    <n v="0"/>
    <n v="0"/>
    <n v="0"/>
    <n v="174"/>
    <n v="583"/>
    <n v="1020"/>
    <n v="1582"/>
    <n v="2022"/>
    <n v="2668"/>
    <n v="3470"/>
    <n v="4121"/>
    <n v="4476"/>
    <n v="4728"/>
    <n v="5096"/>
    <n v="5520"/>
    <n v="5937"/>
    <n v="6080"/>
    <n v="5851"/>
    <n v="5734"/>
    <n v="5611"/>
    <n v="5385"/>
    <n v="5079"/>
    <n v="4721"/>
    <n v="4564"/>
    <n v="4384"/>
    <n v="4131"/>
    <n v="3799"/>
    <n v="3503"/>
    <n v="3465"/>
    <n v="3440"/>
    <n v="3409"/>
  </r>
  <r>
    <x v="20"/>
    <x v="0"/>
    <s v="DisabledPolicies=None"/>
    <n v="0"/>
    <n v="0"/>
    <n v="0"/>
    <n v="864"/>
    <n v="1028"/>
    <n v="1159"/>
    <n v="1334"/>
    <n v="1443"/>
    <n v="1595"/>
    <n v="1807"/>
    <n v="1991"/>
    <n v="2023"/>
    <n v="2011"/>
    <n v="1993"/>
    <n v="1997"/>
    <n v="2018"/>
    <n v="1986"/>
    <n v="1841"/>
    <n v="1747"/>
    <n v="1669"/>
    <n v="1563"/>
    <n v="1445"/>
    <n v="1313"/>
    <n v="1249"/>
    <n v="1187"/>
    <n v="1104"/>
    <n v="1012"/>
    <n v="906"/>
    <n v="891"/>
    <n v="878"/>
    <n v="857"/>
  </r>
  <r>
    <x v="21"/>
    <x v="0"/>
    <s v="DisabledPolicies=None"/>
    <n v="0"/>
    <n v="0"/>
    <n v="0"/>
    <n v="1781"/>
    <n v="1817"/>
    <n v="1849"/>
    <n v="1957"/>
    <n v="1985"/>
    <n v="2124"/>
    <n v="2293"/>
    <n v="2403"/>
    <n v="2360"/>
    <n v="2266"/>
    <n v="2152"/>
    <n v="2032"/>
    <n v="1927"/>
    <n v="1785"/>
    <n v="1645"/>
    <n v="1556"/>
    <n v="1494"/>
    <n v="1397"/>
    <n v="1314"/>
    <n v="1226"/>
    <n v="1190"/>
    <n v="1128"/>
    <n v="1035"/>
    <n v="1031"/>
    <n v="974"/>
    <n v="970"/>
    <n v="952"/>
    <n v="926"/>
  </r>
  <r>
    <x v="22"/>
    <x v="0"/>
    <s v="DisabledPolicies=None"/>
    <n v="0"/>
    <n v="0"/>
    <n v="0"/>
    <n v="-296"/>
    <n v="-651"/>
    <n v="-1111"/>
    <n v="-1372"/>
    <n v="-1888"/>
    <n v="-2594"/>
    <n v="-3406"/>
    <n v="-4352"/>
    <n v="-5250"/>
    <n v="-6191"/>
    <n v="-7065"/>
    <n v="-7911"/>
    <n v="-7937"/>
    <n v="-7944"/>
    <n v="-7950"/>
    <n v="-7969"/>
    <n v="-7992"/>
    <n v="-8003"/>
    <n v="-8012"/>
    <n v="-8011"/>
    <n v="-8013"/>
    <n v="-8011"/>
    <n v="-8014"/>
    <n v="-8056"/>
    <n v="-8096"/>
    <n v="-8133"/>
    <n v="-8150"/>
    <n v="-8157"/>
  </r>
  <r>
    <x v="23"/>
    <x v="0"/>
    <s v="DisabledPolicies=None"/>
    <n v="0"/>
    <n v="0"/>
    <n v="0"/>
    <n v="189"/>
    <n v="385"/>
    <n v="574"/>
    <n v="756"/>
    <n v="924"/>
    <n v="1084"/>
    <n v="1254"/>
    <n v="1358"/>
    <n v="1437"/>
    <n v="1515"/>
    <n v="1625"/>
    <n v="1727"/>
    <n v="1818"/>
    <n v="1908"/>
    <n v="1964"/>
    <n v="2018"/>
    <n v="2069"/>
    <n v="2109"/>
    <n v="2151"/>
    <n v="2198"/>
    <n v="2220"/>
    <n v="2250"/>
    <n v="2286"/>
    <n v="2294"/>
    <n v="2319"/>
    <n v="2391"/>
    <n v="2347"/>
    <n v="2360"/>
  </r>
  <r>
    <x v="24"/>
    <x v="0"/>
    <s v="DisabledPolicies=None"/>
    <n v="0"/>
    <n v="0"/>
    <n v="0"/>
    <n v="1193"/>
    <n v="2947"/>
    <n v="4395"/>
    <n v="5666"/>
    <n v="6817"/>
    <n v="7863"/>
    <n v="8730"/>
    <n v="9265"/>
    <n v="9250"/>
    <n v="9235"/>
    <n v="9357"/>
    <n v="9606"/>
    <n v="9907"/>
    <n v="10115"/>
    <n v="10125"/>
    <n v="9981"/>
    <n v="9760"/>
    <n v="9499"/>
    <n v="9293"/>
    <n v="9033"/>
    <n v="8774"/>
    <n v="8550"/>
    <n v="8343"/>
    <n v="8111"/>
    <n v="7870"/>
    <n v="7648"/>
    <n v="7479"/>
    <n v="7363"/>
  </r>
  <r>
    <x v="25"/>
    <x v="0"/>
    <s v="DisabledPolicies=None"/>
    <n v="0"/>
    <n v="0"/>
    <n v="0"/>
    <n v="873"/>
    <n v="2237"/>
    <n v="3590"/>
    <n v="4404"/>
    <n v="6095"/>
    <n v="7483"/>
    <n v="8817"/>
    <n v="10205"/>
    <n v="11170"/>
    <n v="12934"/>
    <n v="13273"/>
    <n v="14136"/>
    <n v="14966"/>
    <n v="15323"/>
    <n v="16281"/>
    <n v="16218"/>
    <n v="16139"/>
    <n v="16340"/>
    <n v="16200"/>
    <n v="16637"/>
    <n v="16231"/>
    <n v="16271"/>
    <n v="16214"/>
    <n v="16460"/>
    <n v="16346"/>
    <n v="16029"/>
    <n v="16248"/>
    <n v="16488"/>
  </r>
  <r>
    <x v="26"/>
    <x v="0"/>
    <s v="DisabledPolicies=None"/>
    <n v="0"/>
    <n v="0"/>
    <n v="0"/>
    <n v="700"/>
    <n v="2410"/>
    <n v="2573"/>
    <n v="2843"/>
    <n v="2729"/>
    <n v="2257"/>
    <n v="1597"/>
    <n v="755"/>
    <n v="453"/>
    <n v="9"/>
    <n v="-370"/>
    <n v="-629"/>
    <n v="-860"/>
    <n v="-789"/>
    <n v="-1039"/>
    <n v="-1243"/>
    <n v="-1444"/>
    <n v="-1587"/>
    <n v="-1413"/>
    <n v="-1494"/>
    <n v="-1477"/>
    <n v="-1400"/>
    <n v="-1358"/>
    <n v="-1315"/>
    <n v="-1229"/>
    <n v="-1283"/>
    <n v="-1346"/>
    <n v="-1346"/>
  </r>
  <r>
    <x v="27"/>
    <x v="0"/>
    <s v="DisabledPolicies=None"/>
    <n v="0"/>
    <n v="0"/>
    <n v="0"/>
    <n v="786"/>
    <n v="1646"/>
    <n v="2405"/>
    <n v="3146"/>
    <n v="3857"/>
    <n v="4592"/>
    <n v="5277"/>
    <n v="5768"/>
    <n v="5886"/>
    <n v="5994"/>
    <n v="6280"/>
    <n v="6625"/>
    <n v="6949"/>
    <n v="7190"/>
    <n v="7349"/>
    <n v="7453"/>
    <n v="7496"/>
    <n v="7469"/>
    <n v="7437"/>
    <n v="7376"/>
    <n v="7321"/>
    <n v="7272"/>
    <n v="7224"/>
    <n v="7186"/>
    <n v="7133"/>
    <n v="7095"/>
    <n v="7082"/>
    <n v="7100"/>
  </r>
  <r>
    <x v="28"/>
    <x v="0"/>
    <s v="DisabledPolicies=None"/>
    <n v="0"/>
    <n v="0"/>
    <n v="0"/>
    <n v="4645"/>
    <n v="5906"/>
    <n v="6850"/>
    <n v="7972"/>
    <n v="8884"/>
    <n v="10251"/>
    <n v="11912"/>
    <n v="13343"/>
    <n v="14169"/>
    <n v="14624"/>
    <n v="15326"/>
    <n v="16017"/>
    <n v="16804"/>
    <n v="17157"/>
    <n v="17138"/>
    <n v="17312"/>
    <n v="17560"/>
    <n v="17522"/>
    <n v="17424"/>
    <n v="17219"/>
    <n v="17489"/>
    <n v="17630"/>
    <n v="17625"/>
    <n v="17578"/>
    <n v="17550"/>
    <n v="18147"/>
    <n v="18784"/>
    <n v="19423"/>
  </r>
  <r>
    <x v="29"/>
    <x v="0"/>
    <s v="DisabledPolicies=None"/>
    <n v="0"/>
    <n v="0"/>
    <n v="0"/>
    <n v="146"/>
    <n v="334"/>
    <n v="613"/>
    <n v="865"/>
    <n v="1097"/>
    <n v="1383"/>
    <n v="1564"/>
    <n v="1629"/>
    <n v="1419"/>
    <n v="1464"/>
    <n v="1575"/>
    <n v="1673"/>
    <n v="1721"/>
    <n v="1768"/>
    <n v="1809"/>
    <n v="1874"/>
    <n v="1904"/>
    <n v="1925"/>
    <n v="1973"/>
    <n v="2013"/>
    <n v="2088"/>
    <n v="2147"/>
    <n v="2229"/>
    <n v="2310"/>
    <n v="2412"/>
    <n v="2506"/>
    <n v="2590"/>
    <n v="2690"/>
  </r>
  <r>
    <x v="30"/>
    <x v="0"/>
    <s v="DisabledPolicies=None"/>
    <n v="0"/>
    <n v="0"/>
    <n v="0"/>
    <n v="6770"/>
    <n v="14308"/>
    <n v="21795"/>
    <n v="29035"/>
    <n v="36169"/>
    <n v="43445"/>
    <n v="49906"/>
    <n v="55025"/>
    <n v="57628"/>
    <n v="61903"/>
    <n v="66068"/>
    <n v="70655"/>
    <n v="74704"/>
    <n v="78141"/>
    <n v="81357"/>
    <n v="84468"/>
    <n v="86937"/>
    <n v="89029"/>
    <n v="91197"/>
    <n v="93041"/>
    <n v="95156"/>
    <n v="97027"/>
    <n v="98761"/>
    <n v="100504"/>
    <n v="102503"/>
    <n v="104620"/>
    <n v="106546"/>
    <n v="108610"/>
  </r>
  <r>
    <x v="31"/>
    <x v="0"/>
    <s v="DisabledPolicies=None"/>
    <n v="0"/>
    <n v="0"/>
    <n v="0"/>
    <n v="3112"/>
    <n v="7106"/>
    <n v="10953"/>
    <n v="14645"/>
    <n v="18214"/>
    <n v="22040"/>
    <n v="24852"/>
    <n v="26436"/>
    <n v="25577"/>
    <n v="27120"/>
    <n v="28981"/>
    <n v="31070"/>
    <n v="32662"/>
    <n v="33984"/>
    <n v="34940"/>
    <n v="35569"/>
    <n v="35631"/>
    <n v="35470"/>
    <n v="35498"/>
    <n v="35210"/>
    <n v="34939"/>
    <n v="34620"/>
    <n v="34352"/>
    <n v="34055"/>
    <n v="33794"/>
    <n v="33434"/>
    <n v="33213"/>
    <n v="33233"/>
  </r>
  <r>
    <x v="32"/>
    <x v="0"/>
    <s v="DisabledPolicies=None"/>
    <n v="0"/>
    <n v="0"/>
    <n v="0"/>
    <n v="2130"/>
    <n v="4280"/>
    <n v="6173"/>
    <n v="7738"/>
    <n v="9153"/>
    <n v="10508"/>
    <n v="11322"/>
    <n v="11551"/>
    <n v="10767"/>
    <n v="10859"/>
    <n v="10917"/>
    <n v="11046"/>
    <n v="11013"/>
    <n v="10821"/>
    <n v="10546"/>
    <n v="10146"/>
    <n v="9631"/>
    <n v="9100"/>
    <n v="8606"/>
    <n v="8109"/>
    <n v="7621"/>
    <n v="7168"/>
    <n v="6742"/>
    <n v="6344"/>
    <n v="5964"/>
    <n v="5604"/>
    <n v="5296"/>
    <n v="5035"/>
  </r>
  <r>
    <x v="33"/>
    <x v="0"/>
    <s v="DisabledPolicies=None"/>
    <n v="0"/>
    <n v="0"/>
    <n v="0"/>
    <n v="46"/>
    <n v="95"/>
    <n v="146"/>
    <n v="187"/>
    <n v="226"/>
    <n v="265"/>
    <n v="287"/>
    <n v="295"/>
    <n v="273"/>
    <n v="277"/>
    <n v="282"/>
    <n v="287"/>
    <n v="286"/>
    <n v="281"/>
    <n v="274"/>
    <n v="265"/>
    <n v="252"/>
    <n v="238"/>
    <n v="224"/>
    <n v="210"/>
    <n v="197"/>
    <n v="184"/>
    <n v="172"/>
    <n v="161"/>
    <n v="150"/>
    <n v="140"/>
    <n v="132"/>
    <n v="125"/>
  </r>
  <r>
    <x v="34"/>
    <x v="0"/>
    <s v="DisabledPolicies=None"/>
    <n v="0"/>
    <n v="0"/>
    <n v="0"/>
    <n v="26"/>
    <n v="56"/>
    <n v="92"/>
    <n v="123"/>
    <n v="151"/>
    <n v="180"/>
    <n v="196"/>
    <n v="203"/>
    <n v="186"/>
    <n v="190"/>
    <n v="197"/>
    <n v="203"/>
    <n v="205"/>
    <n v="205"/>
    <n v="202"/>
    <n v="198"/>
    <n v="190"/>
    <n v="182"/>
    <n v="175"/>
    <n v="166"/>
    <n v="158"/>
    <n v="151"/>
    <n v="143"/>
    <n v="136"/>
    <n v="129"/>
    <n v="122"/>
    <n v="117"/>
    <n v="112"/>
  </r>
  <r>
    <x v="35"/>
    <x v="0"/>
    <s v="DisabledPolicies=None"/>
    <n v="0"/>
    <n v="0"/>
    <n v="0"/>
    <n v="110"/>
    <n v="195"/>
    <n v="293"/>
    <n v="371"/>
    <n v="434"/>
    <n v="511"/>
    <n v="551"/>
    <n v="534"/>
    <n v="392"/>
    <n v="273"/>
    <n v="183"/>
    <n v="78"/>
    <n v="-55"/>
    <n v="-202"/>
    <n v="-373"/>
    <n v="-545"/>
    <n v="-738"/>
    <n v="-945"/>
    <n v="-1145"/>
    <n v="-1358"/>
    <n v="-1556"/>
    <n v="-1759"/>
    <n v="-1950"/>
    <n v="-2144"/>
    <n v="-2328"/>
    <n v="-2505"/>
    <n v="-2678"/>
    <n v="-2841"/>
  </r>
  <r>
    <x v="36"/>
    <x v="0"/>
    <s v="DisabledPolicies=None"/>
    <n v="0"/>
    <n v="0"/>
    <n v="0"/>
    <n v="686"/>
    <n v="1510"/>
    <n v="2746"/>
    <n v="3942"/>
    <n v="5113"/>
    <n v="6524"/>
    <n v="7564"/>
    <n v="8197"/>
    <n v="7828"/>
    <n v="8423"/>
    <n v="9259"/>
    <n v="10044"/>
    <n v="10579"/>
    <n v="10995"/>
    <n v="11309"/>
    <n v="11593"/>
    <n v="11641"/>
    <n v="11560"/>
    <n v="11483"/>
    <n v="11300"/>
    <n v="11171"/>
    <n v="10951"/>
    <n v="10759"/>
    <n v="10542"/>
    <n v="10362"/>
    <n v="10181"/>
    <n v="10000"/>
    <n v="9882"/>
  </r>
  <r>
    <x v="37"/>
    <x v="0"/>
    <s v="DisabledPolicies=None"/>
    <n v="0"/>
    <n v="0"/>
    <n v="0"/>
    <n v="881"/>
    <n v="1515"/>
    <n v="2441"/>
    <n v="3466"/>
    <n v="4372"/>
    <n v="5575"/>
    <n v="6614"/>
    <n v="7318"/>
    <n v="7116"/>
    <n v="7557"/>
    <n v="8176"/>
    <n v="8802"/>
    <n v="9284"/>
    <n v="9622"/>
    <n v="9631"/>
    <n v="9735"/>
    <n v="9700"/>
    <n v="9516"/>
    <n v="9346"/>
    <n v="9023"/>
    <n v="8905"/>
    <n v="8714"/>
    <n v="8508"/>
    <n v="8260"/>
    <n v="7997"/>
    <n v="7933"/>
    <n v="7858"/>
    <n v="7814"/>
  </r>
  <r>
    <x v="38"/>
    <x v="0"/>
    <s v="DisabledPolicies=None"/>
    <n v="0"/>
    <n v="0"/>
    <n v="0"/>
    <n v="24365"/>
    <n v="49598"/>
    <n v="70321"/>
    <n v="90742"/>
    <n v="112224"/>
    <n v="133054"/>
    <n v="151257"/>
    <n v="164335"/>
    <n v="167995"/>
    <n v="177310"/>
    <n v="184141"/>
    <n v="194179"/>
    <n v="204293"/>
    <n v="211743"/>
    <n v="217551"/>
    <n v="219251"/>
    <n v="219004"/>
    <n v="218577"/>
    <n v="218081"/>
    <n v="217797"/>
    <n v="215963"/>
    <n v="215529"/>
    <n v="214456"/>
    <n v="213986"/>
    <n v="212569"/>
    <n v="211364"/>
    <n v="212214"/>
    <n v="214299"/>
  </r>
  <r>
    <x v="39"/>
    <x v="0"/>
    <s v="DisabledPolicies=None"/>
    <n v="0"/>
    <n v="0"/>
    <n v="0"/>
    <n v="514"/>
    <n v="1124"/>
    <n v="2588"/>
    <n v="4266"/>
    <n v="6074"/>
    <n v="8239"/>
    <n v="10160"/>
    <n v="11722"/>
    <n v="12316"/>
    <n v="13474"/>
    <n v="15088"/>
    <n v="16577"/>
    <n v="17626"/>
    <n v="18624"/>
    <n v="19472"/>
    <n v="20263"/>
    <n v="20658"/>
    <n v="20856"/>
    <n v="21040"/>
    <n v="21108"/>
    <n v="21243"/>
    <n v="21198"/>
    <n v="21219"/>
    <n v="21191"/>
    <n v="21233"/>
    <n v="21229"/>
    <n v="21200"/>
    <n v="21314"/>
  </r>
  <r>
    <x v="40"/>
    <x v="0"/>
    <s v="DisabledPolicies=None"/>
    <n v="0"/>
    <n v="0"/>
    <n v="0"/>
    <n v="1583"/>
    <n v="3673"/>
    <n v="6954"/>
    <n v="10215"/>
    <n v="13477"/>
    <n v="17473"/>
    <n v="20510"/>
    <n v="22447"/>
    <n v="21574"/>
    <n v="23543"/>
    <n v="26317"/>
    <n v="29052"/>
    <n v="31104"/>
    <n v="32861"/>
    <n v="34348"/>
    <n v="35812"/>
    <n v="36553"/>
    <n v="36892"/>
    <n v="37303"/>
    <n v="37298"/>
    <n v="37508"/>
    <n v="37394"/>
    <n v="37416"/>
    <n v="37283"/>
    <n v="37287"/>
    <n v="37274"/>
    <n v="37230"/>
    <n v="37424"/>
  </r>
  <r>
    <x v="41"/>
    <x v="0"/>
    <s v="DisabledPolicies=None"/>
    <n v="0"/>
    <n v="0"/>
    <n v="0"/>
    <n v="441"/>
    <n v="1022"/>
    <n v="1929"/>
    <n v="2825"/>
    <n v="3717"/>
    <n v="4810"/>
    <n v="5639"/>
    <n v="6171"/>
    <n v="5937"/>
    <n v="6457"/>
    <n v="7182"/>
    <n v="7882"/>
    <n v="8392"/>
    <n v="8816"/>
    <n v="9168"/>
    <n v="9506"/>
    <n v="9649"/>
    <n v="9685"/>
    <n v="9727"/>
    <n v="9672"/>
    <n v="9666"/>
    <n v="9577"/>
    <n v="9514"/>
    <n v="9421"/>
    <n v="9362"/>
    <n v="9299"/>
    <n v="9229"/>
    <n v="9216"/>
  </r>
  <r>
    <x v="42"/>
    <x v="0"/>
    <s v="Dis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s v="DisabledPolicies=Additional EV Subsidy Percentage[passenger,LDVs], Additional Minimum Required EV Sales Percentage[freight,LDVs]"/>
    <n v="0"/>
    <n v="0"/>
    <n v="0"/>
    <n v="40151"/>
    <n v="87939"/>
    <n v="128725"/>
    <n v="167408"/>
    <n v="205614"/>
    <n v="243222"/>
    <n v="281599"/>
    <n v="317270"/>
    <n v="352066"/>
    <n v="388968"/>
    <n v="418164"/>
    <n v="448517"/>
    <n v="474732"/>
    <n v="494985"/>
    <n v="509745"/>
    <n v="518640"/>
    <n v="522290"/>
    <n v="523718"/>
    <n v="525432"/>
    <n v="525690"/>
    <n v="525324"/>
    <n v="525693"/>
    <n v="525042"/>
    <n v="524757"/>
    <n v="523628"/>
    <n v="523466"/>
    <n v="525770"/>
    <n v="530544"/>
  </r>
  <r>
    <x v="1"/>
    <x v="1"/>
    <s v="DisabledPolicies=Additional EV Subsidy Percentage[passenger,LDVs], Additional Minimum Required EV Sales Percentage[freight,LDVs]"/>
    <n v="0"/>
    <n v="0"/>
    <n v="0"/>
    <n v="32"/>
    <n v="62"/>
    <n v="106"/>
    <n v="171"/>
    <n v="240"/>
    <n v="294"/>
    <n v="329"/>
    <n v="354"/>
    <n v="341"/>
    <n v="323"/>
    <n v="315"/>
    <n v="316"/>
    <n v="319"/>
    <n v="322"/>
    <n v="325"/>
    <n v="324"/>
    <n v="324"/>
    <n v="323"/>
    <n v="323"/>
    <n v="324"/>
    <n v="324"/>
    <n v="323"/>
    <n v="324"/>
    <n v="323"/>
    <n v="324"/>
    <n v="323"/>
    <n v="322"/>
    <n v="322"/>
  </r>
  <r>
    <x v="2"/>
    <x v="1"/>
    <s v="DisabledPolicies=Additional EV Subsidy Percentage[passenger,LDVs], Additional Minimum Required EV Sales Percentage[freight,L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s v="DisabledPolicies=Additional EV Subsidy Percentage[passenger,LDVs], Additional Minimum Required EV Sales Percentage[freight,L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"/>
    <s v="DisabledPolicies=Additional EV Subsidy Percentage[passenger,LDVs], Additional Minimum Required EV Sales Percentage[freight,LDVs]"/>
    <n v="0"/>
    <n v="0"/>
    <n v="0"/>
    <n v="17"/>
    <n v="24"/>
    <n v="27"/>
    <n v="29"/>
    <n v="29"/>
    <n v="29"/>
    <n v="27"/>
    <n v="25"/>
    <n v="22"/>
    <n v="20"/>
    <n v="17"/>
    <n v="15"/>
    <n v="14"/>
    <n v="15"/>
    <n v="13"/>
    <n v="12"/>
    <n v="9"/>
    <n v="9"/>
    <n v="9"/>
    <n v="11"/>
    <n v="12"/>
    <n v="12"/>
    <n v="15"/>
    <n v="16"/>
    <n v="17"/>
    <n v="19"/>
    <n v="20"/>
    <n v="22"/>
  </r>
  <r>
    <x v="5"/>
    <x v="1"/>
    <s v="DisabledPolicies=Additional EV Subsidy Percentage[passenger,LDVs], Additional Minimum Required EV Sales Percentage[freight,LDVs]"/>
    <n v="0"/>
    <n v="0"/>
    <n v="0"/>
    <n v="327"/>
    <n v="1058"/>
    <n v="1214"/>
    <n v="1419"/>
    <n v="1489"/>
    <n v="1407"/>
    <n v="1240"/>
    <n v="996"/>
    <n v="926"/>
    <n v="796"/>
    <n v="694"/>
    <n v="645"/>
    <n v="600"/>
    <n v="664"/>
    <n v="591"/>
    <n v="530"/>
    <n v="464"/>
    <n v="412"/>
    <n v="485"/>
    <n v="456"/>
    <n v="463"/>
    <n v="492"/>
    <n v="505"/>
    <n v="519"/>
    <n v="549"/>
    <n v="524"/>
    <n v="498"/>
    <n v="499"/>
  </r>
  <r>
    <x v="6"/>
    <x v="1"/>
    <s v="DisabledPolicies=Additional EV Subsidy Percentage[passenger,LDVs], Additional Minimum Required EV Sales Percentage[freight,LDVs]"/>
    <n v="0"/>
    <n v="0"/>
    <n v="0"/>
    <n v="104"/>
    <n v="220"/>
    <n v="449"/>
    <n v="685"/>
    <n v="899"/>
    <n v="1129"/>
    <n v="1378"/>
    <n v="1625"/>
    <n v="1869"/>
    <n v="2112"/>
    <n v="2355"/>
    <n v="2580"/>
    <n v="2740"/>
    <n v="2842"/>
    <n v="2905"/>
    <n v="2944"/>
    <n v="2945"/>
    <n v="2905"/>
    <n v="2853"/>
    <n v="2788"/>
    <n v="2720"/>
    <n v="2646"/>
    <n v="2569"/>
    <n v="2491"/>
    <n v="2418"/>
    <n v="2348"/>
    <n v="2281"/>
    <n v="2222"/>
  </r>
  <r>
    <x v="7"/>
    <x v="1"/>
    <s v="DisabledPolicies=Additional EV Subsidy Percentage[passenger,LDVs], Additional Minimum Required EV Sales Percentage[freight,LDVs]"/>
    <n v="0"/>
    <n v="0"/>
    <n v="0"/>
    <n v="209"/>
    <n v="493"/>
    <n v="800"/>
    <n v="1087"/>
    <n v="1332"/>
    <n v="1581"/>
    <n v="1832"/>
    <n v="2058"/>
    <n v="2254"/>
    <n v="2423"/>
    <n v="2575"/>
    <n v="2693"/>
    <n v="2749"/>
    <n v="2756"/>
    <n v="2725"/>
    <n v="2675"/>
    <n v="2596"/>
    <n v="2491"/>
    <n v="2384"/>
    <n v="2270"/>
    <n v="2166"/>
    <n v="2061"/>
    <n v="1955"/>
    <n v="1858"/>
    <n v="1766"/>
    <n v="1686"/>
    <n v="1608"/>
    <n v="1540"/>
  </r>
  <r>
    <x v="8"/>
    <x v="1"/>
    <s v="DisabledPolicies=Additional EV Subsidy Percentage[passenger,LDVs], Additional Minimum Required EV Sales Percentage[freight,LDVs]"/>
    <n v="0"/>
    <n v="0"/>
    <n v="0"/>
    <n v="73"/>
    <n v="172"/>
    <n v="251"/>
    <n v="313"/>
    <n v="362"/>
    <n v="402"/>
    <n v="438"/>
    <n v="469"/>
    <n v="497"/>
    <n v="529"/>
    <n v="552"/>
    <n v="574"/>
    <n v="592"/>
    <n v="602"/>
    <n v="601"/>
    <n v="591"/>
    <n v="577"/>
    <n v="562"/>
    <n v="549"/>
    <n v="536"/>
    <n v="521"/>
    <n v="510"/>
    <n v="498"/>
    <n v="487"/>
    <n v="476"/>
    <n v="465"/>
    <n v="457"/>
    <n v="453"/>
  </r>
  <r>
    <x v="9"/>
    <x v="1"/>
    <s v="DisabledPolicies=Additional EV Subsidy Percentage[passenger,LDVs], Additional Minimum Required EV Sales Percentage[freight,LDVs]"/>
    <n v="0"/>
    <n v="0"/>
    <n v="0"/>
    <n v="50"/>
    <n v="129"/>
    <n v="205"/>
    <n v="219"/>
    <n v="218"/>
    <n v="183"/>
    <n v="121"/>
    <n v="41"/>
    <n v="-76"/>
    <n v="-132"/>
    <n v="-242"/>
    <n v="-340"/>
    <n v="-424"/>
    <n v="-530"/>
    <n v="-583"/>
    <n v="-653"/>
    <n v="-691"/>
    <n v="-690"/>
    <n v="-678"/>
    <n v="-619"/>
    <n v="-589"/>
    <n v="-545"/>
    <n v="-482"/>
    <n v="-409"/>
    <n v="-340"/>
    <n v="-284"/>
    <n v="-223"/>
    <n v="-161"/>
  </r>
  <r>
    <x v="10"/>
    <x v="1"/>
    <s v="DisabledPolicies=Additional EV Subsidy Percentage[passenger,LDVs], Additional Minimum Required EV Sales Percentage[freight,LDVs]"/>
    <n v="0"/>
    <n v="0"/>
    <n v="0"/>
    <n v="-50"/>
    <n v="-118"/>
    <n v="-190"/>
    <n v="-283"/>
    <n v="-430"/>
    <n v="-595"/>
    <n v="-769"/>
    <n v="-956"/>
    <n v="-1158"/>
    <n v="-1324"/>
    <n v="-1477"/>
    <n v="-1617"/>
    <n v="-1754"/>
    <n v="-1880"/>
    <n v="-1964"/>
    <n v="-2021"/>
    <n v="-2015"/>
    <n v="-1991"/>
    <n v="-1946"/>
    <n v="-1876"/>
    <n v="-1807"/>
    <n v="-1732"/>
    <n v="-1633"/>
    <n v="-1546"/>
    <n v="-1446"/>
    <n v="-1349"/>
    <n v="-1269"/>
    <n v="-1198"/>
  </r>
  <r>
    <x v="11"/>
    <x v="1"/>
    <s v="DisabledPolicies=Additional EV Subsidy Percentage[passenger,LDVs], Additional Minimum Required EV Sales Percentage[freight,LDVs]"/>
    <n v="0"/>
    <n v="0"/>
    <n v="0"/>
    <n v="184"/>
    <n v="222"/>
    <n v="213"/>
    <n v="60"/>
    <n v="-73"/>
    <n v="-158"/>
    <n v="-206"/>
    <n v="-215"/>
    <n v="-187"/>
    <n v="-125"/>
    <n v="-83"/>
    <n v="-50"/>
    <n v="-36"/>
    <n v="-38"/>
    <n v="-51"/>
    <n v="-71"/>
    <n v="-97"/>
    <n v="-124"/>
    <n v="-138"/>
    <n v="-151"/>
    <n v="-161"/>
    <n v="-174"/>
    <n v="-184"/>
    <n v="-187"/>
    <n v="-196"/>
    <n v="-202"/>
    <n v="-211"/>
    <n v="-210"/>
  </r>
  <r>
    <x v="12"/>
    <x v="1"/>
    <s v="DisabledPolicies=Additional EV Subsidy Percentage[passenger,LDVs], Additional Minimum Required EV Sales Percentage[freight,LDVs]"/>
    <n v="0"/>
    <n v="0"/>
    <n v="0"/>
    <n v="29"/>
    <n v="79"/>
    <n v="132"/>
    <n v="178"/>
    <n v="220"/>
    <n v="265"/>
    <n v="313"/>
    <n v="355"/>
    <n v="395"/>
    <n v="436"/>
    <n v="472"/>
    <n v="505"/>
    <n v="527"/>
    <n v="539"/>
    <n v="541"/>
    <n v="541"/>
    <n v="531"/>
    <n v="520"/>
    <n v="506"/>
    <n v="491"/>
    <n v="477"/>
    <n v="463"/>
    <n v="448"/>
    <n v="433"/>
    <n v="419"/>
    <n v="408"/>
    <n v="397"/>
    <n v="389"/>
  </r>
  <r>
    <x v="13"/>
    <x v="1"/>
    <s v="DisabledPolicies=Additional EV Subsidy Percentage[passenger,LDVs], Additional Minimum Required EV Sales Percentage[freight,LDVs]"/>
    <n v="0"/>
    <n v="0"/>
    <n v="0"/>
    <n v="28"/>
    <n v="65"/>
    <n v="95"/>
    <n v="119"/>
    <n v="138"/>
    <n v="155"/>
    <n v="174"/>
    <n v="189"/>
    <n v="206"/>
    <n v="224"/>
    <n v="239"/>
    <n v="254"/>
    <n v="267"/>
    <n v="276"/>
    <n v="277"/>
    <n v="275"/>
    <n v="272"/>
    <n v="266"/>
    <n v="261"/>
    <n v="254"/>
    <n v="249"/>
    <n v="244"/>
    <n v="238"/>
    <n v="232"/>
    <n v="226"/>
    <n v="221"/>
    <n v="217"/>
    <n v="213"/>
  </r>
  <r>
    <x v="14"/>
    <x v="1"/>
    <s v="DisabledPolicies=Additional EV Subsidy Percentage[passenger,LDVs], Additional Minimum Required EV Sales Percentage[freight,LDVs]"/>
    <n v="0"/>
    <n v="0"/>
    <n v="0"/>
    <n v="168"/>
    <n v="298"/>
    <n v="371"/>
    <n v="427"/>
    <n v="468"/>
    <n v="515"/>
    <n v="586"/>
    <n v="658"/>
    <n v="714"/>
    <n v="753"/>
    <n v="781"/>
    <n v="804"/>
    <n v="833"/>
    <n v="842"/>
    <n v="814"/>
    <n v="773"/>
    <n v="740"/>
    <n v="703"/>
    <n v="662"/>
    <n v="618"/>
    <n v="587"/>
    <n v="563"/>
    <n v="537"/>
    <n v="503"/>
    <n v="468"/>
    <n v="453"/>
    <n v="448"/>
    <n v="445"/>
  </r>
  <r>
    <x v="15"/>
    <x v="1"/>
    <s v="DisabledPolicies=Additional EV Subsidy Percentage[passenger,LDVs], Additional Minimum Required EV Sales Percentage[freight,LDVs]"/>
    <n v="0"/>
    <n v="0"/>
    <n v="0"/>
    <n v="119"/>
    <n v="232"/>
    <n v="262"/>
    <n v="251"/>
    <n v="251"/>
    <n v="265"/>
    <n v="305"/>
    <n v="359"/>
    <n v="410"/>
    <n v="458"/>
    <n v="478"/>
    <n v="494"/>
    <n v="512"/>
    <n v="512"/>
    <n v="472"/>
    <n v="410"/>
    <n v="347"/>
    <n v="280"/>
    <n v="211"/>
    <n v="140"/>
    <n v="78"/>
    <n v="24"/>
    <n v="-32"/>
    <n v="-92"/>
    <n v="-153"/>
    <n v="-197"/>
    <n v="-230"/>
    <n v="-260"/>
  </r>
  <r>
    <x v="16"/>
    <x v="1"/>
    <s v="DisabledPolicies=Additional EV Subsidy Percentage[passenger,LDVs], Additional Minimum Required EV Sales Percentage[freight,LDVs]"/>
    <n v="0"/>
    <n v="0"/>
    <n v="0"/>
    <n v="16"/>
    <n v="25"/>
    <n v="32"/>
    <n v="38"/>
    <n v="44"/>
    <n v="50"/>
    <n v="58"/>
    <n v="65"/>
    <n v="71"/>
    <n v="74"/>
    <n v="77"/>
    <n v="81"/>
    <n v="82"/>
    <n v="81"/>
    <n v="78"/>
    <n v="73"/>
    <n v="69"/>
    <n v="64"/>
    <n v="58"/>
    <n v="53"/>
    <n v="49"/>
    <n v="44"/>
    <n v="40"/>
    <n v="36"/>
    <n v="30"/>
    <n v="28"/>
    <n v="27"/>
    <n v="24"/>
  </r>
  <r>
    <x v="17"/>
    <x v="1"/>
    <s v="DisabledPolicies=Additional EV Subsidy Percentage[passenger,LDVs], Additional Minimum Required EV Sales Percentage[freight,LDVs]"/>
    <n v="0"/>
    <n v="0"/>
    <n v="0"/>
    <n v="10"/>
    <n v="19"/>
    <n v="26"/>
    <n v="31"/>
    <n v="36"/>
    <n v="41"/>
    <n v="46"/>
    <n v="50"/>
    <n v="54"/>
    <n v="58"/>
    <n v="60"/>
    <n v="62"/>
    <n v="65"/>
    <n v="66"/>
    <n v="66"/>
    <n v="65"/>
    <n v="64"/>
    <n v="63"/>
    <n v="60"/>
    <n v="59"/>
    <n v="57"/>
    <n v="57"/>
    <n v="55"/>
    <n v="53"/>
    <n v="51"/>
    <n v="50"/>
    <n v="50"/>
    <n v="49"/>
  </r>
  <r>
    <x v="18"/>
    <x v="1"/>
    <s v="DisabledPolicies=Additional EV Subsidy Percentage[passenger,LDVs], Additional Minimum Required EV Sales Percentage[freight,LDVs]"/>
    <n v="0"/>
    <n v="0"/>
    <n v="0"/>
    <n v="587"/>
    <n v="803"/>
    <n v="980"/>
    <n v="1179"/>
    <n v="1324"/>
    <n v="1505"/>
    <n v="1739"/>
    <n v="1952"/>
    <n v="2123"/>
    <n v="2255"/>
    <n v="2337"/>
    <n v="2416"/>
    <n v="2504"/>
    <n v="2542"/>
    <n v="2504"/>
    <n v="2455"/>
    <n v="2399"/>
    <n v="2320"/>
    <n v="2226"/>
    <n v="2116"/>
    <n v="2042"/>
    <n v="1976"/>
    <n v="1900"/>
    <n v="1807"/>
    <n v="1712"/>
    <n v="1667"/>
    <n v="1640"/>
    <n v="1617"/>
  </r>
  <r>
    <x v="19"/>
    <x v="1"/>
    <s v="DisabledPolicies=Additional EV Subsidy Percentage[passenger,LDVs], Additional Minimum Required EV Sales Percentage[freight,LDVs]"/>
    <n v="0"/>
    <n v="0"/>
    <n v="0"/>
    <n v="70"/>
    <n v="358"/>
    <n v="725"/>
    <n v="1196"/>
    <n v="1549"/>
    <n v="2093"/>
    <n v="2839"/>
    <n v="3537"/>
    <n v="4138"/>
    <n v="4612"/>
    <n v="5083"/>
    <n v="5565"/>
    <n v="6019"/>
    <n v="6189"/>
    <n v="5988"/>
    <n v="5880"/>
    <n v="5765"/>
    <n v="5546"/>
    <n v="5247"/>
    <n v="4894"/>
    <n v="4741"/>
    <n v="4564"/>
    <n v="4315"/>
    <n v="3982"/>
    <n v="3687"/>
    <n v="3645"/>
    <n v="3618"/>
    <n v="3585"/>
  </r>
  <r>
    <x v="20"/>
    <x v="1"/>
    <s v="DisabledPolicies=Additional EV Subsidy Percentage[passenger,LDVs], Additional Minimum Required EV Sales Percentage[freight,LDVs]"/>
    <n v="0"/>
    <n v="0"/>
    <n v="0"/>
    <n v="859"/>
    <n v="1022"/>
    <n v="1144"/>
    <n v="1312"/>
    <n v="1419"/>
    <n v="1567"/>
    <n v="1778"/>
    <n v="1964"/>
    <n v="2010"/>
    <n v="2007"/>
    <n v="1995"/>
    <n v="2003"/>
    <n v="2028"/>
    <n v="1998"/>
    <n v="1857"/>
    <n v="1763"/>
    <n v="1685"/>
    <n v="1579"/>
    <n v="1461"/>
    <n v="1329"/>
    <n v="1266"/>
    <n v="1205"/>
    <n v="1120"/>
    <n v="1030"/>
    <n v="923"/>
    <n v="907"/>
    <n v="893"/>
    <n v="871"/>
  </r>
  <r>
    <x v="21"/>
    <x v="1"/>
    <s v="DisabledPolicies=Additional EV Subsidy Percentage[passenger,LDVs], Additional Minimum Required EV Sales Percentage[freight,LDVs]"/>
    <n v="0"/>
    <n v="0"/>
    <n v="0"/>
    <n v="1775"/>
    <n v="1801"/>
    <n v="1829"/>
    <n v="1931"/>
    <n v="1955"/>
    <n v="2087"/>
    <n v="2253"/>
    <n v="2369"/>
    <n v="2343"/>
    <n v="2263"/>
    <n v="2159"/>
    <n v="2040"/>
    <n v="1938"/>
    <n v="1798"/>
    <n v="1660"/>
    <n v="1572"/>
    <n v="1513"/>
    <n v="1415"/>
    <n v="1332"/>
    <n v="1245"/>
    <n v="1210"/>
    <n v="1149"/>
    <n v="1054"/>
    <n v="1052"/>
    <n v="994"/>
    <n v="987"/>
    <n v="969"/>
    <n v="943"/>
  </r>
  <r>
    <x v="22"/>
    <x v="1"/>
    <s v="DisabledPolicies=Additional EV Subsidy Percentage[passenger,LDVs], Additional Minimum Required EV Sales Percentage[freight,LDVs]"/>
    <n v="0"/>
    <n v="0"/>
    <n v="0"/>
    <n v="-438"/>
    <n v="-739"/>
    <n v="-1223"/>
    <n v="-1509"/>
    <n v="-2028"/>
    <n v="-2709"/>
    <n v="-3459"/>
    <n v="-4268"/>
    <n v="-4990"/>
    <n v="-5712"/>
    <n v="-6447"/>
    <n v="-7214"/>
    <n v="-7266"/>
    <n v="-7257"/>
    <n v="-7252"/>
    <n v="-7258"/>
    <n v="-7274"/>
    <n v="-7278"/>
    <n v="-7284"/>
    <n v="-7281"/>
    <n v="-7284"/>
    <n v="-7281"/>
    <n v="-7287"/>
    <n v="-7332"/>
    <n v="-7378"/>
    <n v="-7421"/>
    <n v="-7445"/>
    <n v="-7458"/>
  </r>
  <r>
    <x v="23"/>
    <x v="1"/>
    <s v="DisabledPolicies=Additional EV Subsidy Percentage[passenger,LDVs], Additional Minimum Required EV Sales Percentage[freight,LDVs]"/>
    <n v="0"/>
    <n v="0"/>
    <n v="0"/>
    <n v="172"/>
    <n v="345"/>
    <n v="519"/>
    <n v="691"/>
    <n v="843"/>
    <n v="981"/>
    <n v="1138"/>
    <n v="1258"/>
    <n v="1378"/>
    <n v="1501"/>
    <n v="1628"/>
    <n v="1741"/>
    <n v="1840"/>
    <n v="1930"/>
    <n v="1988"/>
    <n v="2048"/>
    <n v="2100"/>
    <n v="2145"/>
    <n v="2188"/>
    <n v="2232"/>
    <n v="2254"/>
    <n v="2285"/>
    <n v="2318"/>
    <n v="2331"/>
    <n v="2354"/>
    <n v="2425"/>
    <n v="2381"/>
    <n v="2393"/>
  </r>
  <r>
    <x v="24"/>
    <x v="1"/>
    <s v="DisabledPolicies=Additional EV Subsidy Percentage[passenger,LDVs], Additional Minimum Required EV Sales Percentage[freight,LDVs]"/>
    <n v="0"/>
    <n v="0"/>
    <n v="0"/>
    <n v="943"/>
    <n v="2421"/>
    <n v="3664"/>
    <n v="4711"/>
    <n v="5629"/>
    <n v="6413"/>
    <n v="7139"/>
    <n v="7779"/>
    <n v="8345"/>
    <n v="8905"/>
    <n v="9334"/>
    <n v="9748"/>
    <n v="10144"/>
    <n v="10421"/>
    <n v="10478"/>
    <n v="10368"/>
    <n v="10174"/>
    <n v="9935"/>
    <n v="9749"/>
    <n v="9505"/>
    <n v="9258"/>
    <n v="9044"/>
    <n v="8843"/>
    <n v="8612"/>
    <n v="8369"/>
    <n v="8141"/>
    <n v="7965"/>
    <n v="7839"/>
  </r>
  <r>
    <x v="25"/>
    <x v="1"/>
    <s v="DisabledPolicies=Additional EV Subsidy Percentage[passenger,LDVs], Additional Minimum Required EV Sales Percentage[freight,LDVs]"/>
    <n v="0"/>
    <n v="0"/>
    <n v="0"/>
    <n v="783"/>
    <n v="2136"/>
    <n v="3442"/>
    <n v="4271"/>
    <n v="5907"/>
    <n v="7282"/>
    <n v="8610"/>
    <n v="10020"/>
    <n v="11074"/>
    <n v="12911"/>
    <n v="13298"/>
    <n v="14208"/>
    <n v="15072"/>
    <n v="15497"/>
    <n v="16462"/>
    <n v="16440"/>
    <n v="16384"/>
    <n v="16605"/>
    <n v="16490"/>
    <n v="16953"/>
    <n v="16569"/>
    <n v="16635"/>
    <n v="16593"/>
    <n v="16860"/>
    <n v="16762"/>
    <n v="16455"/>
    <n v="16681"/>
    <n v="16931"/>
  </r>
  <r>
    <x v="26"/>
    <x v="1"/>
    <s v="DisabledPolicies=Additional EV Subsidy Percentage[passenger,LDVs], Additional Minimum Required EV Sales Percentage[freight,LDVs]"/>
    <n v="0"/>
    <n v="0"/>
    <n v="0"/>
    <n v="682"/>
    <n v="2392"/>
    <n v="2560"/>
    <n v="2814"/>
    <n v="2695"/>
    <n v="2217"/>
    <n v="1558"/>
    <n v="730"/>
    <n v="461"/>
    <n v="47"/>
    <n v="-308"/>
    <n v="-548"/>
    <n v="-766"/>
    <n v="-679"/>
    <n v="-924"/>
    <n v="-1117"/>
    <n v="-1299"/>
    <n v="-1430"/>
    <n v="-1241"/>
    <n v="-1313"/>
    <n v="-1287"/>
    <n v="-1199"/>
    <n v="-1156"/>
    <n v="-1108"/>
    <n v="-1019"/>
    <n v="-1077"/>
    <n v="-1141"/>
    <n v="-1146"/>
  </r>
  <r>
    <x v="27"/>
    <x v="1"/>
    <s v="DisabledPolicies=Additional EV Subsidy Percentage[passenger,LDVs], Additional Minimum Required EV Sales Percentage[freight,LDVs]"/>
    <n v="0"/>
    <n v="0"/>
    <n v="0"/>
    <n v="635"/>
    <n v="1316"/>
    <n v="1946"/>
    <n v="2527"/>
    <n v="3067"/>
    <n v="3606"/>
    <n v="4170"/>
    <n v="4720"/>
    <n v="5241"/>
    <n v="5757"/>
    <n v="6243"/>
    <n v="6706"/>
    <n v="7101"/>
    <n v="7397"/>
    <n v="7598"/>
    <n v="7734"/>
    <n v="7803"/>
    <n v="7800"/>
    <n v="7789"/>
    <n v="7748"/>
    <n v="7710"/>
    <n v="7675"/>
    <n v="7640"/>
    <n v="7611"/>
    <n v="7566"/>
    <n v="7532"/>
    <n v="7522"/>
    <n v="7542"/>
  </r>
  <r>
    <x v="28"/>
    <x v="1"/>
    <s v="DisabledPolicies=Additional EV Subsidy Percentage[passenger,LDVs], Additional Minimum Required EV Sales Percentage[freight,LDVs]"/>
    <n v="0"/>
    <n v="0"/>
    <n v="0"/>
    <n v="4583"/>
    <n v="5751"/>
    <n v="6625"/>
    <n v="7650"/>
    <n v="8477"/>
    <n v="9731"/>
    <n v="11308"/>
    <n v="12748"/>
    <n v="13771"/>
    <n v="14478"/>
    <n v="15334"/>
    <n v="16115"/>
    <n v="16972"/>
    <n v="17384"/>
    <n v="17418"/>
    <n v="17632"/>
    <n v="17921"/>
    <n v="17920"/>
    <n v="17859"/>
    <n v="17693"/>
    <n v="17998"/>
    <n v="18173"/>
    <n v="18199"/>
    <n v="18182"/>
    <n v="18176"/>
    <n v="18791"/>
    <n v="19444"/>
    <n v="20100"/>
  </r>
  <r>
    <x v="29"/>
    <x v="1"/>
    <s v="DisabledPolicies=Additional EV Subsidy Percentage[passenger,LDVs], Additional Minimum Required EV Sales Percentage[freight,LDVs]"/>
    <n v="0"/>
    <n v="0"/>
    <n v="0"/>
    <n v="2"/>
    <n v="141"/>
    <n v="338"/>
    <n v="495"/>
    <n v="635"/>
    <n v="798"/>
    <n v="964"/>
    <n v="1118"/>
    <n v="1282"/>
    <n v="1444"/>
    <n v="1626"/>
    <n v="1772"/>
    <n v="1852"/>
    <n v="1916"/>
    <n v="1980"/>
    <n v="2063"/>
    <n v="2109"/>
    <n v="2145"/>
    <n v="2208"/>
    <n v="2258"/>
    <n v="2344"/>
    <n v="2413"/>
    <n v="2503"/>
    <n v="2589"/>
    <n v="2697"/>
    <n v="2793"/>
    <n v="2881"/>
    <n v="2982"/>
  </r>
  <r>
    <x v="30"/>
    <x v="1"/>
    <s v="DisabledPolicies=Additional EV Subsidy Percentage[passenger,LDVs], Additional Minimum Required EV Sales Percentage[freight,LDVs]"/>
    <n v="0"/>
    <n v="0"/>
    <n v="0"/>
    <n v="5438"/>
    <n v="12369"/>
    <n v="19086"/>
    <n v="25435"/>
    <n v="31648"/>
    <n v="37790"/>
    <n v="43921"/>
    <n v="49668"/>
    <n v="55254"/>
    <n v="60980"/>
    <n v="65964"/>
    <n v="71060"/>
    <n v="75450"/>
    <n v="79188"/>
    <n v="82615"/>
    <n v="85910"/>
    <n v="88556"/>
    <n v="90818"/>
    <n v="93148"/>
    <n v="95144"/>
    <n v="97399"/>
    <n v="99392"/>
    <n v="101221"/>
    <n v="103034"/>
    <n v="105079"/>
    <n v="107213"/>
    <n v="109149"/>
    <n v="111223"/>
  </r>
  <r>
    <x v="31"/>
    <x v="1"/>
    <s v="DisabledPolicies=Additional EV Subsidy Percentage[passenger,LDVs], Additional Minimum Required EV Sales Percentage[freight,LDVs]"/>
    <n v="0"/>
    <n v="0"/>
    <n v="0"/>
    <n v="1549"/>
    <n v="5009"/>
    <n v="8016"/>
    <n v="10742"/>
    <n v="13339"/>
    <n v="15928"/>
    <n v="18514"/>
    <n v="20917"/>
    <n v="23619"/>
    <n v="26446"/>
    <n v="29066"/>
    <n v="31620"/>
    <n v="33518"/>
    <n v="35121"/>
    <n v="36262"/>
    <n v="37042"/>
    <n v="37245"/>
    <n v="37207"/>
    <n v="37347"/>
    <n v="37159"/>
    <n v="36977"/>
    <n v="36738"/>
    <n v="36535"/>
    <n v="36292"/>
    <n v="36069"/>
    <n v="35727"/>
    <n v="35519"/>
    <n v="35547"/>
  </r>
  <r>
    <x v="32"/>
    <x v="1"/>
    <s v="DisabledPolicies=Additional EV Subsidy Percentage[passenger,LDVs], Additional Minimum Required EV Sales Percentage[freight,LDVs]"/>
    <n v="0"/>
    <n v="0"/>
    <n v="0"/>
    <n v="1257"/>
    <n v="3158"/>
    <n v="4689"/>
    <n v="5884"/>
    <n v="6960"/>
    <n v="7911"/>
    <n v="8768"/>
    <n v="9446"/>
    <n v="10048"/>
    <n v="10649"/>
    <n v="10979"/>
    <n v="11255"/>
    <n v="11304"/>
    <n v="11177"/>
    <n v="10935"/>
    <n v="10554"/>
    <n v="10051"/>
    <n v="9525"/>
    <n v="9033"/>
    <n v="8534"/>
    <n v="8043"/>
    <n v="7582"/>
    <n v="7144"/>
    <n v="6734"/>
    <n v="6340"/>
    <n v="5963"/>
    <n v="5638"/>
    <n v="5360"/>
  </r>
  <r>
    <x v="33"/>
    <x v="1"/>
    <s v="DisabledPolicies=Additional EV Subsidy Percentage[passenger,LDVs], Additional Minimum Required EV Sales Percentage[freight,LDVs]"/>
    <n v="0"/>
    <n v="0"/>
    <n v="0"/>
    <n v="21"/>
    <n v="63"/>
    <n v="103"/>
    <n v="134"/>
    <n v="164"/>
    <n v="191"/>
    <n v="215"/>
    <n v="236"/>
    <n v="255"/>
    <n v="272"/>
    <n v="284"/>
    <n v="292"/>
    <n v="294"/>
    <n v="291"/>
    <n v="286"/>
    <n v="276"/>
    <n v="263"/>
    <n v="249"/>
    <n v="234"/>
    <n v="221"/>
    <n v="208"/>
    <n v="194"/>
    <n v="182"/>
    <n v="171"/>
    <n v="159"/>
    <n v="149"/>
    <n v="141"/>
    <n v="133"/>
  </r>
  <r>
    <x v="34"/>
    <x v="1"/>
    <s v="DisabledPolicies=Additional EV Subsidy Percentage[passenger,LDVs], Additional Minimum Required EV Sales Percentage[freight,LDVs]"/>
    <n v="0"/>
    <n v="0"/>
    <n v="0"/>
    <n v="9"/>
    <n v="33"/>
    <n v="60"/>
    <n v="83"/>
    <n v="102"/>
    <n v="123"/>
    <n v="142"/>
    <n v="157"/>
    <n v="172"/>
    <n v="185"/>
    <n v="198"/>
    <n v="208"/>
    <n v="212"/>
    <n v="214"/>
    <n v="211"/>
    <n v="208"/>
    <n v="200"/>
    <n v="193"/>
    <n v="185"/>
    <n v="177"/>
    <n v="168"/>
    <n v="161"/>
    <n v="153"/>
    <n v="146"/>
    <n v="139"/>
    <n v="132"/>
    <n v="126"/>
    <n v="120"/>
  </r>
  <r>
    <x v="35"/>
    <x v="1"/>
    <s v="DisabledPolicies=Additional EV Subsidy Percentage[passenger,LDVs], Additional Minimum Required EV Sales Percentage[freight,LDVs]"/>
    <n v="0"/>
    <n v="0"/>
    <n v="0"/>
    <n v="44"/>
    <n v="84"/>
    <n v="127"/>
    <n v="135"/>
    <n v="122"/>
    <n v="103"/>
    <n v="76"/>
    <n v="34"/>
    <n v="-13"/>
    <n v="-78"/>
    <n v="-137"/>
    <n v="-223"/>
    <n v="-342"/>
    <n v="-477"/>
    <n v="-637"/>
    <n v="-801"/>
    <n v="-986"/>
    <n v="-1182"/>
    <n v="-1376"/>
    <n v="-1579"/>
    <n v="-1770"/>
    <n v="-1965"/>
    <n v="-2153"/>
    <n v="-2345"/>
    <n v="-2529"/>
    <n v="-2706"/>
    <n v="-2880"/>
    <n v="-3043"/>
  </r>
  <r>
    <x v="36"/>
    <x v="1"/>
    <s v="DisabledPolicies=Additional EV Subsidy Percentage[passenger,LDVs], Additional Minimum Required EV Sales Percentage[freight,LDVs]"/>
    <n v="0"/>
    <n v="0"/>
    <n v="0"/>
    <n v="37"/>
    <n v="682"/>
    <n v="1603"/>
    <n v="2440"/>
    <n v="3263"/>
    <n v="4222"/>
    <n v="5226"/>
    <n v="6211"/>
    <n v="7222"/>
    <n v="8224"/>
    <n v="9296"/>
    <n v="10220"/>
    <n v="10846"/>
    <n v="11343"/>
    <n v="11707"/>
    <n v="12025"/>
    <n v="12102"/>
    <n v="12048"/>
    <n v="11992"/>
    <n v="11827"/>
    <n v="11713"/>
    <n v="11505"/>
    <n v="11325"/>
    <n v="11114"/>
    <n v="10940"/>
    <n v="10761"/>
    <n v="10578"/>
    <n v="10457"/>
  </r>
  <r>
    <x v="37"/>
    <x v="1"/>
    <s v="DisabledPolicies=Additional EV Subsidy Percentage[passenger,LDVs], Additional Minimum Required EV Sales Percentage[freight,LDVs]"/>
    <n v="0"/>
    <n v="0"/>
    <n v="0"/>
    <n v="406"/>
    <n v="903"/>
    <n v="1596"/>
    <n v="2347"/>
    <n v="2996"/>
    <n v="3857"/>
    <n v="4865"/>
    <n v="5835"/>
    <n v="6674"/>
    <n v="7431"/>
    <n v="8239"/>
    <n v="8978"/>
    <n v="9537"/>
    <n v="9942"/>
    <n v="9997"/>
    <n v="10129"/>
    <n v="10122"/>
    <n v="9961"/>
    <n v="9811"/>
    <n v="9505"/>
    <n v="9402"/>
    <n v="9222"/>
    <n v="9029"/>
    <n v="8787"/>
    <n v="8529"/>
    <n v="8465"/>
    <n v="8388"/>
    <n v="8343"/>
  </r>
  <r>
    <x v="38"/>
    <x v="1"/>
    <s v="DisabledPolicies=Additional EV Subsidy Percentage[passenger,LDVs], Additional Minimum Required EV Sales Percentage[freight,LDVs]"/>
    <n v="0"/>
    <n v="0"/>
    <n v="0"/>
    <n v="19570"/>
    <n v="42503"/>
    <n v="60250"/>
    <n v="77355"/>
    <n v="95173"/>
    <n v="111721"/>
    <n v="128302"/>
    <n v="143636"/>
    <n v="158397"/>
    <n v="174974"/>
    <n v="185945"/>
    <n v="198567"/>
    <n v="210262"/>
    <n v="219191"/>
    <n v="225983"/>
    <n v="228601"/>
    <n v="229164"/>
    <n v="229466"/>
    <n v="229674"/>
    <n v="230027"/>
    <n v="228780"/>
    <n v="228902"/>
    <n v="228250"/>
    <n v="228173"/>
    <n v="227044"/>
    <n v="226020"/>
    <n v="226988"/>
    <n v="229181"/>
  </r>
  <r>
    <x v="39"/>
    <x v="1"/>
    <s v="DisabledPolicies=Additional EV Subsidy Percentage[passenger,LDVs], Additional Minimum Required EV Sales Percentage[freight,LDVs]"/>
    <n v="0"/>
    <n v="0"/>
    <n v="0"/>
    <n v="-28"/>
    <n v="477"/>
    <n v="1639"/>
    <n v="2959"/>
    <n v="4402"/>
    <n v="6100"/>
    <n v="7893"/>
    <n v="9731"/>
    <n v="11612"/>
    <n v="13499"/>
    <n v="15546"/>
    <n v="17301"/>
    <n v="18526"/>
    <n v="19662"/>
    <n v="20622"/>
    <n v="21486"/>
    <n v="21954"/>
    <n v="22216"/>
    <n v="22459"/>
    <n v="22585"/>
    <n v="22773"/>
    <n v="22777"/>
    <n v="22849"/>
    <n v="22858"/>
    <n v="22937"/>
    <n v="22964"/>
    <n v="22958"/>
    <n v="23093"/>
  </r>
  <r>
    <x v="40"/>
    <x v="1"/>
    <s v="DisabledPolicies=Additional EV Subsidy Percentage[passenger,LDVs], Additional Minimum Required EV Sales Percentage[freight,LDVs]"/>
    <n v="0"/>
    <n v="0"/>
    <n v="0"/>
    <n v="-96"/>
    <n v="1509"/>
    <n v="3920"/>
    <n v="6167"/>
    <n v="8413"/>
    <n v="11068"/>
    <n v="13909"/>
    <n v="16756"/>
    <n v="19841"/>
    <n v="22988"/>
    <n v="26470"/>
    <n v="29639"/>
    <n v="31984"/>
    <n v="34017"/>
    <n v="35689"/>
    <n v="37285"/>
    <n v="38155"/>
    <n v="38610"/>
    <n v="39125"/>
    <n v="39215"/>
    <n v="39510"/>
    <n v="39477"/>
    <n v="39577"/>
    <n v="39507"/>
    <n v="39565"/>
    <n v="39593"/>
    <n v="39583"/>
    <n v="39808"/>
  </r>
  <r>
    <x v="41"/>
    <x v="1"/>
    <s v="DisabledPolicies=Additional EV Subsidy Percentage[passenger,LDVs], Additional Minimum Required EV Sales Percentage[freight,LDVs]"/>
    <n v="0"/>
    <n v="0"/>
    <n v="0"/>
    <n v="-25"/>
    <n v="422"/>
    <n v="1094"/>
    <n v="1715"/>
    <n v="2337"/>
    <n v="3074"/>
    <n v="3859"/>
    <n v="4643"/>
    <n v="5471"/>
    <n v="6305"/>
    <n v="7219"/>
    <n v="8032"/>
    <n v="8617"/>
    <n v="9111"/>
    <n v="9508"/>
    <n v="9877"/>
    <n v="10049"/>
    <n v="10112"/>
    <n v="10177"/>
    <n v="10142"/>
    <n v="10154"/>
    <n v="10081"/>
    <n v="10035"/>
    <n v="9953"/>
    <n v="9904"/>
    <n v="9847"/>
    <n v="9782"/>
    <n v="9774"/>
  </r>
  <r>
    <x v="42"/>
    <x v="1"/>
    <s v="DisabledPolicies=Additional EV Subsidy Percentage[passenger,LDVs], Additional Minimum Required EV Sales Percentage[freight,L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53874"/>
    <n v="105140"/>
    <n v="145284"/>
    <n v="179514"/>
    <n v="211231"/>
    <n v="242744"/>
    <n v="269799"/>
    <n v="289602"/>
    <n v="300259"/>
    <n v="318474"/>
    <n v="332535"/>
    <n v="348788"/>
    <n v="365351"/>
    <n v="378717"/>
    <n v="389531"/>
    <n v="396666"/>
    <n v="401303"/>
    <n v="405467"/>
    <n v="411021"/>
    <n v="416484"/>
    <n v="421851"/>
    <n v="428787"/>
    <n v="434742"/>
    <n v="441100"/>
    <n v="446305"/>
    <n v="451499"/>
    <n v="458335"/>
    <n v="466878"/>
  </r>
  <r>
    <x v="1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38"/>
    <n v="77"/>
    <n v="123"/>
    <n v="185"/>
    <n v="250"/>
    <n v="298"/>
    <n v="327"/>
    <n v="342"/>
    <n v="313"/>
    <n v="281"/>
    <n v="264"/>
    <n v="257"/>
    <n v="255"/>
    <n v="258"/>
    <n v="261"/>
    <n v="265"/>
    <n v="266"/>
    <n v="269"/>
    <n v="273"/>
    <n v="277"/>
    <n v="280"/>
    <n v="284"/>
    <n v="287"/>
    <n v="289"/>
    <n v="293"/>
    <n v="295"/>
    <n v="295"/>
    <n v="298"/>
  </r>
  <r>
    <x v="2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17"/>
    <n v="26"/>
    <n v="30"/>
    <n v="32"/>
    <n v="34"/>
    <n v="34"/>
    <n v="35"/>
    <n v="34"/>
    <n v="31"/>
    <n v="30"/>
    <n v="27"/>
    <n v="26"/>
    <n v="25"/>
    <n v="26"/>
    <n v="24"/>
    <n v="22"/>
    <n v="20"/>
    <n v="21"/>
    <n v="21"/>
    <n v="21"/>
    <n v="23"/>
    <n v="24"/>
    <n v="25"/>
    <n v="26"/>
    <n v="27"/>
    <n v="26"/>
    <n v="29"/>
    <n v="30"/>
  </r>
  <r>
    <x v="5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360"/>
    <n v="1105"/>
    <n v="1263"/>
    <n v="1449"/>
    <n v="1503"/>
    <n v="1411"/>
    <n v="1229"/>
    <n v="961"/>
    <n v="848"/>
    <n v="694"/>
    <n v="603"/>
    <n v="543"/>
    <n v="505"/>
    <n v="574"/>
    <n v="528"/>
    <n v="496"/>
    <n v="450"/>
    <n v="422"/>
    <n v="515"/>
    <n v="504"/>
    <n v="533"/>
    <n v="574"/>
    <n v="589"/>
    <n v="608"/>
    <n v="648"/>
    <n v="615"/>
    <n v="580"/>
    <n v="580"/>
  </r>
  <r>
    <x v="6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208"/>
    <n v="427"/>
    <n v="651"/>
    <n v="831"/>
    <n v="967"/>
    <n v="1117"/>
    <n v="1249"/>
    <n v="1327"/>
    <n v="1327"/>
    <n v="1344"/>
    <n v="1424"/>
    <n v="1504"/>
    <n v="1568"/>
    <n v="1629"/>
    <n v="1678"/>
    <n v="1720"/>
    <n v="1744"/>
    <n v="1743"/>
    <n v="1741"/>
    <n v="1732"/>
    <n v="1727"/>
    <n v="1718"/>
    <n v="1710"/>
    <n v="1699"/>
    <n v="1689"/>
    <n v="1680"/>
    <n v="1665"/>
    <n v="1655"/>
  </r>
  <r>
    <x v="7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363"/>
    <n v="730"/>
    <n v="1027"/>
    <n v="1247"/>
    <n v="1404"/>
    <n v="1571"/>
    <n v="1697"/>
    <n v="1755"/>
    <n v="1720"/>
    <n v="1713"/>
    <n v="1742"/>
    <n v="1763"/>
    <n v="1773"/>
    <n v="1776"/>
    <n v="1762"/>
    <n v="1744"/>
    <n v="1712"/>
    <n v="1662"/>
    <n v="1616"/>
    <n v="1563"/>
    <n v="1521"/>
    <n v="1479"/>
    <n v="1433"/>
    <n v="1391"/>
    <n v="1351"/>
    <n v="1315"/>
    <n v="1279"/>
    <n v="1245"/>
  </r>
  <r>
    <x v="8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91"/>
    <n v="208"/>
    <n v="291"/>
    <n v="346"/>
    <n v="386"/>
    <n v="418"/>
    <n v="439"/>
    <n v="447"/>
    <n v="442"/>
    <n v="441"/>
    <n v="442"/>
    <n v="447"/>
    <n v="453"/>
    <n v="458"/>
    <n v="458"/>
    <n v="453"/>
    <n v="445"/>
    <n v="437"/>
    <n v="432"/>
    <n v="429"/>
    <n v="425"/>
    <n v="423"/>
    <n v="420"/>
    <n v="416"/>
    <n v="412"/>
    <n v="408"/>
    <n v="404"/>
    <n v="404"/>
  </r>
  <r>
    <x v="9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53"/>
    <n v="150"/>
    <n v="249"/>
    <n v="296"/>
    <n v="331"/>
    <n v="336"/>
    <n v="316"/>
    <n v="276"/>
    <n v="198"/>
    <n v="178"/>
    <n v="106"/>
    <n v="57"/>
    <n v="21"/>
    <n v="-23"/>
    <n v="-29"/>
    <n v="-61"/>
    <n v="-84"/>
    <n v="-79"/>
    <n v="-68"/>
    <n v="-18"/>
    <n v="-1"/>
    <n v="23"/>
    <n v="54"/>
    <n v="97"/>
    <n v="128"/>
    <n v="145"/>
    <n v="171"/>
    <n v="203"/>
  </r>
  <r>
    <x v="10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-73"/>
    <n v="-124"/>
    <n v="-160"/>
    <n v="-206"/>
    <n v="-290"/>
    <n v="-384"/>
    <n v="-485"/>
    <n v="-592"/>
    <n v="-701"/>
    <n v="-787"/>
    <n v="-863"/>
    <n v="-924"/>
    <n v="-987"/>
    <n v="-1027"/>
    <n v="-1054"/>
    <n v="-1069"/>
    <n v="-1060"/>
    <n v="-1045"/>
    <n v="-1017"/>
    <n v="-979"/>
    <n v="-946"/>
    <n v="-918"/>
    <n v="-880"/>
    <n v="-847"/>
    <n v="-810"/>
    <n v="-771"/>
    <n v="-743"/>
    <n v="-717"/>
  </r>
  <r>
    <x v="11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207"/>
    <n v="271"/>
    <n v="260"/>
    <n v="95"/>
    <n v="-56"/>
    <n v="-163"/>
    <n v="-237"/>
    <n v="-285"/>
    <n v="-314"/>
    <n v="-307"/>
    <n v="-302"/>
    <n v="-301"/>
    <n v="-307"/>
    <n v="-313"/>
    <n v="-326"/>
    <n v="-343"/>
    <n v="-362"/>
    <n v="-378"/>
    <n v="-379"/>
    <n v="-378"/>
    <n v="-375"/>
    <n v="-374"/>
    <n v="-370"/>
    <n v="-360"/>
    <n v="-355"/>
    <n v="-350"/>
    <n v="-348"/>
    <n v="-339"/>
  </r>
  <r>
    <x v="12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58"/>
    <n v="115"/>
    <n v="162"/>
    <n v="198"/>
    <n v="227"/>
    <n v="261"/>
    <n v="284"/>
    <n v="298"/>
    <n v="293"/>
    <n v="305"/>
    <n v="317"/>
    <n v="329"/>
    <n v="340"/>
    <n v="349"/>
    <n v="352"/>
    <n v="354"/>
    <n v="352"/>
    <n v="348"/>
    <n v="345"/>
    <n v="339"/>
    <n v="336"/>
    <n v="334"/>
    <n v="330"/>
    <n v="325"/>
    <n v="321"/>
    <n v="320"/>
    <n v="316"/>
    <n v="315"/>
  </r>
  <r>
    <x v="13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36"/>
    <n v="78"/>
    <n v="110"/>
    <n v="128"/>
    <n v="143"/>
    <n v="155"/>
    <n v="166"/>
    <n v="171"/>
    <n v="172"/>
    <n v="176"/>
    <n v="181"/>
    <n v="186"/>
    <n v="193"/>
    <n v="199"/>
    <n v="200"/>
    <n v="199"/>
    <n v="197"/>
    <n v="195"/>
    <n v="194"/>
    <n v="193"/>
    <n v="191"/>
    <n v="191"/>
    <n v="190"/>
    <n v="188"/>
    <n v="187"/>
    <n v="185"/>
    <n v="184"/>
    <n v="183"/>
  </r>
  <r>
    <x v="14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178"/>
    <n v="327"/>
    <n v="409"/>
    <n v="461"/>
    <n v="493"/>
    <n v="534"/>
    <n v="590"/>
    <n v="644"/>
    <n v="670"/>
    <n v="676"/>
    <n v="676"/>
    <n v="680"/>
    <n v="691"/>
    <n v="691"/>
    <n v="663"/>
    <n v="627"/>
    <n v="603"/>
    <n v="578"/>
    <n v="550"/>
    <n v="518"/>
    <n v="500"/>
    <n v="488"/>
    <n v="473"/>
    <n v="450"/>
    <n v="423"/>
    <n v="414"/>
    <n v="415"/>
    <n v="417"/>
  </r>
  <r>
    <x v="15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139"/>
    <n v="276"/>
    <n v="312"/>
    <n v="290"/>
    <n v="272"/>
    <n v="267"/>
    <n v="281"/>
    <n v="298"/>
    <n v="299"/>
    <n v="293"/>
    <n v="274"/>
    <n v="258"/>
    <n v="250"/>
    <n v="233"/>
    <n v="189"/>
    <n v="132"/>
    <n v="78"/>
    <n v="26"/>
    <n v="-25"/>
    <n v="-78"/>
    <n v="-121"/>
    <n v="-154"/>
    <n v="-192"/>
    <n v="-234"/>
    <n v="-278"/>
    <n v="-309"/>
    <n v="-330"/>
    <n v="-352"/>
  </r>
  <r>
    <x v="16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18"/>
    <n v="30"/>
    <n v="38"/>
    <n v="44"/>
    <n v="47"/>
    <n v="51"/>
    <n v="56"/>
    <n v="60"/>
    <n v="59"/>
    <n v="58"/>
    <n v="56"/>
    <n v="57"/>
    <n v="56"/>
    <n v="55"/>
    <n v="52"/>
    <n v="49"/>
    <n v="46"/>
    <n v="42"/>
    <n v="37"/>
    <n v="34"/>
    <n v="32"/>
    <n v="29"/>
    <n v="26"/>
    <n v="22"/>
    <n v="19"/>
    <n v="18"/>
    <n v="17"/>
    <n v="16"/>
  </r>
  <r>
    <x v="17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11"/>
    <n v="22"/>
    <n v="27"/>
    <n v="33"/>
    <n v="37"/>
    <n v="40"/>
    <n v="45"/>
    <n v="48"/>
    <n v="49"/>
    <n v="51"/>
    <n v="51"/>
    <n v="53"/>
    <n v="53"/>
    <n v="55"/>
    <n v="54"/>
    <n v="53"/>
    <n v="53"/>
    <n v="52"/>
    <n v="51"/>
    <n v="49"/>
    <n v="49"/>
    <n v="47"/>
    <n v="47"/>
    <n v="46"/>
    <n v="45"/>
    <n v="45"/>
    <n v="45"/>
    <n v="45"/>
  </r>
  <r>
    <x v="18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620"/>
    <n v="880"/>
    <n v="1059"/>
    <n v="1231"/>
    <n v="1343"/>
    <n v="1487"/>
    <n v="1671"/>
    <n v="1817"/>
    <n v="1891"/>
    <n v="1931"/>
    <n v="1944"/>
    <n v="1965"/>
    <n v="2006"/>
    <n v="2014"/>
    <n v="1964"/>
    <n v="1920"/>
    <n v="1882"/>
    <n v="1831"/>
    <n v="1768"/>
    <n v="1694"/>
    <n v="1657"/>
    <n v="1629"/>
    <n v="1591"/>
    <n v="1534"/>
    <n v="1471"/>
    <n v="1455"/>
    <n v="1450"/>
    <n v="1445"/>
  </r>
  <r>
    <x v="19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169"/>
    <n v="557"/>
    <n v="909"/>
    <n v="1297"/>
    <n v="1551"/>
    <n v="1976"/>
    <n v="2556"/>
    <n v="3036"/>
    <n v="3340"/>
    <n v="3536"/>
    <n v="3781"/>
    <n v="4058"/>
    <n v="4347"/>
    <n v="4438"/>
    <n v="4226"/>
    <n v="4156"/>
    <n v="4111"/>
    <n v="3988"/>
    <n v="3795"/>
    <n v="3555"/>
    <n v="3523"/>
    <n v="3472"/>
    <n v="3347"/>
    <n v="3121"/>
    <n v="2927"/>
    <n v="2973"/>
    <n v="3013"/>
    <n v="3032"/>
  </r>
  <r>
    <x v="20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864"/>
    <n v="1026"/>
    <n v="1152"/>
    <n v="1308"/>
    <n v="1407"/>
    <n v="1541"/>
    <n v="1731"/>
    <n v="1895"/>
    <n v="1916"/>
    <n v="1892"/>
    <n v="1862"/>
    <n v="1852"/>
    <n v="1858"/>
    <n v="1822"/>
    <n v="1687"/>
    <n v="1606"/>
    <n v="1545"/>
    <n v="1459"/>
    <n v="1362"/>
    <n v="1249"/>
    <n v="1204"/>
    <n v="1161"/>
    <n v="1093"/>
    <n v="1015"/>
    <n v="918"/>
    <n v="911"/>
    <n v="900"/>
    <n v="881"/>
  </r>
  <r>
    <x v="21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1780"/>
    <n v="1814"/>
    <n v="1840"/>
    <n v="1931"/>
    <n v="1953"/>
    <n v="2077"/>
    <n v="2227"/>
    <n v="2327"/>
    <n v="2285"/>
    <n v="2191"/>
    <n v="2083"/>
    <n v="1957"/>
    <n v="1852"/>
    <n v="1712"/>
    <n v="1580"/>
    <n v="1501"/>
    <n v="1450"/>
    <n v="1360"/>
    <n v="1286"/>
    <n v="1207"/>
    <n v="1180"/>
    <n v="1125"/>
    <n v="1026"/>
    <n v="1034"/>
    <n v="975"/>
    <n v="970"/>
    <n v="953"/>
    <n v="929"/>
  </r>
  <r>
    <x v="22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-316"/>
    <n v="-697"/>
    <n v="-1068"/>
    <n v="-1009"/>
    <n v="-1016"/>
    <n v="-1110"/>
    <n v="-1188"/>
    <n v="-1251"/>
    <n v="-1098"/>
    <n v="-1307"/>
    <n v="-1541"/>
    <n v="-1783"/>
    <n v="-1949"/>
    <n v="-2402"/>
    <n v="-2839"/>
    <n v="-3280"/>
    <n v="-3681"/>
    <n v="-4038"/>
    <n v="-4362"/>
    <n v="-4639"/>
    <n v="-4906"/>
    <n v="-5134"/>
    <n v="-5328"/>
    <n v="-5482"/>
    <n v="-5634"/>
    <n v="-5777"/>
    <n v="-5898"/>
    <n v="-6003"/>
  </r>
  <r>
    <x v="23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187"/>
    <n v="379"/>
    <n v="556"/>
    <n v="716"/>
    <n v="858"/>
    <n v="993"/>
    <n v="1138"/>
    <n v="1229"/>
    <n v="1321"/>
    <n v="1406"/>
    <n v="1512"/>
    <n v="1606"/>
    <n v="1691"/>
    <n v="1777"/>
    <n v="1836"/>
    <n v="1896"/>
    <n v="1954"/>
    <n v="2003"/>
    <n v="2054"/>
    <n v="2108"/>
    <n v="2138"/>
    <n v="2175"/>
    <n v="2217"/>
    <n v="2238"/>
    <n v="2267"/>
    <n v="2344"/>
    <n v="2311"/>
    <n v="2327"/>
  </r>
  <r>
    <x v="24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1186"/>
    <n v="2889"/>
    <n v="4160"/>
    <n v="5085"/>
    <n v="5807"/>
    <n v="6389"/>
    <n v="6841"/>
    <n v="7098"/>
    <n v="7121"/>
    <n v="7167"/>
    <n v="7233"/>
    <n v="7344"/>
    <n v="7522"/>
    <n v="7680"/>
    <n v="7706"/>
    <n v="7631"/>
    <n v="7523"/>
    <n v="7409"/>
    <n v="7370"/>
    <n v="7288"/>
    <n v="7215"/>
    <n v="7180"/>
    <n v="7149"/>
    <n v="7083"/>
    <n v="6995"/>
    <n v="6899"/>
    <n v="6832"/>
    <n v="6801"/>
  </r>
  <r>
    <x v="25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870"/>
    <n v="2201"/>
    <n v="3386"/>
    <n v="4091"/>
    <n v="5385"/>
    <n v="6437"/>
    <n v="7400"/>
    <n v="8375"/>
    <n v="8984"/>
    <n v="10393"/>
    <n v="10383"/>
    <n v="10985"/>
    <n v="11572"/>
    <n v="11739"/>
    <n v="12544"/>
    <n v="12438"/>
    <n v="12418"/>
    <n v="12738"/>
    <n v="12761"/>
    <n v="13447"/>
    <n v="13280"/>
    <n v="13634"/>
    <n v="13850"/>
    <n v="14422"/>
    <n v="14563"/>
    <n v="14444"/>
    <n v="14849"/>
    <n v="15228"/>
  </r>
  <r>
    <x v="26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700"/>
    <n v="2404"/>
    <n v="2581"/>
    <n v="2812"/>
    <n v="2693"/>
    <n v="2229"/>
    <n v="1592"/>
    <n v="789"/>
    <n v="552"/>
    <n v="191"/>
    <n v="-40"/>
    <n v="-228"/>
    <n v="-373"/>
    <n v="-239"/>
    <n v="-402"/>
    <n v="-516"/>
    <n v="-653"/>
    <n v="-745"/>
    <n v="-530"/>
    <n v="-585"/>
    <n v="-534"/>
    <n v="-456"/>
    <n v="-443"/>
    <n v="-416"/>
    <n v="-338"/>
    <n v="-448"/>
    <n v="-560"/>
    <n v="-591"/>
  </r>
  <r>
    <x v="27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782"/>
    <n v="1614"/>
    <n v="2258"/>
    <n v="2783"/>
    <n v="3220"/>
    <n v="3647"/>
    <n v="4043"/>
    <n v="4335"/>
    <n v="4470"/>
    <n v="4609"/>
    <n v="4811"/>
    <n v="5020"/>
    <n v="5234"/>
    <n v="5437"/>
    <n v="5595"/>
    <n v="5723"/>
    <n v="5819"/>
    <n v="5871"/>
    <n v="5933"/>
    <n v="5977"/>
    <n v="6036"/>
    <n v="6103"/>
    <n v="6174"/>
    <n v="6246"/>
    <n v="6296"/>
    <n v="6351"/>
    <n v="6416"/>
    <n v="6499"/>
  </r>
  <r>
    <x v="28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4645"/>
    <n v="5893"/>
    <n v="6777"/>
    <n v="7749"/>
    <n v="8523"/>
    <n v="9684"/>
    <n v="11126"/>
    <n v="12371"/>
    <n v="13116"/>
    <n v="13517"/>
    <n v="14104"/>
    <n v="14584"/>
    <n v="15202"/>
    <n v="15457"/>
    <n v="15426"/>
    <n v="15648"/>
    <n v="15983"/>
    <n v="16065"/>
    <n v="16115"/>
    <n v="16077"/>
    <n v="16540"/>
    <n v="16874"/>
    <n v="17043"/>
    <n v="17173"/>
    <n v="17305"/>
    <n v="18016"/>
    <n v="18731"/>
    <n v="19432"/>
  </r>
  <r>
    <x v="29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146"/>
    <n v="313"/>
    <n v="518"/>
    <n v="660"/>
    <n v="789"/>
    <n v="957"/>
    <n v="1072"/>
    <n v="1145"/>
    <n v="1137"/>
    <n v="1237"/>
    <n v="1377"/>
    <n v="1491"/>
    <n v="1604"/>
    <n v="1738"/>
    <n v="1862"/>
    <n v="1996"/>
    <n v="2089"/>
    <n v="2163"/>
    <n v="2252"/>
    <n v="2321"/>
    <n v="2412"/>
    <n v="2474"/>
    <n v="2553"/>
    <n v="2615"/>
    <n v="2697"/>
    <n v="2773"/>
    <n v="2840"/>
    <n v="2922"/>
  </r>
  <r>
    <x v="30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6761"/>
    <n v="14073"/>
    <n v="20742"/>
    <n v="26677"/>
    <n v="32320"/>
    <n v="37968"/>
    <n v="43094"/>
    <n v="47428"/>
    <n v="50776"/>
    <n v="54910"/>
    <n v="58578"/>
    <n v="62393"/>
    <n v="66140"/>
    <n v="69488"/>
    <n v="72678"/>
    <n v="75781"/>
    <n v="78509"/>
    <n v="80990"/>
    <n v="83604"/>
    <n v="86026"/>
    <n v="88665"/>
    <n v="91166"/>
    <n v="93556"/>
    <n v="95887"/>
    <n v="98327"/>
    <n v="100805"/>
    <n v="103068"/>
    <n v="105402"/>
  </r>
  <r>
    <x v="31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3106"/>
    <n v="6838"/>
    <n v="9737"/>
    <n v="11911"/>
    <n v="13777"/>
    <n v="15684"/>
    <n v="16942"/>
    <n v="17549"/>
    <n v="17466"/>
    <n v="18433"/>
    <n v="19461"/>
    <n v="20471"/>
    <n v="21522"/>
    <n v="22624"/>
    <n v="23502"/>
    <n v="24200"/>
    <n v="24550"/>
    <n v="24811"/>
    <n v="25342"/>
    <n v="25660"/>
    <n v="26046"/>
    <n v="26450"/>
    <n v="26895"/>
    <n v="27263"/>
    <n v="27672"/>
    <n v="27886"/>
    <n v="28157"/>
    <n v="28606"/>
  </r>
  <r>
    <x v="32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2124"/>
    <n v="4132"/>
    <n v="5551"/>
    <n v="6444"/>
    <n v="7154"/>
    <n v="7803"/>
    <n v="8133"/>
    <n v="8162"/>
    <n v="7838"/>
    <n v="7908"/>
    <n v="7862"/>
    <n v="7837"/>
    <n v="7806"/>
    <n v="7710"/>
    <n v="7569"/>
    <n v="7338"/>
    <n v="7040"/>
    <n v="6742"/>
    <n v="6481"/>
    <n v="6223"/>
    <n v="5961"/>
    <n v="5730"/>
    <n v="5505"/>
    <n v="5284"/>
    <n v="5063"/>
    <n v="4835"/>
    <n v="4635"/>
    <n v="4463"/>
  </r>
  <r>
    <x v="33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46"/>
    <n v="91"/>
    <n v="128"/>
    <n v="149"/>
    <n v="168"/>
    <n v="187"/>
    <n v="195"/>
    <n v="197"/>
    <n v="189"/>
    <n v="191"/>
    <n v="192"/>
    <n v="192"/>
    <n v="192"/>
    <n v="188"/>
    <n v="186"/>
    <n v="181"/>
    <n v="173"/>
    <n v="165"/>
    <n v="159"/>
    <n v="152"/>
    <n v="145"/>
    <n v="138"/>
    <n v="133"/>
    <n v="128"/>
    <n v="122"/>
    <n v="116"/>
    <n v="111"/>
    <n v="106"/>
  </r>
  <r>
    <x v="34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26"/>
    <n v="53"/>
    <n v="79"/>
    <n v="94"/>
    <n v="108"/>
    <n v="121"/>
    <n v="127"/>
    <n v="129"/>
    <n v="121"/>
    <n v="123"/>
    <n v="128"/>
    <n v="130"/>
    <n v="130"/>
    <n v="132"/>
    <n v="132"/>
    <n v="132"/>
    <n v="128"/>
    <n v="124"/>
    <n v="122"/>
    <n v="118"/>
    <n v="115"/>
    <n v="112"/>
    <n v="110"/>
    <n v="106"/>
    <n v="104"/>
    <n v="100"/>
    <n v="97"/>
    <n v="95"/>
  </r>
  <r>
    <x v="35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110"/>
    <n v="184"/>
    <n v="238"/>
    <n v="243"/>
    <n v="217"/>
    <n v="190"/>
    <n v="137"/>
    <n v="50"/>
    <n v="-84"/>
    <n v="-211"/>
    <n v="-320"/>
    <n v="-454"/>
    <n v="-595"/>
    <n v="-733"/>
    <n v="-888"/>
    <n v="-1043"/>
    <n v="-1210"/>
    <n v="-1385"/>
    <n v="-1553"/>
    <n v="-1730"/>
    <n v="-1893"/>
    <n v="-2059"/>
    <n v="-2216"/>
    <n v="-2380"/>
    <n v="-2536"/>
    <n v="-2688"/>
    <n v="-2841"/>
    <n v="-2986"/>
  </r>
  <r>
    <x v="36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687"/>
    <n v="1404"/>
    <n v="2260"/>
    <n v="2861"/>
    <n v="3396"/>
    <n v="4081"/>
    <n v="4550"/>
    <n v="4831"/>
    <n v="4764"/>
    <n v="5092"/>
    <n v="5559"/>
    <n v="5913"/>
    <n v="6251"/>
    <n v="6592"/>
    <n v="6874"/>
    <n v="7171"/>
    <n v="7313"/>
    <n v="7379"/>
    <n v="7476"/>
    <n v="7502"/>
    <n v="7599"/>
    <n v="7635"/>
    <n v="7709"/>
    <n v="7728"/>
    <n v="7798"/>
    <n v="7846"/>
    <n v="7861"/>
    <n v="7916"/>
  </r>
  <r>
    <x v="37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881"/>
    <n v="1437"/>
    <n v="2083"/>
    <n v="2650"/>
    <n v="3086"/>
    <n v="3742"/>
    <n v="4344"/>
    <n v="4783"/>
    <n v="4805"/>
    <n v="5040"/>
    <n v="5384"/>
    <n v="5679"/>
    <n v="5996"/>
    <n v="6272"/>
    <n v="6279"/>
    <n v="6417"/>
    <n v="6482"/>
    <n v="6434"/>
    <n v="6420"/>
    <n v="6279"/>
    <n v="6354"/>
    <n v="6375"/>
    <n v="6382"/>
    <n v="6319"/>
    <n v="6247"/>
    <n v="6351"/>
    <n v="6416"/>
    <n v="6494"/>
  </r>
  <r>
    <x v="38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24257"/>
    <n v="48558"/>
    <n v="66129"/>
    <n v="81750"/>
    <n v="97019"/>
    <n v="111157"/>
    <n v="123577"/>
    <n v="132917"/>
    <n v="138793"/>
    <n v="147683"/>
    <n v="152685"/>
    <n v="159847"/>
    <n v="167189"/>
    <n v="172631"/>
    <n v="177344"/>
    <n v="178978"/>
    <n v="179829"/>
    <n v="181190"/>
    <n v="182977"/>
    <n v="185563"/>
    <n v="186810"/>
    <n v="189735"/>
    <n v="191858"/>
    <n v="194743"/>
    <n v="196365"/>
    <n v="197573"/>
    <n v="200389"/>
    <n v="204060"/>
  </r>
  <r>
    <x v="39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514"/>
    <n v="1037"/>
    <n v="2178"/>
    <n v="3316"/>
    <n v="4487"/>
    <n v="5864"/>
    <n v="7079"/>
    <n v="8111"/>
    <n v="8775"/>
    <n v="9668"/>
    <n v="10809"/>
    <n v="11713"/>
    <n v="12399"/>
    <n v="13160"/>
    <n v="13838"/>
    <n v="14530"/>
    <n v="14945"/>
    <n v="15255"/>
    <n v="15610"/>
    <n v="15909"/>
    <n v="16319"/>
    <n v="16598"/>
    <n v="16973"/>
    <n v="17271"/>
    <n v="17666"/>
    <n v="17993"/>
    <n v="18242"/>
    <n v="18599"/>
  </r>
  <r>
    <x v="40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1584"/>
    <n v="3397"/>
    <n v="5665"/>
    <n v="7310"/>
    <n v="8800"/>
    <n v="10724"/>
    <n v="12072"/>
    <n v="12908"/>
    <n v="12810"/>
    <n v="13876"/>
    <n v="15429"/>
    <n v="16696"/>
    <n v="17963"/>
    <n v="19307"/>
    <n v="20498"/>
    <n v="21789"/>
    <n v="22626"/>
    <n v="23225"/>
    <n v="23999"/>
    <n v="24492"/>
    <n v="25269"/>
    <n v="25855"/>
    <n v="26632"/>
    <n v="27170"/>
    <n v="27913"/>
    <n v="28591"/>
    <n v="29148"/>
    <n v="29872"/>
  </r>
  <r>
    <x v="41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441"/>
    <n v="945"/>
    <n v="1574"/>
    <n v="2026"/>
    <n v="2438"/>
    <n v="2970"/>
    <n v="3348"/>
    <n v="3587"/>
    <n v="3565"/>
    <n v="3852"/>
    <n v="4261"/>
    <n v="4585"/>
    <n v="4903"/>
    <n v="5233"/>
    <n v="5522"/>
    <n v="5832"/>
    <n v="6018"/>
    <n v="6140"/>
    <n v="6294"/>
    <n v="6385"/>
    <n v="6542"/>
    <n v="6647"/>
    <n v="6791"/>
    <n v="6882"/>
    <n v="7022"/>
    <n v="7144"/>
    <n v="7236"/>
    <n v="7366"/>
  </r>
  <r>
    <x v="42"/>
    <x v="2"/>
    <s v="DisabledPolicies=Additional Minimum Required EV Sales Percentage[freight,HDVs], Additional Minimum Required EV Sales Percentage[passenger,HDVs], Additional Minimum Required EV Sales Percentage[passenger,LDVs], Additional Minimum Required EV Sales Percentage[passenger,motorbik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s v="DisabledPolicies=Boolean Ban New Power Plants[hard coal es], Boolean Ban New Power Plants[natural gas nonpeaker es]"/>
    <n v="0"/>
    <n v="0"/>
    <n v="0"/>
    <n v="54065"/>
    <n v="107815"/>
    <n v="156555"/>
    <n v="204250"/>
    <n v="251830"/>
    <n v="300818"/>
    <n v="342374"/>
    <n v="371057"/>
    <n v="374643"/>
    <n v="395113"/>
    <n v="414974"/>
    <n v="439614"/>
    <n v="462294"/>
    <n v="479329"/>
    <n v="491906"/>
    <n v="498945"/>
    <n v="500928"/>
    <n v="500861"/>
    <n v="501192"/>
    <n v="500183"/>
    <n v="498679"/>
    <n v="497987"/>
    <n v="496525"/>
    <n v="495542"/>
    <n v="493916"/>
    <n v="493483"/>
    <n v="495626"/>
    <n v="500259"/>
  </r>
  <r>
    <x v="1"/>
    <x v="3"/>
    <s v="DisabledPolicies=Boolean Ban New Power Plants[hard coal es], Boolean Ban New Power Plants[natural gas nonpeaker es]"/>
    <n v="0"/>
    <n v="0"/>
    <n v="0"/>
    <n v="39"/>
    <n v="80"/>
    <n v="131"/>
    <n v="204"/>
    <n v="281"/>
    <n v="341"/>
    <n v="383"/>
    <n v="402"/>
    <n v="369"/>
    <n v="332"/>
    <n v="315"/>
    <n v="310"/>
    <n v="309"/>
    <n v="312"/>
    <n v="313"/>
    <n v="311"/>
    <n v="310"/>
    <n v="308"/>
    <n v="309"/>
    <n v="309"/>
    <n v="309"/>
    <n v="306"/>
    <n v="306"/>
    <n v="305"/>
    <n v="306"/>
    <n v="306"/>
    <n v="305"/>
    <n v="305"/>
  </r>
  <r>
    <x v="2"/>
    <x v="3"/>
    <s v="DisabledPolicies=Boolean Ban New Power Plants[hard coal es], Boolean Ban New Power Plants[natural gas nonpeaker 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3"/>
    <s v="DisabledPolicies=Boolean Ban New Power Plants[hard coal es], Boolean Ban New Power Plants[natural gas nonpeaker 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3"/>
    <s v="DisabledPolicies=Boolean Ban New Power Plants[hard coal es], Boolean Ban New Power Plants[natural gas nonpeaker es]"/>
    <n v="0"/>
    <n v="0"/>
    <n v="0"/>
    <n v="18"/>
    <n v="26"/>
    <n v="30"/>
    <n v="33"/>
    <n v="34"/>
    <n v="37"/>
    <n v="35"/>
    <n v="31"/>
    <n v="25"/>
    <n v="20"/>
    <n v="15"/>
    <n v="10"/>
    <n v="9"/>
    <n v="8"/>
    <n v="8"/>
    <n v="4"/>
    <n v="2"/>
    <n v="1"/>
    <n v="0"/>
    <n v="2"/>
    <n v="2"/>
    <n v="4"/>
    <n v="5"/>
    <n v="7"/>
    <n v="8"/>
    <n v="8"/>
    <n v="10"/>
    <n v="13"/>
  </r>
  <r>
    <x v="5"/>
    <x v="3"/>
    <s v="DisabledPolicies=Boolean Ban New Power Plants[hard coal es], Boolean Ban New Power Plants[natural gas nonpeaker es]"/>
    <n v="0"/>
    <n v="0"/>
    <n v="0"/>
    <n v="361"/>
    <n v="1114"/>
    <n v="1286"/>
    <n v="1518"/>
    <n v="1612"/>
    <n v="1560"/>
    <n v="1405"/>
    <n v="1144"/>
    <n v="996"/>
    <n v="812"/>
    <n v="678"/>
    <n v="607"/>
    <n v="549"/>
    <n v="601"/>
    <n v="522"/>
    <n v="452"/>
    <n v="375"/>
    <n v="316"/>
    <n v="382"/>
    <n v="346"/>
    <n v="348"/>
    <n v="372"/>
    <n v="382"/>
    <n v="393"/>
    <n v="422"/>
    <n v="398"/>
    <n v="372"/>
    <n v="374"/>
  </r>
  <r>
    <x v="6"/>
    <x v="3"/>
    <s v="DisabledPolicies=Boolean Ban New Power Plants[hard coal es], Boolean Ban New Power Plants[natural gas nonpeaker es]"/>
    <n v="0"/>
    <n v="0"/>
    <n v="0"/>
    <n v="213"/>
    <n v="455"/>
    <n v="756"/>
    <n v="1080"/>
    <n v="1393"/>
    <n v="1734"/>
    <n v="2038"/>
    <n v="2229"/>
    <n v="2216"/>
    <n v="2224"/>
    <n v="2375"/>
    <n v="2549"/>
    <n v="2680"/>
    <n v="2760"/>
    <n v="2809"/>
    <n v="2838"/>
    <n v="2832"/>
    <n v="2787"/>
    <n v="2732"/>
    <n v="2664"/>
    <n v="2593"/>
    <n v="2517"/>
    <n v="2440"/>
    <n v="2362"/>
    <n v="2289"/>
    <n v="2220"/>
    <n v="2154"/>
    <n v="2098"/>
  </r>
  <r>
    <x v="7"/>
    <x v="3"/>
    <s v="DisabledPolicies=Boolean Ban New Power Plants[hard coal es], Boolean Ban New Power Plants[natural gas nonpeaker es]"/>
    <n v="0"/>
    <n v="0"/>
    <n v="0"/>
    <n v="365"/>
    <n v="755"/>
    <n v="1146"/>
    <n v="1529"/>
    <n v="1865"/>
    <n v="2215"/>
    <n v="2492"/>
    <n v="2633"/>
    <n v="2536"/>
    <n v="2513"/>
    <n v="2581"/>
    <n v="2653"/>
    <n v="2688"/>
    <n v="2677"/>
    <n v="2635"/>
    <n v="2579"/>
    <n v="2497"/>
    <n v="2389"/>
    <n v="2282"/>
    <n v="2167"/>
    <n v="2063"/>
    <n v="1957"/>
    <n v="1853"/>
    <n v="1758"/>
    <n v="1670"/>
    <n v="1592"/>
    <n v="1518"/>
    <n v="1452"/>
  </r>
  <r>
    <x v="8"/>
    <x v="3"/>
    <s v="DisabledPolicies=Boolean Ban New Power Plants[hard coal es], Boolean Ban New Power Plants[natural gas nonpeaker es]"/>
    <n v="0"/>
    <n v="0"/>
    <n v="0"/>
    <n v="92"/>
    <n v="212"/>
    <n v="308"/>
    <n v="387"/>
    <n v="453"/>
    <n v="515"/>
    <n v="561"/>
    <n v="581"/>
    <n v="563"/>
    <n v="549"/>
    <n v="549"/>
    <n v="558"/>
    <n v="567"/>
    <n v="572"/>
    <n v="567"/>
    <n v="554"/>
    <n v="538"/>
    <n v="519"/>
    <n v="505"/>
    <n v="490"/>
    <n v="476"/>
    <n v="462"/>
    <n v="451"/>
    <n v="440"/>
    <n v="429"/>
    <n v="419"/>
    <n v="412"/>
    <n v="407"/>
  </r>
  <r>
    <x v="9"/>
    <x v="3"/>
    <s v="DisabledPolicies=Boolean Ban New Power Plants[hard coal es], Boolean Ban New Power Plants[natural gas nonpeaker es]"/>
    <n v="0"/>
    <n v="0"/>
    <n v="0"/>
    <n v="54"/>
    <n v="147"/>
    <n v="240"/>
    <n v="269"/>
    <n v="282"/>
    <n v="257"/>
    <n v="193"/>
    <n v="90"/>
    <n v="-95"/>
    <n v="-206"/>
    <n v="-354"/>
    <n v="-479"/>
    <n v="-585"/>
    <n v="-697"/>
    <n v="-764"/>
    <n v="-848"/>
    <n v="-897"/>
    <n v="-906"/>
    <n v="-902"/>
    <n v="-848"/>
    <n v="-821"/>
    <n v="-779"/>
    <n v="-717"/>
    <n v="-640"/>
    <n v="-568"/>
    <n v="-506"/>
    <n v="-438"/>
    <n v="-369"/>
  </r>
  <r>
    <x v="10"/>
    <x v="3"/>
    <s v="DisabledPolicies=Boolean Ban New Power Plants[hard coal es], Boolean Ban New Power Plants[natural gas nonpeaker es]"/>
    <n v="0"/>
    <n v="0"/>
    <n v="0"/>
    <n v="-74"/>
    <n v="-135"/>
    <n v="-203"/>
    <n v="-293"/>
    <n v="-442"/>
    <n v="-611"/>
    <n v="-792"/>
    <n v="-994"/>
    <n v="-1223"/>
    <n v="-1410"/>
    <n v="-1581"/>
    <n v="-1737"/>
    <n v="-1889"/>
    <n v="-2015"/>
    <n v="-2113"/>
    <n v="-2180"/>
    <n v="-2185"/>
    <n v="-2169"/>
    <n v="-2131"/>
    <n v="-2063"/>
    <n v="-1999"/>
    <n v="-1924"/>
    <n v="-1823"/>
    <n v="-1731"/>
    <n v="-1625"/>
    <n v="-1522"/>
    <n v="-1435"/>
    <n v="-1357"/>
  </r>
  <r>
    <x v="11"/>
    <x v="3"/>
    <s v="DisabledPolicies=Boolean Ban New Power Plants[hard coal es], Boolean Ban New Power Plants[natural gas nonpeaker es]"/>
    <n v="0"/>
    <n v="0"/>
    <n v="0"/>
    <n v="208"/>
    <n v="276"/>
    <n v="286"/>
    <n v="152"/>
    <n v="45"/>
    <n v="-15"/>
    <n v="-50"/>
    <n v="-70"/>
    <n v="-102"/>
    <n v="-101"/>
    <n v="-84"/>
    <n v="-63"/>
    <n v="-55"/>
    <n v="-60"/>
    <n v="-75"/>
    <n v="-97"/>
    <n v="-123"/>
    <n v="-151"/>
    <n v="-165"/>
    <n v="-179"/>
    <n v="-189"/>
    <n v="-203"/>
    <n v="-213"/>
    <n v="-217"/>
    <n v="-224"/>
    <n v="-230"/>
    <n v="-238"/>
    <n v="-238"/>
  </r>
  <r>
    <x v="12"/>
    <x v="3"/>
    <s v="DisabledPolicies=Boolean Ban New Power Plants[hard coal es], Boolean Ban New Power Plants[natural gas nonpeaker es]"/>
    <n v="0"/>
    <n v="0"/>
    <n v="0"/>
    <n v="59"/>
    <n v="122"/>
    <n v="189"/>
    <n v="250"/>
    <n v="307"/>
    <n v="371"/>
    <n v="421"/>
    <n v="447"/>
    <n v="426"/>
    <n v="445"/>
    <n v="468"/>
    <n v="494"/>
    <n v="511"/>
    <n v="520"/>
    <n v="519"/>
    <n v="517"/>
    <n v="507"/>
    <n v="493"/>
    <n v="479"/>
    <n v="464"/>
    <n v="451"/>
    <n v="435"/>
    <n v="420"/>
    <n v="405"/>
    <n v="390"/>
    <n v="380"/>
    <n v="371"/>
    <n v="363"/>
  </r>
  <r>
    <x v="13"/>
    <x v="3"/>
    <s v="DisabledPolicies=Boolean Ban New Power Plants[hard coal es], Boolean Ban New Power Plants[natural gas nonpeaker es]"/>
    <n v="0"/>
    <n v="0"/>
    <n v="0"/>
    <n v="37"/>
    <n v="82"/>
    <n v="118"/>
    <n v="147"/>
    <n v="174"/>
    <n v="199"/>
    <n v="221"/>
    <n v="232"/>
    <n v="231"/>
    <n v="232"/>
    <n v="240"/>
    <n v="250"/>
    <n v="260"/>
    <n v="267"/>
    <n v="267"/>
    <n v="264"/>
    <n v="259"/>
    <n v="253"/>
    <n v="248"/>
    <n v="241"/>
    <n v="235"/>
    <n v="230"/>
    <n v="224"/>
    <n v="218"/>
    <n v="212"/>
    <n v="207"/>
    <n v="203"/>
    <n v="200"/>
  </r>
  <r>
    <x v="14"/>
    <x v="3"/>
    <s v="DisabledPolicies=Boolean Ban New Power Plants[hard coal es], Boolean Ban New Power Plants[natural gas nonpeaker es]"/>
    <n v="0"/>
    <n v="0"/>
    <n v="0"/>
    <n v="179"/>
    <n v="330"/>
    <n v="421"/>
    <n v="494"/>
    <n v="550"/>
    <n v="615"/>
    <n v="695"/>
    <n v="765"/>
    <n v="785"/>
    <n v="778"/>
    <n v="773"/>
    <n v="780"/>
    <n v="800"/>
    <n v="803"/>
    <n v="769"/>
    <n v="726"/>
    <n v="688"/>
    <n v="651"/>
    <n v="608"/>
    <n v="562"/>
    <n v="530"/>
    <n v="505"/>
    <n v="479"/>
    <n v="445"/>
    <n v="410"/>
    <n v="395"/>
    <n v="393"/>
    <n v="392"/>
  </r>
  <r>
    <x v="15"/>
    <x v="3"/>
    <s v="DisabledPolicies=Boolean Ban New Power Plants[hard coal es], Boolean Ban New Power Plants[natural gas nonpeaker es]"/>
    <n v="0"/>
    <n v="0"/>
    <n v="0"/>
    <n v="141"/>
    <n v="282"/>
    <n v="333"/>
    <n v="345"/>
    <n v="368"/>
    <n v="406"/>
    <n v="461"/>
    <n v="506"/>
    <n v="503"/>
    <n v="492"/>
    <n v="477"/>
    <n v="475"/>
    <n v="483"/>
    <n v="473"/>
    <n v="429"/>
    <n v="364"/>
    <n v="297"/>
    <n v="227"/>
    <n v="158"/>
    <n v="84"/>
    <n v="22"/>
    <n v="-34"/>
    <n v="-90"/>
    <n v="-150"/>
    <n v="-211"/>
    <n v="-253"/>
    <n v="-287"/>
    <n v="-315"/>
  </r>
  <r>
    <x v="16"/>
    <x v="3"/>
    <s v="DisabledPolicies=Boolean Ban New Power Plants[hard coal es], Boolean Ban New Power Plants[natural gas nonpeaker es]"/>
    <n v="0"/>
    <n v="0"/>
    <n v="0"/>
    <n v="19"/>
    <n v="30"/>
    <n v="40"/>
    <n v="51"/>
    <n v="58"/>
    <n v="68"/>
    <n v="77"/>
    <n v="82"/>
    <n v="79"/>
    <n v="76"/>
    <n v="77"/>
    <n v="78"/>
    <n v="79"/>
    <n v="77"/>
    <n v="73"/>
    <n v="68"/>
    <n v="64"/>
    <n v="59"/>
    <n v="52"/>
    <n v="47"/>
    <n v="42"/>
    <n v="38"/>
    <n v="34"/>
    <n v="29"/>
    <n v="24"/>
    <n v="23"/>
    <n v="19"/>
    <n v="17"/>
  </r>
  <r>
    <x v="17"/>
    <x v="3"/>
    <s v="DisabledPolicies=Boolean Ban New Power Plants[hard coal es], Boolean Ban New Power Plants[natural gas nonpeaker es]"/>
    <n v="0"/>
    <n v="0"/>
    <n v="0"/>
    <n v="11"/>
    <n v="22"/>
    <n v="29"/>
    <n v="35"/>
    <n v="42"/>
    <n v="48"/>
    <n v="54"/>
    <n v="58"/>
    <n v="57"/>
    <n v="58"/>
    <n v="59"/>
    <n v="60"/>
    <n v="63"/>
    <n v="64"/>
    <n v="64"/>
    <n v="62"/>
    <n v="61"/>
    <n v="60"/>
    <n v="57"/>
    <n v="56"/>
    <n v="53"/>
    <n v="53"/>
    <n v="51"/>
    <n v="49"/>
    <n v="49"/>
    <n v="46"/>
    <n v="46"/>
    <n v="45"/>
  </r>
  <r>
    <x v="18"/>
    <x v="3"/>
    <s v="DisabledPolicies=Boolean Ban New Power Plants[hard coal es], Boolean Ban New Power Plants[natural gas nonpeaker es]"/>
    <n v="0"/>
    <n v="0"/>
    <n v="0"/>
    <n v="624"/>
    <n v="893"/>
    <n v="1102"/>
    <n v="1334"/>
    <n v="1516"/>
    <n v="1738"/>
    <n v="1998"/>
    <n v="2196"/>
    <n v="2275"/>
    <n v="2314"/>
    <n v="2342"/>
    <n v="2391"/>
    <n v="2462"/>
    <n v="2487"/>
    <n v="2439"/>
    <n v="2384"/>
    <n v="2323"/>
    <n v="2241"/>
    <n v="2144"/>
    <n v="2032"/>
    <n v="1955"/>
    <n v="1887"/>
    <n v="1811"/>
    <n v="1718"/>
    <n v="1622"/>
    <n v="1579"/>
    <n v="1554"/>
    <n v="1533"/>
  </r>
  <r>
    <x v="19"/>
    <x v="3"/>
    <s v="DisabledPolicies=Boolean Ban New Power Plants[hard coal es], Boolean Ban New Power Plants[natural gas nonpeaker es]"/>
    <n v="0"/>
    <n v="0"/>
    <n v="0"/>
    <n v="174"/>
    <n v="583"/>
    <n v="1020"/>
    <n v="1581"/>
    <n v="2022"/>
    <n v="2669"/>
    <n v="3470"/>
    <n v="4121"/>
    <n v="4476"/>
    <n v="4729"/>
    <n v="5096"/>
    <n v="5519"/>
    <n v="5938"/>
    <n v="6080"/>
    <n v="5851"/>
    <n v="5734"/>
    <n v="5611"/>
    <n v="5385"/>
    <n v="5079"/>
    <n v="4721"/>
    <n v="4564"/>
    <n v="4384"/>
    <n v="4131"/>
    <n v="3799"/>
    <n v="3503"/>
    <n v="3465"/>
    <n v="3440"/>
    <n v="3409"/>
  </r>
  <r>
    <x v="20"/>
    <x v="3"/>
    <s v="DisabledPolicies=Boolean Ban New Power Plants[hard coal es], Boolean Ban New Power Plants[natural gas nonpeaker es]"/>
    <n v="0"/>
    <n v="0"/>
    <n v="0"/>
    <n v="864"/>
    <n v="1028"/>
    <n v="1159"/>
    <n v="1333"/>
    <n v="1443"/>
    <n v="1596"/>
    <n v="1807"/>
    <n v="1991"/>
    <n v="2023"/>
    <n v="2012"/>
    <n v="1993"/>
    <n v="1997"/>
    <n v="2018"/>
    <n v="1986"/>
    <n v="1841"/>
    <n v="1747"/>
    <n v="1669"/>
    <n v="1563"/>
    <n v="1445"/>
    <n v="1313"/>
    <n v="1249"/>
    <n v="1187"/>
    <n v="1104"/>
    <n v="1012"/>
    <n v="906"/>
    <n v="891"/>
    <n v="878"/>
    <n v="857"/>
  </r>
  <r>
    <x v="21"/>
    <x v="3"/>
    <s v="DisabledPolicies=Boolean Ban New Power Plants[hard coal es], Boolean Ban New Power Plants[natural gas nonpeaker es]"/>
    <n v="0"/>
    <n v="0"/>
    <n v="0"/>
    <n v="1781"/>
    <n v="1817"/>
    <n v="1849"/>
    <n v="1957"/>
    <n v="1985"/>
    <n v="2124"/>
    <n v="2292"/>
    <n v="2403"/>
    <n v="2359"/>
    <n v="2266"/>
    <n v="2152"/>
    <n v="2032"/>
    <n v="1927"/>
    <n v="1785"/>
    <n v="1645"/>
    <n v="1556"/>
    <n v="1494"/>
    <n v="1397"/>
    <n v="1314"/>
    <n v="1226"/>
    <n v="1190"/>
    <n v="1128"/>
    <n v="1035"/>
    <n v="1031"/>
    <n v="974"/>
    <n v="970"/>
    <n v="952"/>
    <n v="926"/>
  </r>
  <r>
    <x v="22"/>
    <x v="3"/>
    <s v="DisabledPolicies=Boolean Ban New Power Plants[hard coal es], Boolean Ban New Power Plants[natural gas nonpeaker es]"/>
    <n v="0"/>
    <n v="0"/>
    <n v="0"/>
    <n v="-296"/>
    <n v="-651"/>
    <n v="-1111"/>
    <n v="-1372"/>
    <n v="-1888"/>
    <n v="-2594"/>
    <n v="-3406"/>
    <n v="-4352"/>
    <n v="-5250"/>
    <n v="-6191"/>
    <n v="-7065"/>
    <n v="-7911"/>
    <n v="-7936"/>
    <n v="-7944"/>
    <n v="-7950"/>
    <n v="-7969"/>
    <n v="-7992"/>
    <n v="-8003"/>
    <n v="-8012"/>
    <n v="-8011"/>
    <n v="-8013"/>
    <n v="-8011"/>
    <n v="-8014"/>
    <n v="-8056"/>
    <n v="-8096"/>
    <n v="-8133"/>
    <n v="-8150"/>
    <n v="-8157"/>
  </r>
  <r>
    <x v="23"/>
    <x v="3"/>
    <s v="DisabledPolicies=Boolean Ban New Power Plants[hard coal es], Boolean Ban New Power Plants[natural gas nonpeaker es]"/>
    <n v="0"/>
    <n v="0"/>
    <n v="0"/>
    <n v="189"/>
    <n v="385"/>
    <n v="574"/>
    <n v="756"/>
    <n v="924"/>
    <n v="1084"/>
    <n v="1254"/>
    <n v="1358"/>
    <n v="1437"/>
    <n v="1515"/>
    <n v="1625"/>
    <n v="1727"/>
    <n v="1818"/>
    <n v="1908"/>
    <n v="1964"/>
    <n v="2018"/>
    <n v="2069"/>
    <n v="2109"/>
    <n v="2151"/>
    <n v="2198"/>
    <n v="2220"/>
    <n v="2250"/>
    <n v="2286"/>
    <n v="2294"/>
    <n v="2319"/>
    <n v="2391"/>
    <n v="2347"/>
    <n v="2360"/>
  </r>
  <r>
    <x v="24"/>
    <x v="3"/>
    <s v="DisabledPolicies=Boolean Ban New Power Plants[hard coal es], Boolean Ban New Power Plants[natural gas nonpeaker es]"/>
    <n v="0"/>
    <n v="0"/>
    <n v="0"/>
    <n v="1193"/>
    <n v="2947"/>
    <n v="4396"/>
    <n v="5666"/>
    <n v="6817"/>
    <n v="7863"/>
    <n v="8730"/>
    <n v="9264"/>
    <n v="9250"/>
    <n v="9235"/>
    <n v="9356"/>
    <n v="9606"/>
    <n v="9907"/>
    <n v="10115"/>
    <n v="10125"/>
    <n v="9981"/>
    <n v="9760"/>
    <n v="9499"/>
    <n v="9293"/>
    <n v="9033"/>
    <n v="8774"/>
    <n v="8550"/>
    <n v="8343"/>
    <n v="8111"/>
    <n v="7870"/>
    <n v="7648"/>
    <n v="7480"/>
    <n v="7363"/>
  </r>
  <r>
    <x v="25"/>
    <x v="3"/>
    <s v="DisabledPolicies=Boolean Ban New Power Plants[hard coal es], Boolean Ban New Power Plants[natural gas nonpeaker es]"/>
    <n v="0"/>
    <n v="0"/>
    <n v="0"/>
    <n v="873"/>
    <n v="2237"/>
    <n v="3588"/>
    <n v="4409"/>
    <n v="6093"/>
    <n v="7485"/>
    <n v="8819"/>
    <n v="10205"/>
    <n v="11173"/>
    <n v="12932"/>
    <n v="13274"/>
    <n v="14137"/>
    <n v="14966"/>
    <n v="15323"/>
    <n v="16281"/>
    <n v="16218"/>
    <n v="16140"/>
    <n v="16341"/>
    <n v="16200"/>
    <n v="16638"/>
    <n v="16231"/>
    <n v="16271"/>
    <n v="16214"/>
    <n v="16460"/>
    <n v="16346"/>
    <n v="16029"/>
    <n v="16249"/>
    <n v="16488"/>
  </r>
  <r>
    <x v="26"/>
    <x v="3"/>
    <s v="DisabledPolicies=Boolean Ban New Power Plants[hard coal es], Boolean Ban New Power Plants[natural gas nonpeaker es]"/>
    <n v="0"/>
    <n v="0"/>
    <n v="0"/>
    <n v="700"/>
    <n v="2410"/>
    <n v="2575"/>
    <n v="2843"/>
    <n v="2729"/>
    <n v="2257"/>
    <n v="1597"/>
    <n v="755"/>
    <n v="452"/>
    <n v="9"/>
    <n v="-370"/>
    <n v="-629"/>
    <n v="-860"/>
    <n v="-789"/>
    <n v="-1039"/>
    <n v="-1243"/>
    <n v="-1444"/>
    <n v="-1587"/>
    <n v="-1413"/>
    <n v="-1494"/>
    <n v="-1477"/>
    <n v="-1400"/>
    <n v="-1358"/>
    <n v="-1315"/>
    <n v="-1229"/>
    <n v="-1283"/>
    <n v="-1346"/>
    <n v="-1346"/>
  </r>
  <r>
    <x v="27"/>
    <x v="3"/>
    <s v="DisabledPolicies=Boolean Ban New Power Plants[hard coal es], Boolean Ban New Power Plants[natural gas nonpeaker es]"/>
    <n v="0"/>
    <n v="0"/>
    <n v="0"/>
    <n v="786"/>
    <n v="1646"/>
    <n v="2405"/>
    <n v="3146"/>
    <n v="3857"/>
    <n v="4592"/>
    <n v="5277"/>
    <n v="5769"/>
    <n v="5886"/>
    <n v="5994"/>
    <n v="6280"/>
    <n v="6625"/>
    <n v="6949"/>
    <n v="7191"/>
    <n v="7349"/>
    <n v="7453"/>
    <n v="7496"/>
    <n v="7469"/>
    <n v="7437"/>
    <n v="7376"/>
    <n v="7321"/>
    <n v="7272"/>
    <n v="7224"/>
    <n v="7186"/>
    <n v="7133"/>
    <n v="7095"/>
    <n v="7082"/>
    <n v="7100"/>
  </r>
  <r>
    <x v="28"/>
    <x v="3"/>
    <s v="DisabledPolicies=Boolean Ban New Power Plants[hard coal es], Boolean Ban New Power Plants[natural gas nonpeaker es]"/>
    <n v="0"/>
    <n v="0"/>
    <n v="0"/>
    <n v="4645"/>
    <n v="5906"/>
    <n v="6850"/>
    <n v="7970"/>
    <n v="8885"/>
    <n v="10251"/>
    <n v="11911"/>
    <n v="13343"/>
    <n v="14169"/>
    <n v="14626"/>
    <n v="15326"/>
    <n v="16017"/>
    <n v="16804"/>
    <n v="17157"/>
    <n v="17138"/>
    <n v="17313"/>
    <n v="17560"/>
    <n v="17522"/>
    <n v="17424"/>
    <n v="17219"/>
    <n v="17489"/>
    <n v="17630"/>
    <n v="17625"/>
    <n v="17578"/>
    <n v="17550"/>
    <n v="18147"/>
    <n v="18784"/>
    <n v="19423"/>
  </r>
  <r>
    <x v="29"/>
    <x v="3"/>
    <s v="DisabledPolicies=Boolean Ban New Power Plants[hard coal es], Boolean Ban New Power Plants[natural gas nonpeaker es]"/>
    <n v="0"/>
    <n v="0"/>
    <n v="0"/>
    <n v="146"/>
    <n v="334"/>
    <n v="613"/>
    <n v="865"/>
    <n v="1097"/>
    <n v="1383"/>
    <n v="1564"/>
    <n v="1629"/>
    <n v="1419"/>
    <n v="1464"/>
    <n v="1575"/>
    <n v="1673"/>
    <n v="1722"/>
    <n v="1768"/>
    <n v="1809"/>
    <n v="1874"/>
    <n v="1904"/>
    <n v="1925"/>
    <n v="1973"/>
    <n v="2013"/>
    <n v="2088"/>
    <n v="2147"/>
    <n v="2229"/>
    <n v="2310"/>
    <n v="2412"/>
    <n v="2506"/>
    <n v="2590"/>
    <n v="2690"/>
  </r>
  <r>
    <x v="30"/>
    <x v="3"/>
    <s v="DisabledPolicies=Boolean Ban New Power Plants[hard coal es], Boolean Ban New Power Plants[natural gas nonpeaker es]"/>
    <n v="0"/>
    <n v="0"/>
    <n v="0"/>
    <n v="6770"/>
    <n v="14308"/>
    <n v="21794"/>
    <n v="29035"/>
    <n v="36170"/>
    <n v="43446"/>
    <n v="49907"/>
    <n v="55025"/>
    <n v="57629"/>
    <n v="61908"/>
    <n v="66071"/>
    <n v="70659"/>
    <n v="74708"/>
    <n v="78144"/>
    <n v="81358"/>
    <n v="84470"/>
    <n v="86938"/>
    <n v="89030"/>
    <n v="91200"/>
    <n v="93043"/>
    <n v="95158"/>
    <n v="97027"/>
    <n v="98762"/>
    <n v="100504"/>
    <n v="102504"/>
    <n v="104621"/>
    <n v="106546"/>
    <n v="108611"/>
  </r>
  <r>
    <x v="31"/>
    <x v="3"/>
    <s v="DisabledPolicies=Boolean Ban New Power Plants[hard coal es], Boolean Ban New Power Plants[natural gas nonpeaker es]"/>
    <n v="0"/>
    <n v="0"/>
    <n v="0"/>
    <n v="3112"/>
    <n v="7106"/>
    <n v="10953"/>
    <n v="14645"/>
    <n v="18214"/>
    <n v="22040"/>
    <n v="24852"/>
    <n v="26437"/>
    <n v="25579"/>
    <n v="27121"/>
    <n v="28980"/>
    <n v="31071"/>
    <n v="32663"/>
    <n v="33984"/>
    <n v="34940"/>
    <n v="35570"/>
    <n v="35633"/>
    <n v="35470"/>
    <n v="35499"/>
    <n v="35210"/>
    <n v="34939"/>
    <n v="34620"/>
    <n v="34352"/>
    <n v="34055"/>
    <n v="33794"/>
    <n v="33434"/>
    <n v="33214"/>
    <n v="33233"/>
  </r>
  <r>
    <x v="32"/>
    <x v="3"/>
    <s v="DisabledPolicies=Boolean Ban New Power Plants[hard coal es], Boolean Ban New Power Plants[natural gas nonpeaker es]"/>
    <n v="0"/>
    <n v="0"/>
    <n v="0"/>
    <n v="2130"/>
    <n v="4280"/>
    <n v="6172"/>
    <n v="7738"/>
    <n v="9153"/>
    <n v="10508"/>
    <n v="11322"/>
    <n v="11552"/>
    <n v="10768"/>
    <n v="10858"/>
    <n v="10917"/>
    <n v="11046"/>
    <n v="11014"/>
    <n v="10821"/>
    <n v="10546"/>
    <n v="10146"/>
    <n v="9631"/>
    <n v="9100"/>
    <n v="8606"/>
    <n v="8109"/>
    <n v="7621"/>
    <n v="7168"/>
    <n v="6742"/>
    <n v="6345"/>
    <n v="5964"/>
    <n v="5604"/>
    <n v="5296"/>
    <n v="5035"/>
  </r>
  <r>
    <x v="33"/>
    <x v="3"/>
    <s v="DisabledPolicies=Boolean Ban New Power Plants[hard coal es], Boolean Ban New Power Plants[natural gas nonpeaker es]"/>
    <n v="0"/>
    <n v="0"/>
    <n v="0"/>
    <n v="46"/>
    <n v="95"/>
    <n v="146"/>
    <n v="188"/>
    <n v="226"/>
    <n v="265"/>
    <n v="287"/>
    <n v="295"/>
    <n v="273"/>
    <n v="278"/>
    <n v="282"/>
    <n v="287"/>
    <n v="286"/>
    <n v="281"/>
    <n v="274"/>
    <n v="265"/>
    <n v="252"/>
    <n v="238"/>
    <n v="224"/>
    <n v="210"/>
    <n v="197"/>
    <n v="184"/>
    <n v="172"/>
    <n v="161"/>
    <n v="150"/>
    <n v="140"/>
    <n v="132"/>
    <n v="125"/>
  </r>
  <r>
    <x v="34"/>
    <x v="3"/>
    <s v="DisabledPolicies=Boolean Ban New Power Plants[hard coal es], Boolean Ban New Power Plants[natural gas nonpeaker es]"/>
    <n v="0"/>
    <n v="0"/>
    <n v="0"/>
    <n v="26"/>
    <n v="56"/>
    <n v="92"/>
    <n v="123"/>
    <n v="151"/>
    <n v="180"/>
    <n v="196"/>
    <n v="203"/>
    <n v="186"/>
    <n v="190"/>
    <n v="197"/>
    <n v="203"/>
    <n v="205"/>
    <n v="205"/>
    <n v="202"/>
    <n v="198"/>
    <n v="190"/>
    <n v="182"/>
    <n v="175"/>
    <n v="166"/>
    <n v="158"/>
    <n v="151"/>
    <n v="143"/>
    <n v="136"/>
    <n v="129"/>
    <n v="122"/>
    <n v="117"/>
    <n v="112"/>
  </r>
  <r>
    <x v="35"/>
    <x v="3"/>
    <s v="DisabledPolicies=Boolean Ban New Power Plants[hard coal es], Boolean Ban New Power Plants[natural gas nonpeaker es]"/>
    <n v="0"/>
    <n v="0"/>
    <n v="0"/>
    <n v="110"/>
    <n v="195"/>
    <n v="293"/>
    <n v="371"/>
    <n v="434"/>
    <n v="511"/>
    <n v="551"/>
    <n v="534"/>
    <n v="392"/>
    <n v="273"/>
    <n v="184"/>
    <n v="78"/>
    <n v="-55"/>
    <n v="-202"/>
    <n v="-373"/>
    <n v="-545"/>
    <n v="-738"/>
    <n v="-945"/>
    <n v="-1145"/>
    <n v="-1358"/>
    <n v="-1556"/>
    <n v="-1759"/>
    <n v="-1950"/>
    <n v="-2144"/>
    <n v="-2328"/>
    <n v="-2505"/>
    <n v="-2678"/>
    <n v="-2841"/>
  </r>
  <r>
    <x v="36"/>
    <x v="3"/>
    <s v="DisabledPolicies=Boolean Ban New Power Plants[hard coal es], Boolean Ban New Power Plants[natural gas nonpeaker es]"/>
    <n v="0"/>
    <n v="0"/>
    <n v="0"/>
    <n v="686"/>
    <n v="1510"/>
    <n v="2746"/>
    <n v="3942"/>
    <n v="5114"/>
    <n v="6524"/>
    <n v="7564"/>
    <n v="8197"/>
    <n v="7828"/>
    <n v="8423"/>
    <n v="9259"/>
    <n v="10044"/>
    <n v="10580"/>
    <n v="10995"/>
    <n v="11309"/>
    <n v="11593"/>
    <n v="11641"/>
    <n v="11560"/>
    <n v="11483"/>
    <n v="11300"/>
    <n v="11171"/>
    <n v="10951"/>
    <n v="10759"/>
    <n v="10542"/>
    <n v="10362"/>
    <n v="10181"/>
    <n v="10000"/>
    <n v="9882"/>
  </r>
  <r>
    <x v="37"/>
    <x v="3"/>
    <s v="DisabledPolicies=Boolean Ban New Power Plants[hard coal es], Boolean Ban New Power Plants[natural gas nonpeaker es]"/>
    <n v="0"/>
    <n v="0"/>
    <n v="0"/>
    <n v="881"/>
    <n v="1515"/>
    <n v="2442"/>
    <n v="3465"/>
    <n v="4374"/>
    <n v="5575"/>
    <n v="6614"/>
    <n v="7318"/>
    <n v="7116"/>
    <n v="7559"/>
    <n v="8177"/>
    <n v="8802"/>
    <n v="9286"/>
    <n v="9622"/>
    <n v="9631"/>
    <n v="9735"/>
    <n v="9700"/>
    <n v="9516"/>
    <n v="9346"/>
    <n v="9023"/>
    <n v="8905"/>
    <n v="8714"/>
    <n v="8508"/>
    <n v="8260"/>
    <n v="7997"/>
    <n v="7933"/>
    <n v="7858"/>
    <n v="7814"/>
  </r>
  <r>
    <x v="38"/>
    <x v="3"/>
    <s v="DisabledPolicies=Boolean Ban New Power Plants[hard coal es], Boolean Ban New Power Plants[natural gas nonpeaker es]"/>
    <n v="0"/>
    <n v="0"/>
    <n v="0"/>
    <n v="24365"/>
    <n v="49598"/>
    <n v="70316"/>
    <n v="90750"/>
    <n v="112221"/>
    <n v="133060"/>
    <n v="151265"/>
    <n v="164336"/>
    <n v="168010"/>
    <n v="177308"/>
    <n v="184148"/>
    <n v="194183"/>
    <n v="204299"/>
    <n v="211748"/>
    <n v="217554"/>
    <n v="219253"/>
    <n v="219005"/>
    <n v="218578"/>
    <n v="218085"/>
    <n v="217796"/>
    <n v="215963"/>
    <n v="215528"/>
    <n v="214456"/>
    <n v="213987"/>
    <n v="212571"/>
    <n v="211364"/>
    <n v="212216"/>
    <n v="214300"/>
  </r>
  <r>
    <x v="39"/>
    <x v="3"/>
    <s v="DisabledPolicies=Boolean Ban New Power Plants[hard coal es], Boolean Ban New Power Plants[natural gas nonpeaker es]"/>
    <n v="0"/>
    <n v="0"/>
    <n v="0"/>
    <n v="514"/>
    <n v="1124"/>
    <n v="2588"/>
    <n v="4266"/>
    <n v="6075"/>
    <n v="8239"/>
    <n v="10160"/>
    <n v="11723"/>
    <n v="12316"/>
    <n v="13475"/>
    <n v="15088"/>
    <n v="16578"/>
    <n v="17627"/>
    <n v="18624"/>
    <n v="19473"/>
    <n v="20263"/>
    <n v="20659"/>
    <n v="20857"/>
    <n v="21040"/>
    <n v="21108"/>
    <n v="21243"/>
    <n v="21198"/>
    <n v="21219"/>
    <n v="21191"/>
    <n v="21233"/>
    <n v="21229"/>
    <n v="21200"/>
    <n v="21314"/>
  </r>
  <r>
    <x v="40"/>
    <x v="3"/>
    <s v="DisabledPolicies=Boolean Ban New Power Plants[hard coal es], Boolean Ban New Power Plants[natural gas nonpeaker es]"/>
    <n v="0"/>
    <n v="0"/>
    <n v="0"/>
    <n v="1583"/>
    <n v="3673"/>
    <n v="6954"/>
    <n v="10214"/>
    <n v="13478"/>
    <n v="17472"/>
    <n v="20510"/>
    <n v="22448"/>
    <n v="21574"/>
    <n v="23544"/>
    <n v="26317"/>
    <n v="29052"/>
    <n v="31105"/>
    <n v="32862"/>
    <n v="34348"/>
    <n v="35812"/>
    <n v="36553"/>
    <n v="36892"/>
    <n v="37303"/>
    <n v="37298"/>
    <n v="37508"/>
    <n v="37394"/>
    <n v="37416"/>
    <n v="37283"/>
    <n v="37287"/>
    <n v="37274"/>
    <n v="37231"/>
    <n v="37425"/>
  </r>
  <r>
    <x v="41"/>
    <x v="3"/>
    <s v="DisabledPolicies=Boolean Ban New Power Plants[hard coal es], Boolean Ban New Power Plants[natural gas nonpeaker es]"/>
    <n v="0"/>
    <n v="0"/>
    <n v="0"/>
    <n v="441"/>
    <n v="1022"/>
    <n v="1929"/>
    <n v="2824"/>
    <n v="3718"/>
    <n v="4810"/>
    <n v="5639"/>
    <n v="6171"/>
    <n v="5937"/>
    <n v="6457"/>
    <n v="7182"/>
    <n v="7882"/>
    <n v="8392"/>
    <n v="8816"/>
    <n v="9168"/>
    <n v="9505"/>
    <n v="9649"/>
    <n v="9685"/>
    <n v="9727"/>
    <n v="9672"/>
    <n v="9666"/>
    <n v="9577"/>
    <n v="9514"/>
    <n v="9421"/>
    <n v="9362"/>
    <n v="9298"/>
    <n v="9229"/>
    <n v="9216"/>
  </r>
  <r>
    <x v="42"/>
    <x v="3"/>
    <s v="DisabledPolicies=Boolean Ban New Power Plants[hard coal es], Boolean Ban New Power Plants[natural gas nonpeaker 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54065"/>
    <n v="107815"/>
    <n v="156559"/>
    <n v="203932"/>
    <n v="250877"/>
    <n v="299081"/>
    <n v="339895"/>
    <n v="367838"/>
    <n v="370777"/>
    <n v="390680"/>
    <n v="409930"/>
    <n v="434037"/>
    <n v="456261"/>
    <n v="472848"/>
    <n v="485326"/>
    <n v="492642"/>
    <n v="495122"/>
    <n v="495578"/>
    <n v="496388"/>
    <n v="495781"/>
    <n v="494592"/>
    <n v="494179"/>
    <n v="492943"/>
    <n v="492114"/>
    <n v="490606"/>
    <n v="490279"/>
    <n v="492476"/>
    <n v="497188"/>
  </r>
  <r>
    <x v="1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39"/>
    <n v="80"/>
    <n v="131"/>
    <n v="204"/>
    <n v="281"/>
    <n v="341"/>
    <n v="383"/>
    <n v="402"/>
    <n v="369"/>
    <n v="331"/>
    <n v="315"/>
    <n v="310"/>
    <n v="310"/>
    <n v="311"/>
    <n v="312"/>
    <n v="311"/>
    <n v="310"/>
    <n v="309"/>
    <n v="308"/>
    <n v="309"/>
    <n v="308"/>
    <n v="306"/>
    <n v="307"/>
    <n v="305"/>
    <n v="306"/>
    <n v="306"/>
    <n v="305"/>
    <n v="305"/>
  </r>
  <r>
    <x v="2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18"/>
    <n v="26"/>
    <n v="30"/>
    <n v="33"/>
    <n v="34"/>
    <n v="35"/>
    <n v="35"/>
    <n v="31"/>
    <n v="24"/>
    <n v="20"/>
    <n v="14"/>
    <n v="11"/>
    <n v="9"/>
    <n v="8"/>
    <n v="6"/>
    <n v="4"/>
    <n v="1"/>
    <n v="0"/>
    <n v="1"/>
    <n v="2"/>
    <n v="3"/>
    <n v="2"/>
    <n v="4"/>
    <n v="6"/>
    <n v="8"/>
    <n v="8"/>
    <n v="10"/>
    <n v="12"/>
  </r>
  <r>
    <x v="5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361"/>
    <n v="1114"/>
    <n v="1285"/>
    <n v="1517"/>
    <n v="1609"/>
    <n v="1555"/>
    <n v="1397"/>
    <n v="1135"/>
    <n v="983"/>
    <n v="797"/>
    <n v="659"/>
    <n v="586"/>
    <n v="527"/>
    <n v="574"/>
    <n v="496"/>
    <n v="426"/>
    <n v="350"/>
    <n v="292"/>
    <n v="360"/>
    <n v="326"/>
    <n v="327"/>
    <n v="352"/>
    <n v="363"/>
    <n v="374"/>
    <n v="403"/>
    <n v="379"/>
    <n v="354"/>
    <n v="356"/>
  </r>
  <r>
    <x v="6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213"/>
    <n v="455"/>
    <n v="756"/>
    <n v="1080"/>
    <n v="1392"/>
    <n v="1732"/>
    <n v="2033"/>
    <n v="2223"/>
    <n v="2206"/>
    <n v="2213"/>
    <n v="2363"/>
    <n v="2535"/>
    <n v="2664"/>
    <n v="2743"/>
    <n v="2791"/>
    <n v="2819"/>
    <n v="2814"/>
    <n v="2770"/>
    <n v="2717"/>
    <n v="2650"/>
    <n v="2581"/>
    <n v="2506"/>
    <n v="2429"/>
    <n v="2353"/>
    <n v="2280"/>
    <n v="2212"/>
    <n v="2145"/>
    <n v="2090"/>
  </r>
  <r>
    <x v="7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365"/>
    <n v="755"/>
    <n v="1146"/>
    <n v="1527"/>
    <n v="1858"/>
    <n v="2204"/>
    <n v="2475"/>
    <n v="2612"/>
    <n v="2513"/>
    <n v="2486"/>
    <n v="2551"/>
    <n v="2624"/>
    <n v="2654"/>
    <n v="2645"/>
    <n v="2602"/>
    <n v="2549"/>
    <n v="2471"/>
    <n v="2366"/>
    <n v="2262"/>
    <n v="2150"/>
    <n v="2047"/>
    <n v="1945"/>
    <n v="1842"/>
    <n v="1749"/>
    <n v="1661"/>
    <n v="1583"/>
    <n v="1510"/>
    <n v="1445"/>
  </r>
  <r>
    <x v="8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92"/>
    <n v="212"/>
    <n v="308"/>
    <n v="387"/>
    <n v="452"/>
    <n v="512"/>
    <n v="557"/>
    <n v="577"/>
    <n v="557"/>
    <n v="543"/>
    <n v="541"/>
    <n v="548"/>
    <n v="558"/>
    <n v="562"/>
    <n v="557"/>
    <n v="545"/>
    <n v="530"/>
    <n v="512"/>
    <n v="498"/>
    <n v="483"/>
    <n v="469"/>
    <n v="457"/>
    <n v="446"/>
    <n v="435"/>
    <n v="424"/>
    <n v="415"/>
    <n v="408"/>
    <n v="403"/>
  </r>
  <r>
    <x v="9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54"/>
    <n v="147"/>
    <n v="240"/>
    <n v="268"/>
    <n v="277"/>
    <n v="249"/>
    <n v="181"/>
    <n v="74"/>
    <n v="-113"/>
    <n v="-226"/>
    <n v="-376"/>
    <n v="-502"/>
    <n v="-608"/>
    <n v="-723"/>
    <n v="-790"/>
    <n v="-871"/>
    <n v="-918"/>
    <n v="-925"/>
    <n v="-919"/>
    <n v="-863"/>
    <n v="-835"/>
    <n v="-792"/>
    <n v="-727"/>
    <n v="-650"/>
    <n v="-577"/>
    <n v="-515"/>
    <n v="-446"/>
    <n v="-377"/>
  </r>
  <r>
    <x v="10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-74"/>
    <n v="-135"/>
    <n v="-203"/>
    <n v="-293"/>
    <n v="-442"/>
    <n v="-611"/>
    <n v="-792"/>
    <n v="-996"/>
    <n v="-1223"/>
    <n v="-1410"/>
    <n v="-1583"/>
    <n v="-1737"/>
    <n v="-1888"/>
    <n v="-2016"/>
    <n v="-2113"/>
    <n v="-2180"/>
    <n v="-2185"/>
    <n v="-2169"/>
    <n v="-2131"/>
    <n v="-2064"/>
    <n v="-1999"/>
    <n v="-1925"/>
    <n v="-1824"/>
    <n v="-1732"/>
    <n v="-1626"/>
    <n v="-1522"/>
    <n v="-1435"/>
    <n v="-1358"/>
  </r>
  <r>
    <x v="11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208"/>
    <n v="276"/>
    <n v="286"/>
    <n v="151"/>
    <n v="43"/>
    <n v="-19"/>
    <n v="-52"/>
    <n v="-74"/>
    <n v="-107"/>
    <n v="-105"/>
    <n v="-89"/>
    <n v="-67"/>
    <n v="-59"/>
    <n v="-65"/>
    <n v="-79"/>
    <n v="-101"/>
    <n v="-126"/>
    <n v="-153"/>
    <n v="-167"/>
    <n v="-180"/>
    <n v="-190"/>
    <n v="-205"/>
    <n v="-215"/>
    <n v="-219"/>
    <n v="-226"/>
    <n v="-233"/>
    <n v="-240"/>
    <n v="-240"/>
  </r>
  <r>
    <x v="12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59"/>
    <n v="122"/>
    <n v="189"/>
    <n v="250"/>
    <n v="307"/>
    <n v="370"/>
    <n v="420"/>
    <n v="445"/>
    <n v="423"/>
    <n v="441"/>
    <n v="464"/>
    <n v="490"/>
    <n v="506"/>
    <n v="515"/>
    <n v="514"/>
    <n v="511"/>
    <n v="502"/>
    <n v="488"/>
    <n v="476"/>
    <n v="460"/>
    <n v="446"/>
    <n v="432"/>
    <n v="417"/>
    <n v="403"/>
    <n v="389"/>
    <n v="379"/>
    <n v="368"/>
    <n v="361"/>
  </r>
  <r>
    <x v="13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37"/>
    <n v="82"/>
    <n v="118"/>
    <n v="147"/>
    <n v="174"/>
    <n v="198"/>
    <n v="220"/>
    <n v="232"/>
    <n v="230"/>
    <n v="230"/>
    <n v="238"/>
    <n v="248"/>
    <n v="258"/>
    <n v="265"/>
    <n v="265"/>
    <n v="262"/>
    <n v="257"/>
    <n v="252"/>
    <n v="247"/>
    <n v="239"/>
    <n v="234"/>
    <n v="229"/>
    <n v="223"/>
    <n v="217"/>
    <n v="210"/>
    <n v="206"/>
    <n v="202"/>
    <n v="199"/>
  </r>
  <r>
    <x v="14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179"/>
    <n v="330"/>
    <n v="421"/>
    <n v="493"/>
    <n v="546"/>
    <n v="610"/>
    <n v="691"/>
    <n v="759"/>
    <n v="777"/>
    <n v="770"/>
    <n v="766"/>
    <n v="772"/>
    <n v="790"/>
    <n v="793"/>
    <n v="760"/>
    <n v="719"/>
    <n v="682"/>
    <n v="646"/>
    <n v="604"/>
    <n v="558"/>
    <n v="526"/>
    <n v="502"/>
    <n v="476"/>
    <n v="443"/>
    <n v="407"/>
    <n v="394"/>
    <n v="389"/>
    <n v="389"/>
  </r>
  <r>
    <x v="15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141"/>
    <n v="282"/>
    <n v="333"/>
    <n v="344"/>
    <n v="365"/>
    <n v="402"/>
    <n v="456"/>
    <n v="499"/>
    <n v="495"/>
    <n v="484"/>
    <n v="467"/>
    <n v="465"/>
    <n v="472"/>
    <n v="462"/>
    <n v="418"/>
    <n v="353"/>
    <n v="288"/>
    <n v="220"/>
    <n v="151"/>
    <n v="79"/>
    <n v="15"/>
    <n v="-39"/>
    <n v="-94"/>
    <n v="-155"/>
    <n v="-215"/>
    <n v="-257"/>
    <n v="-290"/>
    <n v="-318"/>
  </r>
  <r>
    <x v="16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19"/>
    <n v="30"/>
    <n v="40"/>
    <n v="51"/>
    <n v="58"/>
    <n v="68"/>
    <n v="75"/>
    <n v="81"/>
    <n v="79"/>
    <n v="75"/>
    <n v="76"/>
    <n v="76"/>
    <n v="78"/>
    <n v="76"/>
    <n v="72"/>
    <n v="67"/>
    <n v="62"/>
    <n v="57"/>
    <n v="52"/>
    <n v="46"/>
    <n v="41"/>
    <n v="38"/>
    <n v="33"/>
    <n v="28"/>
    <n v="24"/>
    <n v="21"/>
    <n v="19"/>
    <n v="17"/>
  </r>
  <r>
    <x v="17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11"/>
    <n v="22"/>
    <n v="29"/>
    <n v="35"/>
    <n v="42"/>
    <n v="48"/>
    <n v="53"/>
    <n v="57"/>
    <n v="57"/>
    <n v="58"/>
    <n v="59"/>
    <n v="60"/>
    <n v="63"/>
    <n v="63"/>
    <n v="63"/>
    <n v="61"/>
    <n v="60"/>
    <n v="59"/>
    <n v="57"/>
    <n v="56"/>
    <n v="53"/>
    <n v="52"/>
    <n v="51"/>
    <n v="49"/>
    <n v="48"/>
    <n v="46"/>
    <n v="46"/>
    <n v="45"/>
  </r>
  <r>
    <x v="18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624"/>
    <n v="893"/>
    <n v="1102"/>
    <n v="1335"/>
    <n v="1513"/>
    <n v="1734"/>
    <n v="1991"/>
    <n v="2187"/>
    <n v="2264"/>
    <n v="2302"/>
    <n v="2327"/>
    <n v="2375"/>
    <n v="2445"/>
    <n v="2470"/>
    <n v="2421"/>
    <n v="2366"/>
    <n v="2307"/>
    <n v="2226"/>
    <n v="2130"/>
    <n v="2019"/>
    <n v="1944"/>
    <n v="1877"/>
    <n v="1801"/>
    <n v="1709"/>
    <n v="1613"/>
    <n v="1572"/>
    <n v="1545"/>
    <n v="1525"/>
  </r>
  <r>
    <x v="19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174"/>
    <n v="583"/>
    <n v="1020"/>
    <n v="1582"/>
    <n v="2021"/>
    <n v="2669"/>
    <n v="3471"/>
    <n v="4119"/>
    <n v="4474"/>
    <n v="4726"/>
    <n v="5091"/>
    <n v="5513"/>
    <n v="5928"/>
    <n v="6070"/>
    <n v="5838"/>
    <n v="5720"/>
    <n v="5595"/>
    <n v="5369"/>
    <n v="5063"/>
    <n v="4705"/>
    <n v="4549"/>
    <n v="4370"/>
    <n v="4118"/>
    <n v="3785"/>
    <n v="3491"/>
    <n v="3451"/>
    <n v="3428"/>
    <n v="3398"/>
  </r>
  <r>
    <x v="20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864"/>
    <n v="1028"/>
    <n v="1159"/>
    <n v="1334"/>
    <n v="1443"/>
    <n v="1596"/>
    <n v="1807"/>
    <n v="1991"/>
    <n v="2023"/>
    <n v="2012"/>
    <n v="1993"/>
    <n v="1996"/>
    <n v="2018"/>
    <n v="1986"/>
    <n v="1840"/>
    <n v="1746"/>
    <n v="1667"/>
    <n v="1561"/>
    <n v="1444"/>
    <n v="1310"/>
    <n v="1246"/>
    <n v="1186"/>
    <n v="1101"/>
    <n v="1011"/>
    <n v="904"/>
    <n v="890"/>
    <n v="876"/>
    <n v="856"/>
  </r>
  <r>
    <x v="21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1781"/>
    <n v="1817"/>
    <n v="1849"/>
    <n v="1930"/>
    <n v="1938"/>
    <n v="2063"/>
    <n v="2218"/>
    <n v="2317"/>
    <n v="2269"/>
    <n v="2170"/>
    <n v="2052"/>
    <n v="1929"/>
    <n v="1822"/>
    <n v="1680"/>
    <n v="1560"/>
    <n v="1488"/>
    <n v="1441"/>
    <n v="1354"/>
    <n v="1280"/>
    <n v="1200"/>
    <n v="1169"/>
    <n v="1113"/>
    <n v="1023"/>
    <n v="1021"/>
    <n v="967"/>
    <n v="963"/>
    <n v="946"/>
    <n v="921"/>
  </r>
  <r>
    <x v="22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-296"/>
    <n v="-651"/>
    <n v="-1111"/>
    <n v="-1373"/>
    <n v="-1892"/>
    <n v="-2602"/>
    <n v="-3418"/>
    <n v="-4368"/>
    <n v="-5270"/>
    <n v="-6212"/>
    <n v="-7090"/>
    <n v="-7939"/>
    <n v="-7965"/>
    <n v="-7975"/>
    <n v="-7979"/>
    <n v="-7997"/>
    <n v="-8017"/>
    <n v="-8025"/>
    <n v="-8032"/>
    <n v="-8028"/>
    <n v="-8029"/>
    <n v="-8025"/>
    <n v="-8026"/>
    <n v="-8067"/>
    <n v="-8107"/>
    <n v="-8144"/>
    <n v="-8159"/>
    <n v="-8166"/>
  </r>
  <r>
    <x v="23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189"/>
    <n v="385"/>
    <n v="574"/>
    <n v="756"/>
    <n v="924"/>
    <n v="1080"/>
    <n v="1254"/>
    <n v="1357"/>
    <n v="1437"/>
    <n v="1513"/>
    <n v="1620"/>
    <n v="1726"/>
    <n v="1816"/>
    <n v="1902"/>
    <n v="1958"/>
    <n v="2016"/>
    <n v="2066"/>
    <n v="2109"/>
    <n v="2149"/>
    <n v="2197"/>
    <n v="2218"/>
    <n v="2248"/>
    <n v="2285"/>
    <n v="2292"/>
    <n v="2317"/>
    <n v="2388"/>
    <n v="2344"/>
    <n v="2359"/>
  </r>
  <r>
    <x v="24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1193"/>
    <n v="2947"/>
    <n v="4395"/>
    <n v="5650"/>
    <n v="6780"/>
    <n v="7800"/>
    <n v="8641"/>
    <n v="9151"/>
    <n v="9114"/>
    <n v="9082"/>
    <n v="9184"/>
    <n v="9419"/>
    <n v="9706"/>
    <n v="9902"/>
    <n v="9911"/>
    <n v="9778"/>
    <n v="9570"/>
    <n v="9325"/>
    <n v="9133"/>
    <n v="8884"/>
    <n v="8634"/>
    <n v="8419"/>
    <n v="8218"/>
    <n v="7991"/>
    <n v="7753"/>
    <n v="7537"/>
    <n v="7372"/>
    <n v="7259"/>
  </r>
  <r>
    <x v="25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873"/>
    <n v="2237"/>
    <n v="3590"/>
    <n v="4403"/>
    <n v="6042"/>
    <n v="7384"/>
    <n v="8683"/>
    <n v="10039"/>
    <n v="10977"/>
    <n v="12714"/>
    <n v="13031"/>
    <n v="13874"/>
    <n v="14687"/>
    <n v="15026"/>
    <n v="15975"/>
    <n v="15945"/>
    <n v="15904"/>
    <n v="16131"/>
    <n v="16010"/>
    <n v="16464"/>
    <n v="16072"/>
    <n v="16123"/>
    <n v="16075"/>
    <n v="16325"/>
    <n v="16219"/>
    <n v="15904"/>
    <n v="16126"/>
    <n v="16371"/>
  </r>
  <r>
    <x v="26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700"/>
    <n v="2410"/>
    <n v="2573"/>
    <n v="2841"/>
    <n v="2726"/>
    <n v="2252"/>
    <n v="1586"/>
    <n v="741"/>
    <n v="432"/>
    <n v="-16"/>
    <n v="-402"/>
    <n v="-665"/>
    <n v="-900"/>
    <n v="-833"/>
    <n v="-1086"/>
    <n v="-1292"/>
    <n v="-1491"/>
    <n v="-1632"/>
    <n v="-1454"/>
    <n v="-1534"/>
    <n v="-1518"/>
    <n v="-1439"/>
    <n v="-1397"/>
    <n v="-1353"/>
    <n v="-1265"/>
    <n v="-1320"/>
    <n v="-1382"/>
    <n v="-1383"/>
  </r>
  <r>
    <x v="27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786"/>
    <n v="1646"/>
    <n v="2405"/>
    <n v="3140"/>
    <n v="3842"/>
    <n v="4564"/>
    <n v="5234"/>
    <n v="5712"/>
    <n v="5816"/>
    <n v="5914"/>
    <n v="6188"/>
    <n v="6523"/>
    <n v="6836"/>
    <n v="7070"/>
    <n v="7226"/>
    <n v="7332"/>
    <n v="7382"/>
    <n v="7364"/>
    <n v="7340"/>
    <n v="7288"/>
    <n v="7239"/>
    <n v="7194"/>
    <n v="7150"/>
    <n v="7116"/>
    <n v="7066"/>
    <n v="7031"/>
    <n v="7018"/>
    <n v="7038"/>
  </r>
  <r>
    <x v="28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4645"/>
    <n v="5906"/>
    <n v="6850"/>
    <n v="7922"/>
    <n v="8788"/>
    <n v="10111"/>
    <n v="11731"/>
    <n v="13121"/>
    <n v="13918"/>
    <n v="14345"/>
    <n v="15016"/>
    <n v="15681"/>
    <n v="16443"/>
    <n v="16773"/>
    <n v="16789"/>
    <n v="17006"/>
    <n v="17297"/>
    <n v="17296"/>
    <n v="17229"/>
    <n v="17052"/>
    <n v="17343"/>
    <n v="17500"/>
    <n v="17510"/>
    <n v="17474"/>
    <n v="17453"/>
    <n v="18058"/>
    <n v="18699"/>
    <n v="19343"/>
  </r>
  <r>
    <x v="29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146"/>
    <n v="334"/>
    <n v="613"/>
    <n v="865"/>
    <n v="1097"/>
    <n v="1381"/>
    <n v="1559"/>
    <n v="1620"/>
    <n v="1407"/>
    <n v="1450"/>
    <n v="1558"/>
    <n v="1654"/>
    <n v="1700"/>
    <n v="1743"/>
    <n v="1782"/>
    <n v="1846"/>
    <n v="1876"/>
    <n v="1898"/>
    <n v="1950"/>
    <n v="1990"/>
    <n v="2066"/>
    <n v="2127"/>
    <n v="2210"/>
    <n v="2292"/>
    <n v="2393"/>
    <n v="2489"/>
    <n v="2573"/>
    <n v="2671"/>
  </r>
  <r>
    <x v="30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6770"/>
    <n v="14308"/>
    <n v="21795"/>
    <n v="29021"/>
    <n v="36118"/>
    <n v="43343"/>
    <n v="49756"/>
    <n v="54829"/>
    <n v="57396"/>
    <n v="61642"/>
    <n v="65769"/>
    <n v="70325"/>
    <n v="74351"/>
    <n v="77763"/>
    <n v="80970"/>
    <n v="84085"/>
    <n v="86574"/>
    <n v="88693"/>
    <n v="90892"/>
    <n v="92760"/>
    <n v="94894"/>
    <n v="96782"/>
    <n v="98532"/>
    <n v="100286"/>
    <n v="102295"/>
    <n v="104419"/>
    <n v="106350"/>
    <n v="108421"/>
  </r>
  <r>
    <x v="31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3112"/>
    <n v="7106"/>
    <n v="10953"/>
    <n v="14630"/>
    <n v="18171"/>
    <n v="21951"/>
    <n v="24710"/>
    <n v="26243"/>
    <n v="25339"/>
    <n v="26839"/>
    <n v="28655"/>
    <n v="30702"/>
    <n v="32260"/>
    <n v="33547"/>
    <n v="34484"/>
    <n v="35116"/>
    <n v="35204"/>
    <n v="35075"/>
    <n v="35135"/>
    <n v="34874"/>
    <n v="34625"/>
    <n v="34323"/>
    <n v="34070"/>
    <n v="33785"/>
    <n v="33532"/>
    <n v="33177"/>
    <n v="32962"/>
    <n v="32986"/>
  </r>
  <r>
    <x v="32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2130"/>
    <n v="4280"/>
    <n v="6173"/>
    <n v="7729"/>
    <n v="9125"/>
    <n v="10455"/>
    <n v="11248"/>
    <n v="11459"/>
    <n v="10660"/>
    <n v="10741"/>
    <n v="10790"/>
    <n v="10911"/>
    <n v="10875"/>
    <n v="10680"/>
    <n v="10409"/>
    <n v="10019"/>
    <n v="9520"/>
    <n v="9002"/>
    <n v="8522"/>
    <n v="8036"/>
    <n v="7558"/>
    <n v="7112"/>
    <n v="6692"/>
    <n v="6298"/>
    <n v="5921"/>
    <n v="5565"/>
    <n v="5260"/>
    <n v="5001"/>
  </r>
  <r>
    <x v="33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46"/>
    <n v="95"/>
    <n v="146"/>
    <n v="187"/>
    <n v="226"/>
    <n v="264"/>
    <n v="286"/>
    <n v="292"/>
    <n v="270"/>
    <n v="275"/>
    <n v="280"/>
    <n v="283"/>
    <n v="283"/>
    <n v="277"/>
    <n v="272"/>
    <n v="262"/>
    <n v="248"/>
    <n v="235"/>
    <n v="222"/>
    <n v="208"/>
    <n v="196"/>
    <n v="183"/>
    <n v="170"/>
    <n v="160"/>
    <n v="150"/>
    <n v="140"/>
    <n v="130"/>
    <n v="125"/>
  </r>
  <r>
    <x v="34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26"/>
    <n v="56"/>
    <n v="92"/>
    <n v="123"/>
    <n v="151"/>
    <n v="179"/>
    <n v="196"/>
    <n v="201"/>
    <n v="184"/>
    <n v="188"/>
    <n v="195"/>
    <n v="201"/>
    <n v="202"/>
    <n v="202"/>
    <n v="199"/>
    <n v="195"/>
    <n v="189"/>
    <n v="181"/>
    <n v="174"/>
    <n v="165"/>
    <n v="157"/>
    <n v="149"/>
    <n v="142"/>
    <n v="134"/>
    <n v="128"/>
    <n v="122"/>
    <n v="116"/>
    <n v="112"/>
  </r>
  <r>
    <x v="35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110"/>
    <n v="195"/>
    <n v="293"/>
    <n v="370"/>
    <n v="433"/>
    <n v="509"/>
    <n v="549"/>
    <n v="531"/>
    <n v="388"/>
    <n v="268"/>
    <n v="177"/>
    <n v="72"/>
    <n v="-62"/>
    <n v="-209"/>
    <n v="-379"/>
    <n v="-551"/>
    <n v="-743"/>
    <n v="-948"/>
    <n v="-1148"/>
    <n v="-1358"/>
    <n v="-1557"/>
    <n v="-1758"/>
    <n v="-1948"/>
    <n v="-2141"/>
    <n v="-2325"/>
    <n v="-2500"/>
    <n v="-2673"/>
    <n v="-2835"/>
  </r>
  <r>
    <x v="36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686"/>
    <n v="1510"/>
    <n v="2746"/>
    <n v="3937"/>
    <n v="5104"/>
    <n v="6505"/>
    <n v="7531"/>
    <n v="8152"/>
    <n v="7772"/>
    <n v="8358"/>
    <n v="9182"/>
    <n v="9958"/>
    <n v="10487"/>
    <n v="10895"/>
    <n v="11207"/>
    <n v="11491"/>
    <n v="11543"/>
    <n v="11471"/>
    <n v="11404"/>
    <n v="11228"/>
    <n v="11105"/>
    <n v="10890"/>
    <n v="10701"/>
    <n v="10488"/>
    <n v="10311"/>
    <n v="10132"/>
    <n v="9952"/>
    <n v="9834"/>
  </r>
  <r>
    <x v="37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881"/>
    <n v="1515"/>
    <n v="2441"/>
    <n v="3453"/>
    <n v="4348"/>
    <n v="5539"/>
    <n v="6563"/>
    <n v="7251"/>
    <n v="7039"/>
    <n v="7472"/>
    <n v="8080"/>
    <n v="8695"/>
    <n v="9170"/>
    <n v="9500"/>
    <n v="9514"/>
    <n v="9624"/>
    <n v="9598"/>
    <n v="9422"/>
    <n v="9260"/>
    <n v="8946"/>
    <n v="8835"/>
    <n v="8649"/>
    <n v="8449"/>
    <n v="8204"/>
    <n v="7943"/>
    <n v="7882"/>
    <n v="7808"/>
    <n v="7766"/>
  </r>
  <r>
    <x v="38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24365"/>
    <n v="49598"/>
    <n v="70321"/>
    <n v="90600"/>
    <n v="111714"/>
    <n v="132129"/>
    <n v="149956"/>
    <n v="162654"/>
    <n v="165991"/>
    <n v="174990"/>
    <n v="181512"/>
    <n v="191268"/>
    <n v="201142"/>
    <n v="208350"/>
    <n v="214086"/>
    <n v="215963"/>
    <n v="215996"/>
    <n v="215847"/>
    <n v="215592"/>
    <n v="215506"/>
    <n v="213838"/>
    <n v="213541"/>
    <n v="212582"/>
    <n v="212181"/>
    <n v="210825"/>
    <n v="209666"/>
    <n v="210544"/>
    <n v="212668"/>
  </r>
  <r>
    <x v="39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514"/>
    <n v="1124"/>
    <n v="2588"/>
    <n v="4266"/>
    <n v="6075"/>
    <n v="8227"/>
    <n v="10129"/>
    <n v="11671"/>
    <n v="12243"/>
    <n v="13382"/>
    <n v="14977"/>
    <n v="16442"/>
    <n v="17476"/>
    <n v="18460"/>
    <n v="19291"/>
    <n v="20069"/>
    <n v="20469"/>
    <n v="20678"/>
    <n v="20876"/>
    <n v="20955"/>
    <n v="21099"/>
    <n v="21062"/>
    <n v="21089"/>
    <n v="21067"/>
    <n v="21109"/>
    <n v="21109"/>
    <n v="21081"/>
    <n v="21194"/>
  </r>
  <r>
    <x v="40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1583"/>
    <n v="3673"/>
    <n v="6954"/>
    <n v="10213"/>
    <n v="13476"/>
    <n v="17450"/>
    <n v="20457"/>
    <n v="22362"/>
    <n v="21457"/>
    <n v="23399"/>
    <n v="26142"/>
    <n v="28845"/>
    <n v="30873"/>
    <n v="32604"/>
    <n v="34067"/>
    <n v="35509"/>
    <n v="36254"/>
    <n v="36607"/>
    <n v="37038"/>
    <n v="37050"/>
    <n v="37272"/>
    <n v="37169"/>
    <n v="37201"/>
    <n v="37076"/>
    <n v="37082"/>
    <n v="37073"/>
    <n v="37031"/>
    <n v="37224"/>
  </r>
  <r>
    <x v="41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441"/>
    <n v="1022"/>
    <n v="1929"/>
    <n v="2824"/>
    <n v="3718"/>
    <n v="4804"/>
    <n v="5625"/>
    <n v="6149"/>
    <n v="5907"/>
    <n v="6419"/>
    <n v="7138"/>
    <n v="7830"/>
    <n v="8334"/>
    <n v="8752"/>
    <n v="9097"/>
    <n v="9431"/>
    <n v="9575"/>
    <n v="9615"/>
    <n v="9663"/>
    <n v="9613"/>
    <n v="9611"/>
    <n v="9524"/>
    <n v="9464"/>
    <n v="9374"/>
    <n v="9315"/>
    <n v="9253"/>
    <n v="9184"/>
    <n v="9171"/>
  </r>
  <r>
    <x v="42"/>
    <x v="4"/>
    <s v="DisabledPolicies=Boolean Ban New Power Plants[lignite es], Electricity Sector Fraction of Potential Additional CCS Achieved[natural gas peaker es], Electricity Sector Fraction of Potential Additional CCS Achieved[petroleum 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49362"/>
    <n v="102193"/>
    <n v="151868"/>
    <n v="200781"/>
    <n v="249759"/>
    <n v="300266"/>
    <n v="343383"/>
    <n v="373319"/>
    <n v="377960"/>
    <n v="399496"/>
    <n v="420145"/>
    <n v="445643"/>
    <n v="469099"/>
    <n v="486676"/>
    <n v="499713"/>
    <n v="507094"/>
    <n v="508597"/>
    <n v="508053"/>
    <n v="507960"/>
    <n v="506493"/>
    <n v="504768"/>
    <n v="503800"/>
    <n v="502094"/>
    <n v="500882"/>
    <n v="499320"/>
    <n v="499109"/>
    <n v="501212"/>
    <n v="505726"/>
  </r>
  <r>
    <x v="1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22"/>
    <n v="61"/>
    <n v="111"/>
    <n v="183"/>
    <n v="260"/>
    <n v="322"/>
    <n v="363"/>
    <n v="383"/>
    <n v="349"/>
    <n v="312"/>
    <n v="296"/>
    <n v="293"/>
    <n v="294"/>
    <n v="296"/>
    <n v="298"/>
    <n v="298"/>
    <n v="296"/>
    <n v="295"/>
    <n v="295"/>
    <n v="296"/>
    <n v="296"/>
    <n v="296"/>
    <n v="294"/>
    <n v="294"/>
    <n v="295"/>
    <n v="295"/>
    <n v="295"/>
    <n v="294"/>
  </r>
  <r>
    <x v="2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6"/>
    <n v="14"/>
    <n v="19"/>
    <n v="22"/>
    <n v="24"/>
    <n v="24"/>
    <n v="23"/>
    <n v="21"/>
    <n v="15"/>
    <n v="11"/>
    <n v="6"/>
    <n v="2"/>
    <n v="1"/>
    <n v="0"/>
    <n v="-1"/>
    <n v="-3"/>
    <n v="-6"/>
    <n v="-6"/>
    <n v="-7"/>
    <n v="-5"/>
    <n v="-5"/>
    <n v="-4"/>
    <n v="-2"/>
    <n v="0"/>
    <n v="1"/>
    <n v="2"/>
    <n v="4"/>
    <n v="6"/>
  </r>
  <r>
    <x v="5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357"/>
    <n v="1119"/>
    <n v="1287"/>
    <n v="1527"/>
    <n v="1630"/>
    <n v="1598"/>
    <n v="1443"/>
    <n v="1184"/>
    <n v="1034"/>
    <n v="849"/>
    <n v="704"/>
    <n v="635"/>
    <n v="578"/>
    <n v="629"/>
    <n v="545"/>
    <n v="470"/>
    <n v="390"/>
    <n v="327"/>
    <n v="390"/>
    <n v="350"/>
    <n v="347"/>
    <n v="370"/>
    <n v="378"/>
    <n v="387"/>
    <n v="415"/>
    <n v="390"/>
    <n v="366"/>
    <n v="368"/>
  </r>
  <r>
    <x v="6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143"/>
    <n v="371"/>
    <n v="658"/>
    <n v="979"/>
    <n v="1290"/>
    <n v="1631"/>
    <n v="1939"/>
    <n v="2135"/>
    <n v="2126"/>
    <n v="2139"/>
    <n v="2294"/>
    <n v="2471"/>
    <n v="2605"/>
    <n v="2688"/>
    <n v="2740"/>
    <n v="2772"/>
    <n v="2767"/>
    <n v="2722"/>
    <n v="2667"/>
    <n v="2597"/>
    <n v="2526"/>
    <n v="2450"/>
    <n v="2372"/>
    <n v="2295"/>
    <n v="2221"/>
    <n v="2153"/>
    <n v="2088"/>
    <n v="2032"/>
  </r>
  <r>
    <x v="7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332"/>
    <n v="697"/>
    <n v="1077"/>
    <n v="1463"/>
    <n v="1803"/>
    <n v="2161"/>
    <n v="2443"/>
    <n v="2593"/>
    <n v="2505"/>
    <n v="2485"/>
    <n v="2556"/>
    <n v="2634"/>
    <n v="2670"/>
    <n v="2663"/>
    <n v="2623"/>
    <n v="2570"/>
    <n v="2484"/>
    <n v="2373"/>
    <n v="2264"/>
    <n v="2147"/>
    <n v="2043"/>
    <n v="1937"/>
    <n v="1832"/>
    <n v="1738"/>
    <n v="1649"/>
    <n v="1574"/>
    <n v="1500"/>
    <n v="1436"/>
  </r>
  <r>
    <x v="8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74"/>
    <n v="188"/>
    <n v="284"/>
    <n v="365"/>
    <n v="436"/>
    <n v="501"/>
    <n v="550"/>
    <n v="573"/>
    <n v="556"/>
    <n v="545"/>
    <n v="546"/>
    <n v="555"/>
    <n v="566"/>
    <n v="572"/>
    <n v="569"/>
    <n v="557"/>
    <n v="539"/>
    <n v="519"/>
    <n v="503"/>
    <n v="488"/>
    <n v="473"/>
    <n v="459"/>
    <n v="448"/>
    <n v="435"/>
    <n v="424"/>
    <n v="415"/>
    <n v="408"/>
    <n v="403"/>
  </r>
  <r>
    <x v="9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43"/>
    <n v="139"/>
    <n v="247"/>
    <n v="281"/>
    <n v="301"/>
    <n v="285"/>
    <n v="236"/>
    <n v="138"/>
    <n v="-42"/>
    <n v="-146"/>
    <n v="-288"/>
    <n v="-410"/>
    <n v="-511"/>
    <n v="-623"/>
    <n v="-686"/>
    <n v="-770"/>
    <n v="-821"/>
    <n v="-831"/>
    <n v="-829"/>
    <n v="-777"/>
    <n v="-750"/>
    <n v="-710"/>
    <n v="-649"/>
    <n v="-573"/>
    <n v="-501"/>
    <n v="-439"/>
    <n v="-372"/>
    <n v="-306"/>
  </r>
  <r>
    <x v="10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-73"/>
    <n v="-137"/>
    <n v="-205"/>
    <n v="-294"/>
    <n v="-443"/>
    <n v="-611"/>
    <n v="-792"/>
    <n v="-995"/>
    <n v="-1222"/>
    <n v="-1409"/>
    <n v="-1581"/>
    <n v="-1736"/>
    <n v="-1888"/>
    <n v="-2014"/>
    <n v="-2112"/>
    <n v="-2179"/>
    <n v="-2183"/>
    <n v="-2168"/>
    <n v="-2130"/>
    <n v="-2063"/>
    <n v="-1999"/>
    <n v="-1925"/>
    <n v="-1822"/>
    <n v="-1732"/>
    <n v="-1626"/>
    <n v="-1522"/>
    <n v="-1435"/>
    <n v="-1358"/>
  </r>
  <r>
    <x v="11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88"/>
    <n v="152"/>
    <n v="162"/>
    <n v="32"/>
    <n v="-72"/>
    <n v="-127"/>
    <n v="-156"/>
    <n v="-174"/>
    <n v="-200"/>
    <n v="-194"/>
    <n v="-175"/>
    <n v="-149"/>
    <n v="-138"/>
    <n v="-138"/>
    <n v="-148"/>
    <n v="-168"/>
    <n v="-193"/>
    <n v="-219"/>
    <n v="-232"/>
    <n v="-243"/>
    <n v="-253"/>
    <n v="-265"/>
    <n v="-273"/>
    <n v="-275"/>
    <n v="-280"/>
    <n v="-285"/>
    <n v="-292"/>
    <n v="-288"/>
  </r>
  <r>
    <x v="12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55"/>
    <n v="116"/>
    <n v="182"/>
    <n v="245"/>
    <n v="303"/>
    <n v="368"/>
    <n v="419"/>
    <n v="446"/>
    <n v="426"/>
    <n v="445"/>
    <n v="470"/>
    <n v="496"/>
    <n v="514"/>
    <n v="523"/>
    <n v="524"/>
    <n v="521"/>
    <n v="511"/>
    <n v="496"/>
    <n v="483"/>
    <n v="466"/>
    <n v="452"/>
    <n v="436"/>
    <n v="421"/>
    <n v="406"/>
    <n v="391"/>
    <n v="381"/>
    <n v="372"/>
    <n v="364"/>
  </r>
  <r>
    <x v="13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28"/>
    <n v="73"/>
    <n v="109"/>
    <n v="140"/>
    <n v="167"/>
    <n v="194"/>
    <n v="215"/>
    <n v="228"/>
    <n v="226"/>
    <n v="230"/>
    <n v="237"/>
    <n v="248"/>
    <n v="258"/>
    <n v="266"/>
    <n v="266"/>
    <n v="264"/>
    <n v="259"/>
    <n v="252"/>
    <n v="247"/>
    <n v="240"/>
    <n v="233"/>
    <n v="228"/>
    <n v="222"/>
    <n v="216"/>
    <n v="210"/>
    <n v="206"/>
    <n v="201"/>
    <n v="197"/>
  </r>
  <r>
    <x v="14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119"/>
    <n v="252"/>
    <n v="347"/>
    <n v="430"/>
    <n v="496"/>
    <n v="568"/>
    <n v="651"/>
    <n v="724"/>
    <n v="748"/>
    <n v="746"/>
    <n v="747"/>
    <n v="758"/>
    <n v="781"/>
    <n v="786"/>
    <n v="756"/>
    <n v="713"/>
    <n v="674"/>
    <n v="634"/>
    <n v="590"/>
    <n v="543"/>
    <n v="511"/>
    <n v="486"/>
    <n v="459"/>
    <n v="425"/>
    <n v="391"/>
    <n v="378"/>
    <n v="377"/>
    <n v="375"/>
  </r>
  <r>
    <x v="15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104"/>
    <n v="232"/>
    <n v="289"/>
    <n v="309"/>
    <n v="338"/>
    <n v="382"/>
    <n v="441"/>
    <n v="488"/>
    <n v="491"/>
    <n v="484"/>
    <n v="473"/>
    <n v="475"/>
    <n v="485"/>
    <n v="479"/>
    <n v="435"/>
    <n v="370"/>
    <n v="302"/>
    <n v="231"/>
    <n v="159"/>
    <n v="86"/>
    <n v="21"/>
    <n v="-35"/>
    <n v="-92"/>
    <n v="-153"/>
    <n v="-213"/>
    <n v="-256"/>
    <n v="-289"/>
    <n v="-316"/>
  </r>
  <r>
    <x v="16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14"/>
    <n v="26"/>
    <n v="37"/>
    <n v="47"/>
    <n v="55"/>
    <n v="65"/>
    <n v="76"/>
    <n v="82"/>
    <n v="78"/>
    <n v="77"/>
    <n v="78"/>
    <n v="79"/>
    <n v="80"/>
    <n v="78"/>
    <n v="74"/>
    <n v="70"/>
    <n v="65"/>
    <n v="60"/>
    <n v="53"/>
    <n v="47"/>
    <n v="43"/>
    <n v="39"/>
    <n v="34"/>
    <n v="29"/>
    <n v="24"/>
    <n v="22"/>
    <n v="20"/>
    <n v="18"/>
  </r>
  <r>
    <x v="17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9"/>
    <n v="19"/>
    <n v="26"/>
    <n v="34"/>
    <n v="40"/>
    <n v="46"/>
    <n v="53"/>
    <n v="57"/>
    <n v="57"/>
    <n v="58"/>
    <n v="60"/>
    <n v="61"/>
    <n v="63"/>
    <n v="64"/>
    <n v="64"/>
    <n v="63"/>
    <n v="62"/>
    <n v="61"/>
    <n v="57"/>
    <n v="56"/>
    <n v="54"/>
    <n v="53"/>
    <n v="52"/>
    <n v="49"/>
    <n v="48"/>
    <n v="47"/>
    <n v="47"/>
    <n v="46"/>
  </r>
  <r>
    <x v="18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581"/>
    <n v="836"/>
    <n v="1053"/>
    <n v="1308"/>
    <n v="1504"/>
    <n v="1732"/>
    <n v="1990"/>
    <n v="2196"/>
    <n v="2285"/>
    <n v="2330"/>
    <n v="2362"/>
    <n v="2416"/>
    <n v="2492"/>
    <n v="2521"/>
    <n v="2473"/>
    <n v="2416"/>
    <n v="2354"/>
    <n v="2267"/>
    <n v="2167"/>
    <n v="2052"/>
    <n v="1973"/>
    <n v="1905"/>
    <n v="1826"/>
    <n v="1731"/>
    <n v="1634"/>
    <n v="1592"/>
    <n v="1566"/>
    <n v="1544"/>
  </r>
  <r>
    <x v="19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165"/>
    <n v="580"/>
    <n v="1030"/>
    <n v="1644"/>
    <n v="2102"/>
    <n v="2738"/>
    <n v="3518"/>
    <n v="4186"/>
    <n v="4566"/>
    <n v="4835"/>
    <n v="5217"/>
    <n v="5659"/>
    <n v="6096"/>
    <n v="6246"/>
    <n v="6012"/>
    <n v="5888"/>
    <n v="5758"/>
    <n v="5519"/>
    <n v="5200"/>
    <n v="4833"/>
    <n v="4667"/>
    <n v="4481"/>
    <n v="4223"/>
    <n v="3883"/>
    <n v="3583"/>
    <n v="3540"/>
    <n v="3515"/>
    <n v="3480"/>
  </r>
  <r>
    <x v="20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471"/>
    <n v="689"/>
    <n v="875"/>
    <n v="1104"/>
    <n v="1253"/>
    <n v="1433"/>
    <n v="1660"/>
    <n v="1866"/>
    <n v="1914"/>
    <n v="1915"/>
    <n v="1907"/>
    <n v="1919"/>
    <n v="1952"/>
    <n v="1926"/>
    <n v="1782"/>
    <n v="1688"/>
    <n v="1610"/>
    <n v="1503"/>
    <n v="1391"/>
    <n v="1260"/>
    <n v="1200"/>
    <n v="1142"/>
    <n v="1061"/>
    <n v="974"/>
    <n v="871"/>
    <n v="860"/>
    <n v="850"/>
    <n v="832"/>
  </r>
  <r>
    <x v="21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1497"/>
    <n v="1567"/>
    <n v="1628"/>
    <n v="1776"/>
    <n v="1831"/>
    <n v="1988"/>
    <n v="2164"/>
    <n v="2312"/>
    <n v="2275"/>
    <n v="2189"/>
    <n v="2088"/>
    <n v="1977"/>
    <n v="1872"/>
    <n v="1731"/>
    <n v="1602"/>
    <n v="1525"/>
    <n v="1412"/>
    <n v="1310"/>
    <n v="1225"/>
    <n v="1131"/>
    <n v="1103"/>
    <n v="1035"/>
    <n v="944"/>
    <n v="940"/>
    <n v="905"/>
    <n v="915"/>
    <n v="890"/>
    <n v="864"/>
  </r>
  <r>
    <x v="22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-304"/>
    <n v="-673"/>
    <n v="-1136"/>
    <n v="-1394"/>
    <n v="-1901"/>
    <n v="-2599"/>
    <n v="-3401"/>
    <n v="-4343"/>
    <n v="-5236"/>
    <n v="-6172"/>
    <n v="-7045"/>
    <n v="-7890"/>
    <n v="-7912"/>
    <n v="-7919"/>
    <n v="-7924"/>
    <n v="-7943"/>
    <n v="-7967"/>
    <n v="-7979"/>
    <n v="-7992"/>
    <n v="-7992"/>
    <n v="-7997"/>
    <n v="-7995"/>
    <n v="-8000"/>
    <n v="-8041"/>
    <n v="-8084"/>
    <n v="-8121"/>
    <n v="-8139"/>
    <n v="-8146"/>
  </r>
  <r>
    <x v="23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180"/>
    <n v="376"/>
    <n v="558"/>
    <n v="744"/>
    <n v="912"/>
    <n v="1073"/>
    <n v="1244"/>
    <n v="1347"/>
    <n v="1428"/>
    <n v="1506"/>
    <n v="1617"/>
    <n v="1718"/>
    <n v="1811"/>
    <n v="1902"/>
    <n v="1958"/>
    <n v="2016"/>
    <n v="2064"/>
    <n v="2110"/>
    <n v="2149"/>
    <n v="2193"/>
    <n v="2213"/>
    <n v="2247"/>
    <n v="2279"/>
    <n v="2287"/>
    <n v="2312"/>
    <n v="2384"/>
    <n v="2342"/>
    <n v="2354"/>
  </r>
  <r>
    <x v="24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1042"/>
    <n v="2722"/>
    <n v="4181"/>
    <n v="5493"/>
    <n v="6692"/>
    <n v="7791"/>
    <n v="8698"/>
    <n v="9260"/>
    <n v="9271"/>
    <n v="9280"/>
    <n v="9415"/>
    <n v="9681"/>
    <n v="9997"/>
    <n v="10220"/>
    <n v="10236"/>
    <n v="10096"/>
    <n v="9862"/>
    <n v="9586"/>
    <n v="9368"/>
    <n v="9094"/>
    <n v="8827"/>
    <n v="8595"/>
    <n v="8381"/>
    <n v="8143"/>
    <n v="7900"/>
    <n v="7682"/>
    <n v="7513"/>
    <n v="7393"/>
  </r>
  <r>
    <x v="25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958"/>
    <n v="2410"/>
    <n v="3965"/>
    <n v="4781"/>
    <n v="6581"/>
    <n v="8049"/>
    <n v="9567"/>
    <n v="10957"/>
    <n v="12002"/>
    <n v="13843"/>
    <n v="14265"/>
    <n v="15157"/>
    <n v="16043"/>
    <n v="16435"/>
    <n v="17436"/>
    <n v="17397"/>
    <n v="17319"/>
    <n v="17527"/>
    <n v="17395"/>
    <n v="17828"/>
    <n v="17447"/>
    <n v="17493"/>
    <n v="17446"/>
    <n v="17698"/>
    <n v="17607"/>
    <n v="17307"/>
    <n v="17531"/>
    <n v="17773"/>
  </r>
  <r>
    <x v="26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744"/>
    <n v="2489"/>
    <n v="2646"/>
    <n v="2934"/>
    <n v="2840"/>
    <n v="2418"/>
    <n v="1757"/>
    <n v="914"/>
    <n v="602"/>
    <n v="154"/>
    <n v="-255"/>
    <n v="-516"/>
    <n v="-748"/>
    <n v="-680"/>
    <n v="-949"/>
    <n v="-1167"/>
    <n v="-1376"/>
    <n v="-1529"/>
    <n v="-1359"/>
    <n v="-1452"/>
    <n v="-1446"/>
    <n v="-1372"/>
    <n v="-1337"/>
    <n v="-1297"/>
    <n v="-1215"/>
    <n v="-1269"/>
    <n v="-1328"/>
    <n v="-1331"/>
  </r>
  <r>
    <x v="27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556"/>
    <n v="1338"/>
    <n v="2080"/>
    <n v="2831"/>
    <n v="3558"/>
    <n v="4311"/>
    <n v="5014"/>
    <n v="5526"/>
    <n v="5662"/>
    <n v="5786"/>
    <n v="6084"/>
    <n v="6443"/>
    <n v="6778"/>
    <n v="7027"/>
    <n v="7195"/>
    <n v="7310"/>
    <n v="7346"/>
    <n v="7311"/>
    <n v="7271"/>
    <n v="7204"/>
    <n v="7145"/>
    <n v="7092"/>
    <n v="7041"/>
    <n v="6999"/>
    <n v="6948"/>
    <n v="6915"/>
    <n v="6903"/>
    <n v="6920"/>
  </r>
  <r>
    <x v="28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3842"/>
    <n v="5085"/>
    <n v="6119"/>
    <n v="7409"/>
    <n v="8406"/>
    <n v="9845"/>
    <n v="11538"/>
    <n v="13124"/>
    <n v="14004"/>
    <n v="14502"/>
    <n v="15252"/>
    <n v="16010"/>
    <n v="16819"/>
    <n v="17187"/>
    <n v="17196"/>
    <n v="17422"/>
    <n v="17502"/>
    <n v="17404"/>
    <n v="17254"/>
    <n v="16986"/>
    <n v="17265"/>
    <n v="17352"/>
    <n v="17317"/>
    <n v="17242"/>
    <n v="17278"/>
    <n v="17928"/>
    <n v="18514"/>
    <n v="19124"/>
  </r>
  <r>
    <x v="29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150"/>
    <n v="316"/>
    <n v="585"/>
    <n v="837"/>
    <n v="1069"/>
    <n v="1354"/>
    <n v="1536"/>
    <n v="1606"/>
    <n v="1397"/>
    <n v="1444"/>
    <n v="1556"/>
    <n v="1658"/>
    <n v="1707"/>
    <n v="1754"/>
    <n v="1795"/>
    <n v="1862"/>
    <n v="1895"/>
    <n v="1913"/>
    <n v="1959"/>
    <n v="1996"/>
    <n v="2067"/>
    <n v="2126"/>
    <n v="2206"/>
    <n v="2284"/>
    <n v="2383"/>
    <n v="2476"/>
    <n v="2560"/>
    <n v="2658"/>
  </r>
  <r>
    <x v="30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6596"/>
    <n v="14024"/>
    <n v="21560"/>
    <n v="28885"/>
    <n v="36109"/>
    <n v="43476"/>
    <n v="50041"/>
    <n v="55260"/>
    <n v="57942"/>
    <n v="62294"/>
    <n v="66509"/>
    <n v="71172"/>
    <n v="75282"/>
    <n v="78760"/>
    <n v="82014"/>
    <n v="85149"/>
    <n v="87602"/>
    <n v="89663"/>
    <n v="91804"/>
    <n v="93626"/>
    <n v="95712"/>
    <n v="97562"/>
    <n v="99282"/>
    <n v="101012"/>
    <n v="103000"/>
    <n v="105115"/>
    <n v="107041"/>
    <n v="109100"/>
  </r>
  <r>
    <x v="31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3025"/>
    <n v="6868"/>
    <n v="10696"/>
    <n v="14431"/>
    <n v="18050"/>
    <n v="21972"/>
    <n v="24867"/>
    <n v="26523"/>
    <n v="25710"/>
    <n v="27299"/>
    <n v="29182"/>
    <n v="31316"/>
    <n v="32942"/>
    <n v="34289"/>
    <n v="35267"/>
    <n v="35911"/>
    <n v="35965"/>
    <n v="35766"/>
    <n v="35760"/>
    <n v="35442"/>
    <n v="35140"/>
    <n v="34798"/>
    <n v="34505"/>
    <n v="34186"/>
    <n v="33909"/>
    <n v="33552"/>
    <n v="33331"/>
    <n v="33340"/>
  </r>
  <r>
    <x v="32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2013"/>
    <n v="4102"/>
    <n v="6025"/>
    <n v="7631"/>
    <n v="9090"/>
    <n v="10498"/>
    <n v="11361"/>
    <n v="11622"/>
    <n v="10861"/>
    <n v="10973"/>
    <n v="11043"/>
    <n v="11183"/>
    <n v="11159"/>
    <n v="10968"/>
    <n v="10696"/>
    <n v="10294"/>
    <n v="9766"/>
    <n v="9218"/>
    <n v="8710"/>
    <n v="8202"/>
    <n v="7704"/>
    <n v="7242"/>
    <n v="6808"/>
    <n v="6403"/>
    <n v="6018"/>
    <n v="5657"/>
    <n v="5345"/>
    <n v="5080"/>
  </r>
  <r>
    <x v="33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44"/>
    <n v="91"/>
    <n v="144"/>
    <n v="186"/>
    <n v="225"/>
    <n v="264"/>
    <n v="288"/>
    <n v="296"/>
    <n v="275"/>
    <n v="280"/>
    <n v="285"/>
    <n v="291"/>
    <n v="290"/>
    <n v="285"/>
    <n v="278"/>
    <n v="268"/>
    <n v="255"/>
    <n v="241"/>
    <n v="226"/>
    <n v="212"/>
    <n v="199"/>
    <n v="186"/>
    <n v="174"/>
    <n v="163"/>
    <n v="152"/>
    <n v="141"/>
    <n v="133"/>
    <n v="126"/>
  </r>
  <r>
    <x v="34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25"/>
    <n v="53"/>
    <n v="89"/>
    <n v="121"/>
    <n v="148"/>
    <n v="178"/>
    <n v="196"/>
    <n v="203"/>
    <n v="185"/>
    <n v="190"/>
    <n v="197"/>
    <n v="204"/>
    <n v="206"/>
    <n v="205"/>
    <n v="203"/>
    <n v="198"/>
    <n v="191"/>
    <n v="182"/>
    <n v="175"/>
    <n v="166"/>
    <n v="158"/>
    <n v="151"/>
    <n v="143"/>
    <n v="135"/>
    <n v="129"/>
    <n v="122"/>
    <n v="117"/>
    <n v="111"/>
  </r>
  <r>
    <x v="35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111"/>
    <n v="189"/>
    <n v="285"/>
    <n v="367"/>
    <n v="431"/>
    <n v="511"/>
    <n v="552"/>
    <n v="538"/>
    <n v="397"/>
    <n v="280"/>
    <n v="189"/>
    <n v="85"/>
    <n v="-47"/>
    <n v="-193"/>
    <n v="-363"/>
    <n v="-535"/>
    <n v="-727"/>
    <n v="-935"/>
    <n v="-1137"/>
    <n v="-1349"/>
    <n v="-1550"/>
    <n v="-1754"/>
    <n v="-1946"/>
    <n v="-2141"/>
    <n v="-2326"/>
    <n v="-2504"/>
    <n v="-2678"/>
    <n v="-2842"/>
  </r>
  <r>
    <x v="36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700"/>
    <n v="1442"/>
    <n v="2640"/>
    <n v="3835"/>
    <n v="4997"/>
    <n v="6413"/>
    <n v="7458"/>
    <n v="8111"/>
    <n v="7746"/>
    <n v="8347"/>
    <n v="9186"/>
    <n v="9980"/>
    <n v="10520"/>
    <n v="10939"/>
    <n v="11258"/>
    <n v="11547"/>
    <n v="11601"/>
    <n v="11513"/>
    <n v="11427"/>
    <n v="11240"/>
    <n v="11101"/>
    <n v="10875"/>
    <n v="10678"/>
    <n v="10455"/>
    <n v="10267"/>
    <n v="10085"/>
    <n v="9903"/>
    <n v="9783"/>
  </r>
  <r>
    <x v="37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893"/>
    <n v="1481"/>
    <n v="2384"/>
    <n v="3438"/>
    <n v="4347"/>
    <n v="5548"/>
    <n v="6574"/>
    <n v="7308"/>
    <n v="7110"/>
    <n v="7560"/>
    <n v="8181"/>
    <n v="8818"/>
    <n v="9310"/>
    <n v="9653"/>
    <n v="9661"/>
    <n v="9763"/>
    <n v="9728"/>
    <n v="9529"/>
    <n v="9345"/>
    <n v="9015"/>
    <n v="8884"/>
    <n v="8685"/>
    <n v="8473"/>
    <n v="8217"/>
    <n v="7945"/>
    <n v="7877"/>
    <n v="7801"/>
    <n v="7753"/>
  </r>
  <r>
    <x v="38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22144"/>
    <n v="47338"/>
    <n v="68833"/>
    <n v="89853"/>
    <n v="112182"/>
    <n v="133887"/>
    <n v="153066"/>
    <n v="166703"/>
    <n v="170987"/>
    <n v="180920"/>
    <n v="188244"/>
    <n v="198732"/>
    <n v="209323"/>
    <n v="217099"/>
    <n v="223167"/>
    <n v="225054"/>
    <n v="224567"/>
    <n v="223948"/>
    <n v="223289"/>
    <n v="222773"/>
    <n v="220892"/>
    <n v="220347"/>
    <n v="219182"/>
    <n v="218629"/>
    <n v="217292"/>
    <n v="216233"/>
    <n v="217088"/>
    <n v="219137"/>
  </r>
  <r>
    <x v="39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527"/>
    <n v="1068"/>
    <n v="2470"/>
    <n v="4129"/>
    <n v="5917"/>
    <n v="8086"/>
    <n v="10019"/>
    <n v="11617"/>
    <n v="12223"/>
    <n v="13400"/>
    <n v="15032"/>
    <n v="16542"/>
    <n v="17603"/>
    <n v="18616"/>
    <n v="19479"/>
    <n v="20279"/>
    <n v="20704"/>
    <n v="20887"/>
    <n v="21058"/>
    <n v="21121"/>
    <n v="21236"/>
    <n v="21187"/>
    <n v="21201"/>
    <n v="21165"/>
    <n v="21189"/>
    <n v="21182"/>
    <n v="21162"/>
    <n v="21275"/>
  </r>
  <r>
    <x v="40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1627"/>
    <n v="3506"/>
    <n v="6675"/>
    <n v="9930"/>
    <n v="13159"/>
    <n v="17168"/>
    <n v="20215"/>
    <n v="22202"/>
    <n v="21336"/>
    <n v="23315"/>
    <n v="26090"/>
    <n v="28848"/>
    <n v="30906"/>
    <n v="32670"/>
    <n v="34172"/>
    <n v="35645"/>
    <n v="36408"/>
    <n v="36713"/>
    <n v="37090"/>
    <n v="37069"/>
    <n v="37236"/>
    <n v="37100"/>
    <n v="37096"/>
    <n v="36936"/>
    <n v="36904"/>
    <n v="36875"/>
    <n v="36828"/>
    <n v="37008"/>
  </r>
  <r>
    <x v="41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454"/>
    <n v="974"/>
    <n v="1853"/>
    <n v="2745"/>
    <n v="3629"/>
    <n v="4725"/>
    <n v="5557"/>
    <n v="6102"/>
    <n v="5871"/>
    <n v="6394"/>
    <n v="7121"/>
    <n v="7828"/>
    <n v="8340"/>
    <n v="8766"/>
    <n v="9122"/>
    <n v="9463"/>
    <n v="9612"/>
    <n v="9640"/>
    <n v="9675"/>
    <n v="9615"/>
    <n v="9600"/>
    <n v="9505"/>
    <n v="9437"/>
    <n v="9338"/>
    <n v="9270"/>
    <n v="9204"/>
    <n v="9134"/>
    <n v="9119"/>
  </r>
  <r>
    <x v="42"/>
    <x v="5"/>
    <s v="DisabledPolicies=Boolean Rebate Program for Efficient Components[appliances], Boolean Rebate Program for Efficient Components[cooling and ventilation], Boolean Rebate Program for Efficient Components[heating], Reduction in E Use Allowed by Component Eff Std[appliances,commercial], Reduction in E Use Allowed by Component Eff Std[appliances,rural residential], Reduction in E Use Allowed by Component Eff Std[appliances,urban residential], Reduction in E Use Allowed by Component Eff Std[cooling and ventilation,commercial], Reduction in E Use Allowed by Component Eff Std[cooling and ventilation,rural residential], Reduction in E Use Allowed by Component Eff Std[cooling and ventilation,urban residential], Reduction in E Use Allowed by Component Eff Std[envelope,commercial], Reduction in E Use Allowed by Component Eff Std[envelope,rural residential], Reduction in E Use Allowed by Component Eff Std[envelope,urban residential], Reduction in E Use Allowed by Component Eff Std[heating,commercial], Reduction in E Use Allowed by Component Eff Std[heating,rural residential], Reduction in E Use Allowed by Component Eff Std[heating,urban residential], Reduction in E Use Allowed by Component Eff Std[lighting,commercial], Reduction in E Use Allowed by Component Eff Std[lighting,rural residential], Reduction in E Use Allowed by Component Eff Std[lighting,urban residential], Reduction in E Use Allowed by Component Eff Std[other component,commercial], Reduction in E Use Allowed by Component Eff Std[other component,rural residential], Reduction in E Use Allowed by Component Eff Std[other component,urban resident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s v="DisabledPolicies=Fraction of Additional Demand Response Potential Achieved, Fraction of Additional Grid Battery Storage Potential Achieved, Percentage Increase in Transmission Capacity vs BAU"/>
    <n v="0"/>
    <n v="0"/>
    <n v="0"/>
    <n v="49026"/>
    <n v="97042"/>
    <n v="143151"/>
    <n v="189727"/>
    <n v="236688"/>
    <n v="284949"/>
    <n v="325872"/>
    <n v="354156"/>
    <n v="357607"/>
    <n v="378196"/>
    <n v="398120"/>
    <n v="422834"/>
    <n v="445748"/>
    <n v="462962"/>
    <n v="475732"/>
    <n v="482825"/>
    <n v="484699"/>
    <n v="484410"/>
    <n v="484442"/>
    <n v="483167"/>
    <n v="481366"/>
    <n v="480402"/>
    <n v="478683"/>
    <n v="477400"/>
    <n v="475459"/>
    <n v="474732"/>
    <n v="476590"/>
    <n v="480965"/>
  </r>
  <r>
    <x v="1"/>
    <x v="6"/>
    <s v="DisabledPolicies=Fraction of Additional Demand Response Potential Achieved, Fraction of Additional Grid Battery Storage Potential Achieved, Percentage Increase in Transmission Capacity vs BAU"/>
    <n v="0"/>
    <n v="0"/>
    <n v="0"/>
    <n v="36"/>
    <n v="75"/>
    <n v="125"/>
    <n v="200"/>
    <n v="281"/>
    <n v="343"/>
    <n v="384"/>
    <n v="402"/>
    <n v="369"/>
    <n v="331"/>
    <n v="313"/>
    <n v="308"/>
    <n v="308"/>
    <n v="309"/>
    <n v="311"/>
    <n v="309"/>
    <n v="307"/>
    <n v="304"/>
    <n v="304"/>
    <n v="305"/>
    <n v="304"/>
    <n v="302"/>
    <n v="301"/>
    <n v="300"/>
    <n v="301"/>
    <n v="301"/>
    <n v="300"/>
    <n v="299"/>
  </r>
  <r>
    <x v="2"/>
    <x v="6"/>
    <s v="DisabledPolicies=Fraction of Additional Demand Response Potential Achieved, Fraction of Additional Grid Battery Storage Potential Achieved, Percentage Increase in Transmission Capacity vs BAU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6"/>
    <s v="DisabledPolicies=Fraction of Additional Demand Response Potential Achieved, Fraction of Additional Grid Battery Storage Potential Achieved, Percentage Increase in Transmission Capacity vs BAU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6"/>
    <s v="DisabledPolicies=Fraction of Additional Demand Response Potential Achieved, Fraction of Additional Grid Battery Storage Potential Achieved, Percentage Increase in Transmission Capacity vs BAU"/>
    <n v="0"/>
    <n v="0"/>
    <n v="0"/>
    <n v="15"/>
    <n v="21"/>
    <n v="25"/>
    <n v="30"/>
    <n v="33"/>
    <n v="35"/>
    <n v="33"/>
    <n v="30"/>
    <n v="24"/>
    <n v="18"/>
    <n v="14"/>
    <n v="9"/>
    <n v="8"/>
    <n v="5"/>
    <n v="5"/>
    <n v="2"/>
    <n v="-1"/>
    <n v="-2"/>
    <n v="-2"/>
    <n v="-1"/>
    <n v="-2"/>
    <n v="0"/>
    <n v="2"/>
    <n v="3"/>
    <n v="4"/>
    <n v="5"/>
    <n v="7"/>
    <n v="8"/>
  </r>
  <r>
    <x v="5"/>
    <x v="6"/>
    <s v="DisabledPolicies=Fraction of Additional Demand Response Potential Achieved, Fraction of Additional Grid Battery Storage Potential Achieved, Percentage Increase in Transmission Capacity vs BAU"/>
    <n v="0"/>
    <n v="0"/>
    <n v="0"/>
    <n v="354"/>
    <n v="1110"/>
    <n v="1256"/>
    <n v="1491"/>
    <n v="1588"/>
    <n v="1540"/>
    <n v="1381"/>
    <n v="1117"/>
    <n v="967"/>
    <n v="780"/>
    <n v="639"/>
    <n v="566"/>
    <n v="508"/>
    <n v="558"/>
    <n v="478"/>
    <n v="409"/>
    <n v="329"/>
    <n v="269"/>
    <n v="332"/>
    <n v="295"/>
    <n v="293"/>
    <n v="315"/>
    <n v="324"/>
    <n v="333"/>
    <n v="359"/>
    <n v="332"/>
    <n v="305"/>
    <n v="304"/>
  </r>
  <r>
    <x v="6"/>
    <x v="6"/>
    <s v="DisabledPolicies=Fraction of Additional Demand Response Potential Achieved, Fraction of Additional Grid Battery Storage Potential Achieved, Percentage Increase in Transmission Capacity vs BAU"/>
    <n v="0"/>
    <n v="0"/>
    <n v="0"/>
    <n v="210"/>
    <n v="456"/>
    <n v="740"/>
    <n v="1046"/>
    <n v="1349"/>
    <n v="1686"/>
    <n v="1988"/>
    <n v="2175"/>
    <n v="2160"/>
    <n v="2168"/>
    <n v="2319"/>
    <n v="2493"/>
    <n v="2624"/>
    <n v="2705"/>
    <n v="2755"/>
    <n v="2785"/>
    <n v="2780"/>
    <n v="2735"/>
    <n v="2680"/>
    <n v="2610"/>
    <n v="2540"/>
    <n v="2464"/>
    <n v="2386"/>
    <n v="2308"/>
    <n v="2234"/>
    <n v="2165"/>
    <n v="2098"/>
    <n v="2043"/>
  </r>
  <r>
    <x v="7"/>
    <x v="6"/>
    <s v="DisabledPolicies=Fraction of Additional Demand Response Potential Achieved, Fraction of Additional Grid Battery Storage Potential Achieved, Percentage Increase in Transmission Capacity vs BAU"/>
    <n v="0"/>
    <n v="0"/>
    <n v="0"/>
    <n v="359"/>
    <n v="750"/>
    <n v="1118"/>
    <n v="1482"/>
    <n v="1809"/>
    <n v="2157"/>
    <n v="2430"/>
    <n v="2570"/>
    <n v="2475"/>
    <n v="2452"/>
    <n v="2521"/>
    <n v="2597"/>
    <n v="2632"/>
    <n v="2626"/>
    <n v="2586"/>
    <n v="2532"/>
    <n v="2451"/>
    <n v="2345"/>
    <n v="2237"/>
    <n v="2123"/>
    <n v="2020"/>
    <n v="1915"/>
    <n v="1812"/>
    <n v="1719"/>
    <n v="1629"/>
    <n v="1552"/>
    <n v="1478"/>
    <n v="1415"/>
  </r>
  <r>
    <x v="8"/>
    <x v="6"/>
    <s v="DisabledPolicies=Fraction of Additional Demand Response Potential Achieved, Fraction of Additional Grid Battery Storage Potential Achieved, Percentage Increase in Transmission Capacity vs BAU"/>
    <n v="0"/>
    <n v="0"/>
    <n v="0"/>
    <n v="86"/>
    <n v="197"/>
    <n v="285"/>
    <n v="362"/>
    <n v="428"/>
    <n v="489"/>
    <n v="534"/>
    <n v="554"/>
    <n v="535"/>
    <n v="523"/>
    <n v="523"/>
    <n v="532"/>
    <n v="542"/>
    <n v="548"/>
    <n v="544"/>
    <n v="531"/>
    <n v="514"/>
    <n v="497"/>
    <n v="483"/>
    <n v="467"/>
    <n v="451"/>
    <n v="439"/>
    <n v="427"/>
    <n v="416"/>
    <n v="405"/>
    <n v="396"/>
    <n v="388"/>
    <n v="384"/>
  </r>
  <r>
    <x v="9"/>
    <x v="6"/>
    <s v="DisabledPolicies=Fraction of Additional Demand Response Potential Achieved, Fraction of Additional Grid Battery Storage Potential Achieved, Percentage Increase in Transmission Capacity vs BAU"/>
    <n v="0"/>
    <n v="0"/>
    <n v="0"/>
    <n v="49"/>
    <n v="84"/>
    <n v="156"/>
    <n v="184"/>
    <n v="202"/>
    <n v="176"/>
    <n v="114"/>
    <n v="10"/>
    <n v="-171"/>
    <n v="-279"/>
    <n v="-424"/>
    <n v="-547"/>
    <n v="-649"/>
    <n v="-759"/>
    <n v="-824"/>
    <n v="-906"/>
    <n v="-954"/>
    <n v="-963"/>
    <n v="-959"/>
    <n v="-904"/>
    <n v="-877"/>
    <n v="-835"/>
    <n v="-771"/>
    <n v="-694"/>
    <n v="-621"/>
    <n v="-558"/>
    <n v="-489"/>
    <n v="-420"/>
  </r>
  <r>
    <x v="10"/>
    <x v="6"/>
    <s v="DisabledPolicies=Fraction of Additional Demand Response Potential Achieved, Fraction of Additional Grid Battery Storage Potential Achieved, Percentage Increase in Transmission Capacity vs BAU"/>
    <n v="0"/>
    <n v="0"/>
    <n v="0"/>
    <n v="-74"/>
    <n v="-134"/>
    <n v="-203"/>
    <n v="-295"/>
    <n v="-444"/>
    <n v="-613"/>
    <n v="-793"/>
    <n v="-996"/>
    <n v="-1223"/>
    <n v="-1412"/>
    <n v="-1584"/>
    <n v="-1739"/>
    <n v="-1890"/>
    <n v="-2017"/>
    <n v="-2113"/>
    <n v="-2180"/>
    <n v="-2185"/>
    <n v="-2170"/>
    <n v="-2132"/>
    <n v="-2065"/>
    <n v="-2001"/>
    <n v="-1926"/>
    <n v="-1825"/>
    <n v="-1733"/>
    <n v="-1628"/>
    <n v="-1523"/>
    <n v="-1436"/>
    <n v="-1359"/>
  </r>
  <r>
    <x v="11"/>
    <x v="6"/>
    <s v="DisabledPolicies=Fraction of Additional Demand Response Potential Achieved, Fraction of Additional Grid Battery Storage Potential Achieved, Percentage Increase in Transmission Capacity vs BAU"/>
    <n v="0"/>
    <n v="0"/>
    <n v="0"/>
    <n v="206"/>
    <n v="281"/>
    <n v="286"/>
    <n v="148"/>
    <n v="40"/>
    <n v="-19"/>
    <n v="-51"/>
    <n v="-73"/>
    <n v="-103"/>
    <n v="-100"/>
    <n v="-84"/>
    <n v="-62"/>
    <n v="-52"/>
    <n v="-58"/>
    <n v="-73"/>
    <n v="-95"/>
    <n v="-121"/>
    <n v="-149"/>
    <n v="-164"/>
    <n v="-176"/>
    <n v="-188"/>
    <n v="-201"/>
    <n v="-212"/>
    <n v="-215"/>
    <n v="-222"/>
    <n v="-227"/>
    <n v="-236"/>
    <n v="-236"/>
  </r>
  <r>
    <x v="12"/>
    <x v="6"/>
    <s v="DisabledPolicies=Fraction of Additional Demand Response Potential Achieved, Fraction of Additional Grid Battery Storage Potential Achieved, Percentage Increase in Transmission Capacity vs BAU"/>
    <n v="0"/>
    <n v="0"/>
    <n v="0"/>
    <n v="55"/>
    <n v="115"/>
    <n v="178"/>
    <n v="237"/>
    <n v="293"/>
    <n v="357"/>
    <n v="406"/>
    <n v="431"/>
    <n v="411"/>
    <n v="430"/>
    <n v="453"/>
    <n v="479"/>
    <n v="497"/>
    <n v="506"/>
    <n v="506"/>
    <n v="504"/>
    <n v="495"/>
    <n v="481"/>
    <n v="467"/>
    <n v="451"/>
    <n v="437"/>
    <n v="422"/>
    <n v="407"/>
    <n v="392"/>
    <n v="378"/>
    <n v="368"/>
    <n v="358"/>
    <n v="351"/>
  </r>
  <r>
    <x v="13"/>
    <x v="6"/>
    <s v="DisabledPolicies=Fraction of Additional Demand Response Potential Achieved, Fraction of Additional Grid Battery Storage Potential Achieved, Percentage Increase in Transmission Capacity vs BAU"/>
    <n v="0"/>
    <n v="0"/>
    <n v="0"/>
    <n v="34"/>
    <n v="76"/>
    <n v="111"/>
    <n v="142"/>
    <n v="168"/>
    <n v="193"/>
    <n v="215"/>
    <n v="226"/>
    <n v="224"/>
    <n v="226"/>
    <n v="234"/>
    <n v="244"/>
    <n v="254"/>
    <n v="261"/>
    <n v="261"/>
    <n v="258"/>
    <n v="253"/>
    <n v="248"/>
    <n v="242"/>
    <n v="235"/>
    <n v="229"/>
    <n v="223"/>
    <n v="218"/>
    <n v="210"/>
    <n v="204"/>
    <n v="201"/>
    <n v="196"/>
    <n v="193"/>
  </r>
  <r>
    <x v="14"/>
    <x v="6"/>
    <s v="DisabledPolicies=Fraction of Additional Demand Response Potential Achieved, Fraction of Additional Grid Battery Storage Potential Achieved, Percentage Increase in Transmission Capacity vs BAU"/>
    <n v="0"/>
    <n v="0"/>
    <n v="0"/>
    <n v="146"/>
    <n v="272"/>
    <n v="360"/>
    <n v="441"/>
    <n v="500"/>
    <n v="565"/>
    <n v="644"/>
    <n v="714"/>
    <n v="735"/>
    <n v="731"/>
    <n v="729"/>
    <n v="737"/>
    <n v="757"/>
    <n v="762"/>
    <n v="731"/>
    <n v="687"/>
    <n v="649"/>
    <n v="611"/>
    <n v="569"/>
    <n v="522"/>
    <n v="489"/>
    <n v="464"/>
    <n v="437"/>
    <n v="405"/>
    <n v="369"/>
    <n v="355"/>
    <n v="353"/>
    <n v="351"/>
  </r>
  <r>
    <x v="15"/>
    <x v="6"/>
    <s v="DisabledPolicies=Fraction of Additional Demand Response Potential Achieved, Fraction of Additional Grid Battery Storage Potential Achieved, Percentage Increase in Transmission Capacity vs BAU"/>
    <n v="0"/>
    <n v="0"/>
    <n v="0"/>
    <n v="84"/>
    <n v="202"/>
    <n v="248"/>
    <n v="265"/>
    <n v="291"/>
    <n v="330"/>
    <n v="384"/>
    <n v="429"/>
    <n v="428"/>
    <n v="421"/>
    <n v="408"/>
    <n v="409"/>
    <n v="418"/>
    <n v="411"/>
    <n v="367"/>
    <n v="303"/>
    <n v="238"/>
    <n v="169"/>
    <n v="99"/>
    <n v="26"/>
    <n v="-38"/>
    <n v="-92"/>
    <n v="-148"/>
    <n v="-206"/>
    <n v="-267"/>
    <n v="-310"/>
    <n v="-342"/>
    <n v="-368"/>
  </r>
  <r>
    <x v="16"/>
    <x v="6"/>
    <s v="DisabledPolicies=Fraction of Additional Demand Response Potential Achieved, Fraction of Additional Grid Battery Storage Potential Achieved, Percentage Increase in Transmission Capacity vs BAU"/>
    <n v="0"/>
    <n v="0"/>
    <n v="0"/>
    <n v="14"/>
    <n v="27"/>
    <n v="35"/>
    <n v="44"/>
    <n v="52"/>
    <n v="62"/>
    <n v="70"/>
    <n v="75"/>
    <n v="73"/>
    <n v="70"/>
    <n v="71"/>
    <n v="73"/>
    <n v="74"/>
    <n v="71"/>
    <n v="68"/>
    <n v="64"/>
    <n v="59"/>
    <n v="54"/>
    <n v="47"/>
    <n v="42"/>
    <n v="37"/>
    <n v="33"/>
    <n v="29"/>
    <n v="24"/>
    <n v="20"/>
    <n v="18"/>
    <n v="15"/>
    <n v="14"/>
  </r>
  <r>
    <x v="17"/>
    <x v="6"/>
    <s v="DisabledPolicies=Fraction of Additional Demand Response Potential Achieved, Fraction of Additional Grid Battery Storage Potential Achieved, Percentage Increase in Transmission Capacity vs BAU"/>
    <n v="0"/>
    <n v="0"/>
    <n v="0"/>
    <n v="9"/>
    <n v="18"/>
    <n v="24"/>
    <n v="32"/>
    <n v="38"/>
    <n v="44"/>
    <n v="50"/>
    <n v="54"/>
    <n v="55"/>
    <n v="56"/>
    <n v="56"/>
    <n v="58"/>
    <n v="60"/>
    <n v="61"/>
    <n v="61"/>
    <n v="60"/>
    <n v="59"/>
    <n v="56"/>
    <n v="54"/>
    <n v="52"/>
    <n v="51"/>
    <n v="50"/>
    <n v="49"/>
    <n v="46"/>
    <n v="45"/>
    <n v="44"/>
    <n v="43"/>
    <n v="43"/>
  </r>
  <r>
    <x v="18"/>
    <x v="6"/>
    <s v="DisabledPolicies=Fraction of Additional Demand Response Potential Achieved, Fraction of Additional Grid Battery Storage Potential Achieved, Percentage Increase in Transmission Capacity vs BAU"/>
    <n v="0"/>
    <n v="0"/>
    <n v="0"/>
    <n v="156"/>
    <n v="396"/>
    <n v="617"/>
    <n v="866"/>
    <n v="1051"/>
    <n v="1278"/>
    <n v="1541"/>
    <n v="1750"/>
    <n v="1843"/>
    <n v="1895"/>
    <n v="1934"/>
    <n v="1995"/>
    <n v="2078"/>
    <n v="2115"/>
    <n v="2076"/>
    <n v="2028"/>
    <n v="1976"/>
    <n v="1899"/>
    <n v="1808"/>
    <n v="1702"/>
    <n v="1632"/>
    <n v="1570"/>
    <n v="1499"/>
    <n v="1413"/>
    <n v="1323"/>
    <n v="1286"/>
    <n v="1265"/>
    <n v="1250"/>
  </r>
  <r>
    <x v="19"/>
    <x v="6"/>
    <s v="DisabledPolicies=Fraction of Additional Demand Response Potential Achieved, Fraction of Additional Grid Battery Storage Potential Achieved, Percentage Increase in Transmission Capacity vs BAU"/>
    <n v="0"/>
    <n v="0"/>
    <n v="0"/>
    <n v="165"/>
    <n v="575"/>
    <n v="1057"/>
    <n v="1635"/>
    <n v="2046"/>
    <n v="2668"/>
    <n v="3453"/>
    <n v="4101"/>
    <n v="4463"/>
    <n v="4719"/>
    <n v="5091"/>
    <n v="5523"/>
    <n v="5949"/>
    <n v="6095"/>
    <n v="5866"/>
    <n v="5747"/>
    <n v="5615"/>
    <n v="5383"/>
    <n v="5069"/>
    <n v="4707"/>
    <n v="4545"/>
    <n v="4360"/>
    <n v="4102"/>
    <n v="3765"/>
    <n v="3467"/>
    <n v="3424"/>
    <n v="3398"/>
    <n v="3365"/>
  </r>
  <r>
    <x v="20"/>
    <x v="6"/>
    <s v="DisabledPolicies=Fraction of Additional Demand Response Potential Achieved, Fraction of Additional Grid Battery Storage Potential Achieved, Percentage Increase in Transmission Capacity vs BAU"/>
    <n v="0"/>
    <n v="0"/>
    <n v="0"/>
    <n v="563"/>
    <n v="723"/>
    <n v="882"/>
    <n v="1072"/>
    <n v="1181"/>
    <n v="1332"/>
    <n v="1545"/>
    <n v="1737"/>
    <n v="1778"/>
    <n v="1773"/>
    <n v="1763"/>
    <n v="1775"/>
    <n v="1805"/>
    <n v="1780"/>
    <n v="1641"/>
    <n v="1550"/>
    <n v="1475"/>
    <n v="1371"/>
    <n v="1257"/>
    <n v="1127"/>
    <n v="1068"/>
    <n v="1009"/>
    <n v="929"/>
    <n v="841"/>
    <n v="739"/>
    <n v="728"/>
    <n v="717"/>
    <n v="700"/>
  </r>
  <r>
    <x v="21"/>
    <x v="6"/>
    <s v="DisabledPolicies=Fraction of Additional Demand Response Potential Achieved, Fraction of Additional Grid Battery Storage Potential Achieved, Percentage Increase in Transmission Capacity vs BAU"/>
    <n v="0"/>
    <n v="0"/>
    <n v="0"/>
    <n v="1779"/>
    <n v="1826"/>
    <n v="1868"/>
    <n v="1983"/>
    <n v="2003"/>
    <n v="2137"/>
    <n v="2303"/>
    <n v="2416"/>
    <n v="2373"/>
    <n v="2281"/>
    <n v="2166"/>
    <n v="2048"/>
    <n v="1942"/>
    <n v="1800"/>
    <n v="1661"/>
    <n v="1570"/>
    <n v="1507"/>
    <n v="1407"/>
    <n v="1322"/>
    <n v="1233"/>
    <n v="1196"/>
    <n v="1133"/>
    <n v="1041"/>
    <n v="1036"/>
    <n v="978"/>
    <n v="972"/>
    <n v="954"/>
    <n v="927"/>
  </r>
  <r>
    <x v="22"/>
    <x v="6"/>
    <s v="DisabledPolicies=Fraction of Additional Demand Response Potential Achieved, Fraction of Additional Grid Battery Storage Potential Achieved, Percentage Increase in Transmission Capacity vs BAU"/>
    <n v="0"/>
    <n v="0"/>
    <n v="0"/>
    <n v="-302"/>
    <n v="-693"/>
    <n v="-1178"/>
    <n v="-1456"/>
    <n v="-1975"/>
    <n v="-2685"/>
    <n v="-3497"/>
    <n v="-4445"/>
    <n v="-5343"/>
    <n v="-6280"/>
    <n v="-7151"/>
    <n v="-7995"/>
    <n v="-8016"/>
    <n v="-8019"/>
    <n v="-8020"/>
    <n v="-8035"/>
    <n v="-8057"/>
    <n v="-8065"/>
    <n v="-8075"/>
    <n v="-8071"/>
    <n v="-8072"/>
    <n v="-8068"/>
    <n v="-8071"/>
    <n v="-8110"/>
    <n v="-8151"/>
    <n v="-8187"/>
    <n v="-8203"/>
    <n v="-8209"/>
  </r>
  <r>
    <x v="23"/>
    <x v="6"/>
    <s v="DisabledPolicies=Fraction of Additional Demand Response Potential Achieved, Fraction of Additional Grid Battery Storage Potential Achieved, Percentage Increase in Transmission Capacity vs BAU"/>
    <n v="0"/>
    <n v="0"/>
    <n v="0"/>
    <n v="187"/>
    <n v="382"/>
    <n v="568"/>
    <n v="750"/>
    <n v="917"/>
    <n v="1081"/>
    <n v="1245"/>
    <n v="1352"/>
    <n v="1430"/>
    <n v="1507"/>
    <n v="1615"/>
    <n v="1723"/>
    <n v="1809"/>
    <n v="1898"/>
    <n v="1955"/>
    <n v="2011"/>
    <n v="2059"/>
    <n v="2105"/>
    <n v="2146"/>
    <n v="2191"/>
    <n v="2208"/>
    <n v="2241"/>
    <n v="2275"/>
    <n v="2285"/>
    <n v="2308"/>
    <n v="2378"/>
    <n v="2336"/>
    <n v="2349"/>
  </r>
  <r>
    <x v="24"/>
    <x v="6"/>
    <s v="DisabledPolicies=Fraction of Additional Demand Response Potential Achieved, Fraction of Additional Grid Battery Storage Potential Achieved, Percentage Increase in Transmission Capacity vs BAU"/>
    <n v="0"/>
    <n v="0"/>
    <n v="0"/>
    <n v="1094"/>
    <n v="2700"/>
    <n v="4042"/>
    <n v="5289"/>
    <n v="6441"/>
    <n v="7485"/>
    <n v="8346"/>
    <n v="8877"/>
    <n v="8868"/>
    <n v="8866"/>
    <n v="8995"/>
    <n v="9254"/>
    <n v="9565"/>
    <n v="9786"/>
    <n v="9805"/>
    <n v="9668"/>
    <n v="9450"/>
    <n v="9190"/>
    <n v="8982"/>
    <n v="8721"/>
    <n v="8462"/>
    <n v="8238"/>
    <n v="8032"/>
    <n v="7800"/>
    <n v="7558"/>
    <n v="7336"/>
    <n v="7170"/>
    <n v="7054"/>
  </r>
  <r>
    <x v="25"/>
    <x v="6"/>
    <s v="DisabledPolicies=Fraction of Additional Demand Response Potential Achieved, Fraction of Additional Grid Battery Storage Potential Achieved, Percentage Increase in Transmission Capacity vs BAU"/>
    <n v="0"/>
    <n v="0"/>
    <n v="0"/>
    <n v="863"/>
    <n v="1421"/>
    <n v="2809"/>
    <n v="3599"/>
    <n v="5337"/>
    <n v="6691"/>
    <n v="8032"/>
    <n v="9413"/>
    <n v="10391"/>
    <n v="12192"/>
    <n v="12566"/>
    <n v="13423"/>
    <n v="14286"/>
    <n v="14650"/>
    <n v="15632"/>
    <n v="15566"/>
    <n v="15494"/>
    <n v="15684"/>
    <n v="15535"/>
    <n v="15967"/>
    <n v="15554"/>
    <n v="15592"/>
    <n v="15531"/>
    <n v="15764"/>
    <n v="15646"/>
    <n v="15325"/>
    <n v="15538"/>
    <n v="15772"/>
  </r>
  <r>
    <x v="26"/>
    <x v="6"/>
    <s v="DisabledPolicies=Fraction of Additional Demand Response Potential Achieved, Fraction of Additional Grid Battery Storage Potential Achieved, Percentage Increase in Transmission Capacity vs BAU"/>
    <n v="0"/>
    <n v="0"/>
    <n v="0"/>
    <n v="699"/>
    <n v="2436"/>
    <n v="2546"/>
    <n v="2817"/>
    <n v="2708"/>
    <n v="2244"/>
    <n v="1576"/>
    <n v="730"/>
    <n v="420"/>
    <n v="-28"/>
    <n v="-424"/>
    <n v="-689"/>
    <n v="-920"/>
    <n v="-851"/>
    <n v="-1104"/>
    <n v="-1308"/>
    <n v="-1511"/>
    <n v="-1658"/>
    <n v="-1488"/>
    <n v="-1572"/>
    <n v="-1561"/>
    <n v="-1487"/>
    <n v="-1449"/>
    <n v="-1411"/>
    <n v="-1330"/>
    <n v="-1389"/>
    <n v="-1456"/>
    <n v="-1462"/>
  </r>
  <r>
    <x v="27"/>
    <x v="6"/>
    <s v="DisabledPolicies=Fraction of Additional Demand Response Potential Achieved, Fraction of Additional Grid Battery Storage Potential Achieved, Percentage Increase in Transmission Capacity vs BAU"/>
    <n v="0"/>
    <n v="0"/>
    <n v="0"/>
    <n v="693"/>
    <n v="1459"/>
    <n v="2157"/>
    <n v="2858"/>
    <n v="3549"/>
    <n v="4269"/>
    <n v="4939"/>
    <n v="5421"/>
    <n v="5536"/>
    <n v="5647"/>
    <n v="5936"/>
    <n v="6285"/>
    <n v="6612"/>
    <n v="6859"/>
    <n v="7021"/>
    <n v="7130"/>
    <n v="7174"/>
    <n v="7145"/>
    <n v="7111"/>
    <n v="7049"/>
    <n v="6991"/>
    <n v="6939"/>
    <n v="6889"/>
    <n v="6849"/>
    <n v="6793"/>
    <n v="6753"/>
    <n v="6738"/>
    <n v="6754"/>
  </r>
  <r>
    <x v="28"/>
    <x v="6"/>
    <s v="DisabledPolicies=Fraction of Additional Demand Response Potential Achieved, Fraction of Additional Grid Battery Storage Potential Achieved, Percentage Increase in Transmission Capacity vs BAU"/>
    <n v="0"/>
    <n v="0"/>
    <n v="0"/>
    <n v="3841"/>
    <n v="4968"/>
    <n v="5888"/>
    <n v="7027"/>
    <n v="7868"/>
    <n v="9175"/>
    <n v="10789"/>
    <n v="12209"/>
    <n v="13023"/>
    <n v="13468"/>
    <n v="14162"/>
    <n v="14855"/>
    <n v="15628"/>
    <n v="15974"/>
    <n v="15936"/>
    <n v="16089"/>
    <n v="16298"/>
    <n v="16215"/>
    <n v="16076"/>
    <n v="15835"/>
    <n v="16067"/>
    <n v="16165"/>
    <n v="16118"/>
    <n v="16030"/>
    <n v="15961"/>
    <n v="16513"/>
    <n v="17109"/>
    <n v="17707"/>
  </r>
  <r>
    <x v="29"/>
    <x v="6"/>
    <s v="DisabledPolicies=Fraction of Additional Demand Response Potential Achieved, Fraction of Additional Grid Battery Storage Potential Achieved, Percentage Increase in Transmission Capacity vs BAU"/>
    <n v="0"/>
    <n v="0"/>
    <n v="0"/>
    <n v="144"/>
    <n v="338"/>
    <n v="587"/>
    <n v="826"/>
    <n v="1051"/>
    <n v="1333"/>
    <n v="1509"/>
    <n v="1570"/>
    <n v="1357"/>
    <n v="1400"/>
    <n v="1509"/>
    <n v="1607"/>
    <n v="1654"/>
    <n v="1699"/>
    <n v="1741"/>
    <n v="1807"/>
    <n v="1835"/>
    <n v="1856"/>
    <n v="1904"/>
    <n v="1940"/>
    <n v="2013"/>
    <n v="2070"/>
    <n v="2150"/>
    <n v="2229"/>
    <n v="2328"/>
    <n v="2420"/>
    <n v="2501"/>
    <n v="2599"/>
  </r>
  <r>
    <x v="30"/>
    <x v="6"/>
    <s v="DisabledPolicies=Fraction of Additional Demand Response Potential Achieved, Fraction of Additional Grid Battery Storage Potential Achieved, Percentage Increase in Transmission Capacity vs BAU"/>
    <n v="0"/>
    <n v="0"/>
    <n v="0"/>
    <n v="6565"/>
    <n v="13687"/>
    <n v="20955"/>
    <n v="28098"/>
    <n v="35189"/>
    <n v="42427"/>
    <n v="48866"/>
    <n v="53989"/>
    <n v="56612"/>
    <n v="60914"/>
    <n v="65098"/>
    <n v="69714"/>
    <n v="73792"/>
    <n v="77252"/>
    <n v="80485"/>
    <n v="83613"/>
    <n v="86084"/>
    <n v="88176"/>
    <n v="90340"/>
    <n v="92181"/>
    <n v="94288"/>
    <n v="96146"/>
    <n v="97881"/>
    <n v="99617"/>
    <n v="101608"/>
    <n v="103714"/>
    <n v="105629"/>
    <n v="107682"/>
  </r>
  <r>
    <x v="31"/>
    <x v="6"/>
    <s v="DisabledPolicies=Fraction of Additional Demand Response Potential Achieved, Fraction of Additional Grid Battery Storage Potential Achieved, Percentage Increase in Transmission Capacity vs BAU"/>
    <n v="0"/>
    <n v="0"/>
    <n v="0"/>
    <n v="2956"/>
    <n v="6744"/>
    <n v="10272"/>
    <n v="13840"/>
    <n v="17349"/>
    <n v="21140"/>
    <n v="23903"/>
    <n v="25448"/>
    <n v="24566"/>
    <n v="26099"/>
    <n v="27949"/>
    <n v="30037"/>
    <n v="31635"/>
    <n v="32962"/>
    <n v="33926"/>
    <n v="34561"/>
    <n v="34618"/>
    <n v="34443"/>
    <n v="34450"/>
    <n v="34141"/>
    <n v="33846"/>
    <n v="33504"/>
    <n v="33215"/>
    <n v="32894"/>
    <n v="32608"/>
    <n v="32223"/>
    <n v="31979"/>
    <n v="31978"/>
  </r>
  <r>
    <x v="32"/>
    <x v="6"/>
    <s v="DisabledPolicies=Fraction of Additional Demand Response Potential Achieved, Fraction of Additional Grid Battery Storage Potential Achieved, Percentage Increase in Transmission Capacity vs BAU"/>
    <n v="0"/>
    <n v="0"/>
    <n v="0"/>
    <n v="1978"/>
    <n v="3917"/>
    <n v="5686"/>
    <n v="7221"/>
    <n v="8639"/>
    <n v="10000"/>
    <n v="10821"/>
    <n v="11063"/>
    <n v="10299"/>
    <n v="10416"/>
    <n v="10499"/>
    <n v="10651"/>
    <n v="10645"/>
    <n v="10475"/>
    <n v="10223"/>
    <n v="9841"/>
    <n v="9341"/>
    <n v="8821"/>
    <n v="8338"/>
    <n v="7851"/>
    <n v="7373"/>
    <n v="6929"/>
    <n v="6512"/>
    <n v="6122"/>
    <n v="5750"/>
    <n v="5399"/>
    <n v="5098"/>
    <n v="4845"/>
  </r>
  <r>
    <x v="33"/>
    <x v="6"/>
    <s v="DisabledPolicies=Fraction of Additional Demand Response Potential Achieved, Fraction of Additional Grid Battery Storage Potential Achieved, Percentage Increase in Transmission Capacity vs BAU"/>
    <n v="0"/>
    <n v="0"/>
    <n v="0"/>
    <n v="44"/>
    <n v="88"/>
    <n v="135"/>
    <n v="176"/>
    <n v="214"/>
    <n v="252"/>
    <n v="275"/>
    <n v="282"/>
    <n v="261"/>
    <n v="267"/>
    <n v="272"/>
    <n v="277"/>
    <n v="277"/>
    <n v="272"/>
    <n v="267"/>
    <n v="257"/>
    <n v="245"/>
    <n v="231"/>
    <n v="217"/>
    <n v="204"/>
    <n v="191"/>
    <n v="179"/>
    <n v="166"/>
    <n v="156"/>
    <n v="146"/>
    <n v="136"/>
    <n v="127"/>
    <n v="121"/>
  </r>
  <r>
    <x v="34"/>
    <x v="6"/>
    <s v="DisabledPolicies=Fraction of Additional Demand Response Potential Achieved, Fraction of Additional Grid Battery Storage Potential Achieved, Percentage Increase in Transmission Capacity vs BAU"/>
    <n v="0"/>
    <n v="0"/>
    <n v="0"/>
    <n v="24"/>
    <n v="53"/>
    <n v="86"/>
    <n v="117"/>
    <n v="144"/>
    <n v="173"/>
    <n v="190"/>
    <n v="196"/>
    <n v="178"/>
    <n v="183"/>
    <n v="190"/>
    <n v="197"/>
    <n v="198"/>
    <n v="199"/>
    <n v="196"/>
    <n v="193"/>
    <n v="185"/>
    <n v="178"/>
    <n v="170"/>
    <n v="161"/>
    <n v="154"/>
    <n v="146"/>
    <n v="138"/>
    <n v="132"/>
    <n v="125"/>
    <n v="119"/>
    <n v="113"/>
    <n v="108"/>
  </r>
  <r>
    <x v="35"/>
    <x v="6"/>
    <s v="DisabledPolicies=Fraction of Additional Demand Response Potential Achieved, Fraction of Additional Grid Battery Storage Potential Achieved, Percentage Increase in Transmission Capacity vs BAU"/>
    <n v="0"/>
    <n v="0"/>
    <n v="0"/>
    <n v="107"/>
    <n v="197"/>
    <n v="285"/>
    <n v="362"/>
    <n v="426"/>
    <n v="505"/>
    <n v="546"/>
    <n v="530"/>
    <n v="390"/>
    <n v="273"/>
    <n v="184"/>
    <n v="81"/>
    <n v="-50"/>
    <n v="-195"/>
    <n v="-364"/>
    <n v="-533"/>
    <n v="-725"/>
    <n v="-928"/>
    <n v="-1129"/>
    <n v="-1339"/>
    <n v="-1536"/>
    <n v="-1737"/>
    <n v="-1927"/>
    <n v="-2119"/>
    <n v="-2302"/>
    <n v="-2477"/>
    <n v="-2648"/>
    <n v="-2809"/>
  </r>
  <r>
    <x v="36"/>
    <x v="6"/>
    <s v="DisabledPolicies=Fraction of Additional Demand Response Potential Achieved, Fraction of Additional Grid Battery Storage Potential Achieved, Percentage Increase in Transmission Capacity vs BAU"/>
    <n v="0"/>
    <n v="0"/>
    <n v="0"/>
    <n v="632"/>
    <n v="1487"/>
    <n v="2606"/>
    <n v="3754"/>
    <n v="4897"/>
    <n v="6299"/>
    <n v="7323"/>
    <n v="7946"/>
    <n v="7569"/>
    <n v="8158"/>
    <n v="8990"/>
    <n v="9778"/>
    <n v="10314"/>
    <n v="10731"/>
    <n v="11049"/>
    <n v="11337"/>
    <n v="11386"/>
    <n v="11306"/>
    <n v="11227"/>
    <n v="11040"/>
    <n v="10908"/>
    <n v="10683"/>
    <n v="10488"/>
    <n v="10267"/>
    <n v="10086"/>
    <n v="9901"/>
    <n v="9715"/>
    <n v="9594"/>
  </r>
  <r>
    <x v="37"/>
    <x v="6"/>
    <s v="DisabledPolicies=Fraction of Additional Demand Response Potential Achieved, Fraction of Additional Grid Battery Storage Potential Achieved, Percentage Increase in Transmission Capacity vs BAU"/>
    <n v="0"/>
    <n v="0"/>
    <n v="0"/>
    <n v="591"/>
    <n v="1258"/>
    <n v="2135"/>
    <n v="3140"/>
    <n v="4012"/>
    <n v="5197"/>
    <n v="6219"/>
    <n v="6922"/>
    <n v="6718"/>
    <n v="7160"/>
    <n v="7781"/>
    <n v="8415"/>
    <n v="8905"/>
    <n v="9250"/>
    <n v="9260"/>
    <n v="9368"/>
    <n v="9331"/>
    <n v="9143"/>
    <n v="8968"/>
    <n v="8642"/>
    <n v="8523"/>
    <n v="8325"/>
    <n v="8116"/>
    <n v="7864"/>
    <n v="7598"/>
    <n v="7530"/>
    <n v="7453"/>
    <n v="7407"/>
  </r>
  <r>
    <x v="38"/>
    <x v="6"/>
    <s v="DisabledPolicies=Fraction of Additional Demand Response Potential Achieved, Fraction of Additional Grid Battery Storage Potential Achieved, Percentage Increase in Transmission Capacity vs BAU"/>
    <n v="0"/>
    <n v="0"/>
    <n v="0"/>
    <n v="22140"/>
    <n v="43577"/>
    <n v="63345"/>
    <n v="83325"/>
    <n v="104614"/>
    <n v="125036"/>
    <n v="142918"/>
    <n v="155759"/>
    <n v="159340"/>
    <n v="168720"/>
    <n v="175585"/>
    <n v="185600"/>
    <n v="195842"/>
    <n v="203361"/>
    <n v="209260"/>
    <n v="210952"/>
    <n v="210630"/>
    <n v="210063"/>
    <n v="209400"/>
    <n v="208958"/>
    <n v="206962"/>
    <n v="206390"/>
    <n v="205178"/>
    <n v="204538"/>
    <n v="202950"/>
    <n v="201587"/>
    <n v="202296"/>
    <n v="204246"/>
  </r>
  <r>
    <x v="39"/>
    <x v="6"/>
    <s v="DisabledPolicies=Fraction of Additional Demand Response Potential Achieved, Fraction of Additional Grid Battery Storage Potential Achieved, Percentage Increase in Transmission Capacity vs BAU"/>
    <n v="0"/>
    <n v="0"/>
    <n v="0"/>
    <n v="511"/>
    <n v="1150"/>
    <n v="2467"/>
    <n v="4044"/>
    <n v="5778"/>
    <n v="7898"/>
    <n v="9768"/>
    <n v="11283"/>
    <n v="11837"/>
    <n v="12963"/>
    <n v="14557"/>
    <n v="16028"/>
    <n v="17066"/>
    <n v="18062"/>
    <n v="18906"/>
    <n v="19695"/>
    <n v="20085"/>
    <n v="20271"/>
    <n v="20439"/>
    <n v="20490"/>
    <n v="20609"/>
    <n v="20543"/>
    <n v="20549"/>
    <n v="20503"/>
    <n v="20525"/>
    <n v="20501"/>
    <n v="20453"/>
    <n v="20549"/>
  </r>
  <r>
    <x v="40"/>
    <x v="6"/>
    <s v="DisabledPolicies=Fraction of Additional Demand Response Potential Achieved, Fraction of Additional Grid Battery Storage Potential Achieved, Percentage Increase in Transmission Capacity vs BAU"/>
    <n v="0"/>
    <n v="0"/>
    <n v="0"/>
    <n v="1574"/>
    <n v="3759"/>
    <n v="6726"/>
    <n v="9851"/>
    <n v="13027"/>
    <n v="16992"/>
    <n v="19980"/>
    <n v="21875"/>
    <n v="20966"/>
    <n v="22904"/>
    <n v="25659"/>
    <n v="28389"/>
    <n v="30428"/>
    <n v="32180"/>
    <n v="33662"/>
    <n v="35127"/>
    <n v="35860"/>
    <n v="36185"/>
    <n v="36576"/>
    <n v="36545"/>
    <n v="36729"/>
    <n v="36584"/>
    <n v="36578"/>
    <n v="36419"/>
    <n v="36392"/>
    <n v="36348"/>
    <n v="36273"/>
    <n v="36437"/>
  </r>
  <r>
    <x v="41"/>
    <x v="6"/>
    <s v="DisabledPolicies=Fraction of Additional Demand Response Potential Achieved, Fraction of Additional Grid Battery Storage Potential Achieved, Percentage Increase in Transmission Capacity vs BAU"/>
    <n v="0"/>
    <n v="0"/>
    <n v="0"/>
    <n v="439"/>
    <n v="1044"/>
    <n v="1866"/>
    <n v="2724"/>
    <n v="3594"/>
    <n v="4677"/>
    <n v="5493"/>
    <n v="6014"/>
    <n v="5773"/>
    <n v="6284"/>
    <n v="7006"/>
    <n v="7706"/>
    <n v="8213"/>
    <n v="8638"/>
    <n v="8989"/>
    <n v="9328"/>
    <n v="9471"/>
    <n v="9504"/>
    <n v="9542"/>
    <n v="9482"/>
    <n v="9471"/>
    <n v="9375"/>
    <n v="9307"/>
    <n v="9208"/>
    <n v="9143"/>
    <n v="9073"/>
    <n v="8997"/>
    <n v="8979"/>
  </r>
  <r>
    <x v="42"/>
    <x v="6"/>
    <s v="DisabledPolicies=Fraction of Additional Demand Response Potential Achieved, Fraction of Additional Grid Battery Storage Potential Achieved, Percentage Increase in Transmission Capacity vs BAU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DisabledPolicies=Fraction of Afforestation and Reforestation Achieved"/>
    <n v="0"/>
    <n v="0"/>
    <n v="0"/>
    <n v="54037"/>
    <n v="107721"/>
    <n v="156374"/>
    <n v="203928"/>
    <n v="251338"/>
    <n v="300114"/>
    <n v="341419"/>
    <n v="369828"/>
    <n v="373106"/>
    <n v="393288"/>
    <n v="412824"/>
    <n v="437172"/>
    <n v="459553"/>
    <n v="476270"/>
    <n v="488552"/>
    <n v="495304"/>
    <n v="497010"/>
    <n v="496627"/>
    <n v="496695"/>
    <n v="495420"/>
    <n v="493648"/>
    <n v="492685"/>
    <n v="490953"/>
    <n v="489701"/>
    <n v="487806"/>
    <n v="487127"/>
    <n v="489006"/>
    <n v="493393"/>
  </r>
  <r>
    <x v="1"/>
    <x v="7"/>
    <s v="DisabledPolicies=Fraction of Afforestation and Reforestation Achieved"/>
    <n v="0"/>
    <n v="0"/>
    <n v="0"/>
    <n v="37"/>
    <n v="77"/>
    <n v="125"/>
    <n v="194"/>
    <n v="268"/>
    <n v="323"/>
    <n v="358"/>
    <n v="372"/>
    <n v="333"/>
    <n v="289"/>
    <n v="267"/>
    <n v="258"/>
    <n v="254"/>
    <n v="251"/>
    <n v="248"/>
    <n v="244"/>
    <n v="237"/>
    <n v="232"/>
    <n v="230"/>
    <n v="227"/>
    <n v="223"/>
    <n v="220"/>
    <n v="218"/>
    <n v="215"/>
    <n v="215"/>
    <n v="213"/>
    <n v="210"/>
    <n v="208"/>
  </r>
  <r>
    <x v="2"/>
    <x v="7"/>
    <s v="DisabledPolicies=Fraction of Afforestation and Reforestation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7"/>
    <s v="DisabledPolicies=Fraction of Afforestation and Reforestation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7"/>
    <s v="DisabledPolicies=Fraction of Afforestation and Reforestation Achieved"/>
    <n v="0"/>
    <n v="0"/>
    <n v="0"/>
    <n v="18"/>
    <n v="26"/>
    <n v="30"/>
    <n v="33"/>
    <n v="34"/>
    <n v="35"/>
    <n v="33"/>
    <n v="30"/>
    <n v="24"/>
    <n v="18"/>
    <n v="13"/>
    <n v="9"/>
    <n v="8"/>
    <n v="7"/>
    <n v="5"/>
    <n v="2"/>
    <n v="-1"/>
    <n v="-2"/>
    <n v="-2"/>
    <n v="-1"/>
    <n v="0"/>
    <n v="-1"/>
    <n v="1"/>
    <n v="3"/>
    <n v="4"/>
    <n v="4"/>
    <n v="6"/>
    <n v="8"/>
  </r>
  <r>
    <x v="5"/>
    <x v="7"/>
    <s v="DisabledPolicies=Fraction of Afforestation and Reforestation Achieved"/>
    <n v="0"/>
    <n v="0"/>
    <n v="0"/>
    <n v="360"/>
    <n v="1111"/>
    <n v="1280"/>
    <n v="1508"/>
    <n v="1597"/>
    <n v="1539"/>
    <n v="1377"/>
    <n v="1110"/>
    <n v="954"/>
    <n v="763"/>
    <n v="621"/>
    <n v="544"/>
    <n v="480"/>
    <n v="525"/>
    <n v="439"/>
    <n v="362"/>
    <n v="279"/>
    <n v="214"/>
    <n v="274"/>
    <n v="232"/>
    <n v="227"/>
    <n v="245"/>
    <n v="250"/>
    <n v="256"/>
    <n v="279"/>
    <n v="250"/>
    <n v="218"/>
    <n v="215"/>
  </r>
  <r>
    <x v="6"/>
    <x v="7"/>
    <s v="DisabledPolicies=Fraction of Afforestation and Reforestation Achieved"/>
    <n v="0"/>
    <n v="0"/>
    <n v="0"/>
    <n v="213"/>
    <n v="455"/>
    <n v="755"/>
    <n v="1080"/>
    <n v="1391"/>
    <n v="1732"/>
    <n v="2037"/>
    <n v="2226"/>
    <n v="2212"/>
    <n v="2221"/>
    <n v="2372"/>
    <n v="2544"/>
    <n v="2674"/>
    <n v="2753"/>
    <n v="2801"/>
    <n v="2830"/>
    <n v="2824"/>
    <n v="2778"/>
    <n v="2722"/>
    <n v="2653"/>
    <n v="2583"/>
    <n v="2505"/>
    <n v="2429"/>
    <n v="2350"/>
    <n v="2276"/>
    <n v="2206"/>
    <n v="2141"/>
    <n v="2084"/>
  </r>
  <r>
    <x v="7"/>
    <x v="7"/>
    <s v="DisabledPolicies=Fraction of Afforestation and Reforestation Achieved"/>
    <n v="0"/>
    <n v="0"/>
    <n v="0"/>
    <n v="365"/>
    <n v="755"/>
    <n v="1146"/>
    <n v="1529"/>
    <n v="1863"/>
    <n v="2213"/>
    <n v="2488"/>
    <n v="2628"/>
    <n v="2532"/>
    <n v="2507"/>
    <n v="2573"/>
    <n v="2647"/>
    <n v="2679"/>
    <n v="2668"/>
    <n v="2626"/>
    <n v="2568"/>
    <n v="2486"/>
    <n v="2377"/>
    <n v="2270"/>
    <n v="2155"/>
    <n v="2050"/>
    <n v="1944"/>
    <n v="1839"/>
    <n v="1745"/>
    <n v="1656"/>
    <n v="1579"/>
    <n v="1504"/>
    <n v="1439"/>
  </r>
  <r>
    <x v="8"/>
    <x v="7"/>
    <s v="DisabledPolicies=Fraction of Afforestation and Reforestation Achieved"/>
    <n v="0"/>
    <n v="0"/>
    <n v="0"/>
    <n v="92"/>
    <n v="212"/>
    <n v="308"/>
    <n v="387"/>
    <n v="453"/>
    <n v="514"/>
    <n v="560"/>
    <n v="580"/>
    <n v="560"/>
    <n v="547"/>
    <n v="546"/>
    <n v="553"/>
    <n v="562"/>
    <n v="567"/>
    <n v="561"/>
    <n v="549"/>
    <n v="533"/>
    <n v="513"/>
    <n v="499"/>
    <n v="483"/>
    <n v="468"/>
    <n v="455"/>
    <n v="443"/>
    <n v="431"/>
    <n v="420"/>
    <n v="410"/>
    <n v="403"/>
    <n v="398"/>
  </r>
  <r>
    <x v="9"/>
    <x v="7"/>
    <s v="DisabledPolicies=Fraction of Afforestation and Reforestation Achieved"/>
    <n v="0"/>
    <n v="0"/>
    <n v="0"/>
    <n v="54"/>
    <n v="146"/>
    <n v="239"/>
    <n v="267"/>
    <n v="279"/>
    <n v="256"/>
    <n v="189"/>
    <n v="85"/>
    <n v="-100"/>
    <n v="-212"/>
    <n v="-361"/>
    <n v="-487"/>
    <n v="-593"/>
    <n v="-707"/>
    <n v="-774"/>
    <n v="-859"/>
    <n v="-907"/>
    <n v="-918"/>
    <n v="-914"/>
    <n v="-861"/>
    <n v="-834"/>
    <n v="-794"/>
    <n v="-730"/>
    <n v="-654"/>
    <n v="-581"/>
    <n v="-520"/>
    <n v="-452"/>
    <n v="-384"/>
  </r>
  <r>
    <x v="10"/>
    <x v="7"/>
    <s v="DisabledPolicies=Fraction of Afforestation and Reforestation Achieved"/>
    <n v="0"/>
    <n v="0"/>
    <n v="0"/>
    <n v="-74"/>
    <n v="-135"/>
    <n v="-203"/>
    <n v="-293"/>
    <n v="-442"/>
    <n v="-611"/>
    <n v="-792"/>
    <n v="-995"/>
    <n v="-1223"/>
    <n v="-1411"/>
    <n v="-1583"/>
    <n v="-1738"/>
    <n v="-1890"/>
    <n v="-2015"/>
    <n v="-2113"/>
    <n v="-2180"/>
    <n v="-2185"/>
    <n v="-2170"/>
    <n v="-2131"/>
    <n v="-2064"/>
    <n v="-2001"/>
    <n v="-1925"/>
    <n v="-1824"/>
    <n v="-1733"/>
    <n v="-1627"/>
    <n v="-1522"/>
    <n v="-1435"/>
    <n v="-1359"/>
  </r>
  <r>
    <x v="11"/>
    <x v="7"/>
    <s v="DisabledPolicies=Fraction of Afforestation and Reforestation Achieved"/>
    <n v="0"/>
    <n v="0"/>
    <n v="0"/>
    <n v="208"/>
    <n v="276"/>
    <n v="286"/>
    <n v="151"/>
    <n v="44"/>
    <n v="-16"/>
    <n v="-50"/>
    <n v="-72"/>
    <n v="-104"/>
    <n v="-102"/>
    <n v="-86"/>
    <n v="-65"/>
    <n v="-56"/>
    <n v="-61"/>
    <n v="-77"/>
    <n v="-99"/>
    <n v="-125"/>
    <n v="-154"/>
    <n v="-167"/>
    <n v="-181"/>
    <n v="-193"/>
    <n v="-207"/>
    <n v="-216"/>
    <n v="-219"/>
    <n v="-227"/>
    <n v="-233"/>
    <n v="-243"/>
    <n v="-241"/>
  </r>
  <r>
    <x v="12"/>
    <x v="7"/>
    <s v="DisabledPolicies=Fraction of Afforestation and Reforestation Achieved"/>
    <n v="0"/>
    <n v="0"/>
    <n v="0"/>
    <n v="59"/>
    <n v="122"/>
    <n v="189"/>
    <n v="250"/>
    <n v="307"/>
    <n v="371"/>
    <n v="420"/>
    <n v="447"/>
    <n v="425"/>
    <n v="443"/>
    <n v="466"/>
    <n v="492"/>
    <n v="509"/>
    <n v="518"/>
    <n v="517"/>
    <n v="513"/>
    <n v="504"/>
    <n v="490"/>
    <n v="476"/>
    <n v="460"/>
    <n v="447"/>
    <n v="432"/>
    <n v="416"/>
    <n v="402"/>
    <n v="387"/>
    <n v="377"/>
    <n v="367"/>
    <n v="359"/>
  </r>
  <r>
    <x v="13"/>
    <x v="7"/>
    <s v="DisabledPolicies=Fraction of Afforestation and Reforestation Achieved"/>
    <n v="0"/>
    <n v="0"/>
    <n v="0"/>
    <n v="37"/>
    <n v="82"/>
    <n v="118"/>
    <n v="147"/>
    <n v="174"/>
    <n v="199"/>
    <n v="221"/>
    <n v="232"/>
    <n v="230"/>
    <n v="232"/>
    <n v="240"/>
    <n v="249"/>
    <n v="259"/>
    <n v="265"/>
    <n v="266"/>
    <n v="263"/>
    <n v="258"/>
    <n v="252"/>
    <n v="247"/>
    <n v="239"/>
    <n v="234"/>
    <n v="228"/>
    <n v="223"/>
    <n v="215"/>
    <n v="209"/>
    <n v="205"/>
    <n v="200"/>
    <n v="198"/>
  </r>
  <r>
    <x v="14"/>
    <x v="7"/>
    <s v="DisabledPolicies=Fraction of Afforestation and Reforestation Achieved"/>
    <n v="0"/>
    <n v="0"/>
    <n v="0"/>
    <n v="179"/>
    <n v="330"/>
    <n v="421"/>
    <n v="494"/>
    <n v="549"/>
    <n v="614"/>
    <n v="694"/>
    <n v="763"/>
    <n v="783"/>
    <n v="774"/>
    <n v="770"/>
    <n v="777"/>
    <n v="794"/>
    <n v="798"/>
    <n v="764"/>
    <n v="720"/>
    <n v="683"/>
    <n v="644"/>
    <n v="602"/>
    <n v="556"/>
    <n v="523"/>
    <n v="498"/>
    <n v="470"/>
    <n v="438"/>
    <n v="402"/>
    <n v="388"/>
    <n v="384"/>
    <n v="383"/>
  </r>
  <r>
    <x v="15"/>
    <x v="7"/>
    <s v="DisabledPolicies=Fraction of Afforestation and Reforestation Achieved"/>
    <n v="0"/>
    <n v="0"/>
    <n v="0"/>
    <n v="141"/>
    <n v="282"/>
    <n v="333"/>
    <n v="344"/>
    <n v="366"/>
    <n v="405"/>
    <n v="458"/>
    <n v="503"/>
    <n v="498"/>
    <n v="487"/>
    <n v="470"/>
    <n v="468"/>
    <n v="474"/>
    <n v="466"/>
    <n v="420"/>
    <n v="354"/>
    <n v="287"/>
    <n v="217"/>
    <n v="146"/>
    <n v="73"/>
    <n v="9"/>
    <n v="-47"/>
    <n v="-103"/>
    <n v="-163"/>
    <n v="-225"/>
    <n v="-267"/>
    <n v="-301"/>
    <n v="-328"/>
  </r>
  <r>
    <x v="16"/>
    <x v="7"/>
    <s v="DisabledPolicies=Fraction of Afforestation and Reforestation Achieved"/>
    <n v="0"/>
    <n v="0"/>
    <n v="0"/>
    <n v="19"/>
    <n v="30"/>
    <n v="40"/>
    <n v="51"/>
    <n v="58"/>
    <n v="68"/>
    <n v="77"/>
    <n v="81"/>
    <n v="79"/>
    <n v="76"/>
    <n v="77"/>
    <n v="78"/>
    <n v="79"/>
    <n v="76"/>
    <n v="72"/>
    <n v="68"/>
    <n v="64"/>
    <n v="58"/>
    <n v="52"/>
    <n v="46"/>
    <n v="41"/>
    <n v="38"/>
    <n v="33"/>
    <n v="28"/>
    <n v="24"/>
    <n v="21"/>
    <n v="18"/>
    <n v="17"/>
  </r>
  <r>
    <x v="17"/>
    <x v="7"/>
    <s v="DisabledPolicies=Fraction of Afforestation and Reforestation Achieved"/>
    <n v="0"/>
    <n v="0"/>
    <n v="0"/>
    <n v="11"/>
    <n v="22"/>
    <n v="29"/>
    <n v="35"/>
    <n v="42"/>
    <n v="48"/>
    <n v="54"/>
    <n v="57"/>
    <n v="57"/>
    <n v="58"/>
    <n v="59"/>
    <n v="60"/>
    <n v="63"/>
    <n v="64"/>
    <n v="63"/>
    <n v="62"/>
    <n v="60"/>
    <n v="59"/>
    <n v="57"/>
    <n v="56"/>
    <n v="53"/>
    <n v="53"/>
    <n v="51"/>
    <n v="49"/>
    <n v="48"/>
    <n v="46"/>
    <n v="46"/>
    <n v="45"/>
  </r>
  <r>
    <x v="18"/>
    <x v="7"/>
    <s v="DisabledPolicies=Fraction of Afforestation and Reforestation Achieved"/>
    <n v="0"/>
    <n v="0"/>
    <n v="0"/>
    <n v="624"/>
    <n v="893"/>
    <n v="1101"/>
    <n v="1333"/>
    <n v="1514"/>
    <n v="1734"/>
    <n v="1992"/>
    <n v="2190"/>
    <n v="2268"/>
    <n v="2304"/>
    <n v="2330"/>
    <n v="2378"/>
    <n v="2448"/>
    <n v="2472"/>
    <n v="2422"/>
    <n v="2365"/>
    <n v="2305"/>
    <n v="2221"/>
    <n v="2123"/>
    <n v="2010"/>
    <n v="1933"/>
    <n v="1863"/>
    <n v="1786"/>
    <n v="1693"/>
    <n v="1596"/>
    <n v="1554"/>
    <n v="1527"/>
    <n v="1505"/>
  </r>
  <r>
    <x v="19"/>
    <x v="7"/>
    <s v="DisabledPolicies=Fraction of Afforestation and Reforestation Achieved"/>
    <n v="0"/>
    <n v="0"/>
    <n v="0"/>
    <n v="174"/>
    <n v="583"/>
    <n v="1020"/>
    <n v="1582"/>
    <n v="2019"/>
    <n v="2668"/>
    <n v="3468"/>
    <n v="4118"/>
    <n v="4472"/>
    <n v="4723"/>
    <n v="5090"/>
    <n v="5513"/>
    <n v="5929"/>
    <n v="6070"/>
    <n v="5841"/>
    <n v="5724"/>
    <n v="5600"/>
    <n v="5373"/>
    <n v="5066"/>
    <n v="4707"/>
    <n v="4548"/>
    <n v="4369"/>
    <n v="4115"/>
    <n v="3782"/>
    <n v="3487"/>
    <n v="3447"/>
    <n v="3423"/>
    <n v="3391"/>
  </r>
  <r>
    <x v="20"/>
    <x v="7"/>
    <s v="DisabledPolicies=Fraction of Afforestation and Reforestation Achieved"/>
    <n v="0"/>
    <n v="0"/>
    <n v="0"/>
    <n v="864"/>
    <n v="1028"/>
    <n v="1159"/>
    <n v="1334"/>
    <n v="1443"/>
    <n v="1595"/>
    <n v="1807"/>
    <n v="1991"/>
    <n v="2023"/>
    <n v="2011"/>
    <n v="1993"/>
    <n v="1995"/>
    <n v="2018"/>
    <n v="1984"/>
    <n v="1841"/>
    <n v="1747"/>
    <n v="1668"/>
    <n v="1562"/>
    <n v="1444"/>
    <n v="1310"/>
    <n v="1248"/>
    <n v="1187"/>
    <n v="1103"/>
    <n v="1012"/>
    <n v="905"/>
    <n v="891"/>
    <n v="877"/>
    <n v="855"/>
  </r>
  <r>
    <x v="21"/>
    <x v="7"/>
    <s v="DisabledPolicies=Fraction of Afforestation and Reforestation Achieved"/>
    <n v="0"/>
    <n v="0"/>
    <n v="0"/>
    <n v="1781"/>
    <n v="1817"/>
    <n v="1849"/>
    <n v="1957"/>
    <n v="1985"/>
    <n v="2124"/>
    <n v="2293"/>
    <n v="2403"/>
    <n v="2360"/>
    <n v="2265"/>
    <n v="2151"/>
    <n v="2032"/>
    <n v="1926"/>
    <n v="1783"/>
    <n v="1644"/>
    <n v="1554"/>
    <n v="1492"/>
    <n v="1395"/>
    <n v="1312"/>
    <n v="1224"/>
    <n v="1187"/>
    <n v="1126"/>
    <n v="1033"/>
    <n v="1029"/>
    <n v="973"/>
    <n v="969"/>
    <n v="949"/>
    <n v="925"/>
  </r>
  <r>
    <x v="22"/>
    <x v="7"/>
    <s v="DisabledPolicies=Fraction of Afforestation and Reforestation Achieved"/>
    <n v="0"/>
    <n v="0"/>
    <n v="0"/>
    <n v="-296"/>
    <n v="-651"/>
    <n v="-1112"/>
    <n v="-1374"/>
    <n v="-1890"/>
    <n v="-2596"/>
    <n v="-3410"/>
    <n v="-4357"/>
    <n v="-5257"/>
    <n v="-6198"/>
    <n v="-7073"/>
    <n v="-7921"/>
    <n v="-7946"/>
    <n v="-7955"/>
    <n v="-7962"/>
    <n v="-7982"/>
    <n v="-8006"/>
    <n v="-8016"/>
    <n v="-8027"/>
    <n v="-8026"/>
    <n v="-8030"/>
    <n v="-8026"/>
    <n v="-8030"/>
    <n v="-8072"/>
    <n v="-8113"/>
    <n v="-8151"/>
    <n v="-8168"/>
    <n v="-8174"/>
  </r>
  <r>
    <x v="23"/>
    <x v="7"/>
    <s v="DisabledPolicies=Fraction of Afforestation and Reforestation Achieved"/>
    <n v="0"/>
    <n v="0"/>
    <n v="0"/>
    <n v="189"/>
    <n v="385"/>
    <n v="574"/>
    <n v="756"/>
    <n v="923"/>
    <n v="1084"/>
    <n v="1254"/>
    <n v="1357"/>
    <n v="1437"/>
    <n v="1513"/>
    <n v="1625"/>
    <n v="1725"/>
    <n v="1817"/>
    <n v="1907"/>
    <n v="1963"/>
    <n v="2016"/>
    <n v="2067"/>
    <n v="2106"/>
    <n v="2149"/>
    <n v="2195"/>
    <n v="2217"/>
    <n v="2247"/>
    <n v="2280"/>
    <n v="2290"/>
    <n v="2315"/>
    <n v="2387"/>
    <n v="2345"/>
    <n v="2356"/>
  </r>
  <r>
    <x v="24"/>
    <x v="7"/>
    <s v="DisabledPolicies=Fraction of Afforestation and Reforestation Achieved"/>
    <n v="0"/>
    <n v="0"/>
    <n v="0"/>
    <n v="1192"/>
    <n v="2942"/>
    <n v="4385"/>
    <n v="5649"/>
    <n v="6792"/>
    <n v="7827"/>
    <n v="8683"/>
    <n v="9204"/>
    <n v="9176"/>
    <n v="9150"/>
    <n v="9258"/>
    <n v="9496"/>
    <n v="9786"/>
    <n v="9984"/>
    <n v="9984"/>
    <n v="9831"/>
    <n v="9601"/>
    <n v="9331"/>
    <n v="9118"/>
    <n v="8851"/>
    <n v="8585"/>
    <n v="8355"/>
    <n v="8143"/>
    <n v="7905"/>
    <n v="7658"/>
    <n v="7431"/>
    <n v="7260"/>
    <n v="7139"/>
  </r>
  <r>
    <x v="25"/>
    <x v="7"/>
    <s v="DisabledPolicies=Fraction of Afforestation and Reforestation Achieved"/>
    <n v="0"/>
    <n v="0"/>
    <n v="0"/>
    <n v="873"/>
    <n v="2237"/>
    <n v="3590"/>
    <n v="4403"/>
    <n v="6094"/>
    <n v="7481"/>
    <n v="8812"/>
    <n v="10201"/>
    <n v="11163"/>
    <n v="12927"/>
    <n v="13262"/>
    <n v="14126"/>
    <n v="14953"/>
    <n v="15307"/>
    <n v="16267"/>
    <n v="16201"/>
    <n v="16123"/>
    <n v="16321"/>
    <n v="16180"/>
    <n v="16616"/>
    <n v="16210"/>
    <n v="16248"/>
    <n v="16189"/>
    <n v="16432"/>
    <n v="16319"/>
    <n v="16000"/>
    <n v="16219"/>
    <n v="16458"/>
  </r>
  <r>
    <x v="26"/>
    <x v="7"/>
    <s v="DisabledPolicies=Fraction of Afforestation and Reforestation Achieved"/>
    <n v="0"/>
    <n v="0"/>
    <n v="0"/>
    <n v="700"/>
    <n v="2410"/>
    <n v="2574"/>
    <n v="2843"/>
    <n v="2729"/>
    <n v="2257"/>
    <n v="1596"/>
    <n v="755"/>
    <n v="451"/>
    <n v="9"/>
    <n v="-372"/>
    <n v="-631"/>
    <n v="-860"/>
    <n v="-790"/>
    <n v="-1040"/>
    <n v="-1245"/>
    <n v="-1446"/>
    <n v="-1591"/>
    <n v="-1415"/>
    <n v="-1496"/>
    <n v="-1480"/>
    <n v="-1403"/>
    <n v="-1361"/>
    <n v="-1319"/>
    <n v="-1233"/>
    <n v="-1286"/>
    <n v="-1350"/>
    <n v="-1350"/>
  </r>
  <r>
    <x v="27"/>
    <x v="7"/>
    <s v="DisabledPolicies=Fraction of Afforestation and Reforestation Achieved"/>
    <n v="0"/>
    <n v="0"/>
    <n v="0"/>
    <n v="786"/>
    <n v="1646"/>
    <n v="2405"/>
    <n v="3144"/>
    <n v="3854"/>
    <n v="4587"/>
    <n v="5270"/>
    <n v="5760"/>
    <n v="5874"/>
    <n v="5979"/>
    <n v="6263"/>
    <n v="6607"/>
    <n v="6926"/>
    <n v="7165"/>
    <n v="7320"/>
    <n v="7421"/>
    <n v="7461"/>
    <n v="7431"/>
    <n v="7395"/>
    <n v="7333"/>
    <n v="7276"/>
    <n v="7224"/>
    <n v="7173"/>
    <n v="7132"/>
    <n v="7076"/>
    <n v="7037"/>
    <n v="7021"/>
    <n v="7036"/>
  </r>
  <r>
    <x v="28"/>
    <x v="7"/>
    <s v="DisabledPolicies=Fraction of Afforestation and Reforestation Achieved"/>
    <n v="0"/>
    <n v="0"/>
    <n v="0"/>
    <n v="4645"/>
    <n v="5905"/>
    <n v="6850"/>
    <n v="7970"/>
    <n v="8881"/>
    <n v="10245"/>
    <n v="11907"/>
    <n v="13334"/>
    <n v="14158"/>
    <n v="14610"/>
    <n v="15308"/>
    <n v="15995"/>
    <n v="16779"/>
    <n v="17129"/>
    <n v="17104"/>
    <n v="17276"/>
    <n v="17519"/>
    <n v="17477"/>
    <n v="17373"/>
    <n v="17168"/>
    <n v="17432"/>
    <n v="17569"/>
    <n v="17558"/>
    <n v="17506"/>
    <n v="17472"/>
    <n v="18066"/>
    <n v="18696"/>
    <n v="19330"/>
  </r>
  <r>
    <x v="29"/>
    <x v="7"/>
    <s v="DisabledPolicies=Fraction of Afforestation and Reforestation Achieved"/>
    <n v="0"/>
    <n v="0"/>
    <n v="0"/>
    <n v="146"/>
    <n v="334"/>
    <n v="613"/>
    <n v="865"/>
    <n v="1097"/>
    <n v="1382"/>
    <n v="1562"/>
    <n v="1625"/>
    <n v="1416"/>
    <n v="1460"/>
    <n v="1571"/>
    <n v="1668"/>
    <n v="1714"/>
    <n v="1759"/>
    <n v="1798"/>
    <n v="1864"/>
    <n v="1893"/>
    <n v="1912"/>
    <n v="1960"/>
    <n v="1998"/>
    <n v="2072"/>
    <n v="2131"/>
    <n v="2211"/>
    <n v="2291"/>
    <n v="2392"/>
    <n v="2484"/>
    <n v="2568"/>
    <n v="2667"/>
  </r>
  <r>
    <x v="30"/>
    <x v="7"/>
    <s v="DisabledPolicies=Fraction of Afforestation and Reforestation Achieved"/>
    <n v="0"/>
    <n v="0"/>
    <n v="0"/>
    <n v="6768"/>
    <n v="14298"/>
    <n v="21776"/>
    <n v="29002"/>
    <n v="36119"/>
    <n v="43372"/>
    <n v="49808"/>
    <n v="54898"/>
    <n v="57469"/>
    <n v="61714"/>
    <n v="65846"/>
    <n v="70401"/>
    <n v="74420"/>
    <n v="77822"/>
    <n v="81006"/>
    <n v="84089"/>
    <n v="86526"/>
    <n v="88586"/>
    <n v="90727"/>
    <n v="92541"/>
    <n v="94627"/>
    <n v="96467"/>
    <n v="98173"/>
    <n v="99889"/>
    <n v="101860"/>
    <n v="103950"/>
    <n v="105848"/>
    <n v="107886"/>
  </r>
  <r>
    <x v="31"/>
    <x v="7"/>
    <s v="DisabledPolicies=Fraction of Afforestation and Reforestation Achieved"/>
    <n v="0"/>
    <n v="0"/>
    <n v="0"/>
    <n v="3110"/>
    <n v="7101"/>
    <n v="10945"/>
    <n v="14631"/>
    <n v="18190"/>
    <n v="22006"/>
    <n v="24804"/>
    <n v="26373"/>
    <n v="25498"/>
    <n v="27025"/>
    <n v="28867"/>
    <n v="30937"/>
    <n v="32513"/>
    <n v="33815"/>
    <n v="34752"/>
    <n v="35365"/>
    <n v="35411"/>
    <n v="35229"/>
    <n v="35242"/>
    <n v="34938"/>
    <n v="34650"/>
    <n v="34314"/>
    <n v="34030"/>
    <n v="33717"/>
    <n v="33439"/>
    <n v="33063"/>
    <n v="32827"/>
    <n v="32831"/>
  </r>
  <r>
    <x v="32"/>
    <x v="7"/>
    <s v="DisabledPolicies=Fraction of Afforestation and Reforestation Achieved"/>
    <n v="0"/>
    <n v="0"/>
    <n v="0"/>
    <n v="2129"/>
    <n v="4277"/>
    <n v="6167"/>
    <n v="7729"/>
    <n v="9139"/>
    <n v="10490"/>
    <n v="11298"/>
    <n v="11522"/>
    <n v="10733"/>
    <n v="10818"/>
    <n v="10871"/>
    <n v="10997"/>
    <n v="10962"/>
    <n v="10765"/>
    <n v="10489"/>
    <n v="10087"/>
    <n v="9570"/>
    <n v="9037"/>
    <n v="8543"/>
    <n v="8045"/>
    <n v="7559"/>
    <n v="7105"/>
    <n v="6679"/>
    <n v="6282"/>
    <n v="5902"/>
    <n v="5544"/>
    <n v="5235"/>
    <n v="4975"/>
  </r>
  <r>
    <x v="33"/>
    <x v="7"/>
    <s v="DisabledPolicies=Fraction of Afforestation and Reforestation Achieved"/>
    <n v="0"/>
    <n v="0"/>
    <n v="0"/>
    <n v="46"/>
    <n v="95"/>
    <n v="146"/>
    <n v="187"/>
    <n v="226"/>
    <n v="265"/>
    <n v="287"/>
    <n v="294"/>
    <n v="273"/>
    <n v="277"/>
    <n v="281"/>
    <n v="286"/>
    <n v="285"/>
    <n v="280"/>
    <n v="274"/>
    <n v="264"/>
    <n v="251"/>
    <n v="237"/>
    <n v="222"/>
    <n v="208"/>
    <n v="196"/>
    <n v="183"/>
    <n v="171"/>
    <n v="160"/>
    <n v="150"/>
    <n v="140"/>
    <n v="130"/>
    <n v="125"/>
  </r>
  <r>
    <x v="34"/>
    <x v="7"/>
    <s v="DisabledPolicies=Fraction of Afforestation and Reforestation Achieved"/>
    <n v="0"/>
    <n v="0"/>
    <n v="0"/>
    <n v="26"/>
    <n v="56"/>
    <n v="92"/>
    <n v="123"/>
    <n v="151"/>
    <n v="180"/>
    <n v="196"/>
    <n v="202"/>
    <n v="185"/>
    <n v="189"/>
    <n v="196"/>
    <n v="202"/>
    <n v="204"/>
    <n v="203"/>
    <n v="200"/>
    <n v="196"/>
    <n v="190"/>
    <n v="182"/>
    <n v="174"/>
    <n v="165"/>
    <n v="158"/>
    <n v="149"/>
    <n v="142"/>
    <n v="134"/>
    <n v="128"/>
    <n v="122"/>
    <n v="116"/>
    <n v="111"/>
  </r>
  <r>
    <x v="35"/>
    <x v="7"/>
    <s v="DisabledPolicies=Fraction of Afforestation and Reforestation Achieved"/>
    <n v="0"/>
    <n v="0"/>
    <n v="0"/>
    <n v="110"/>
    <n v="195"/>
    <n v="293"/>
    <n v="371"/>
    <n v="434"/>
    <n v="511"/>
    <n v="551"/>
    <n v="533"/>
    <n v="390"/>
    <n v="271"/>
    <n v="180"/>
    <n v="75"/>
    <n v="-58"/>
    <n v="-207"/>
    <n v="-378"/>
    <n v="-550"/>
    <n v="-743"/>
    <n v="-950"/>
    <n v="-1152"/>
    <n v="-1364"/>
    <n v="-1564"/>
    <n v="-1766"/>
    <n v="-1958"/>
    <n v="-2151"/>
    <n v="-2337"/>
    <n v="-2513"/>
    <n v="-2686"/>
    <n v="-2850"/>
  </r>
  <r>
    <x v="36"/>
    <x v="7"/>
    <s v="DisabledPolicies=Fraction of Afforestation and Reforestation Achieved"/>
    <n v="0"/>
    <n v="0"/>
    <n v="0"/>
    <n v="686"/>
    <n v="1510"/>
    <n v="2745"/>
    <n v="3941"/>
    <n v="5111"/>
    <n v="6520"/>
    <n v="7558"/>
    <n v="8188"/>
    <n v="7816"/>
    <n v="8409"/>
    <n v="9241"/>
    <n v="10023"/>
    <n v="10556"/>
    <n v="10967"/>
    <n v="11277"/>
    <n v="11560"/>
    <n v="11604"/>
    <n v="11522"/>
    <n v="11441"/>
    <n v="11256"/>
    <n v="11125"/>
    <n v="10901"/>
    <n v="10707"/>
    <n v="10487"/>
    <n v="10306"/>
    <n v="10122"/>
    <n v="9939"/>
    <n v="9819"/>
  </r>
  <r>
    <x v="37"/>
    <x v="7"/>
    <s v="DisabledPolicies=Fraction of Afforestation and Reforestation Achieved"/>
    <n v="0"/>
    <n v="0"/>
    <n v="0"/>
    <n v="881"/>
    <n v="1515"/>
    <n v="2440"/>
    <n v="3465"/>
    <n v="4370"/>
    <n v="5572"/>
    <n v="6609"/>
    <n v="7312"/>
    <n v="7108"/>
    <n v="7546"/>
    <n v="8162"/>
    <n v="8786"/>
    <n v="9267"/>
    <n v="9601"/>
    <n v="9607"/>
    <n v="9709"/>
    <n v="9673"/>
    <n v="9485"/>
    <n v="9313"/>
    <n v="8988"/>
    <n v="8869"/>
    <n v="8675"/>
    <n v="8469"/>
    <n v="8217"/>
    <n v="7953"/>
    <n v="7887"/>
    <n v="7810"/>
    <n v="7764"/>
  </r>
  <r>
    <x v="38"/>
    <x v="7"/>
    <s v="DisabledPolicies=Fraction of Afforestation and Reforestation Achieved"/>
    <n v="0"/>
    <n v="0"/>
    <n v="0"/>
    <n v="24346"/>
    <n v="49536"/>
    <n v="70198"/>
    <n v="90537"/>
    <n v="111913"/>
    <n v="132613"/>
    <n v="150664"/>
    <n v="163570"/>
    <n v="167050"/>
    <n v="176180"/>
    <n v="182817"/>
    <n v="192674"/>
    <n v="202604"/>
    <n v="209861"/>
    <n v="215484"/>
    <n v="217000"/>
    <n v="216575"/>
    <n v="215957"/>
    <n v="215297"/>
    <n v="214838"/>
    <n v="212838"/>
    <n v="212229"/>
    <n v="210981"/>
    <n v="210336"/>
    <n v="208748"/>
    <n v="207375"/>
    <n v="208063"/>
    <n v="209985"/>
  </r>
  <r>
    <x v="39"/>
    <x v="7"/>
    <s v="DisabledPolicies=Fraction of Afforestation and Reforestation Achieved"/>
    <n v="0"/>
    <n v="0"/>
    <n v="0"/>
    <n v="514"/>
    <n v="1124"/>
    <n v="2588"/>
    <n v="4267"/>
    <n v="6075"/>
    <n v="8239"/>
    <n v="10159"/>
    <n v="11720"/>
    <n v="12311"/>
    <n v="13467"/>
    <n v="15077"/>
    <n v="16562"/>
    <n v="17607"/>
    <n v="18600"/>
    <n v="19444"/>
    <n v="20230"/>
    <n v="20622"/>
    <n v="20815"/>
    <n v="20994"/>
    <n v="21059"/>
    <n v="21190"/>
    <n v="21140"/>
    <n v="21159"/>
    <n v="21126"/>
    <n v="21162"/>
    <n v="21154"/>
    <n v="21121"/>
    <n v="21231"/>
  </r>
  <r>
    <x v="40"/>
    <x v="7"/>
    <s v="DisabledPolicies=Fraction of Afforestation and Reforestation Achieved"/>
    <n v="0"/>
    <n v="0"/>
    <n v="0"/>
    <n v="1583"/>
    <n v="3672"/>
    <n v="6951"/>
    <n v="10212"/>
    <n v="13470"/>
    <n v="17461"/>
    <n v="20493"/>
    <n v="22424"/>
    <n v="21543"/>
    <n v="23503"/>
    <n v="26267"/>
    <n v="28991"/>
    <n v="31033"/>
    <n v="32778"/>
    <n v="34253"/>
    <n v="35706"/>
    <n v="36437"/>
    <n v="36762"/>
    <n v="37163"/>
    <n v="37148"/>
    <n v="37346"/>
    <n v="37220"/>
    <n v="37231"/>
    <n v="37086"/>
    <n v="37077"/>
    <n v="37052"/>
    <n v="36997"/>
    <n v="37178"/>
  </r>
  <r>
    <x v="41"/>
    <x v="7"/>
    <s v="DisabledPolicies=Fraction of Afforestation and Reforestation Achieved"/>
    <n v="0"/>
    <n v="0"/>
    <n v="0"/>
    <n v="441"/>
    <n v="1022"/>
    <n v="1929"/>
    <n v="2824"/>
    <n v="3716"/>
    <n v="4807"/>
    <n v="5634"/>
    <n v="6164"/>
    <n v="5929"/>
    <n v="6446"/>
    <n v="7169"/>
    <n v="7866"/>
    <n v="8374"/>
    <n v="8795"/>
    <n v="9144"/>
    <n v="9479"/>
    <n v="9620"/>
    <n v="9653"/>
    <n v="9692"/>
    <n v="9635"/>
    <n v="9626"/>
    <n v="9534"/>
    <n v="9469"/>
    <n v="9374"/>
    <n v="9311"/>
    <n v="9245"/>
    <n v="9173"/>
    <n v="9158"/>
  </r>
  <r>
    <x v="42"/>
    <x v="7"/>
    <s v="DisabledPolicies=Fraction of Afforestation and Reforestation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s v="DisabledPolicies=Fraction of Cement Measures Achieved"/>
    <n v="0"/>
    <n v="0"/>
    <n v="0"/>
    <n v="54073"/>
    <n v="107852"/>
    <n v="156617"/>
    <n v="204327"/>
    <n v="251954"/>
    <n v="301017"/>
    <n v="342660"/>
    <n v="371411"/>
    <n v="374964"/>
    <n v="395407"/>
    <n v="415265"/>
    <n v="439928"/>
    <n v="462648"/>
    <n v="479682"/>
    <n v="492277"/>
    <n v="499351"/>
    <n v="501377"/>
    <n v="501343"/>
    <n v="501715"/>
    <n v="500760"/>
    <n v="499285"/>
    <n v="498631"/>
    <n v="497219"/>
    <n v="496274"/>
    <n v="494693"/>
    <n v="494309"/>
    <n v="496483"/>
    <n v="501170"/>
  </r>
  <r>
    <x v="1"/>
    <x v="8"/>
    <s v="DisabledPolicies=Fraction of Cement Measures Achieved"/>
    <n v="0"/>
    <n v="0"/>
    <n v="0"/>
    <n v="39"/>
    <n v="80"/>
    <n v="131"/>
    <n v="204"/>
    <n v="281"/>
    <n v="341"/>
    <n v="383"/>
    <n v="402"/>
    <n v="369"/>
    <n v="332"/>
    <n v="315"/>
    <n v="311"/>
    <n v="309"/>
    <n v="312"/>
    <n v="313"/>
    <n v="313"/>
    <n v="310"/>
    <n v="308"/>
    <n v="309"/>
    <n v="309"/>
    <n v="309"/>
    <n v="306"/>
    <n v="306"/>
    <n v="305"/>
    <n v="306"/>
    <n v="306"/>
    <n v="305"/>
    <n v="306"/>
  </r>
  <r>
    <x v="2"/>
    <x v="8"/>
    <s v="DisabledPolicies=Fraction of Cement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8"/>
    <s v="DisabledPolicies=Fraction of Cement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8"/>
    <s v="DisabledPolicies=Fraction of Cement Measures Achieved"/>
    <n v="0"/>
    <n v="0"/>
    <n v="0"/>
    <n v="18"/>
    <n v="26"/>
    <n v="30"/>
    <n v="33"/>
    <n v="34"/>
    <n v="37"/>
    <n v="35"/>
    <n v="31"/>
    <n v="25"/>
    <n v="20"/>
    <n v="15"/>
    <n v="10"/>
    <n v="9"/>
    <n v="8"/>
    <n v="8"/>
    <n v="4"/>
    <n v="2"/>
    <n v="1"/>
    <n v="0"/>
    <n v="2"/>
    <n v="2"/>
    <n v="4"/>
    <n v="5"/>
    <n v="7"/>
    <n v="8"/>
    <n v="8"/>
    <n v="10"/>
    <n v="13"/>
  </r>
  <r>
    <x v="5"/>
    <x v="8"/>
    <s v="DisabledPolicies=Fraction of Cement Measures Achieved"/>
    <n v="0"/>
    <n v="0"/>
    <n v="0"/>
    <n v="361"/>
    <n v="1114"/>
    <n v="1286"/>
    <n v="1518"/>
    <n v="1612"/>
    <n v="1561"/>
    <n v="1406"/>
    <n v="1146"/>
    <n v="999"/>
    <n v="815"/>
    <n v="680"/>
    <n v="610"/>
    <n v="553"/>
    <n v="605"/>
    <n v="526"/>
    <n v="457"/>
    <n v="380"/>
    <n v="322"/>
    <n v="387"/>
    <n v="352"/>
    <n v="353"/>
    <n v="378"/>
    <n v="388"/>
    <n v="400"/>
    <n v="429"/>
    <n v="405"/>
    <n v="379"/>
    <n v="382"/>
  </r>
  <r>
    <x v="6"/>
    <x v="8"/>
    <s v="DisabledPolicies=Fraction of Cement Measures Achieved"/>
    <n v="0"/>
    <n v="0"/>
    <n v="0"/>
    <n v="213"/>
    <n v="455"/>
    <n v="756"/>
    <n v="1081"/>
    <n v="1393"/>
    <n v="1734"/>
    <n v="2039"/>
    <n v="2230"/>
    <n v="2217"/>
    <n v="2226"/>
    <n v="2377"/>
    <n v="2551"/>
    <n v="2681"/>
    <n v="2762"/>
    <n v="2810"/>
    <n v="2839"/>
    <n v="2833"/>
    <n v="2788"/>
    <n v="2734"/>
    <n v="2665"/>
    <n v="2596"/>
    <n v="2519"/>
    <n v="2442"/>
    <n v="2364"/>
    <n v="2291"/>
    <n v="2223"/>
    <n v="2157"/>
    <n v="2100"/>
  </r>
  <r>
    <x v="7"/>
    <x v="8"/>
    <s v="DisabledPolicies=Fraction of Cement Measures Achieved"/>
    <n v="0"/>
    <n v="0"/>
    <n v="0"/>
    <n v="365"/>
    <n v="757"/>
    <n v="1147"/>
    <n v="1530"/>
    <n v="1866"/>
    <n v="2217"/>
    <n v="2495"/>
    <n v="2636"/>
    <n v="2540"/>
    <n v="2516"/>
    <n v="2583"/>
    <n v="2657"/>
    <n v="2689"/>
    <n v="2680"/>
    <n v="2637"/>
    <n v="2582"/>
    <n v="2500"/>
    <n v="2391"/>
    <n v="2285"/>
    <n v="2169"/>
    <n v="2066"/>
    <n v="1960"/>
    <n v="1856"/>
    <n v="1761"/>
    <n v="1673"/>
    <n v="1595"/>
    <n v="1521"/>
    <n v="1456"/>
  </r>
  <r>
    <x v="8"/>
    <x v="8"/>
    <s v="DisabledPolicies=Fraction of Cement Measures Achieved"/>
    <n v="0"/>
    <n v="0"/>
    <n v="0"/>
    <n v="92"/>
    <n v="212"/>
    <n v="308"/>
    <n v="387"/>
    <n v="454"/>
    <n v="516"/>
    <n v="562"/>
    <n v="583"/>
    <n v="564"/>
    <n v="551"/>
    <n v="549"/>
    <n v="558"/>
    <n v="568"/>
    <n v="573"/>
    <n v="567"/>
    <n v="555"/>
    <n v="539"/>
    <n v="520"/>
    <n v="506"/>
    <n v="490"/>
    <n v="476"/>
    <n v="463"/>
    <n v="452"/>
    <n v="440"/>
    <n v="429"/>
    <n v="419"/>
    <n v="412"/>
    <n v="409"/>
  </r>
  <r>
    <x v="9"/>
    <x v="8"/>
    <s v="DisabledPolicies=Fraction of Cement Measures Achieved"/>
    <n v="0"/>
    <n v="0"/>
    <n v="0"/>
    <n v="54"/>
    <n v="147"/>
    <n v="240"/>
    <n v="268"/>
    <n v="282"/>
    <n v="258"/>
    <n v="193"/>
    <n v="90"/>
    <n v="-95"/>
    <n v="-205"/>
    <n v="-353"/>
    <n v="-478"/>
    <n v="-582"/>
    <n v="-697"/>
    <n v="-763"/>
    <n v="-846"/>
    <n v="-895"/>
    <n v="-905"/>
    <n v="-900"/>
    <n v="-847"/>
    <n v="-819"/>
    <n v="-778"/>
    <n v="-713"/>
    <n v="-638"/>
    <n v="-564"/>
    <n v="-502"/>
    <n v="-434"/>
    <n v="-366"/>
  </r>
  <r>
    <x v="10"/>
    <x v="8"/>
    <s v="DisabledPolicies=Fraction of Cement Measures Achieved"/>
    <n v="0"/>
    <n v="0"/>
    <n v="0"/>
    <n v="-74"/>
    <n v="-135"/>
    <n v="-203"/>
    <n v="-293"/>
    <n v="-442"/>
    <n v="-611"/>
    <n v="-792"/>
    <n v="-994"/>
    <n v="-1222"/>
    <n v="-1410"/>
    <n v="-1581"/>
    <n v="-1736"/>
    <n v="-1889"/>
    <n v="-2015"/>
    <n v="-2113"/>
    <n v="-2180"/>
    <n v="-2185"/>
    <n v="-2169"/>
    <n v="-2131"/>
    <n v="-2063"/>
    <n v="-1999"/>
    <n v="-1924"/>
    <n v="-1822"/>
    <n v="-1731"/>
    <n v="-1625"/>
    <n v="-1522"/>
    <n v="-1435"/>
    <n v="-1357"/>
  </r>
  <r>
    <x v="11"/>
    <x v="8"/>
    <s v="DisabledPolicies=Fraction of Cement Measures Achieved"/>
    <n v="0"/>
    <n v="0"/>
    <n v="0"/>
    <n v="208"/>
    <n v="276"/>
    <n v="286"/>
    <n v="152"/>
    <n v="44"/>
    <n v="-15"/>
    <n v="-50"/>
    <n v="-70"/>
    <n v="-101"/>
    <n v="-101"/>
    <n v="-85"/>
    <n v="-63"/>
    <n v="-54"/>
    <n v="-60"/>
    <n v="-74"/>
    <n v="-97"/>
    <n v="-123"/>
    <n v="-151"/>
    <n v="-164"/>
    <n v="-178"/>
    <n v="-188"/>
    <n v="-203"/>
    <n v="-213"/>
    <n v="-217"/>
    <n v="-223"/>
    <n v="-230"/>
    <n v="-238"/>
    <n v="-237"/>
  </r>
  <r>
    <x v="12"/>
    <x v="8"/>
    <s v="DisabledPolicies=Fraction of Cement Measures Achieved"/>
    <n v="0"/>
    <n v="0"/>
    <n v="0"/>
    <n v="59"/>
    <n v="122"/>
    <n v="189"/>
    <n v="250"/>
    <n v="307"/>
    <n v="372"/>
    <n v="421"/>
    <n v="448"/>
    <n v="427"/>
    <n v="445"/>
    <n v="468"/>
    <n v="494"/>
    <n v="512"/>
    <n v="520"/>
    <n v="519"/>
    <n v="517"/>
    <n v="507"/>
    <n v="493"/>
    <n v="481"/>
    <n v="464"/>
    <n v="451"/>
    <n v="435"/>
    <n v="421"/>
    <n v="406"/>
    <n v="392"/>
    <n v="382"/>
    <n v="371"/>
    <n v="364"/>
  </r>
  <r>
    <x v="13"/>
    <x v="8"/>
    <s v="DisabledPolicies=Fraction of Cement Measures Achieved"/>
    <n v="0"/>
    <n v="0"/>
    <n v="0"/>
    <n v="37"/>
    <n v="82"/>
    <n v="118"/>
    <n v="147"/>
    <n v="174"/>
    <n v="199"/>
    <n v="222"/>
    <n v="233"/>
    <n v="231"/>
    <n v="233"/>
    <n v="240"/>
    <n v="250"/>
    <n v="261"/>
    <n v="267"/>
    <n v="267"/>
    <n v="264"/>
    <n v="259"/>
    <n v="253"/>
    <n v="248"/>
    <n v="241"/>
    <n v="235"/>
    <n v="230"/>
    <n v="224"/>
    <n v="218"/>
    <n v="212"/>
    <n v="208"/>
    <n v="204"/>
    <n v="200"/>
  </r>
  <r>
    <x v="14"/>
    <x v="8"/>
    <s v="DisabledPolicies=Fraction of Cement Measures Achieved"/>
    <n v="0"/>
    <n v="0"/>
    <n v="0"/>
    <n v="179"/>
    <n v="330"/>
    <n v="422"/>
    <n v="494"/>
    <n v="549"/>
    <n v="614"/>
    <n v="695"/>
    <n v="763"/>
    <n v="782"/>
    <n v="774"/>
    <n v="768"/>
    <n v="776"/>
    <n v="794"/>
    <n v="798"/>
    <n v="765"/>
    <n v="721"/>
    <n v="684"/>
    <n v="647"/>
    <n v="604"/>
    <n v="557"/>
    <n v="526"/>
    <n v="502"/>
    <n v="475"/>
    <n v="442"/>
    <n v="406"/>
    <n v="393"/>
    <n v="390"/>
    <n v="389"/>
  </r>
  <r>
    <x v="15"/>
    <x v="8"/>
    <s v="DisabledPolicies=Fraction of Cement Measures Achieved"/>
    <n v="0"/>
    <n v="0"/>
    <n v="0"/>
    <n v="141"/>
    <n v="282"/>
    <n v="332"/>
    <n v="341"/>
    <n v="361"/>
    <n v="396"/>
    <n v="446"/>
    <n v="484"/>
    <n v="472"/>
    <n v="453"/>
    <n v="439"/>
    <n v="436"/>
    <n v="444"/>
    <n v="435"/>
    <n v="389"/>
    <n v="326"/>
    <n v="262"/>
    <n v="194"/>
    <n v="125"/>
    <n v="54"/>
    <n v="-9"/>
    <n v="-63"/>
    <n v="-118"/>
    <n v="-177"/>
    <n v="-239"/>
    <n v="-280"/>
    <n v="-313"/>
    <n v="-340"/>
  </r>
  <r>
    <x v="16"/>
    <x v="8"/>
    <s v="DisabledPolicies=Fraction of Cement Measures Achieved"/>
    <n v="0"/>
    <n v="0"/>
    <n v="0"/>
    <n v="19"/>
    <n v="30"/>
    <n v="40"/>
    <n v="51"/>
    <n v="58"/>
    <n v="68"/>
    <n v="77"/>
    <n v="83"/>
    <n v="80"/>
    <n v="76"/>
    <n v="77"/>
    <n v="78"/>
    <n v="79"/>
    <n v="77"/>
    <n v="73"/>
    <n v="68"/>
    <n v="64"/>
    <n v="59"/>
    <n v="53"/>
    <n v="47"/>
    <n v="43"/>
    <n v="38"/>
    <n v="34"/>
    <n v="29"/>
    <n v="24"/>
    <n v="23"/>
    <n v="19"/>
    <n v="17"/>
  </r>
  <r>
    <x v="17"/>
    <x v="8"/>
    <s v="DisabledPolicies=Fraction of Cement Measures Achieved"/>
    <n v="0"/>
    <n v="0"/>
    <n v="0"/>
    <n v="11"/>
    <n v="22"/>
    <n v="29"/>
    <n v="35"/>
    <n v="42"/>
    <n v="48"/>
    <n v="54"/>
    <n v="58"/>
    <n v="57"/>
    <n v="58"/>
    <n v="59"/>
    <n v="60"/>
    <n v="63"/>
    <n v="64"/>
    <n v="64"/>
    <n v="62"/>
    <n v="61"/>
    <n v="60"/>
    <n v="57"/>
    <n v="56"/>
    <n v="54"/>
    <n v="53"/>
    <n v="51"/>
    <n v="49"/>
    <n v="49"/>
    <n v="46"/>
    <n v="46"/>
    <n v="45"/>
  </r>
  <r>
    <x v="18"/>
    <x v="8"/>
    <s v="DisabledPolicies=Fraction of Cement Measures Achieved"/>
    <n v="0"/>
    <n v="0"/>
    <n v="0"/>
    <n v="624"/>
    <n v="893"/>
    <n v="1102"/>
    <n v="1335"/>
    <n v="1517"/>
    <n v="1739"/>
    <n v="1998"/>
    <n v="2197"/>
    <n v="2276"/>
    <n v="2314"/>
    <n v="2342"/>
    <n v="2391"/>
    <n v="2462"/>
    <n v="2488"/>
    <n v="2440"/>
    <n v="2384"/>
    <n v="2323"/>
    <n v="2242"/>
    <n v="2144"/>
    <n v="2032"/>
    <n v="1956"/>
    <n v="1889"/>
    <n v="1812"/>
    <n v="1719"/>
    <n v="1624"/>
    <n v="1581"/>
    <n v="1556"/>
    <n v="1534"/>
  </r>
  <r>
    <x v="19"/>
    <x v="8"/>
    <s v="DisabledPolicies=Fraction of Cement Measures Achieved"/>
    <n v="0"/>
    <n v="0"/>
    <n v="0"/>
    <n v="174"/>
    <n v="583"/>
    <n v="1020"/>
    <n v="1583"/>
    <n v="2022"/>
    <n v="2670"/>
    <n v="3473"/>
    <n v="4122"/>
    <n v="4479"/>
    <n v="4731"/>
    <n v="5099"/>
    <n v="5524"/>
    <n v="5943"/>
    <n v="6086"/>
    <n v="5856"/>
    <n v="5740"/>
    <n v="5616"/>
    <n v="5391"/>
    <n v="5086"/>
    <n v="4727"/>
    <n v="4570"/>
    <n v="4390"/>
    <n v="4138"/>
    <n v="3805"/>
    <n v="3511"/>
    <n v="3472"/>
    <n v="3447"/>
    <n v="3417"/>
  </r>
  <r>
    <x v="20"/>
    <x v="8"/>
    <s v="DisabledPolicies=Fraction of Cement Measures Achieved"/>
    <n v="0"/>
    <n v="0"/>
    <n v="0"/>
    <n v="864"/>
    <n v="1028"/>
    <n v="1159"/>
    <n v="1334"/>
    <n v="1443"/>
    <n v="1596"/>
    <n v="1807"/>
    <n v="1991"/>
    <n v="2024"/>
    <n v="2011"/>
    <n v="1994"/>
    <n v="1997"/>
    <n v="2019"/>
    <n v="1986"/>
    <n v="1842"/>
    <n v="1748"/>
    <n v="1669"/>
    <n v="1564"/>
    <n v="1445"/>
    <n v="1314"/>
    <n v="1250"/>
    <n v="1188"/>
    <n v="1105"/>
    <n v="1013"/>
    <n v="907"/>
    <n v="892"/>
    <n v="879"/>
    <n v="858"/>
  </r>
  <r>
    <x v="21"/>
    <x v="8"/>
    <s v="DisabledPolicies=Fraction of Cement Measures Achieved"/>
    <n v="0"/>
    <n v="0"/>
    <n v="0"/>
    <n v="1783"/>
    <n v="1821"/>
    <n v="1855"/>
    <n v="1965"/>
    <n v="1995"/>
    <n v="2141"/>
    <n v="2313"/>
    <n v="2426"/>
    <n v="2374"/>
    <n v="2279"/>
    <n v="2165"/>
    <n v="2045"/>
    <n v="1940"/>
    <n v="1793"/>
    <n v="1653"/>
    <n v="1563"/>
    <n v="1503"/>
    <n v="1404"/>
    <n v="1322"/>
    <n v="1233"/>
    <n v="1197"/>
    <n v="1135"/>
    <n v="1042"/>
    <n v="1039"/>
    <n v="981"/>
    <n v="977"/>
    <n v="959"/>
    <n v="933"/>
  </r>
  <r>
    <x v="22"/>
    <x v="8"/>
    <s v="DisabledPolicies=Fraction of Cement Measures Achieved"/>
    <n v="0"/>
    <n v="0"/>
    <n v="0"/>
    <n v="-296"/>
    <n v="-651"/>
    <n v="-1111"/>
    <n v="-1372"/>
    <n v="-1888"/>
    <n v="-2594"/>
    <n v="-3403"/>
    <n v="-4351"/>
    <n v="-5249"/>
    <n v="-6190"/>
    <n v="-7064"/>
    <n v="-7911"/>
    <n v="-7936"/>
    <n v="-7943"/>
    <n v="-7949"/>
    <n v="-7968"/>
    <n v="-7992"/>
    <n v="-8000"/>
    <n v="-8011"/>
    <n v="-8008"/>
    <n v="-8013"/>
    <n v="-8009"/>
    <n v="-8013"/>
    <n v="-8054"/>
    <n v="-8094"/>
    <n v="-8131"/>
    <n v="-8148"/>
    <n v="-8155"/>
  </r>
  <r>
    <x v="23"/>
    <x v="8"/>
    <s v="DisabledPolicies=Fraction of Cement Measures Achieved"/>
    <n v="0"/>
    <n v="0"/>
    <n v="0"/>
    <n v="189"/>
    <n v="385"/>
    <n v="574"/>
    <n v="756"/>
    <n v="924"/>
    <n v="1084"/>
    <n v="1255"/>
    <n v="1358"/>
    <n v="1438"/>
    <n v="1516"/>
    <n v="1625"/>
    <n v="1727"/>
    <n v="1819"/>
    <n v="1908"/>
    <n v="1965"/>
    <n v="2018"/>
    <n v="2069"/>
    <n v="2110"/>
    <n v="2151"/>
    <n v="2198"/>
    <n v="2220"/>
    <n v="2250"/>
    <n v="2286"/>
    <n v="2294"/>
    <n v="2319"/>
    <n v="2391"/>
    <n v="2349"/>
    <n v="2361"/>
  </r>
  <r>
    <x v="24"/>
    <x v="8"/>
    <s v="DisabledPolicies=Fraction of Cement Measures Achieved"/>
    <n v="0"/>
    <n v="0"/>
    <n v="0"/>
    <n v="1193"/>
    <n v="2948"/>
    <n v="4397"/>
    <n v="5668"/>
    <n v="6820"/>
    <n v="7867"/>
    <n v="8737"/>
    <n v="9272"/>
    <n v="9258"/>
    <n v="9242"/>
    <n v="9363"/>
    <n v="9613"/>
    <n v="9913"/>
    <n v="10123"/>
    <n v="10133"/>
    <n v="9990"/>
    <n v="9769"/>
    <n v="9508"/>
    <n v="9303"/>
    <n v="9044"/>
    <n v="8785"/>
    <n v="8562"/>
    <n v="8356"/>
    <n v="8124"/>
    <n v="7883"/>
    <n v="7662"/>
    <n v="7494"/>
    <n v="7377"/>
  </r>
  <r>
    <x v="25"/>
    <x v="8"/>
    <s v="DisabledPolicies=Fraction of Cement Measures Achieved"/>
    <n v="0"/>
    <n v="0"/>
    <n v="0"/>
    <n v="873"/>
    <n v="2237"/>
    <n v="3591"/>
    <n v="4405"/>
    <n v="6098"/>
    <n v="7486"/>
    <n v="8821"/>
    <n v="10211"/>
    <n v="11178"/>
    <n v="12944"/>
    <n v="13283"/>
    <n v="14149"/>
    <n v="14980"/>
    <n v="15338"/>
    <n v="16300"/>
    <n v="16237"/>
    <n v="16162"/>
    <n v="16363"/>
    <n v="16224"/>
    <n v="16663"/>
    <n v="16260"/>
    <n v="16301"/>
    <n v="16245"/>
    <n v="16492"/>
    <n v="16383"/>
    <n v="16067"/>
    <n v="16288"/>
    <n v="16531"/>
  </r>
  <r>
    <x v="26"/>
    <x v="8"/>
    <s v="DisabledPolicies=Fraction of Cement Measures Achieved"/>
    <n v="0"/>
    <n v="0"/>
    <n v="0"/>
    <n v="700"/>
    <n v="2411"/>
    <n v="2573"/>
    <n v="2844"/>
    <n v="2730"/>
    <n v="2260"/>
    <n v="1601"/>
    <n v="760"/>
    <n v="458"/>
    <n v="15"/>
    <n v="-363"/>
    <n v="-622"/>
    <n v="-851"/>
    <n v="-779"/>
    <n v="-1030"/>
    <n v="-1232"/>
    <n v="-1432"/>
    <n v="-1576"/>
    <n v="-1399"/>
    <n v="-1481"/>
    <n v="-1464"/>
    <n v="-1386"/>
    <n v="-1344"/>
    <n v="-1300"/>
    <n v="-1214"/>
    <n v="-1268"/>
    <n v="-1331"/>
    <n v="-1330"/>
  </r>
  <r>
    <x v="27"/>
    <x v="8"/>
    <s v="DisabledPolicies=Fraction of Cement Measures Achieved"/>
    <n v="0"/>
    <n v="0"/>
    <n v="0"/>
    <n v="786"/>
    <n v="1647"/>
    <n v="2406"/>
    <n v="3146"/>
    <n v="3860"/>
    <n v="4596"/>
    <n v="5281"/>
    <n v="5775"/>
    <n v="5891"/>
    <n v="6000"/>
    <n v="6286"/>
    <n v="6633"/>
    <n v="6955"/>
    <n v="7198"/>
    <n v="7356"/>
    <n v="7460"/>
    <n v="7502"/>
    <n v="7477"/>
    <n v="7445"/>
    <n v="7384"/>
    <n v="7330"/>
    <n v="7281"/>
    <n v="7234"/>
    <n v="7196"/>
    <n v="7144"/>
    <n v="7106"/>
    <n v="7095"/>
    <n v="7113"/>
  </r>
  <r>
    <x v="28"/>
    <x v="8"/>
    <s v="DisabledPolicies=Fraction of Cement Measures Achieved"/>
    <n v="0"/>
    <n v="0"/>
    <n v="0"/>
    <n v="4646"/>
    <n v="5911"/>
    <n v="6858"/>
    <n v="7983"/>
    <n v="8900"/>
    <n v="10278"/>
    <n v="11947"/>
    <n v="13386"/>
    <n v="14202"/>
    <n v="14655"/>
    <n v="15359"/>
    <n v="16051"/>
    <n v="16840"/>
    <n v="17185"/>
    <n v="17166"/>
    <n v="17341"/>
    <n v="17591"/>
    <n v="17554"/>
    <n v="17457"/>
    <n v="17256"/>
    <n v="17525"/>
    <n v="17669"/>
    <n v="17666"/>
    <n v="17622"/>
    <n v="17595"/>
    <n v="18197"/>
    <n v="18837"/>
    <n v="19478"/>
  </r>
  <r>
    <x v="29"/>
    <x v="8"/>
    <s v="DisabledPolicies=Fraction of Cement Measures Achieved"/>
    <n v="0"/>
    <n v="0"/>
    <n v="0"/>
    <n v="146"/>
    <n v="334"/>
    <n v="613"/>
    <n v="865"/>
    <n v="1099"/>
    <n v="1384"/>
    <n v="1565"/>
    <n v="1631"/>
    <n v="1420"/>
    <n v="1466"/>
    <n v="1577"/>
    <n v="1675"/>
    <n v="1723"/>
    <n v="1770"/>
    <n v="1811"/>
    <n v="1876"/>
    <n v="1907"/>
    <n v="1927"/>
    <n v="1976"/>
    <n v="2015"/>
    <n v="2091"/>
    <n v="2150"/>
    <n v="2233"/>
    <n v="2313"/>
    <n v="2416"/>
    <n v="2510"/>
    <n v="2594"/>
    <n v="2694"/>
  </r>
  <r>
    <x v="30"/>
    <x v="8"/>
    <s v="DisabledPolicies=Fraction of Cement Measures Achieved"/>
    <n v="0"/>
    <n v="0"/>
    <n v="0"/>
    <n v="6770"/>
    <n v="14309"/>
    <n v="21798"/>
    <n v="29039"/>
    <n v="36177"/>
    <n v="43455"/>
    <n v="49923"/>
    <n v="55047"/>
    <n v="57652"/>
    <n v="61926"/>
    <n v="66091"/>
    <n v="70679"/>
    <n v="74732"/>
    <n v="78170"/>
    <n v="81387"/>
    <n v="84502"/>
    <n v="86972"/>
    <n v="89067"/>
    <n v="91239"/>
    <n v="93086"/>
    <n v="95203"/>
    <n v="97076"/>
    <n v="98813"/>
    <n v="100559"/>
    <n v="102562"/>
    <n v="104682"/>
    <n v="106609"/>
    <n v="108678"/>
  </r>
  <r>
    <x v="31"/>
    <x v="8"/>
    <s v="DisabledPolicies=Fraction of Cement Measures Achieved"/>
    <n v="0"/>
    <n v="0"/>
    <n v="0"/>
    <n v="3112"/>
    <n v="7107"/>
    <n v="10955"/>
    <n v="14650"/>
    <n v="18221"/>
    <n v="22051"/>
    <n v="24869"/>
    <n v="26459"/>
    <n v="25605"/>
    <n v="27146"/>
    <n v="29006"/>
    <n v="31096"/>
    <n v="32692"/>
    <n v="34015"/>
    <n v="34972"/>
    <n v="35604"/>
    <n v="35670"/>
    <n v="35511"/>
    <n v="35541"/>
    <n v="35258"/>
    <n v="34987"/>
    <n v="34671"/>
    <n v="34407"/>
    <n v="34113"/>
    <n v="33854"/>
    <n v="33498"/>
    <n v="33280"/>
    <n v="33303"/>
  </r>
  <r>
    <x v="32"/>
    <x v="8"/>
    <s v="DisabledPolicies=Fraction of Cement Measures Achieved"/>
    <n v="0"/>
    <n v="0"/>
    <n v="0"/>
    <n v="2130"/>
    <n v="4281"/>
    <n v="6174"/>
    <n v="7740"/>
    <n v="9156"/>
    <n v="10514"/>
    <n v="11329"/>
    <n v="11561"/>
    <n v="10777"/>
    <n v="10867"/>
    <n v="10925"/>
    <n v="11053"/>
    <n v="11023"/>
    <n v="10829"/>
    <n v="10555"/>
    <n v="10154"/>
    <n v="9640"/>
    <n v="9108"/>
    <n v="8615"/>
    <n v="8120"/>
    <n v="7631"/>
    <n v="7178"/>
    <n v="6752"/>
    <n v="6354"/>
    <n v="5973"/>
    <n v="5613"/>
    <n v="5305"/>
    <n v="5044"/>
  </r>
  <r>
    <x v="33"/>
    <x v="8"/>
    <s v="DisabledPolicies=Fraction of Cement Measures Achieved"/>
    <n v="0"/>
    <n v="0"/>
    <n v="0"/>
    <n v="46"/>
    <n v="95"/>
    <n v="146"/>
    <n v="188"/>
    <n v="226"/>
    <n v="265"/>
    <n v="287"/>
    <n v="295"/>
    <n v="273"/>
    <n v="278"/>
    <n v="282"/>
    <n v="288"/>
    <n v="286"/>
    <n v="281"/>
    <n v="275"/>
    <n v="265"/>
    <n v="252"/>
    <n v="238"/>
    <n v="224"/>
    <n v="210"/>
    <n v="197"/>
    <n v="184"/>
    <n v="172"/>
    <n v="161"/>
    <n v="151"/>
    <n v="140"/>
    <n v="132"/>
    <n v="125"/>
  </r>
  <r>
    <x v="34"/>
    <x v="8"/>
    <s v="DisabledPolicies=Fraction of Cement Measures Achieved"/>
    <n v="0"/>
    <n v="0"/>
    <n v="0"/>
    <n v="26"/>
    <n v="56"/>
    <n v="92"/>
    <n v="123"/>
    <n v="151"/>
    <n v="180"/>
    <n v="198"/>
    <n v="203"/>
    <n v="186"/>
    <n v="190"/>
    <n v="197"/>
    <n v="203"/>
    <n v="205"/>
    <n v="205"/>
    <n v="202"/>
    <n v="198"/>
    <n v="190"/>
    <n v="182"/>
    <n v="175"/>
    <n v="166"/>
    <n v="158"/>
    <n v="151"/>
    <n v="143"/>
    <n v="136"/>
    <n v="129"/>
    <n v="122"/>
    <n v="117"/>
    <n v="113"/>
  </r>
  <r>
    <x v="35"/>
    <x v="8"/>
    <s v="DisabledPolicies=Fraction of Cement Measures Achieved"/>
    <n v="0"/>
    <n v="0"/>
    <n v="0"/>
    <n v="110"/>
    <n v="195"/>
    <n v="293"/>
    <n v="371"/>
    <n v="434"/>
    <n v="511"/>
    <n v="552"/>
    <n v="534"/>
    <n v="393"/>
    <n v="274"/>
    <n v="183"/>
    <n v="78"/>
    <n v="-55"/>
    <n v="-203"/>
    <n v="-372"/>
    <n v="-545"/>
    <n v="-737"/>
    <n v="-944"/>
    <n v="-1145"/>
    <n v="-1358"/>
    <n v="-1556"/>
    <n v="-1759"/>
    <n v="-1950"/>
    <n v="-2144"/>
    <n v="-2328"/>
    <n v="-2505"/>
    <n v="-2678"/>
    <n v="-2842"/>
  </r>
  <r>
    <x v="36"/>
    <x v="8"/>
    <s v="DisabledPolicies=Fraction of Cement Measures Achieved"/>
    <n v="0"/>
    <n v="0"/>
    <n v="0"/>
    <n v="686"/>
    <n v="1510"/>
    <n v="2746"/>
    <n v="3943"/>
    <n v="5114"/>
    <n v="6526"/>
    <n v="7567"/>
    <n v="8202"/>
    <n v="7834"/>
    <n v="8428"/>
    <n v="9264"/>
    <n v="10049"/>
    <n v="10585"/>
    <n v="11002"/>
    <n v="11315"/>
    <n v="11599"/>
    <n v="11648"/>
    <n v="11569"/>
    <n v="11492"/>
    <n v="11310"/>
    <n v="11181"/>
    <n v="10960"/>
    <n v="10769"/>
    <n v="10553"/>
    <n v="10374"/>
    <n v="10194"/>
    <n v="10012"/>
    <n v="9895"/>
  </r>
  <r>
    <x v="37"/>
    <x v="8"/>
    <s v="DisabledPolicies=Fraction of Cement Measures Achieved"/>
    <n v="0"/>
    <n v="0"/>
    <n v="0"/>
    <n v="881"/>
    <n v="1520"/>
    <n v="2448"/>
    <n v="3477"/>
    <n v="4387"/>
    <n v="5598"/>
    <n v="6642"/>
    <n v="7351"/>
    <n v="7139"/>
    <n v="7581"/>
    <n v="8199"/>
    <n v="8825"/>
    <n v="9309"/>
    <n v="9639"/>
    <n v="9648"/>
    <n v="9752"/>
    <n v="9718"/>
    <n v="9534"/>
    <n v="9364"/>
    <n v="9042"/>
    <n v="8924"/>
    <n v="8732"/>
    <n v="8529"/>
    <n v="8281"/>
    <n v="8019"/>
    <n v="7956"/>
    <n v="7881"/>
    <n v="7837"/>
  </r>
  <r>
    <x v="38"/>
    <x v="8"/>
    <s v="DisabledPolicies=Fraction of Cement Measures Achieved"/>
    <n v="0"/>
    <n v="0"/>
    <n v="0"/>
    <n v="24370"/>
    <n v="49613"/>
    <n v="70345"/>
    <n v="90777"/>
    <n v="112279"/>
    <n v="133144"/>
    <n v="151387"/>
    <n v="164492"/>
    <n v="168147"/>
    <n v="177443"/>
    <n v="184279"/>
    <n v="194327"/>
    <n v="204466"/>
    <n v="211918"/>
    <n v="217732"/>
    <n v="219457"/>
    <n v="219230"/>
    <n v="218817"/>
    <n v="218348"/>
    <n v="218090"/>
    <n v="216274"/>
    <n v="215859"/>
    <n v="214810"/>
    <n v="214364"/>
    <n v="212969"/>
    <n v="211786"/>
    <n v="212656"/>
    <n v="214769"/>
  </r>
  <r>
    <x v="39"/>
    <x v="8"/>
    <s v="DisabledPolicies=Fraction of Cement Measures Achieved"/>
    <n v="0"/>
    <n v="0"/>
    <n v="0"/>
    <n v="514"/>
    <n v="1124"/>
    <n v="2588"/>
    <n v="4267"/>
    <n v="6076"/>
    <n v="8243"/>
    <n v="10166"/>
    <n v="11731"/>
    <n v="12329"/>
    <n v="13487"/>
    <n v="15101"/>
    <n v="16589"/>
    <n v="17640"/>
    <n v="18639"/>
    <n v="19488"/>
    <n v="20279"/>
    <n v="20676"/>
    <n v="20876"/>
    <n v="21060"/>
    <n v="21131"/>
    <n v="21267"/>
    <n v="21223"/>
    <n v="21247"/>
    <n v="21221"/>
    <n v="21264"/>
    <n v="21263"/>
    <n v="21235"/>
    <n v="21351"/>
  </r>
  <r>
    <x v="40"/>
    <x v="8"/>
    <s v="DisabledPolicies=Fraction of Cement Measures Achieved"/>
    <n v="0"/>
    <n v="0"/>
    <n v="0"/>
    <n v="1583"/>
    <n v="3673"/>
    <n v="6954"/>
    <n v="10217"/>
    <n v="13480"/>
    <n v="17477"/>
    <n v="20518"/>
    <n v="22461"/>
    <n v="21593"/>
    <n v="23560"/>
    <n v="26335"/>
    <n v="29069"/>
    <n v="31124"/>
    <n v="32883"/>
    <n v="34370"/>
    <n v="35833"/>
    <n v="36578"/>
    <n v="36918"/>
    <n v="37331"/>
    <n v="37330"/>
    <n v="37541"/>
    <n v="37430"/>
    <n v="37455"/>
    <n v="37324"/>
    <n v="37331"/>
    <n v="37320"/>
    <n v="37280"/>
    <n v="37476"/>
  </r>
  <r>
    <x v="41"/>
    <x v="8"/>
    <s v="DisabledPolicies=Fraction of Cement Measures Achieved"/>
    <n v="0"/>
    <n v="0"/>
    <n v="0"/>
    <n v="441"/>
    <n v="1022"/>
    <n v="1930"/>
    <n v="2825"/>
    <n v="3718"/>
    <n v="4811"/>
    <n v="5641"/>
    <n v="6174"/>
    <n v="5942"/>
    <n v="6461"/>
    <n v="7186"/>
    <n v="7886"/>
    <n v="8397"/>
    <n v="8822"/>
    <n v="9174"/>
    <n v="9511"/>
    <n v="9655"/>
    <n v="9692"/>
    <n v="9734"/>
    <n v="9680"/>
    <n v="9675"/>
    <n v="9586"/>
    <n v="9524"/>
    <n v="9431"/>
    <n v="9372"/>
    <n v="9310"/>
    <n v="9241"/>
    <n v="9229"/>
  </r>
  <r>
    <x v="42"/>
    <x v="8"/>
    <s v="DisabledPolicies=Fraction of Cement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s v="DisabledPolicies=Fraction of Cropland and Rice Measures Achieved"/>
    <n v="0"/>
    <n v="0"/>
    <n v="0"/>
    <n v="54069"/>
    <n v="107825"/>
    <n v="156384"/>
    <n v="203077"/>
    <n v="248925"/>
    <n v="296059"/>
    <n v="336001"/>
    <n v="363396"/>
    <n v="366784"/>
    <n v="387846"/>
    <n v="408447"/>
    <n v="433757"/>
    <n v="456986"/>
    <n v="474403"/>
    <n v="487257"/>
    <n v="494480"/>
    <n v="496563"/>
    <n v="496534"/>
    <n v="496874"/>
    <n v="495865"/>
    <n v="494332"/>
    <n v="493609"/>
    <n v="492118"/>
    <n v="491015"/>
    <n v="489241"/>
    <n v="488669"/>
    <n v="490636"/>
    <n v="495140"/>
  </r>
  <r>
    <x v="1"/>
    <x v="9"/>
    <s v="DisabledPolicies=Fraction of Cropland and Rice Measures Achieved"/>
    <n v="0"/>
    <n v="0"/>
    <n v="0"/>
    <n v="40"/>
    <n v="81"/>
    <n v="123"/>
    <n v="156"/>
    <n v="185"/>
    <n v="210"/>
    <n v="228"/>
    <n v="238"/>
    <n v="231"/>
    <n v="222"/>
    <n v="226"/>
    <n v="235"/>
    <n v="244"/>
    <n v="250"/>
    <n v="255"/>
    <n v="256"/>
    <n v="255"/>
    <n v="256"/>
    <n v="256"/>
    <n v="257"/>
    <n v="257"/>
    <n v="258"/>
    <n v="258"/>
    <n v="256"/>
    <n v="254"/>
    <n v="253"/>
    <n v="251"/>
    <n v="251"/>
  </r>
  <r>
    <x v="2"/>
    <x v="9"/>
    <s v="DisabledPolicies=Fraction of Cropland and Rice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9"/>
    <s v="DisabledPolicies=Fraction of Cropland and Rice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9"/>
    <s v="DisabledPolicies=Fraction of Cropland and Rice Measures Achieved"/>
    <n v="0"/>
    <n v="0"/>
    <n v="0"/>
    <n v="18"/>
    <n v="26"/>
    <n v="30"/>
    <n v="32"/>
    <n v="32"/>
    <n v="32"/>
    <n v="30"/>
    <n v="26"/>
    <n v="21"/>
    <n v="15"/>
    <n v="11"/>
    <n v="8"/>
    <n v="7"/>
    <n v="6"/>
    <n v="4"/>
    <n v="2"/>
    <n v="-1"/>
    <n v="-2"/>
    <n v="-1"/>
    <n v="0"/>
    <n v="1"/>
    <n v="0"/>
    <n v="2"/>
    <n v="4"/>
    <n v="6"/>
    <n v="6"/>
    <n v="8"/>
    <n v="11"/>
  </r>
  <r>
    <x v="5"/>
    <x v="9"/>
    <s v="DisabledPolicies=Fraction of Cropland and Rice Measures Achieved"/>
    <n v="0"/>
    <n v="0"/>
    <n v="0"/>
    <n v="361"/>
    <n v="1114"/>
    <n v="1278"/>
    <n v="1470"/>
    <n v="1513"/>
    <n v="1419"/>
    <n v="1237"/>
    <n v="960"/>
    <n v="836"/>
    <n v="682"/>
    <n v="569"/>
    <n v="512"/>
    <n v="465"/>
    <n v="522"/>
    <n v="447"/>
    <n v="379"/>
    <n v="302"/>
    <n v="243"/>
    <n v="310"/>
    <n v="274"/>
    <n v="274"/>
    <n v="298"/>
    <n v="308"/>
    <n v="316"/>
    <n v="341"/>
    <n v="314"/>
    <n v="286"/>
    <n v="285"/>
  </r>
  <r>
    <x v="6"/>
    <x v="9"/>
    <s v="DisabledPolicies=Fraction of Cropland and Rice Measures Achieved"/>
    <n v="0"/>
    <n v="0"/>
    <n v="0"/>
    <n v="213"/>
    <n v="455"/>
    <n v="755"/>
    <n v="1082"/>
    <n v="1393"/>
    <n v="1730"/>
    <n v="2029"/>
    <n v="2212"/>
    <n v="2192"/>
    <n v="2196"/>
    <n v="2347"/>
    <n v="2523"/>
    <n v="2656"/>
    <n v="2740"/>
    <n v="2790"/>
    <n v="2821"/>
    <n v="2816"/>
    <n v="2772"/>
    <n v="2717"/>
    <n v="2649"/>
    <n v="2579"/>
    <n v="2504"/>
    <n v="2426"/>
    <n v="2348"/>
    <n v="2275"/>
    <n v="2207"/>
    <n v="2140"/>
    <n v="2085"/>
  </r>
  <r>
    <x v="7"/>
    <x v="9"/>
    <s v="DisabledPolicies=Fraction of Cropland and Rice Measures Achieved"/>
    <n v="0"/>
    <n v="0"/>
    <n v="0"/>
    <n v="365"/>
    <n v="755"/>
    <n v="1147"/>
    <n v="1530"/>
    <n v="1861"/>
    <n v="2204"/>
    <n v="2472"/>
    <n v="2607"/>
    <n v="2505"/>
    <n v="2480"/>
    <n v="2549"/>
    <n v="2627"/>
    <n v="2663"/>
    <n v="2657"/>
    <n v="2616"/>
    <n v="2562"/>
    <n v="2481"/>
    <n v="2374"/>
    <n v="2268"/>
    <n v="2154"/>
    <n v="2050"/>
    <n v="1945"/>
    <n v="1841"/>
    <n v="1747"/>
    <n v="1659"/>
    <n v="1580"/>
    <n v="1507"/>
    <n v="1441"/>
  </r>
  <r>
    <x v="8"/>
    <x v="9"/>
    <s v="DisabledPolicies=Fraction of Cropland and Rice Measures Achieved"/>
    <n v="0"/>
    <n v="0"/>
    <n v="0"/>
    <n v="92"/>
    <n v="212"/>
    <n v="308"/>
    <n v="385"/>
    <n v="450"/>
    <n v="507"/>
    <n v="552"/>
    <n v="570"/>
    <n v="549"/>
    <n v="537"/>
    <n v="538"/>
    <n v="548"/>
    <n v="559"/>
    <n v="564"/>
    <n v="560"/>
    <n v="547"/>
    <n v="531"/>
    <n v="514"/>
    <n v="499"/>
    <n v="484"/>
    <n v="469"/>
    <n v="457"/>
    <n v="445"/>
    <n v="433"/>
    <n v="422"/>
    <n v="412"/>
    <n v="405"/>
    <n v="402"/>
  </r>
  <r>
    <x v="9"/>
    <x v="9"/>
    <s v="DisabledPolicies=Fraction of Cropland and Rice Measures Achieved"/>
    <n v="0"/>
    <n v="0"/>
    <n v="0"/>
    <n v="54"/>
    <n v="147"/>
    <n v="239"/>
    <n v="264"/>
    <n v="270"/>
    <n v="240"/>
    <n v="172"/>
    <n v="65"/>
    <n v="-120"/>
    <n v="-226"/>
    <n v="-371"/>
    <n v="-494"/>
    <n v="-597"/>
    <n v="-709"/>
    <n v="-775"/>
    <n v="-858"/>
    <n v="-906"/>
    <n v="-914"/>
    <n v="-911"/>
    <n v="-857"/>
    <n v="-830"/>
    <n v="-788"/>
    <n v="-724"/>
    <n v="-649"/>
    <n v="-576"/>
    <n v="-514"/>
    <n v="-446"/>
    <n v="-378"/>
  </r>
  <r>
    <x v="10"/>
    <x v="9"/>
    <s v="DisabledPolicies=Fraction of Cropland and Rice Measures Achieved"/>
    <n v="0"/>
    <n v="0"/>
    <n v="0"/>
    <n v="-74"/>
    <n v="-135"/>
    <n v="-203"/>
    <n v="-293"/>
    <n v="-442"/>
    <n v="-612"/>
    <n v="-794"/>
    <n v="-998"/>
    <n v="-1225"/>
    <n v="-1413"/>
    <n v="-1584"/>
    <n v="-1739"/>
    <n v="-1890"/>
    <n v="-2016"/>
    <n v="-2113"/>
    <n v="-2180"/>
    <n v="-2185"/>
    <n v="-2169"/>
    <n v="-2131"/>
    <n v="-2064"/>
    <n v="-2000"/>
    <n v="-1925"/>
    <n v="-1824"/>
    <n v="-1733"/>
    <n v="-1627"/>
    <n v="-1522"/>
    <n v="-1435"/>
    <n v="-1358"/>
  </r>
  <r>
    <x v="11"/>
    <x v="9"/>
    <s v="DisabledPolicies=Fraction of Cropland and Rice Measures Achieved"/>
    <n v="0"/>
    <n v="0"/>
    <n v="0"/>
    <n v="208"/>
    <n v="276"/>
    <n v="286"/>
    <n v="152"/>
    <n v="44"/>
    <n v="-17"/>
    <n v="-53"/>
    <n v="-76"/>
    <n v="-109"/>
    <n v="-109"/>
    <n v="-92"/>
    <n v="-69"/>
    <n v="-61"/>
    <n v="-65"/>
    <n v="-79"/>
    <n v="-101"/>
    <n v="-127"/>
    <n v="-156"/>
    <n v="-169"/>
    <n v="-183"/>
    <n v="-194"/>
    <n v="-207"/>
    <n v="-217"/>
    <n v="-221"/>
    <n v="-228"/>
    <n v="-233"/>
    <n v="-243"/>
    <n v="-242"/>
  </r>
  <r>
    <x v="12"/>
    <x v="9"/>
    <s v="DisabledPolicies=Fraction of Cropland and Rice Measures Achieved"/>
    <n v="0"/>
    <n v="0"/>
    <n v="0"/>
    <n v="59"/>
    <n v="122"/>
    <n v="189"/>
    <n v="250"/>
    <n v="305"/>
    <n v="369"/>
    <n v="416"/>
    <n v="441"/>
    <n v="419"/>
    <n v="437"/>
    <n v="462"/>
    <n v="488"/>
    <n v="506"/>
    <n v="516"/>
    <n v="515"/>
    <n v="513"/>
    <n v="504"/>
    <n v="490"/>
    <n v="476"/>
    <n v="461"/>
    <n v="446"/>
    <n v="432"/>
    <n v="417"/>
    <n v="402"/>
    <n v="387"/>
    <n v="377"/>
    <n v="368"/>
    <n v="360"/>
  </r>
  <r>
    <x v="13"/>
    <x v="9"/>
    <s v="DisabledPolicies=Fraction of Cropland and Rice Measures Achieved"/>
    <n v="0"/>
    <n v="0"/>
    <n v="0"/>
    <n v="37"/>
    <n v="82"/>
    <n v="118"/>
    <n v="148"/>
    <n v="172"/>
    <n v="198"/>
    <n v="218"/>
    <n v="230"/>
    <n v="227"/>
    <n v="229"/>
    <n v="237"/>
    <n v="247"/>
    <n v="258"/>
    <n v="264"/>
    <n v="265"/>
    <n v="263"/>
    <n v="258"/>
    <n v="252"/>
    <n v="247"/>
    <n v="240"/>
    <n v="234"/>
    <n v="228"/>
    <n v="223"/>
    <n v="216"/>
    <n v="210"/>
    <n v="206"/>
    <n v="201"/>
    <n v="198"/>
  </r>
  <r>
    <x v="14"/>
    <x v="9"/>
    <s v="DisabledPolicies=Fraction of Cropland and Rice Measures Achieved"/>
    <n v="0"/>
    <n v="0"/>
    <n v="0"/>
    <n v="179"/>
    <n v="330"/>
    <n v="421"/>
    <n v="493"/>
    <n v="545"/>
    <n v="608"/>
    <n v="686"/>
    <n v="753"/>
    <n v="771"/>
    <n v="765"/>
    <n v="763"/>
    <n v="771"/>
    <n v="790"/>
    <n v="795"/>
    <n v="762"/>
    <n v="720"/>
    <n v="683"/>
    <n v="645"/>
    <n v="602"/>
    <n v="556"/>
    <n v="524"/>
    <n v="500"/>
    <n v="473"/>
    <n v="440"/>
    <n v="404"/>
    <n v="390"/>
    <n v="387"/>
    <n v="386"/>
  </r>
  <r>
    <x v="15"/>
    <x v="9"/>
    <s v="DisabledPolicies=Fraction of Cropland and Rice Measures Achieved"/>
    <n v="0"/>
    <n v="0"/>
    <n v="0"/>
    <n v="141"/>
    <n v="282"/>
    <n v="332"/>
    <n v="342"/>
    <n v="359"/>
    <n v="392"/>
    <n v="443"/>
    <n v="484"/>
    <n v="479"/>
    <n v="471"/>
    <n v="459"/>
    <n v="460"/>
    <n v="470"/>
    <n v="461"/>
    <n v="418"/>
    <n v="353"/>
    <n v="287"/>
    <n v="219"/>
    <n v="148"/>
    <n v="75"/>
    <n v="12"/>
    <n v="-44"/>
    <n v="-100"/>
    <n v="-159"/>
    <n v="-220"/>
    <n v="-263"/>
    <n v="-297"/>
    <n v="-324"/>
  </r>
  <r>
    <x v="16"/>
    <x v="9"/>
    <s v="DisabledPolicies=Fraction of Cropland and Rice Measures Achieved"/>
    <n v="0"/>
    <n v="0"/>
    <n v="0"/>
    <n v="19"/>
    <n v="30"/>
    <n v="40"/>
    <n v="51"/>
    <n v="58"/>
    <n v="68"/>
    <n v="75"/>
    <n v="81"/>
    <n v="77"/>
    <n v="76"/>
    <n v="76"/>
    <n v="77"/>
    <n v="78"/>
    <n v="76"/>
    <n v="72"/>
    <n v="68"/>
    <n v="64"/>
    <n v="59"/>
    <n v="52"/>
    <n v="46"/>
    <n v="41"/>
    <n v="38"/>
    <n v="33"/>
    <n v="28"/>
    <n v="24"/>
    <n v="21"/>
    <n v="19"/>
    <n v="17"/>
  </r>
  <r>
    <x v="17"/>
    <x v="9"/>
    <s v="DisabledPolicies=Fraction of Cropland and Rice Measures Achieved"/>
    <n v="0"/>
    <n v="0"/>
    <n v="0"/>
    <n v="11"/>
    <n v="22"/>
    <n v="29"/>
    <n v="35"/>
    <n v="42"/>
    <n v="48"/>
    <n v="53"/>
    <n v="57"/>
    <n v="57"/>
    <n v="58"/>
    <n v="58"/>
    <n v="60"/>
    <n v="63"/>
    <n v="63"/>
    <n v="63"/>
    <n v="62"/>
    <n v="60"/>
    <n v="59"/>
    <n v="57"/>
    <n v="56"/>
    <n v="53"/>
    <n v="52"/>
    <n v="51"/>
    <n v="49"/>
    <n v="48"/>
    <n v="46"/>
    <n v="46"/>
    <n v="45"/>
  </r>
  <r>
    <x v="18"/>
    <x v="9"/>
    <s v="DisabledPolicies=Fraction of Cropland and Rice Measures Achieved"/>
    <n v="0"/>
    <n v="0"/>
    <n v="0"/>
    <n v="624"/>
    <n v="893"/>
    <n v="1101"/>
    <n v="1330"/>
    <n v="1500"/>
    <n v="1714"/>
    <n v="1963"/>
    <n v="2155"/>
    <n v="2235"/>
    <n v="2278"/>
    <n v="2309"/>
    <n v="2364"/>
    <n v="2438"/>
    <n v="2465"/>
    <n v="2418"/>
    <n v="2364"/>
    <n v="2305"/>
    <n v="2223"/>
    <n v="2127"/>
    <n v="2014"/>
    <n v="1939"/>
    <n v="1871"/>
    <n v="1794"/>
    <n v="1702"/>
    <n v="1606"/>
    <n v="1564"/>
    <n v="1536"/>
    <n v="1515"/>
  </r>
  <r>
    <x v="19"/>
    <x v="9"/>
    <s v="DisabledPolicies=Fraction of Cropland and Rice Measures Achieved"/>
    <n v="0"/>
    <n v="0"/>
    <n v="0"/>
    <n v="174"/>
    <n v="583"/>
    <n v="1020"/>
    <n v="1583"/>
    <n v="2019"/>
    <n v="2662"/>
    <n v="3455"/>
    <n v="4099"/>
    <n v="4448"/>
    <n v="4698"/>
    <n v="5067"/>
    <n v="5493"/>
    <n v="5913"/>
    <n v="6059"/>
    <n v="5831"/>
    <n v="5716"/>
    <n v="5594"/>
    <n v="5369"/>
    <n v="5063"/>
    <n v="4705"/>
    <n v="4548"/>
    <n v="4367"/>
    <n v="4115"/>
    <n v="3782"/>
    <n v="3488"/>
    <n v="3448"/>
    <n v="3424"/>
    <n v="3393"/>
  </r>
  <r>
    <x v="20"/>
    <x v="9"/>
    <s v="DisabledPolicies=Fraction of Cropland and Rice Measures Achieved"/>
    <n v="0"/>
    <n v="0"/>
    <n v="0"/>
    <n v="864"/>
    <n v="1028"/>
    <n v="1159"/>
    <n v="1334"/>
    <n v="1442"/>
    <n v="1595"/>
    <n v="1805"/>
    <n v="1990"/>
    <n v="2022"/>
    <n v="2009"/>
    <n v="1992"/>
    <n v="1995"/>
    <n v="2018"/>
    <n v="1985"/>
    <n v="1841"/>
    <n v="1747"/>
    <n v="1668"/>
    <n v="1562"/>
    <n v="1444"/>
    <n v="1312"/>
    <n v="1248"/>
    <n v="1187"/>
    <n v="1102"/>
    <n v="1012"/>
    <n v="906"/>
    <n v="891"/>
    <n v="877"/>
    <n v="856"/>
  </r>
  <r>
    <x v="21"/>
    <x v="9"/>
    <s v="DisabledPolicies=Fraction of Cropland and Rice Measures Achieved"/>
    <n v="0"/>
    <n v="0"/>
    <n v="0"/>
    <n v="1781"/>
    <n v="1817"/>
    <n v="1849"/>
    <n v="1957"/>
    <n v="1985"/>
    <n v="2123"/>
    <n v="2291"/>
    <n v="2401"/>
    <n v="2356"/>
    <n v="2263"/>
    <n v="2150"/>
    <n v="2031"/>
    <n v="1925"/>
    <n v="1784"/>
    <n v="1646"/>
    <n v="1555"/>
    <n v="1494"/>
    <n v="1395"/>
    <n v="1312"/>
    <n v="1224"/>
    <n v="1188"/>
    <n v="1126"/>
    <n v="1035"/>
    <n v="1030"/>
    <n v="973"/>
    <n v="969"/>
    <n v="949"/>
    <n v="925"/>
  </r>
  <r>
    <x v="22"/>
    <x v="9"/>
    <s v="DisabledPolicies=Fraction of Cropland and Rice Measures Achieved"/>
    <n v="0"/>
    <n v="0"/>
    <n v="0"/>
    <n v="-296"/>
    <n v="-651"/>
    <n v="-1111"/>
    <n v="-1375"/>
    <n v="-1896"/>
    <n v="-2610"/>
    <n v="-3431"/>
    <n v="-4383"/>
    <n v="-5283"/>
    <n v="-6224"/>
    <n v="-7094"/>
    <n v="-7937"/>
    <n v="-7957"/>
    <n v="-7965"/>
    <n v="-7967"/>
    <n v="-7984"/>
    <n v="-8008"/>
    <n v="-8017"/>
    <n v="-8026"/>
    <n v="-8024"/>
    <n v="-8026"/>
    <n v="-8023"/>
    <n v="-8026"/>
    <n v="-8067"/>
    <n v="-8109"/>
    <n v="-8146"/>
    <n v="-8163"/>
    <n v="-8169"/>
  </r>
  <r>
    <x v="23"/>
    <x v="9"/>
    <s v="DisabledPolicies=Fraction of Cropland and Rice Measures Achieved"/>
    <n v="0"/>
    <n v="0"/>
    <n v="0"/>
    <n v="189"/>
    <n v="385"/>
    <n v="574"/>
    <n v="756"/>
    <n v="923"/>
    <n v="1083"/>
    <n v="1251"/>
    <n v="1353"/>
    <n v="1431"/>
    <n v="1508"/>
    <n v="1620"/>
    <n v="1721"/>
    <n v="1814"/>
    <n v="1904"/>
    <n v="1961"/>
    <n v="2014"/>
    <n v="2066"/>
    <n v="2106"/>
    <n v="2148"/>
    <n v="2195"/>
    <n v="2216"/>
    <n v="2247"/>
    <n v="2284"/>
    <n v="2291"/>
    <n v="2317"/>
    <n v="2387"/>
    <n v="2345"/>
    <n v="2357"/>
  </r>
  <r>
    <x v="24"/>
    <x v="9"/>
    <s v="DisabledPolicies=Fraction of Cropland and Rice Measures Achieved"/>
    <n v="0"/>
    <n v="0"/>
    <n v="0"/>
    <n v="1193"/>
    <n v="2948"/>
    <n v="4387"/>
    <n v="5608"/>
    <n v="6672"/>
    <n v="7629"/>
    <n v="8428"/>
    <n v="8917"/>
    <n v="8908"/>
    <n v="8939"/>
    <n v="9107"/>
    <n v="9393"/>
    <n v="9719"/>
    <n v="9948"/>
    <n v="9970"/>
    <n v="9836"/>
    <n v="9619"/>
    <n v="9363"/>
    <n v="9159"/>
    <n v="8902"/>
    <n v="8644"/>
    <n v="8422"/>
    <n v="8216"/>
    <n v="7983"/>
    <n v="7738"/>
    <n v="7514"/>
    <n v="7344"/>
    <n v="7226"/>
  </r>
  <r>
    <x v="25"/>
    <x v="9"/>
    <s v="DisabledPolicies=Fraction of Cropland and Rice Measures Achieved"/>
    <n v="0"/>
    <n v="0"/>
    <n v="0"/>
    <n v="873"/>
    <n v="2237"/>
    <n v="3590"/>
    <n v="4400"/>
    <n v="6084"/>
    <n v="7464"/>
    <n v="8796"/>
    <n v="10177"/>
    <n v="11145"/>
    <n v="12914"/>
    <n v="13256"/>
    <n v="14124"/>
    <n v="14954"/>
    <n v="15312"/>
    <n v="16273"/>
    <n v="16210"/>
    <n v="16132"/>
    <n v="16331"/>
    <n v="16190"/>
    <n v="16628"/>
    <n v="16221"/>
    <n v="16260"/>
    <n v="16203"/>
    <n v="16447"/>
    <n v="16334"/>
    <n v="16015"/>
    <n v="16232"/>
    <n v="16473"/>
  </r>
  <r>
    <x v="26"/>
    <x v="9"/>
    <s v="DisabledPolicies=Fraction of Cropland and Rice Measures Achieved"/>
    <n v="0"/>
    <n v="0"/>
    <n v="0"/>
    <n v="700"/>
    <n v="2410"/>
    <n v="2573"/>
    <n v="2843"/>
    <n v="2729"/>
    <n v="2256"/>
    <n v="1594"/>
    <n v="753"/>
    <n v="448"/>
    <n v="5"/>
    <n v="-374"/>
    <n v="-634"/>
    <n v="-862"/>
    <n v="-791"/>
    <n v="-1041"/>
    <n v="-1244"/>
    <n v="-1447"/>
    <n v="-1590"/>
    <n v="-1414"/>
    <n v="-1496"/>
    <n v="-1480"/>
    <n v="-1402"/>
    <n v="-1360"/>
    <n v="-1318"/>
    <n v="-1232"/>
    <n v="-1285"/>
    <n v="-1349"/>
    <n v="-1349"/>
  </r>
  <r>
    <x v="27"/>
    <x v="9"/>
    <s v="DisabledPolicies=Fraction of Cropland and Rice Measures Achieved"/>
    <n v="0"/>
    <n v="0"/>
    <n v="0"/>
    <n v="786"/>
    <n v="1646"/>
    <n v="2406"/>
    <n v="3144"/>
    <n v="3847"/>
    <n v="4568"/>
    <n v="5236"/>
    <n v="5710"/>
    <n v="5816"/>
    <n v="5918"/>
    <n v="6207"/>
    <n v="6558"/>
    <n v="6888"/>
    <n v="7136"/>
    <n v="7297"/>
    <n v="7404"/>
    <n v="7449"/>
    <n v="7423"/>
    <n v="7391"/>
    <n v="7331"/>
    <n v="7276"/>
    <n v="7226"/>
    <n v="7179"/>
    <n v="7139"/>
    <n v="7086"/>
    <n v="7047"/>
    <n v="7033"/>
    <n v="7048"/>
  </r>
  <r>
    <x v="28"/>
    <x v="9"/>
    <s v="DisabledPolicies=Fraction of Cropland and Rice Measures Achieved"/>
    <n v="0"/>
    <n v="0"/>
    <n v="0"/>
    <n v="4645"/>
    <n v="5906"/>
    <n v="6850"/>
    <n v="7968"/>
    <n v="8872"/>
    <n v="10225"/>
    <n v="11872"/>
    <n v="13290"/>
    <n v="14109"/>
    <n v="14563"/>
    <n v="15270"/>
    <n v="15967"/>
    <n v="16759"/>
    <n v="17116"/>
    <n v="17097"/>
    <n v="17272"/>
    <n v="17520"/>
    <n v="17481"/>
    <n v="17381"/>
    <n v="17176"/>
    <n v="17444"/>
    <n v="17583"/>
    <n v="17576"/>
    <n v="17527"/>
    <n v="17496"/>
    <n v="18090"/>
    <n v="18723"/>
    <n v="19359"/>
  </r>
  <r>
    <x v="29"/>
    <x v="9"/>
    <s v="DisabledPolicies=Fraction of Cropland and Rice Measures Achieved"/>
    <n v="0"/>
    <n v="0"/>
    <n v="0"/>
    <n v="146"/>
    <n v="334"/>
    <n v="613"/>
    <n v="867"/>
    <n v="1098"/>
    <n v="1378"/>
    <n v="1552"/>
    <n v="1609"/>
    <n v="1392"/>
    <n v="1434"/>
    <n v="1546"/>
    <n v="1647"/>
    <n v="1697"/>
    <n v="1744"/>
    <n v="1787"/>
    <n v="1853"/>
    <n v="1884"/>
    <n v="1905"/>
    <n v="1955"/>
    <n v="1992"/>
    <n v="2067"/>
    <n v="2127"/>
    <n v="2209"/>
    <n v="2289"/>
    <n v="2390"/>
    <n v="2484"/>
    <n v="2568"/>
    <n v="2666"/>
  </r>
  <r>
    <x v="30"/>
    <x v="9"/>
    <s v="DisabledPolicies=Fraction of Cropland and Rice Measures Achieved"/>
    <n v="0"/>
    <n v="0"/>
    <n v="0"/>
    <n v="6770"/>
    <n v="14309"/>
    <n v="21776"/>
    <n v="28914"/>
    <n v="35877"/>
    <n v="42977"/>
    <n v="49289"/>
    <n v="54290"/>
    <n v="56889"/>
    <n v="61226"/>
    <n v="65463"/>
    <n v="70113"/>
    <n v="74211"/>
    <n v="77682"/>
    <n v="80921"/>
    <n v="84049"/>
    <n v="86526"/>
    <n v="88622"/>
    <n v="90791"/>
    <n v="92636"/>
    <n v="94751"/>
    <n v="96618"/>
    <n v="98353"/>
    <n v="100087"/>
    <n v="102074"/>
    <n v="104178"/>
    <n v="106089"/>
    <n v="108142"/>
  </r>
  <r>
    <x v="31"/>
    <x v="9"/>
    <s v="DisabledPolicies=Fraction of Cropland and Rice Measures Achieved"/>
    <n v="0"/>
    <n v="0"/>
    <n v="0"/>
    <n v="3112"/>
    <n v="7106"/>
    <n v="10950"/>
    <n v="14615"/>
    <n v="18111"/>
    <n v="21835"/>
    <n v="24546"/>
    <n v="26043"/>
    <n v="25130"/>
    <n v="26681"/>
    <n v="28575"/>
    <n v="30704"/>
    <n v="32332"/>
    <n v="33679"/>
    <n v="34653"/>
    <n v="35297"/>
    <n v="35368"/>
    <n v="35209"/>
    <n v="35239"/>
    <n v="34952"/>
    <n v="34679"/>
    <n v="34357"/>
    <n v="34087"/>
    <n v="33785"/>
    <n v="33516"/>
    <n v="33148"/>
    <n v="32918"/>
    <n v="32929"/>
  </r>
  <r>
    <x v="32"/>
    <x v="9"/>
    <s v="DisabledPolicies=Fraction of Cropland and Rice Measures Achieved"/>
    <n v="0"/>
    <n v="0"/>
    <n v="0"/>
    <n v="2130"/>
    <n v="4280"/>
    <n v="6169"/>
    <n v="7714"/>
    <n v="9087"/>
    <n v="10395"/>
    <n v="11169"/>
    <n v="11371"/>
    <n v="10580"/>
    <n v="10689"/>
    <n v="10770"/>
    <n v="10920"/>
    <n v="10906"/>
    <n v="10727"/>
    <n v="10463"/>
    <n v="10071"/>
    <n v="9562"/>
    <n v="9034"/>
    <n v="8545"/>
    <n v="8051"/>
    <n v="7567"/>
    <n v="7116"/>
    <n v="6692"/>
    <n v="6295"/>
    <n v="5916"/>
    <n v="5558"/>
    <n v="5250"/>
    <n v="4990"/>
  </r>
  <r>
    <x v="33"/>
    <x v="9"/>
    <s v="DisabledPolicies=Fraction of Cropland and Rice Measures Achieved"/>
    <n v="0"/>
    <n v="0"/>
    <n v="0"/>
    <n v="46"/>
    <n v="95"/>
    <n v="146"/>
    <n v="188"/>
    <n v="226"/>
    <n v="263"/>
    <n v="285"/>
    <n v="292"/>
    <n v="270"/>
    <n v="274"/>
    <n v="279"/>
    <n v="284"/>
    <n v="283"/>
    <n v="279"/>
    <n v="273"/>
    <n v="263"/>
    <n v="251"/>
    <n v="237"/>
    <n v="223"/>
    <n v="209"/>
    <n v="196"/>
    <n v="183"/>
    <n v="171"/>
    <n v="160"/>
    <n v="150"/>
    <n v="140"/>
    <n v="131"/>
    <n v="124"/>
  </r>
  <r>
    <x v="34"/>
    <x v="9"/>
    <s v="DisabledPolicies=Fraction of Cropland and Rice Measures Achieved"/>
    <n v="0"/>
    <n v="0"/>
    <n v="0"/>
    <n v="26"/>
    <n v="56"/>
    <n v="92"/>
    <n v="123"/>
    <n v="150"/>
    <n v="178"/>
    <n v="194"/>
    <n v="199"/>
    <n v="183"/>
    <n v="187"/>
    <n v="194"/>
    <n v="200"/>
    <n v="203"/>
    <n v="202"/>
    <n v="199"/>
    <n v="197"/>
    <n v="189"/>
    <n v="181"/>
    <n v="174"/>
    <n v="165"/>
    <n v="157"/>
    <n v="149"/>
    <n v="142"/>
    <n v="134"/>
    <n v="128"/>
    <n v="121"/>
    <n v="116"/>
    <n v="112"/>
  </r>
  <r>
    <x v="35"/>
    <x v="9"/>
    <s v="DisabledPolicies=Fraction of Cropland and Rice Measures Achieved"/>
    <n v="0"/>
    <n v="0"/>
    <n v="0"/>
    <n v="110"/>
    <n v="195"/>
    <n v="293"/>
    <n v="372"/>
    <n v="434"/>
    <n v="510"/>
    <n v="548"/>
    <n v="530"/>
    <n v="387"/>
    <n v="268"/>
    <n v="180"/>
    <n v="76"/>
    <n v="-54"/>
    <n v="-201"/>
    <n v="-369"/>
    <n v="-541"/>
    <n v="-732"/>
    <n v="-938"/>
    <n v="-1138"/>
    <n v="-1348"/>
    <n v="-1547"/>
    <n v="-1748"/>
    <n v="-1939"/>
    <n v="-2131"/>
    <n v="-2315"/>
    <n v="-2491"/>
    <n v="-2663"/>
    <n v="-2825"/>
  </r>
  <r>
    <x v="36"/>
    <x v="9"/>
    <s v="DisabledPolicies=Fraction of Cropland and Rice Measures Achieved"/>
    <n v="0"/>
    <n v="0"/>
    <n v="0"/>
    <n v="686"/>
    <n v="1510"/>
    <n v="2748"/>
    <n v="3949"/>
    <n v="5115"/>
    <n v="6507"/>
    <n v="7520"/>
    <n v="8129"/>
    <n v="7732"/>
    <n v="8318"/>
    <n v="9157"/>
    <n v="9951"/>
    <n v="10496"/>
    <n v="10917"/>
    <n v="11237"/>
    <n v="11526"/>
    <n v="11577"/>
    <n v="11499"/>
    <n v="11422"/>
    <n v="11239"/>
    <n v="11112"/>
    <n v="10890"/>
    <n v="10698"/>
    <n v="10481"/>
    <n v="10301"/>
    <n v="10119"/>
    <n v="9936"/>
    <n v="9817"/>
  </r>
  <r>
    <x v="37"/>
    <x v="9"/>
    <s v="DisabledPolicies=Fraction of Cropland and Rice Measures Achieved"/>
    <n v="0"/>
    <n v="0"/>
    <n v="0"/>
    <n v="880"/>
    <n v="1515"/>
    <n v="2442"/>
    <n v="3473"/>
    <n v="4374"/>
    <n v="5562"/>
    <n v="6581"/>
    <n v="7267"/>
    <n v="7043"/>
    <n v="7477"/>
    <n v="8100"/>
    <n v="8732"/>
    <n v="9222"/>
    <n v="9564"/>
    <n v="9576"/>
    <n v="9683"/>
    <n v="9651"/>
    <n v="9466"/>
    <n v="9297"/>
    <n v="8974"/>
    <n v="8857"/>
    <n v="8665"/>
    <n v="8459"/>
    <n v="8210"/>
    <n v="7947"/>
    <n v="7882"/>
    <n v="7805"/>
    <n v="7760"/>
  </r>
  <r>
    <x v="38"/>
    <x v="9"/>
    <s v="DisabledPolicies=Fraction of Cropland and Rice Measures Achieved"/>
    <n v="0"/>
    <n v="0"/>
    <n v="0"/>
    <n v="24369"/>
    <n v="49606"/>
    <n v="70185"/>
    <n v="89877"/>
    <n v="110224"/>
    <n v="129952"/>
    <n v="147265"/>
    <n v="159648"/>
    <n v="163416"/>
    <n v="173201"/>
    <n v="180501"/>
    <n v="190918"/>
    <n v="201330"/>
    <n v="208980"/>
    <n v="214924"/>
    <n v="216708"/>
    <n v="216503"/>
    <n v="216084"/>
    <n v="215592"/>
    <n v="215293"/>
    <n v="213439"/>
    <n v="212979"/>
    <n v="211882"/>
    <n v="211324"/>
    <n v="209807"/>
    <n v="208506"/>
    <n v="209252"/>
    <n v="211251"/>
  </r>
  <r>
    <x v="39"/>
    <x v="9"/>
    <s v="DisabledPolicies=Fraction of Cropland and Rice Measures Achieved"/>
    <n v="0"/>
    <n v="0"/>
    <n v="0"/>
    <n v="514"/>
    <n v="1124"/>
    <n v="2590"/>
    <n v="4271"/>
    <n v="6059"/>
    <n v="8173"/>
    <n v="10030"/>
    <n v="11528"/>
    <n v="12055"/>
    <n v="13190"/>
    <n v="14806"/>
    <n v="16305"/>
    <n v="17370"/>
    <n v="18380"/>
    <n v="19237"/>
    <n v="20033"/>
    <n v="20432"/>
    <n v="20631"/>
    <n v="20812"/>
    <n v="20879"/>
    <n v="21011"/>
    <n v="20962"/>
    <n v="20980"/>
    <n v="20949"/>
    <n v="20983"/>
    <n v="20973"/>
    <n v="20935"/>
    <n v="21040"/>
  </r>
  <r>
    <x v="40"/>
    <x v="9"/>
    <s v="DisabledPolicies=Fraction of Cropland and Rice Measures Achieved"/>
    <n v="0"/>
    <n v="0"/>
    <n v="0"/>
    <n v="1583"/>
    <n v="3672"/>
    <n v="6959"/>
    <n v="10238"/>
    <n v="13486"/>
    <n v="17427"/>
    <n v="20392"/>
    <n v="22259"/>
    <n v="21300"/>
    <n v="23236"/>
    <n v="26017"/>
    <n v="28771"/>
    <n v="30846"/>
    <n v="32620"/>
    <n v="34121"/>
    <n v="35595"/>
    <n v="36343"/>
    <n v="36684"/>
    <n v="37094"/>
    <n v="37089"/>
    <n v="37296"/>
    <n v="37177"/>
    <n v="37195"/>
    <n v="37061"/>
    <n v="37057"/>
    <n v="37037"/>
    <n v="36983"/>
    <n v="37167"/>
  </r>
  <r>
    <x v="41"/>
    <x v="9"/>
    <s v="DisabledPolicies=Fraction of Cropland and Rice Measures Achieved"/>
    <n v="0"/>
    <n v="0"/>
    <n v="0"/>
    <n v="441"/>
    <n v="1022"/>
    <n v="1931"/>
    <n v="2831"/>
    <n v="3720"/>
    <n v="4797"/>
    <n v="5606"/>
    <n v="6119"/>
    <n v="5862"/>
    <n v="6374"/>
    <n v="7101"/>
    <n v="7807"/>
    <n v="8324"/>
    <n v="8753"/>
    <n v="9109"/>
    <n v="9449"/>
    <n v="9595"/>
    <n v="9632"/>
    <n v="9673"/>
    <n v="9619"/>
    <n v="9613"/>
    <n v="9522"/>
    <n v="9459"/>
    <n v="9366"/>
    <n v="9305"/>
    <n v="9240"/>
    <n v="9168"/>
    <n v="9154"/>
  </r>
  <r>
    <x v="42"/>
    <x v="9"/>
    <s v="DisabledPolicies=Fraction of Cropland and Rice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s v="DisabledPolicies=Fraction of F Gas Destruction Achieved, Fraction of F Gas Inspct Maint Retrofit Achieved, Fraction of F Gas Recovery Achieved, Fraction of F Gas Substitution Achieved"/>
    <n v="0"/>
    <n v="0"/>
    <n v="0"/>
    <n v="54044"/>
    <n v="107787"/>
    <n v="156526"/>
    <n v="204209"/>
    <n v="251796"/>
    <n v="300774"/>
    <n v="342324"/>
    <n v="370989"/>
    <n v="374562"/>
    <n v="395048"/>
    <n v="414903"/>
    <n v="439539"/>
    <n v="462216"/>
    <n v="479259"/>
    <n v="491850"/>
    <n v="498903"/>
    <n v="500895"/>
    <n v="500836"/>
    <n v="501168"/>
    <n v="500161"/>
    <n v="498645"/>
    <n v="497939"/>
    <n v="496478"/>
    <n v="495496"/>
    <n v="493861"/>
    <n v="493435"/>
    <n v="495574"/>
    <n v="500198"/>
  </r>
  <r>
    <x v="1"/>
    <x v="10"/>
    <s v="DisabledPolicies=Fraction of F Gas Destruction Achieved, Fraction of F Gas Inspct Maint Retrofit Achieved, Fraction of F Gas Recovery Achieved, Fraction of F Gas Substitution Achieved"/>
    <n v="0"/>
    <n v="0"/>
    <n v="0"/>
    <n v="38"/>
    <n v="80"/>
    <n v="131"/>
    <n v="204"/>
    <n v="281"/>
    <n v="341"/>
    <n v="383"/>
    <n v="402"/>
    <n v="369"/>
    <n v="332"/>
    <n v="315"/>
    <n v="310"/>
    <n v="309"/>
    <n v="312"/>
    <n v="313"/>
    <n v="311"/>
    <n v="310"/>
    <n v="308"/>
    <n v="309"/>
    <n v="309"/>
    <n v="309"/>
    <n v="306"/>
    <n v="306"/>
    <n v="305"/>
    <n v="306"/>
    <n v="306"/>
    <n v="305"/>
    <n v="305"/>
  </r>
  <r>
    <x v="2"/>
    <x v="10"/>
    <s v="DisabledPolicies=Fraction of F Gas Destruction Achieved, Fraction of F Gas Inspct Maint Retrofit Achieved, Fraction of F Gas Recovery Achieved, Fraction of F Gas Substitution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0"/>
    <s v="DisabledPolicies=Fraction of F Gas Destruction Achieved, Fraction of F Gas Inspct Maint Retrofit Achieved, Fraction of F Gas Recovery Achieved, Fraction of F Gas Substitution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0"/>
    <s v="DisabledPolicies=Fraction of F Gas Destruction Achieved, Fraction of F Gas Inspct Maint Retrofit Achieved, Fraction of F Gas Recovery Achieved, Fraction of F Gas Substitution Achieved"/>
    <n v="0"/>
    <n v="0"/>
    <n v="0"/>
    <n v="18"/>
    <n v="26"/>
    <n v="30"/>
    <n v="33"/>
    <n v="34"/>
    <n v="37"/>
    <n v="35"/>
    <n v="31"/>
    <n v="25"/>
    <n v="20"/>
    <n v="15"/>
    <n v="10"/>
    <n v="9"/>
    <n v="8"/>
    <n v="8"/>
    <n v="4"/>
    <n v="2"/>
    <n v="1"/>
    <n v="0"/>
    <n v="2"/>
    <n v="2"/>
    <n v="4"/>
    <n v="5"/>
    <n v="7"/>
    <n v="8"/>
    <n v="8"/>
    <n v="10"/>
    <n v="13"/>
  </r>
  <r>
    <x v="5"/>
    <x v="10"/>
    <s v="DisabledPolicies=Fraction of F Gas Destruction Achieved, Fraction of F Gas Inspct Maint Retrofit Achieved, Fraction of F Gas Recovery Achieved, Fraction of F Gas Substitution Achieved"/>
    <n v="0"/>
    <n v="0"/>
    <n v="0"/>
    <n v="361"/>
    <n v="1114"/>
    <n v="1285"/>
    <n v="1518"/>
    <n v="1612"/>
    <n v="1560"/>
    <n v="1405"/>
    <n v="1145"/>
    <n v="997"/>
    <n v="813"/>
    <n v="677"/>
    <n v="607"/>
    <n v="549"/>
    <n v="601"/>
    <n v="522"/>
    <n v="452"/>
    <n v="375"/>
    <n v="316"/>
    <n v="382"/>
    <n v="346"/>
    <n v="347"/>
    <n v="371"/>
    <n v="382"/>
    <n v="393"/>
    <n v="422"/>
    <n v="398"/>
    <n v="371"/>
    <n v="373"/>
  </r>
  <r>
    <x v="6"/>
    <x v="10"/>
    <s v="DisabledPolicies=Fraction of F Gas Destruction Achieved, Fraction of F Gas Inspct Maint Retrofit Achieved, Fraction of F Gas Recovery Achieved, Fraction of F Gas Substitution Achieved"/>
    <n v="0"/>
    <n v="0"/>
    <n v="0"/>
    <n v="213"/>
    <n v="455"/>
    <n v="756"/>
    <n v="1081"/>
    <n v="1393"/>
    <n v="1732"/>
    <n v="2038"/>
    <n v="2229"/>
    <n v="2214"/>
    <n v="2223"/>
    <n v="2375"/>
    <n v="2549"/>
    <n v="2680"/>
    <n v="2759"/>
    <n v="2808"/>
    <n v="2838"/>
    <n v="2832"/>
    <n v="2787"/>
    <n v="2732"/>
    <n v="2662"/>
    <n v="2593"/>
    <n v="2517"/>
    <n v="2440"/>
    <n v="2362"/>
    <n v="2288"/>
    <n v="2220"/>
    <n v="2154"/>
    <n v="2098"/>
  </r>
  <r>
    <x v="7"/>
    <x v="10"/>
    <s v="DisabledPolicies=Fraction of F Gas Destruction Achieved, Fraction of F Gas Inspct Maint Retrofit Achieved, Fraction of F Gas Recovery Achieved, Fraction of F Gas Substitution Achieved"/>
    <n v="0"/>
    <n v="0"/>
    <n v="0"/>
    <n v="365"/>
    <n v="756"/>
    <n v="1147"/>
    <n v="1529"/>
    <n v="1863"/>
    <n v="2214"/>
    <n v="2491"/>
    <n v="2630"/>
    <n v="2534"/>
    <n v="2511"/>
    <n v="2579"/>
    <n v="2653"/>
    <n v="2685"/>
    <n v="2677"/>
    <n v="2634"/>
    <n v="2579"/>
    <n v="2496"/>
    <n v="2388"/>
    <n v="2282"/>
    <n v="2167"/>
    <n v="2062"/>
    <n v="1957"/>
    <n v="1853"/>
    <n v="1758"/>
    <n v="1670"/>
    <n v="1592"/>
    <n v="1518"/>
    <n v="1452"/>
  </r>
  <r>
    <x v="8"/>
    <x v="10"/>
    <s v="DisabledPolicies=Fraction of F Gas Destruction Achieved, Fraction of F Gas Inspct Maint Retrofit Achieved, Fraction of F Gas Recovery Achieved, Fraction of F Gas Substitution Achieved"/>
    <n v="0"/>
    <n v="0"/>
    <n v="0"/>
    <n v="92"/>
    <n v="212"/>
    <n v="308"/>
    <n v="387"/>
    <n v="453"/>
    <n v="515"/>
    <n v="561"/>
    <n v="581"/>
    <n v="563"/>
    <n v="549"/>
    <n v="549"/>
    <n v="558"/>
    <n v="567"/>
    <n v="572"/>
    <n v="567"/>
    <n v="554"/>
    <n v="538"/>
    <n v="519"/>
    <n v="505"/>
    <n v="490"/>
    <n v="476"/>
    <n v="462"/>
    <n v="451"/>
    <n v="439"/>
    <n v="429"/>
    <n v="419"/>
    <n v="412"/>
    <n v="407"/>
  </r>
  <r>
    <x v="9"/>
    <x v="10"/>
    <s v="DisabledPolicies=Fraction of F Gas Destruction Achieved, Fraction of F Gas Inspct Maint Retrofit Achieved, Fraction of F Gas Recovery Achieved, Fraction of F Gas Substitution Achieved"/>
    <n v="0"/>
    <n v="0"/>
    <n v="0"/>
    <n v="54"/>
    <n v="145"/>
    <n v="239"/>
    <n v="268"/>
    <n v="281"/>
    <n v="258"/>
    <n v="192"/>
    <n v="90"/>
    <n v="-95"/>
    <n v="-205"/>
    <n v="-353"/>
    <n v="-478"/>
    <n v="-583"/>
    <n v="-697"/>
    <n v="-764"/>
    <n v="-847"/>
    <n v="-897"/>
    <n v="-906"/>
    <n v="-902"/>
    <n v="-848"/>
    <n v="-821"/>
    <n v="-779"/>
    <n v="-717"/>
    <n v="-640"/>
    <n v="-568"/>
    <n v="-506"/>
    <n v="-438"/>
    <n v="-369"/>
  </r>
  <r>
    <x v="10"/>
    <x v="10"/>
    <s v="DisabledPolicies=Fraction of F Gas Destruction Achieved, Fraction of F Gas Inspct Maint Retrofit Achieved, Fraction of F Gas Recovery Achieved, Fraction of F Gas Substitution Achieved"/>
    <n v="0"/>
    <n v="0"/>
    <n v="0"/>
    <n v="-74"/>
    <n v="-135"/>
    <n v="-203"/>
    <n v="-293"/>
    <n v="-442"/>
    <n v="-611"/>
    <n v="-792"/>
    <n v="-994"/>
    <n v="-1222"/>
    <n v="-1410"/>
    <n v="-1581"/>
    <n v="-1737"/>
    <n v="-1889"/>
    <n v="-2014"/>
    <n v="-2113"/>
    <n v="-2180"/>
    <n v="-2185"/>
    <n v="-2169"/>
    <n v="-2131"/>
    <n v="-2063"/>
    <n v="-1999"/>
    <n v="-1924"/>
    <n v="-1823"/>
    <n v="-1731"/>
    <n v="-1625"/>
    <n v="-1522"/>
    <n v="-1435"/>
    <n v="-1358"/>
  </r>
  <r>
    <x v="11"/>
    <x v="10"/>
    <s v="DisabledPolicies=Fraction of F Gas Destruction Achieved, Fraction of F Gas Inspct Maint Retrofit Achieved, Fraction of F Gas Recovery Achieved, Fraction of F Gas Substitution Achieved"/>
    <n v="0"/>
    <n v="0"/>
    <n v="0"/>
    <n v="171"/>
    <n v="225"/>
    <n v="235"/>
    <n v="127"/>
    <n v="43"/>
    <n v="1"/>
    <n v="-23"/>
    <n v="-38"/>
    <n v="-66"/>
    <n v="-60"/>
    <n v="-43"/>
    <n v="-23"/>
    <n v="-15"/>
    <n v="-21"/>
    <n v="-36"/>
    <n v="-61"/>
    <n v="-90"/>
    <n v="-121"/>
    <n v="-140"/>
    <n v="-159"/>
    <n v="-175"/>
    <n v="-191"/>
    <n v="-203"/>
    <n v="-206"/>
    <n v="-212"/>
    <n v="-216"/>
    <n v="-224"/>
    <n v="-224"/>
  </r>
  <r>
    <x v="12"/>
    <x v="10"/>
    <s v="DisabledPolicies=Fraction of F Gas Destruction Achieved, Fraction of F Gas Inspct Maint Retrofit Achieved, Fraction of F Gas Recovery Achieved, Fraction of F Gas Substitution Achieved"/>
    <n v="0"/>
    <n v="0"/>
    <n v="0"/>
    <n v="59"/>
    <n v="122"/>
    <n v="189"/>
    <n v="250"/>
    <n v="307"/>
    <n v="371"/>
    <n v="421"/>
    <n v="447"/>
    <n v="426"/>
    <n v="445"/>
    <n v="468"/>
    <n v="494"/>
    <n v="511"/>
    <n v="520"/>
    <n v="519"/>
    <n v="516"/>
    <n v="507"/>
    <n v="493"/>
    <n v="479"/>
    <n v="464"/>
    <n v="450"/>
    <n v="435"/>
    <n v="420"/>
    <n v="405"/>
    <n v="390"/>
    <n v="380"/>
    <n v="371"/>
    <n v="363"/>
  </r>
  <r>
    <x v="13"/>
    <x v="10"/>
    <s v="DisabledPolicies=Fraction of F Gas Destruction Achieved, Fraction of F Gas Inspct Maint Retrofit Achieved, Fraction of F Gas Recovery Achieved, Fraction of F Gas Substitution Achieved"/>
    <n v="0"/>
    <n v="0"/>
    <n v="0"/>
    <n v="37"/>
    <n v="82"/>
    <n v="118"/>
    <n v="147"/>
    <n v="174"/>
    <n v="199"/>
    <n v="221"/>
    <n v="232"/>
    <n v="231"/>
    <n v="232"/>
    <n v="240"/>
    <n v="250"/>
    <n v="260"/>
    <n v="267"/>
    <n v="267"/>
    <n v="264"/>
    <n v="259"/>
    <n v="253"/>
    <n v="248"/>
    <n v="241"/>
    <n v="235"/>
    <n v="229"/>
    <n v="224"/>
    <n v="218"/>
    <n v="212"/>
    <n v="207"/>
    <n v="203"/>
    <n v="200"/>
  </r>
  <r>
    <x v="14"/>
    <x v="10"/>
    <s v="DisabledPolicies=Fraction of F Gas Destruction Achieved, Fraction of F Gas Inspct Maint Retrofit Achieved, Fraction of F Gas Recovery Achieved, Fraction of F Gas Substitution Achieved"/>
    <n v="0"/>
    <n v="0"/>
    <n v="0"/>
    <n v="179"/>
    <n v="330"/>
    <n v="421"/>
    <n v="494"/>
    <n v="549"/>
    <n v="615"/>
    <n v="695"/>
    <n v="764"/>
    <n v="784"/>
    <n v="778"/>
    <n v="773"/>
    <n v="780"/>
    <n v="798"/>
    <n v="802"/>
    <n v="769"/>
    <n v="726"/>
    <n v="688"/>
    <n v="651"/>
    <n v="608"/>
    <n v="562"/>
    <n v="530"/>
    <n v="505"/>
    <n v="479"/>
    <n v="444"/>
    <n v="410"/>
    <n v="395"/>
    <n v="393"/>
    <n v="392"/>
  </r>
  <r>
    <x v="15"/>
    <x v="10"/>
    <s v="DisabledPolicies=Fraction of F Gas Destruction Achieved, Fraction of F Gas Inspct Maint Retrofit Achieved, Fraction of F Gas Recovery Achieved, Fraction of F Gas Substitution Achieved"/>
    <n v="0"/>
    <n v="0"/>
    <n v="0"/>
    <n v="141"/>
    <n v="282"/>
    <n v="333"/>
    <n v="345"/>
    <n v="368"/>
    <n v="406"/>
    <n v="461"/>
    <n v="506"/>
    <n v="502"/>
    <n v="492"/>
    <n v="477"/>
    <n v="475"/>
    <n v="482"/>
    <n v="473"/>
    <n v="428"/>
    <n v="364"/>
    <n v="297"/>
    <n v="227"/>
    <n v="158"/>
    <n v="84"/>
    <n v="21"/>
    <n v="-34"/>
    <n v="-90"/>
    <n v="-151"/>
    <n v="-211"/>
    <n v="-253"/>
    <n v="-287"/>
    <n v="-315"/>
  </r>
  <r>
    <x v="16"/>
    <x v="10"/>
    <s v="DisabledPolicies=Fraction of F Gas Destruction Achieved, Fraction of F Gas Inspct Maint Retrofit Achieved, Fraction of F Gas Recovery Achieved, Fraction of F Gas Substitution Achieved"/>
    <n v="0"/>
    <n v="0"/>
    <n v="0"/>
    <n v="19"/>
    <n v="30"/>
    <n v="40"/>
    <n v="51"/>
    <n v="58"/>
    <n v="68"/>
    <n v="77"/>
    <n v="81"/>
    <n v="79"/>
    <n v="76"/>
    <n v="77"/>
    <n v="78"/>
    <n v="79"/>
    <n v="77"/>
    <n v="73"/>
    <n v="68"/>
    <n v="64"/>
    <n v="59"/>
    <n v="52"/>
    <n v="47"/>
    <n v="42"/>
    <n v="38"/>
    <n v="34"/>
    <n v="29"/>
    <n v="24"/>
    <n v="23"/>
    <n v="19"/>
    <n v="17"/>
  </r>
  <r>
    <x v="17"/>
    <x v="10"/>
    <s v="DisabledPolicies=Fraction of F Gas Destruction Achieved, Fraction of F Gas Inspct Maint Retrofit Achieved, Fraction of F Gas Recovery Achieved, Fraction of F Gas Substitution Achieved"/>
    <n v="0"/>
    <n v="0"/>
    <n v="0"/>
    <n v="11"/>
    <n v="22"/>
    <n v="29"/>
    <n v="35"/>
    <n v="42"/>
    <n v="48"/>
    <n v="54"/>
    <n v="57"/>
    <n v="57"/>
    <n v="58"/>
    <n v="59"/>
    <n v="60"/>
    <n v="63"/>
    <n v="64"/>
    <n v="64"/>
    <n v="62"/>
    <n v="61"/>
    <n v="60"/>
    <n v="57"/>
    <n v="56"/>
    <n v="53"/>
    <n v="53"/>
    <n v="51"/>
    <n v="49"/>
    <n v="49"/>
    <n v="46"/>
    <n v="46"/>
    <n v="45"/>
  </r>
  <r>
    <x v="18"/>
    <x v="10"/>
    <s v="DisabledPolicies=Fraction of F Gas Destruction Achieved, Fraction of F Gas Inspct Maint Retrofit Achieved, Fraction of F Gas Recovery Achieved, Fraction of F Gas Substitution Achieved"/>
    <n v="0"/>
    <n v="0"/>
    <n v="0"/>
    <n v="624"/>
    <n v="893"/>
    <n v="1102"/>
    <n v="1335"/>
    <n v="1516"/>
    <n v="1738"/>
    <n v="1998"/>
    <n v="2196"/>
    <n v="2276"/>
    <n v="2314"/>
    <n v="2342"/>
    <n v="2390"/>
    <n v="2462"/>
    <n v="2487"/>
    <n v="2439"/>
    <n v="2384"/>
    <n v="2323"/>
    <n v="2241"/>
    <n v="2143"/>
    <n v="2032"/>
    <n v="1955"/>
    <n v="1887"/>
    <n v="1811"/>
    <n v="1718"/>
    <n v="1622"/>
    <n v="1579"/>
    <n v="1554"/>
    <n v="1532"/>
  </r>
  <r>
    <x v="19"/>
    <x v="10"/>
    <s v="DisabledPolicies=Fraction of F Gas Destruction Achieved, Fraction of F Gas Inspct Maint Retrofit Achieved, Fraction of F Gas Recovery Achieved, Fraction of F Gas Substitution Achieved"/>
    <n v="0"/>
    <n v="0"/>
    <n v="0"/>
    <n v="174"/>
    <n v="583"/>
    <n v="1020"/>
    <n v="1583"/>
    <n v="2022"/>
    <n v="2668"/>
    <n v="3470"/>
    <n v="4121"/>
    <n v="4476"/>
    <n v="4729"/>
    <n v="5095"/>
    <n v="5519"/>
    <n v="5937"/>
    <n v="6080"/>
    <n v="5850"/>
    <n v="5734"/>
    <n v="5610"/>
    <n v="5385"/>
    <n v="5078"/>
    <n v="4721"/>
    <n v="4563"/>
    <n v="4384"/>
    <n v="4130"/>
    <n v="3798"/>
    <n v="3503"/>
    <n v="3463"/>
    <n v="3440"/>
    <n v="3409"/>
  </r>
  <r>
    <x v="20"/>
    <x v="10"/>
    <s v="DisabledPolicies=Fraction of F Gas Destruction Achieved, Fraction of F Gas Inspct Maint Retrofit Achieved, Fraction of F Gas Recovery Achieved, Fraction of F Gas Substitution Achieved"/>
    <n v="0"/>
    <n v="0"/>
    <n v="0"/>
    <n v="864"/>
    <n v="1028"/>
    <n v="1159"/>
    <n v="1334"/>
    <n v="1443"/>
    <n v="1595"/>
    <n v="1807"/>
    <n v="1991"/>
    <n v="2023"/>
    <n v="2011"/>
    <n v="1993"/>
    <n v="1997"/>
    <n v="2018"/>
    <n v="1986"/>
    <n v="1841"/>
    <n v="1747"/>
    <n v="1668"/>
    <n v="1563"/>
    <n v="1444"/>
    <n v="1313"/>
    <n v="1249"/>
    <n v="1187"/>
    <n v="1104"/>
    <n v="1012"/>
    <n v="906"/>
    <n v="891"/>
    <n v="878"/>
    <n v="857"/>
  </r>
  <r>
    <x v="21"/>
    <x v="10"/>
    <s v="DisabledPolicies=Fraction of F Gas Destruction Achieved, Fraction of F Gas Inspct Maint Retrofit Achieved, Fraction of F Gas Recovery Achieved, Fraction of F Gas Substitution Achieved"/>
    <n v="0"/>
    <n v="0"/>
    <n v="0"/>
    <n v="1782"/>
    <n v="1818"/>
    <n v="1850"/>
    <n v="1955"/>
    <n v="1980"/>
    <n v="2118"/>
    <n v="2284"/>
    <n v="2392"/>
    <n v="2350"/>
    <n v="2256"/>
    <n v="2143"/>
    <n v="2024"/>
    <n v="1919"/>
    <n v="1779"/>
    <n v="1641"/>
    <n v="1553"/>
    <n v="1493"/>
    <n v="1396"/>
    <n v="1314"/>
    <n v="1225"/>
    <n v="1190"/>
    <n v="1128"/>
    <n v="1035"/>
    <n v="1031"/>
    <n v="974"/>
    <n v="970"/>
    <n v="952"/>
    <n v="926"/>
  </r>
  <r>
    <x v="22"/>
    <x v="10"/>
    <s v="DisabledPolicies=Fraction of F Gas Destruction Achieved, Fraction of F Gas Inspct Maint Retrofit Achieved, Fraction of F Gas Recovery Achieved, Fraction of F Gas Substitution Achieved"/>
    <n v="0"/>
    <n v="0"/>
    <n v="0"/>
    <n v="-296"/>
    <n v="-652"/>
    <n v="-1112"/>
    <n v="-1374"/>
    <n v="-1888"/>
    <n v="-2594"/>
    <n v="-3406"/>
    <n v="-4352"/>
    <n v="-5250"/>
    <n v="-6190"/>
    <n v="-7065"/>
    <n v="-7911"/>
    <n v="-7936"/>
    <n v="-7943"/>
    <n v="-7949"/>
    <n v="-7969"/>
    <n v="-7992"/>
    <n v="-8003"/>
    <n v="-8012"/>
    <n v="-8011"/>
    <n v="-8013"/>
    <n v="-8011"/>
    <n v="-8014"/>
    <n v="-8056"/>
    <n v="-8096"/>
    <n v="-8134"/>
    <n v="-8150"/>
    <n v="-8157"/>
  </r>
  <r>
    <x v="23"/>
    <x v="10"/>
    <s v="DisabledPolicies=Fraction of F Gas Destruction Achieved, Fraction of F Gas Inspct Maint Retrofit Achieved, Fraction of F Gas Recovery Achieved, Fraction of F Gas Substitution Achieved"/>
    <n v="0"/>
    <n v="0"/>
    <n v="0"/>
    <n v="189"/>
    <n v="385"/>
    <n v="574"/>
    <n v="756"/>
    <n v="924"/>
    <n v="1084"/>
    <n v="1255"/>
    <n v="1358"/>
    <n v="1437"/>
    <n v="1515"/>
    <n v="1625"/>
    <n v="1727"/>
    <n v="1817"/>
    <n v="1908"/>
    <n v="1964"/>
    <n v="2018"/>
    <n v="2069"/>
    <n v="2109"/>
    <n v="2151"/>
    <n v="2198"/>
    <n v="2220"/>
    <n v="2249"/>
    <n v="2286"/>
    <n v="2294"/>
    <n v="2319"/>
    <n v="2391"/>
    <n v="2347"/>
    <n v="2360"/>
  </r>
  <r>
    <x v="24"/>
    <x v="10"/>
    <s v="DisabledPolicies=Fraction of F Gas Destruction Achieved, Fraction of F Gas Inspct Maint Retrofit Achieved, Fraction of F Gas Recovery Achieved, Fraction of F Gas Substitution Achieved"/>
    <n v="0"/>
    <n v="0"/>
    <n v="0"/>
    <n v="1193"/>
    <n v="2947"/>
    <n v="4394"/>
    <n v="5665"/>
    <n v="6817"/>
    <n v="7863"/>
    <n v="8730"/>
    <n v="9263"/>
    <n v="9248"/>
    <n v="9234"/>
    <n v="9355"/>
    <n v="9604"/>
    <n v="9904"/>
    <n v="10114"/>
    <n v="10124"/>
    <n v="9980"/>
    <n v="9758"/>
    <n v="9498"/>
    <n v="9293"/>
    <n v="9031"/>
    <n v="8773"/>
    <n v="8549"/>
    <n v="8342"/>
    <n v="8110"/>
    <n v="7868"/>
    <n v="7646"/>
    <n v="7478"/>
    <n v="7361"/>
  </r>
  <r>
    <x v="25"/>
    <x v="10"/>
    <s v="DisabledPolicies=Fraction of F Gas Destruction Achieved, Fraction of F Gas Inspct Maint Retrofit Achieved, Fraction of F Gas Recovery Achieved, Fraction of F Gas Substitution Achieved"/>
    <n v="0"/>
    <n v="0"/>
    <n v="0"/>
    <n v="873"/>
    <n v="2237"/>
    <n v="3590"/>
    <n v="4404"/>
    <n v="6096"/>
    <n v="7483"/>
    <n v="8818"/>
    <n v="10206"/>
    <n v="11171"/>
    <n v="12936"/>
    <n v="13274"/>
    <n v="14136"/>
    <n v="14968"/>
    <n v="15322"/>
    <n v="16281"/>
    <n v="16217"/>
    <n v="16138"/>
    <n v="16339"/>
    <n v="16198"/>
    <n v="16635"/>
    <n v="16228"/>
    <n v="16268"/>
    <n v="16211"/>
    <n v="16457"/>
    <n v="16344"/>
    <n v="16027"/>
    <n v="16245"/>
    <n v="16485"/>
  </r>
  <r>
    <x v="26"/>
    <x v="10"/>
    <s v="DisabledPolicies=Fraction of F Gas Destruction Achieved, Fraction of F Gas Inspct Maint Retrofit Achieved, Fraction of F Gas Recovery Achieved, Fraction of F Gas Substitution Achieved"/>
    <n v="0"/>
    <n v="0"/>
    <n v="0"/>
    <n v="700"/>
    <n v="2410"/>
    <n v="2574"/>
    <n v="2844"/>
    <n v="2730"/>
    <n v="2260"/>
    <n v="1599"/>
    <n v="757"/>
    <n v="454"/>
    <n v="11"/>
    <n v="-368"/>
    <n v="-628"/>
    <n v="-859"/>
    <n v="-788"/>
    <n v="-1039"/>
    <n v="-1243"/>
    <n v="-1445"/>
    <n v="-1588"/>
    <n v="-1414"/>
    <n v="-1494"/>
    <n v="-1479"/>
    <n v="-1402"/>
    <n v="-1361"/>
    <n v="-1316"/>
    <n v="-1230"/>
    <n v="-1285"/>
    <n v="-1348"/>
    <n v="-1348"/>
  </r>
  <r>
    <x v="27"/>
    <x v="10"/>
    <s v="DisabledPolicies=Fraction of F Gas Destruction Achieved, Fraction of F Gas Inspct Maint Retrofit Achieved, Fraction of F Gas Recovery Achieved, Fraction of F Gas Substitution Achieved"/>
    <n v="0"/>
    <n v="0"/>
    <n v="0"/>
    <n v="786"/>
    <n v="1646"/>
    <n v="2406"/>
    <n v="3145"/>
    <n v="3857"/>
    <n v="4591"/>
    <n v="5275"/>
    <n v="5766"/>
    <n v="5883"/>
    <n v="5992"/>
    <n v="6277"/>
    <n v="6623"/>
    <n v="6946"/>
    <n v="7190"/>
    <n v="7348"/>
    <n v="7452"/>
    <n v="7495"/>
    <n v="7468"/>
    <n v="7436"/>
    <n v="7376"/>
    <n v="7320"/>
    <n v="7270"/>
    <n v="7223"/>
    <n v="7184"/>
    <n v="7131"/>
    <n v="7094"/>
    <n v="7082"/>
    <n v="7100"/>
  </r>
  <r>
    <x v="28"/>
    <x v="10"/>
    <s v="DisabledPolicies=Fraction of F Gas Destruction Achieved, Fraction of F Gas Inspct Maint Retrofit Achieved, Fraction of F Gas Recovery Achieved, Fraction of F Gas Substitution Achieved"/>
    <n v="0"/>
    <n v="0"/>
    <n v="0"/>
    <n v="4645"/>
    <n v="5908"/>
    <n v="6851"/>
    <n v="7969"/>
    <n v="8878"/>
    <n v="10240"/>
    <n v="11899"/>
    <n v="13325"/>
    <n v="14151"/>
    <n v="14606"/>
    <n v="15309"/>
    <n v="16001"/>
    <n v="16787"/>
    <n v="17144"/>
    <n v="17126"/>
    <n v="17305"/>
    <n v="17556"/>
    <n v="17521"/>
    <n v="17423"/>
    <n v="17219"/>
    <n v="17488"/>
    <n v="17629"/>
    <n v="17623"/>
    <n v="17577"/>
    <n v="17549"/>
    <n v="18146"/>
    <n v="18783"/>
    <n v="19422"/>
  </r>
  <r>
    <x v="29"/>
    <x v="10"/>
    <s v="DisabledPolicies=Fraction of F Gas Destruction Achieved, Fraction of F Gas Inspct Maint Retrofit Achieved, Fraction of F Gas Recovery Achieved, Fraction of F Gas Substitution Achieved"/>
    <n v="0"/>
    <n v="0"/>
    <n v="0"/>
    <n v="147"/>
    <n v="335"/>
    <n v="613"/>
    <n v="865"/>
    <n v="1097"/>
    <n v="1383"/>
    <n v="1564"/>
    <n v="1628"/>
    <n v="1418"/>
    <n v="1463"/>
    <n v="1575"/>
    <n v="1673"/>
    <n v="1721"/>
    <n v="1767"/>
    <n v="1808"/>
    <n v="1873"/>
    <n v="1904"/>
    <n v="1924"/>
    <n v="1973"/>
    <n v="2012"/>
    <n v="2088"/>
    <n v="2147"/>
    <n v="2229"/>
    <n v="2310"/>
    <n v="2412"/>
    <n v="2506"/>
    <n v="2590"/>
    <n v="2689"/>
  </r>
  <r>
    <x v="30"/>
    <x v="10"/>
    <s v="DisabledPolicies=Fraction of F Gas Destruction Achieved, Fraction of F Gas Inspct Maint Retrofit Achieved, Fraction of F Gas Recovery Achieved, Fraction of F Gas Substitution Achieved"/>
    <n v="0"/>
    <n v="0"/>
    <n v="0"/>
    <n v="6771"/>
    <n v="14308"/>
    <n v="21796"/>
    <n v="29033"/>
    <n v="36169"/>
    <n v="43443"/>
    <n v="49905"/>
    <n v="55022"/>
    <n v="57625"/>
    <n v="61900"/>
    <n v="66064"/>
    <n v="70652"/>
    <n v="74701"/>
    <n v="78136"/>
    <n v="81352"/>
    <n v="84465"/>
    <n v="86934"/>
    <n v="89026"/>
    <n v="91197"/>
    <n v="93040"/>
    <n v="95155"/>
    <n v="97023"/>
    <n v="98758"/>
    <n v="100500"/>
    <n v="102499"/>
    <n v="104615"/>
    <n v="106541"/>
    <n v="108605"/>
  </r>
  <r>
    <x v="31"/>
    <x v="10"/>
    <s v="DisabledPolicies=Fraction of F Gas Destruction Achieved, Fraction of F Gas Inspct Maint Retrofit Achieved, Fraction of F Gas Recovery Achieved, Fraction of F Gas Substitution Achieved"/>
    <n v="0"/>
    <n v="0"/>
    <n v="0"/>
    <n v="3113"/>
    <n v="7107"/>
    <n v="10954"/>
    <n v="14646"/>
    <n v="18214"/>
    <n v="22039"/>
    <n v="24850"/>
    <n v="26434"/>
    <n v="25574"/>
    <n v="27117"/>
    <n v="28977"/>
    <n v="31065"/>
    <n v="32658"/>
    <n v="33978"/>
    <n v="34935"/>
    <n v="35565"/>
    <n v="35628"/>
    <n v="35466"/>
    <n v="35496"/>
    <n v="35207"/>
    <n v="34935"/>
    <n v="34616"/>
    <n v="34348"/>
    <n v="34051"/>
    <n v="33789"/>
    <n v="33429"/>
    <n v="33208"/>
    <n v="33227"/>
  </r>
  <r>
    <x v="32"/>
    <x v="10"/>
    <s v="DisabledPolicies=Fraction of F Gas Destruction Achieved, Fraction of F Gas Inspct Maint Retrofit Achieved, Fraction of F Gas Recovery Achieved, Fraction of F Gas Substitution Achieved"/>
    <n v="0"/>
    <n v="0"/>
    <n v="0"/>
    <n v="2130"/>
    <n v="4280"/>
    <n v="6173"/>
    <n v="7738"/>
    <n v="9153"/>
    <n v="10508"/>
    <n v="11320"/>
    <n v="11550"/>
    <n v="10766"/>
    <n v="10857"/>
    <n v="10915"/>
    <n v="11044"/>
    <n v="11012"/>
    <n v="10819"/>
    <n v="10545"/>
    <n v="10145"/>
    <n v="9630"/>
    <n v="9099"/>
    <n v="8605"/>
    <n v="8109"/>
    <n v="7621"/>
    <n v="7168"/>
    <n v="6742"/>
    <n v="6343"/>
    <n v="5963"/>
    <n v="5604"/>
    <n v="5296"/>
    <n v="5033"/>
  </r>
  <r>
    <x v="33"/>
    <x v="10"/>
    <s v="DisabledPolicies=Fraction of F Gas Destruction Achieved, Fraction of F Gas Inspct Maint Retrofit Achieved, Fraction of F Gas Recovery Achieved, Fraction of F Gas Substitution Achieved"/>
    <n v="0"/>
    <n v="0"/>
    <n v="0"/>
    <n v="46"/>
    <n v="95"/>
    <n v="146"/>
    <n v="187"/>
    <n v="226"/>
    <n v="265"/>
    <n v="287"/>
    <n v="295"/>
    <n v="273"/>
    <n v="277"/>
    <n v="282"/>
    <n v="287"/>
    <n v="286"/>
    <n v="281"/>
    <n v="274"/>
    <n v="265"/>
    <n v="252"/>
    <n v="238"/>
    <n v="224"/>
    <n v="210"/>
    <n v="197"/>
    <n v="184"/>
    <n v="172"/>
    <n v="161"/>
    <n v="150"/>
    <n v="140"/>
    <n v="132"/>
    <n v="125"/>
  </r>
  <r>
    <x v="34"/>
    <x v="10"/>
    <s v="DisabledPolicies=Fraction of F Gas Destruction Achieved, Fraction of F Gas Inspct Maint Retrofit Achieved, Fraction of F Gas Recovery Achieved, Fraction of F Gas Substitution Achieved"/>
    <n v="0"/>
    <n v="0"/>
    <n v="0"/>
    <n v="26"/>
    <n v="56"/>
    <n v="92"/>
    <n v="123"/>
    <n v="151"/>
    <n v="180"/>
    <n v="196"/>
    <n v="203"/>
    <n v="186"/>
    <n v="190"/>
    <n v="197"/>
    <n v="203"/>
    <n v="205"/>
    <n v="205"/>
    <n v="202"/>
    <n v="198"/>
    <n v="190"/>
    <n v="182"/>
    <n v="175"/>
    <n v="166"/>
    <n v="158"/>
    <n v="151"/>
    <n v="143"/>
    <n v="136"/>
    <n v="129"/>
    <n v="122"/>
    <n v="117"/>
    <n v="112"/>
  </r>
  <r>
    <x v="35"/>
    <x v="10"/>
    <s v="DisabledPolicies=Fraction of F Gas Destruction Achieved, Fraction of F Gas Inspct Maint Retrofit Achieved, Fraction of F Gas Recovery Achieved, Fraction of F Gas Substitution Achieved"/>
    <n v="0"/>
    <n v="0"/>
    <n v="0"/>
    <n v="110"/>
    <n v="195"/>
    <n v="293"/>
    <n v="371"/>
    <n v="434"/>
    <n v="511"/>
    <n v="551"/>
    <n v="535"/>
    <n v="392"/>
    <n v="273"/>
    <n v="183"/>
    <n v="78"/>
    <n v="-55"/>
    <n v="-202"/>
    <n v="-373"/>
    <n v="-545"/>
    <n v="-737"/>
    <n v="-944"/>
    <n v="-1145"/>
    <n v="-1358"/>
    <n v="-1556"/>
    <n v="-1759"/>
    <n v="-1950"/>
    <n v="-2143"/>
    <n v="-2328"/>
    <n v="-2505"/>
    <n v="-2678"/>
    <n v="-2841"/>
  </r>
  <r>
    <x v="36"/>
    <x v="10"/>
    <s v="DisabledPolicies=Fraction of F Gas Destruction Achieved, Fraction of F Gas Inspct Maint Retrofit Achieved, Fraction of F Gas Recovery Achieved, Fraction of F Gas Substitution Achieved"/>
    <n v="0"/>
    <n v="0"/>
    <n v="0"/>
    <n v="687"/>
    <n v="1511"/>
    <n v="2747"/>
    <n v="3943"/>
    <n v="5113"/>
    <n v="6524"/>
    <n v="7563"/>
    <n v="8196"/>
    <n v="7827"/>
    <n v="8421"/>
    <n v="9257"/>
    <n v="10043"/>
    <n v="10578"/>
    <n v="10993"/>
    <n v="11307"/>
    <n v="11591"/>
    <n v="11640"/>
    <n v="11559"/>
    <n v="11482"/>
    <n v="11299"/>
    <n v="11171"/>
    <n v="10950"/>
    <n v="10758"/>
    <n v="10541"/>
    <n v="10361"/>
    <n v="10180"/>
    <n v="9999"/>
    <n v="9881"/>
  </r>
  <r>
    <x v="37"/>
    <x v="10"/>
    <s v="DisabledPolicies=Fraction of F Gas Destruction Achieved, Fraction of F Gas Inspct Maint Retrofit Achieved, Fraction of F Gas Recovery Achieved, Fraction of F Gas Substitution Achieved"/>
    <n v="0"/>
    <n v="0"/>
    <n v="0"/>
    <n v="881"/>
    <n v="1518"/>
    <n v="2442"/>
    <n v="3464"/>
    <n v="4367"/>
    <n v="5566"/>
    <n v="6602"/>
    <n v="7303"/>
    <n v="7102"/>
    <n v="7543"/>
    <n v="8163"/>
    <n v="8789"/>
    <n v="9272"/>
    <n v="9612"/>
    <n v="9623"/>
    <n v="9729"/>
    <n v="9697"/>
    <n v="9515"/>
    <n v="9344"/>
    <n v="9022"/>
    <n v="8904"/>
    <n v="8712"/>
    <n v="8508"/>
    <n v="8259"/>
    <n v="7996"/>
    <n v="7932"/>
    <n v="7858"/>
    <n v="7813"/>
  </r>
  <r>
    <x v="38"/>
    <x v="10"/>
    <s v="DisabledPolicies=Fraction of F Gas Destruction Achieved, Fraction of F Gas Inspct Maint Retrofit Achieved, Fraction of F Gas Recovery Achieved, Fraction of F Gas Substitution Achieved"/>
    <n v="0"/>
    <n v="0"/>
    <n v="0"/>
    <n v="24373"/>
    <n v="49609"/>
    <n v="70330"/>
    <n v="90740"/>
    <n v="112213"/>
    <n v="133037"/>
    <n v="151233"/>
    <n v="164301"/>
    <n v="167962"/>
    <n v="177273"/>
    <n v="184103"/>
    <n v="194133"/>
    <n v="204256"/>
    <n v="211698"/>
    <n v="217513"/>
    <n v="219217"/>
    <n v="218973"/>
    <n v="218550"/>
    <n v="218059"/>
    <n v="217772"/>
    <n v="215938"/>
    <n v="215496"/>
    <n v="214423"/>
    <n v="213957"/>
    <n v="212533"/>
    <n v="211330"/>
    <n v="212178"/>
    <n v="214261"/>
  </r>
  <r>
    <x v="39"/>
    <x v="10"/>
    <s v="DisabledPolicies=Fraction of F Gas Destruction Achieved, Fraction of F Gas Inspct Maint Retrofit Achieved, Fraction of F Gas Recovery Achieved, Fraction of F Gas Substitution Achieved"/>
    <n v="0"/>
    <n v="0"/>
    <n v="0"/>
    <n v="515"/>
    <n v="1125"/>
    <n v="2588"/>
    <n v="4266"/>
    <n v="6074"/>
    <n v="8238"/>
    <n v="10159"/>
    <n v="11721"/>
    <n v="12314"/>
    <n v="13472"/>
    <n v="15086"/>
    <n v="16575"/>
    <n v="17624"/>
    <n v="18622"/>
    <n v="19470"/>
    <n v="20261"/>
    <n v="20657"/>
    <n v="20855"/>
    <n v="21039"/>
    <n v="21108"/>
    <n v="21243"/>
    <n v="21197"/>
    <n v="21218"/>
    <n v="21190"/>
    <n v="21231"/>
    <n v="21228"/>
    <n v="21199"/>
    <n v="21313"/>
  </r>
  <r>
    <x v="40"/>
    <x v="10"/>
    <s v="DisabledPolicies=Fraction of F Gas Destruction Achieved, Fraction of F Gas Inspct Maint Retrofit Achieved, Fraction of F Gas Recovery Achieved, Fraction of F Gas Substitution Achieved"/>
    <n v="0"/>
    <n v="0"/>
    <n v="0"/>
    <n v="1585"/>
    <n v="3676"/>
    <n v="6956"/>
    <n v="10216"/>
    <n v="13477"/>
    <n v="17471"/>
    <n v="20508"/>
    <n v="22445"/>
    <n v="21570"/>
    <n v="23539"/>
    <n v="26313"/>
    <n v="29048"/>
    <n v="31099"/>
    <n v="32856"/>
    <n v="34342"/>
    <n v="35807"/>
    <n v="36549"/>
    <n v="36887"/>
    <n v="37300"/>
    <n v="37297"/>
    <n v="37506"/>
    <n v="37391"/>
    <n v="37413"/>
    <n v="37280"/>
    <n v="37283"/>
    <n v="37271"/>
    <n v="37227"/>
    <n v="37419"/>
  </r>
  <r>
    <x v="41"/>
    <x v="10"/>
    <s v="DisabledPolicies=Fraction of F Gas Destruction Achieved, Fraction of F Gas Inspct Maint Retrofit Achieved, Fraction of F Gas Recovery Achieved, Fraction of F Gas Substitution Achieved"/>
    <n v="0"/>
    <n v="0"/>
    <n v="0"/>
    <n v="442"/>
    <n v="1023"/>
    <n v="1930"/>
    <n v="2825"/>
    <n v="3717"/>
    <n v="4809"/>
    <n v="5638"/>
    <n v="6170"/>
    <n v="5936"/>
    <n v="6455"/>
    <n v="7181"/>
    <n v="7881"/>
    <n v="8391"/>
    <n v="8815"/>
    <n v="9167"/>
    <n v="9504"/>
    <n v="9648"/>
    <n v="9684"/>
    <n v="9726"/>
    <n v="9672"/>
    <n v="9666"/>
    <n v="9576"/>
    <n v="9514"/>
    <n v="9421"/>
    <n v="9361"/>
    <n v="9298"/>
    <n v="9228"/>
    <n v="9215"/>
  </r>
  <r>
    <x v="42"/>
    <x v="10"/>
    <s v="DisabledPolicies=Fraction of F Gas Destruction Achieved, Fraction of F Gas Inspct Maint Retrofit Achieved, Fraction of F Gas Recovery Achieved, Fraction of F Gas Substitution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DisabledPolicies=Fraction of Hydrogen Production Pathways Shifted"/>
    <n v="0"/>
    <n v="0"/>
    <n v="0"/>
    <n v="53980"/>
    <n v="107388"/>
    <n v="155216"/>
    <n v="201837"/>
    <n v="247327"/>
    <n v="293838"/>
    <n v="332651"/>
    <n v="358260"/>
    <n v="358432"/>
    <n v="375240"/>
    <n v="391915"/>
    <n v="413281"/>
    <n v="432569"/>
    <n v="445924"/>
    <n v="454494"/>
    <n v="458208"/>
    <n v="457928"/>
    <n v="455912"/>
    <n v="454345"/>
    <n v="451324"/>
    <n v="447752"/>
    <n v="445129"/>
    <n v="441397"/>
    <n v="437984"/>
    <n v="434106"/>
    <n v="431584"/>
    <n v="431497"/>
    <n v="433399"/>
  </r>
  <r>
    <x v="1"/>
    <x v="11"/>
    <s v="DisabledPolicies=Fraction of Hydrogen Production Pathways Shifted"/>
    <n v="0"/>
    <n v="0"/>
    <n v="0"/>
    <n v="39"/>
    <n v="80"/>
    <n v="131"/>
    <n v="204"/>
    <n v="280"/>
    <n v="341"/>
    <n v="382"/>
    <n v="401"/>
    <n v="367"/>
    <n v="328"/>
    <n v="311"/>
    <n v="305"/>
    <n v="304"/>
    <n v="305"/>
    <n v="305"/>
    <n v="303"/>
    <n v="300"/>
    <n v="299"/>
    <n v="299"/>
    <n v="300"/>
    <n v="300"/>
    <n v="298"/>
    <n v="299"/>
    <n v="297"/>
    <n v="299"/>
    <n v="300"/>
    <n v="300"/>
    <n v="299"/>
  </r>
  <r>
    <x v="2"/>
    <x v="11"/>
    <s v="DisabledPolicies=Fraction of Hydrogen Production Pathways Shift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1"/>
    <s v="DisabledPolicies=Fraction of Hydrogen Production Pathways Shift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1"/>
    <s v="DisabledPolicies=Fraction of Hydrogen Production Pathways Shifted"/>
    <n v="0"/>
    <n v="0"/>
    <n v="0"/>
    <n v="18"/>
    <n v="26"/>
    <n v="29"/>
    <n v="33"/>
    <n v="33"/>
    <n v="34"/>
    <n v="31"/>
    <n v="29"/>
    <n v="22"/>
    <n v="16"/>
    <n v="11"/>
    <n v="6"/>
    <n v="4"/>
    <n v="1"/>
    <n v="0"/>
    <n v="-4"/>
    <n v="-6"/>
    <n v="-7"/>
    <n v="-8"/>
    <n v="-7"/>
    <n v="-7"/>
    <n v="-7"/>
    <n v="-5"/>
    <n v="-6"/>
    <n v="-4"/>
    <n v="-3"/>
    <n v="-3"/>
    <n v="-1"/>
  </r>
  <r>
    <x v="5"/>
    <x v="11"/>
    <s v="DisabledPolicies=Fraction of Hydrogen Production Pathways Shifted"/>
    <n v="0"/>
    <n v="0"/>
    <n v="0"/>
    <n v="362"/>
    <n v="1117"/>
    <n v="1303"/>
    <n v="1526"/>
    <n v="1620"/>
    <n v="1565"/>
    <n v="1412"/>
    <n v="1156"/>
    <n v="1006"/>
    <n v="821"/>
    <n v="704"/>
    <n v="634"/>
    <n v="580"/>
    <n v="608"/>
    <n v="505"/>
    <n v="430"/>
    <n v="381"/>
    <n v="348"/>
    <n v="434"/>
    <n v="424"/>
    <n v="445"/>
    <n v="516"/>
    <n v="553"/>
    <n v="575"/>
    <n v="654"/>
    <n v="674"/>
    <n v="705"/>
    <n v="733"/>
  </r>
  <r>
    <x v="6"/>
    <x v="11"/>
    <s v="DisabledPolicies=Fraction of Hydrogen Production Pathways Shifted"/>
    <n v="0"/>
    <n v="0"/>
    <n v="0"/>
    <n v="213"/>
    <n v="453"/>
    <n v="754"/>
    <n v="1076"/>
    <n v="1384"/>
    <n v="1718"/>
    <n v="2013"/>
    <n v="2194"/>
    <n v="2168"/>
    <n v="2164"/>
    <n v="2304"/>
    <n v="2463"/>
    <n v="2584"/>
    <n v="2654"/>
    <n v="2690"/>
    <n v="2708"/>
    <n v="2693"/>
    <n v="2642"/>
    <n v="2584"/>
    <n v="2513"/>
    <n v="2440"/>
    <n v="2360"/>
    <n v="2280"/>
    <n v="2200"/>
    <n v="2122"/>
    <n v="2052"/>
    <n v="1982"/>
    <n v="1923"/>
  </r>
  <r>
    <x v="7"/>
    <x v="11"/>
    <s v="DisabledPolicies=Fraction of Hydrogen Production Pathways Shifted"/>
    <n v="0"/>
    <n v="0"/>
    <n v="0"/>
    <n v="364"/>
    <n v="753"/>
    <n v="1143"/>
    <n v="1517"/>
    <n v="1847"/>
    <n v="2187"/>
    <n v="2451"/>
    <n v="2579"/>
    <n v="2470"/>
    <n v="2431"/>
    <n v="2487"/>
    <n v="2549"/>
    <n v="2571"/>
    <n v="2552"/>
    <n v="2498"/>
    <n v="2433"/>
    <n v="2346"/>
    <n v="2236"/>
    <n v="2130"/>
    <n v="2016"/>
    <n v="1913"/>
    <n v="1809"/>
    <n v="1704"/>
    <n v="1610"/>
    <n v="1522"/>
    <n v="1446"/>
    <n v="1373"/>
    <n v="1310"/>
  </r>
  <r>
    <x v="8"/>
    <x v="11"/>
    <s v="DisabledPolicies=Fraction of Hydrogen Production Pathways Shifted"/>
    <n v="0"/>
    <n v="0"/>
    <n v="0"/>
    <n v="92"/>
    <n v="212"/>
    <n v="307"/>
    <n v="383"/>
    <n v="447"/>
    <n v="504"/>
    <n v="547"/>
    <n v="562"/>
    <n v="538"/>
    <n v="521"/>
    <n v="515"/>
    <n v="520"/>
    <n v="525"/>
    <n v="525"/>
    <n v="515"/>
    <n v="497"/>
    <n v="479"/>
    <n v="461"/>
    <n v="444"/>
    <n v="429"/>
    <n v="414"/>
    <n v="400"/>
    <n v="389"/>
    <n v="376"/>
    <n v="365"/>
    <n v="355"/>
    <n v="347"/>
    <n v="343"/>
  </r>
  <r>
    <x v="9"/>
    <x v="11"/>
    <s v="DisabledPolicies=Fraction of Hydrogen Production Pathways Shifted"/>
    <n v="0"/>
    <n v="0"/>
    <n v="0"/>
    <n v="53"/>
    <n v="141"/>
    <n v="223"/>
    <n v="248"/>
    <n v="242"/>
    <n v="200"/>
    <n v="118"/>
    <n v="-4"/>
    <n v="-207"/>
    <n v="-338"/>
    <n v="-504"/>
    <n v="-641"/>
    <n v="-761"/>
    <n v="-886"/>
    <n v="-966"/>
    <n v="-1062"/>
    <n v="-1120"/>
    <n v="-1138"/>
    <n v="-1143"/>
    <n v="-1099"/>
    <n v="-1083"/>
    <n v="-1051"/>
    <n v="-995"/>
    <n v="-931"/>
    <n v="-869"/>
    <n v="-818"/>
    <n v="-762"/>
    <n v="-703"/>
  </r>
  <r>
    <x v="10"/>
    <x v="11"/>
    <s v="DisabledPolicies=Fraction of Hydrogen Production Pathways Shifted"/>
    <n v="0"/>
    <n v="0"/>
    <n v="0"/>
    <n v="-74"/>
    <n v="-135"/>
    <n v="-203"/>
    <n v="-293"/>
    <n v="-442"/>
    <n v="-612"/>
    <n v="-792"/>
    <n v="-996"/>
    <n v="-1224"/>
    <n v="-1413"/>
    <n v="-1585"/>
    <n v="-1741"/>
    <n v="-1892"/>
    <n v="-2020"/>
    <n v="-2118"/>
    <n v="-2184"/>
    <n v="-2190"/>
    <n v="-2175"/>
    <n v="-2135"/>
    <n v="-2070"/>
    <n v="-2006"/>
    <n v="-1929"/>
    <n v="-1829"/>
    <n v="-1738"/>
    <n v="-1631"/>
    <n v="-1527"/>
    <n v="-1440"/>
    <n v="-1364"/>
  </r>
  <r>
    <x v="11"/>
    <x v="11"/>
    <s v="DisabledPolicies=Fraction of Hydrogen Production Pathways Shifted"/>
    <n v="0"/>
    <n v="0"/>
    <n v="0"/>
    <n v="208"/>
    <n v="276"/>
    <n v="283"/>
    <n v="149"/>
    <n v="43"/>
    <n v="-17"/>
    <n v="-48"/>
    <n v="-67"/>
    <n v="-95"/>
    <n v="-89"/>
    <n v="-65"/>
    <n v="-35"/>
    <n v="-17"/>
    <n v="-14"/>
    <n v="-19"/>
    <n v="-33"/>
    <n v="-45"/>
    <n v="-57"/>
    <n v="-60"/>
    <n v="-68"/>
    <n v="-75"/>
    <n v="-86"/>
    <n v="-94"/>
    <n v="-98"/>
    <n v="-107"/>
    <n v="-110"/>
    <n v="-118"/>
    <n v="-120"/>
  </r>
  <r>
    <x v="12"/>
    <x v="11"/>
    <s v="DisabledPolicies=Fraction of Hydrogen Production Pathways Shifted"/>
    <n v="0"/>
    <n v="0"/>
    <n v="0"/>
    <n v="59"/>
    <n v="122"/>
    <n v="187"/>
    <n v="247"/>
    <n v="303"/>
    <n v="365"/>
    <n v="411"/>
    <n v="434"/>
    <n v="409"/>
    <n v="424"/>
    <n v="445"/>
    <n v="467"/>
    <n v="481"/>
    <n v="486"/>
    <n v="483"/>
    <n v="479"/>
    <n v="467"/>
    <n v="452"/>
    <n v="438"/>
    <n v="421"/>
    <n v="406"/>
    <n v="390"/>
    <n v="375"/>
    <n v="360"/>
    <n v="344"/>
    <n v="332"/>
    <n v="322"/>
    <n v="313"/>
  </r>
  <r>
    <x v="13"/>
    <x v="11"/>
    <s v="DisabledPolicies=Fraction of Hydrogen Production Pathways Shifted"/>
    <n v="0"/>
    <n v="0"/>
    <n v="0"/>
    <n v="37"/>
    <n v="82"/>
    <n v="118"/>
    <n v="146"/>
    <n v="171"/>
    <n v="196"/>
    <n v="216"/>
    <n v="226"/>
    <n v="222"/>
    <n v="223"/>
    <n v="229"/>
    <n v="238"/>
    <n v="245"/>
    <n v="251"/>
    <n v="250"/>
    <n v="246"/>
    <n v="241"/>
    <n v="234"/>
    <n v="229"/>
    <n v="222"/>
    <n v="215"/>
    <n v="209"/>
    <n v="205"/>
    <n v="197"/>
    <n v="191"/>
    <n v="187"/>
    <n v="183"/>
    <n v="180"/>
  </r>
  <r>
    <x v="14"/>
    <x v="11"/>
    <s v="DisabledPolicies=Fraction of Hydrogen Production Pathways Shifted"/>
    <n v="0"/>
    <n v="0"/>
    <n v="0"/>
    <n v="179"/>
    <n v="328"/>
    <n v="417"/>
    <n v="482"/>
    <n v="533"/>
    <n v="594"/>
    <n v="667"/>
    <n v="730"/>
    <n v="741"/>
    <n v="727"/>
    <n v="715"/>
    <n v="715"/>
    <n v="724"/>
    <n v="721"/>
    <n v="681"/>
    <n v="634"/>
    <n v="595"/>
    <n v="554"/>
    <n v="510"/>
    <n v="462"/>
    <n v="426"/>
    <n v="399"/>
    <n v="370"/>
    <n v="334"/>
    <n v="296"/>
    <n v="279"/>
    <n v="273"/>
    <n v="269"/>
  </r>
  <r>
    <x v="15"/>
    <x v="11"/>
    <s v="DisabledPolicies=Fraction of Hydrogen Production Pathways Shifted"/>
    <n v="0"/>
    <n v="0"/>
    <n v="0"/>
    <n v="141"/>
    <n v="281"/>
    <n v="329"/>
    <n v="334"/>
    <n v="352"/>
    <n v="384"/>
    <n v="431"/>
    <n v="468"/>
    <n v="457"/>
    <n v="437"/>
    <n v="415"/>
    <n v="406"/>
    <n v="407"/>
    <n v="390"/>
    <n v="339"/>
    <n v="269"/>
    <n v="203"/>
    <n v="134"/>
    <n v="63"/>
    <n v="-10"/>
    <n v="-76"/>
    <n v="-134"/>
    <n v="-192"/>
    <n v="-255"/>
    <n v="-319"/>
    <n v="-363"/>
    <n v="-398"/>
    <n v="-428"/>
  </r>
  <r>
    <x v="16"/>
    <x v="11"/>
    <s v="DisabledPolicies=Fraction of Hydrogen Production Pathways Shifted"/>
    <n v="0"/>
    <n v="0"/>
    <n v="0"/>
    <n v="19"/>
    <n v="30"/>
    <n v="40"/>
    <n v="49"/>
    <n v="57"/>
    <n v="66"/>
    <n v="74"/>
    <n v="78"/>
    <n v="75"/>
    <n v="72"/>
    <n v="71"/>
    <n v="71"/>
    <n v="71"/>
    <n v="68"/>
    <n v="63"/>
    <n v="59"/>
    <n v="53"/>
    <n v="47"/>
    <n v="41"/>
    <n v="35"/>
    <n v="30"/>
    <n v="26"/>
    <n v="21"/>
    <n v="16"/>
    <n v="11"/>
    <n v="8"/>
    <n v="6"/>
    <n v="4"/>
  </r>
  <r>
    <x v="17"/>
    <x v="11"/>
    <s v="DisabledPolicies=Fraction of Hydrogen Production Pathways Shifted"/>
    <n v="0"/>
    <n v="0"/>
    <n v="0"/>
    <n v="11"/>
    <n v="22"/>
    <n v="29"/>
    <n v="35"/>
    <n v="41"/>
    <n v="47"/>
    <n v="52"/>
    <n v="56"/>
    <n v="55"/>
    <n v="56"/>
    <n v="56"/>
    <n v="56"/>
    <n v="58"/>
    <n v="59"/>
    <n v="58"/>
    <n v="56"/>
    <n v="54"/>
    <n v="52"/>
    <n v="51"/>
    <n v="48"/>
    <n v="47"/>
    <n v="45"/>
    <n v="44"/>
    <n v="42"/>
    <n v="39"/>
    <n v="39"/>
    <n v="38"/>
    <n v="38"/>
  </r>
  <r>
    <x v="18"/>
    <x v="11"/>
    <s v="DisabledPolicies=Fraction of Hydrogen Production Pathways Shifted"/>
    <n v="0"/>
    <n v="0"/>
    <n v="0"/>
    <n v="623"/>
    <n v="890"/>
    <n v="1091"/>
    <n v="1310"/>
    <n v="1483"/>
    <n v="1692"/>
    <n v="1932"/>
    <n v="2111"/>
    <n v="2172"/>
    <n v="2192"/>
    <n v="2205"/>
    <n v="2240"/>
    <n v="2294"/>
    <n v="2305"/>
    <n v="2244"/>
    <n v="2178"/>
    <n v="2111"/>
    <n v="2024"/>
    <n v="1921"/>
    <n v="1804"/>
    <n v="1722"/>
    <n v="1649"/>
    <n v="1567"/>
    <n v="1472"/>
    <n v="1369"/>
    <n v="1320"/>
    <n v="1289"/>
    <n v="1262"/>
  </r>
  <r>
    <x v="19"/>
    <x v="11"/>
    <s v="DisabledPolicies=Fraction of Hydrogen Production Pathways Shifted"/>
    <n v="0"/>
    <n v="0"/>
    <n v="0"/>
    <n v="173"/>
    <n v="574"/>
    <n v="990"/>
    <n v="1508"/>
    <n v="1942"/>
    <n v="2557"/>
    <n v="3311"/>
    <n v="3911"/>
    <n v="4214"/>
    <n v="4415"/>
    <n v="4724"/>
    <n v="5086"/>
    <n v="5441"/>
    <n v="5536"/>
    <n v="5281"/>
    <n v="5144"/>
    <n v="5002"/>
    <n v="4756"/>
    <n v="4432"/>
    <n v="4053"/>
    <n v="3872"/>
    <n v="3668"/>
    <n v="3398"/>
    <n v="3057"/>
    <n v="2733"/>
    <n v="2673"/>
    <n v="2630"/>
    <n v="2580"/>
  </r>
  <r>
    <x v="20"/>
    <x v="11"/>
    <s v="DisabledPolicies=Fraction of Hydrogen Production Pathways Shifted"/>
    <n v="0"/>
    <n v="0"/>
    <n v="0"/>
    <n v="862"/>
    <n v="1019"/>
    <n v="1142"/>
    <n v="1299"/>
    <n v="1405"/>
    <n v="1550"/>
    <n v="1748"/>
    <n v="1920"/>
    <n v="1942"/>
    <n v="1920"/>
    <n v="1891"/>
    <n v="1884"/>
    <n v="1895"/>
    <n v="1854"/>
    <n v="1709"/>
    <n v="1614"/>
    <n v="1535"/>
    <n v="1429"/>
    <n v="1310"/>
    <n v="1175"/>
    <n v="1108"/>
    <n v="1044"/>
    <n v="964"/>
    <n v="869"/>
    <n v="760"/>
    <n v="742"/>
    <n v="729"/>
    <n v="707"/>
  </r>
  <r>
    <x v="21"/>
    <x v="11"/>
    <s v="DisabledPolicies=Fraction of Hydrogen Production Pathways Shifted"/>
    <n v="0"/>
    <n v="0"/>
    <n v="0"/>
    <n v="1778"/>
    <n v="1807"/>
    <n v="1831"/>
    <n v="1923"/>
    <n v="1952"/>
    <n v="2081"/>
    <n v="2238"/>
    <n v="2343"/>
    <n v="2286"/>
    <n v="2188"/>
    <n v="2077"/>
    <n v="1951"/>
    <n v="1840"/>
    <n v="1692"/>
    <n v="1545"/>
    <n v="1453"/>
    <n v="1390"/>
    <n v="1290"/>
    <n v="1209"/>
    <n v="1122"/>
    <n v="1089"/>
    <n v="1024"/>
    <n v="919"/>
    <n v="927"/>
    <n v="865"/>
    <n v="862"/>
    <n v="838"/>
    <n v="809"/>
  </r>
  <r>
    <x v="22"/>
    <x v="11"/>
    <s v="DisabledPolicies=Fraction of Hydrogen Production Pathways Shifted"/>
    <n v="0"/>
    <n v="0"/>
    <n v="0"/>
    <n v="-296"/>
    <n v="-653"/>
    <n v="-1116"/>
    <n v="-1381"/>
    <n v="-1906"/>
    <n v="-2624"/>
    <n v="-3448"/>
    <n v="-4409"/>
    <n v="-5320"/>
    <n v="-6275"/>
    <n v="-7163"/>
    <n v="-8016"/>
    <n v="-8050"/>
    <n v="-8069"/>
    <n v="-8083"/>
    <n v="-8114"/>
    <n v="-8144"/>
    <n v="-8155"/>
    <n v="-8166"/>
    <n v="-8166"/>
    <n v="-8171"/>
    <n v="-8170"/>
    <n v="-8172"/>
    <n v="-8215"/>
    <n v="-8259"/>
    <n v="-8297"/>
    <n v="-8313"/>
    <n v="-8321"/>
  </r>
  <r>
    <x v="23"/>
    <x v="11"/>
    <s v="DisabledPolicies=Fraction of Hydrogen Production Pathways Shifted"/>
    <n v="0"/>
    <n v="0"/>
    <n v="0"/>
    <n v="189"/>
    <n v="385"/>
    <n v="574"/>
    <n v="754"/>
    <n v="921"/>
    <n v="1077"/>
    <n v="1246"/>
    <n v="1350"/>
    <n v="1428"/>
    <n v="1502"/>
    <n v="1608"/>
    <n v="1710"/>
    <n v="1796"/>
    <n v="1884"/>
    <n v="1937"/>
    <n v="1989"/>
    <n v="2038"/>
    <n v="2080"/>
    <n v="2122"/>
    <n v="2169"/>
    <n v="2186"/>
    <n v="2217"/>
    <n v="2250"/>
    <n v="2258"/>
    <n v="2281"/>
    <n v="2352"/>
    <n v="2312"/>
    <n v="2323"/>
  </r>
  <r>
    <x v="24"/>
    <x v="11"/>
    <s v="DisabledPolicies=Fraction of Hydrogen Production Pathways Shifted"/>
    <n v="0"/>
    <n v="0"/>
    <n v="0"/>
    <n v="1192"/>
    <n v="2939"/>
    <n v="4378"/>
    <n v="5615"/>
    <n v="6724"/>
    <n v="7716"/>
    <n v="8528"/>
    <n v="9003"/>
    <n v="8924"/>
    <n v="8846"/>
    <n v="8924"/>
    <n v="9128"/>
    <n v="9377"/>
    <n v="9526"/>
    <n v="9472"/>
    <n v="9281"/>
    <n v="9043"/>
    <n v="8782"/>
    <n v="8579"/>
    <n v="8320"/>
    <n v="8061"/>
    <n v="7843"/>
    <n v="7639"/>
    <n v="7403"/>
    <n v="7163"/>
    <n v="6951"/>
    <n v="6795"/>
    <n v="6682"/>
  </r>
  <r>
    <x v="25"/>
    <x v="11"/>
    <s v="DisabledPolicies=Fraction of Hydrogen Production Pathways Shifted"/>
    <n v="0"/>
    <n v="0"/>
    <n v="0"/>
    <n v="856"/>
    <n v="2166"/>
    <n v="3366"/>
    <n v="4195"/>
    <n v="5588"/>
    <n v="6813"/>
    <n v="7945"/>
    <n v="9090"/>
    <n v="9829"/>
    <n v="11339"/>
    <n v="11450"/>
    <n v="12169"/>
    <n v="12779"/>
    <n v="12956"/>
    <n v="13692"/>
    <n v="13436"/>
    <n v="13177"/>
    <n v="13167"/>
    <n v="12814"/>
    <n v="13011"/>
    <n v="12367"/>
    <n v="12145"/>
    <n v="11897"/>
    <n v="11779"/>
    <n v="11424"/>
    <n v="10788"/>
    <n v="10692"/>
    <n v="10625"/>
  </r>
  <r>
    <x v="26"/>
    <x v="11"/>
    <s v="DisabledPolicies=Fraction of Hydrogen Production Pathways Shifted"/>
    <n v="0"/>
    <n v="0"/>
    <n v="0"/>
    <n v="702"/>
    <n v="2419"/>
    <n v="2625"/>
    <n v="2871"/>
    <n v="2764"/>
    <n v="2293"/>
    <n v="1647"/>
    <n v="826"/>
    <n v="530"/>
    <n v="97"/>
    <n v="-227"/>
    <n v="-471"/>
    <n v="-682"/>
    <n v="-657"/>
    <n v="-954"/>
    <n v="-1158"/>
    <n v="-1278"/>
    <n v="-1350"/>
    <n v="-1116"/>
    <n v="-1124"/>
    <n v="-1051"/>
    <n v="-849"/>
    <n v="-732"/>
    <n v="-652"/>
    <n v="-432"/>
    <n v="-366"/>
    <n v="-281"/>
    <n v="-209"/>
  </r>
  <r>
    <x v="27"/>
    <x v="11"/>
    <s v="DisabledPolicies=Fraction of Hydrogen Production Pathways Shifted"/>
    <n v="0"/>
    <n v="0"/>
    <n v="0"/>
    <n v="785"/>
    <n v="1645"/>
    <n v="2396"/>
    <n v="3124"/>
    <n v="3819"/>
    <n v="4528"/>
    <n v="5178"/>
    <n v="5631"/>
    <n v="5704"/>
    <n v="5766"/>
    <n v="6007"/>
    <n v="6304"/>
    <n v="6578"/>
    <n v="6772"/>
    <n v="6877"/>
    <n v="6930"/>
    <n v="6932"/>
    <n v="6873"/>
    <n v="6814"/>
    <n v="6727"/>
    <n v="6645"/>
    <n v="6568"/>
    <n v="6485"/>
    <n v="6419"/>
    <n v="6338"/>
    <n v="6269"/>
    <n v="6226"/>
    <n v="6209"/>
  </r>
  <r>
    <x v="28"/>
    <x v="11"/>
    <s v="DisabledPolicies=Fraction of Hydrogen Production Pathways Shifted"/>
    <n v="0"/>
    <n v="0"/>
    <n v="0"/>
    <n v="4660"/>
    <n v="5946"/>
    <n v="6900"/>
    <n v="7982"/>
    <n v="8927"/>
    <n v="10262"/>
    <n v="11875"/>
    <n v="13254"/>
    <n v="14001"/>
    <n v="14371"/>
    <n v="14979"/>
    <n v="15522"/>
    <n v="16176"/>
    <n v="16405"/>
    <n v="16244"/>
    <n v="16318"/>
    <n v="16476"/>
    <n v="16347"/>
    <n v="16158"/>
    <n v="15875"/>
    <n v="16044"/>
    <n v="16054"/>
    <n v="15703"/>
    <n v="15804"/>
    <n v="15554"/>
    <n v="16008"/>
    <n v="16443"/>
    <n v="16870"/>
  </r>
  <r>
    <x v="29"/>
    <x v="11"/>
    <s v="DisabledPolicies=Fraction of Hydrogen Production Pathways Shifted"/>
    <n v="0"/>
    <n v="0"/>
    <n v="0"/>
    <n v="146"/>
    <n v="334"/>
    <n v="611"/>
    <n v="858"/>
    <n v="1090"/>
    <n v="1365"/>
    <n v="1535"/>
    <n v="1586"/>
    <n v="1363"/>
    <n v="1393"/>
    <n v="1488"/>
    <n v="1569"/>
    <n v="1601"/>
    <n v="1631"/>
    <n v="1653"/>
    <n v="1701"/>
    <n v="1715"/>
    <n v="1725"/>
    <n v="1763"/>
    <n v="1791"/>
    <n v="1857"/>
    <n v="1906"/>
    <n v="1976"/>
    <n v="2047"/>
    <n v="2135"/>
    <n v="2219"/>
    <n v="2291"/>
    <n v="2378"/>
  </r>
  <r>
    <x v="30"/>
    <x v="11"/>
    <s v="DisabledPolicies=Fraction of Hydrogen Production Pathways Shifted"/>
    <n v="0"/>
    <n v="0"/>
    <n v="0"/>
    <n v="6763"/>
    <n v="14270"/>
    <n v="21679"/>
    <n v="28821"/>
    <n v="35800"/>
    <n v="42865"/>
    <n v="49102"/>
    <n v="53978"/>
    <n v="56318"/>
    <n v="60306"/>
    <n v="64225"/>
    <n v="68527"/>
    <n v="72314"/>
    <n v="75469"/>
    <n v="78366"/>
    <n v="81224"/>
    <n v="83502"/>
    <n v="85440"/>
    <n v="87478"/>
    <n v="89155"/>
    <n v="91155"/>
    <n v="92877"/>
    <n v="94464"/>
    <n v="96018"/>
    <n v="97860"/>
    <n v="99892"/>
    <n v="101649"/>
    <n v="103515"/>
  </r>
  <r>
    <x v="31"/>
    <x v="11"/>
    <s v="DisabledPolicies=Fraction of Hydrogen Production Pathways Shifted"/>
    <n v="0"/>
    <n v="0"/>
    <n v="0"/>
    <n v="3108"/>
    <n v="7090"/>
    <n v="10911"/>
    <n v="14530"/>
    <n v="18000"/>
    <n v="21665"/>
    <n v="24315"/>
    <n v="25719"/>
    <n v="24652"/>
    <n v="25965"/>
    <n v="27639"/>
    <n v="29510"/>
    <n v="30899"/>
    <n v="31968"/>
    <n v="32646"/>
    <n v="33044"/>
    <n v="32965"/>
    <n v="32697"/>
    <n v="32626"/>
    <n v="32236"/>
    <n v="31864"/>
    <n v="31464"/>
    <n v="31090"/>
    <n v="30655"/>
    <n v="30297"/>
    <n v="29861"/>
    <n v="29556"/>
    <n v="29447"/>
  </r>
  <r>
    <x v="32"/>
    <x v="11"/>
    <s v="DisabledPolicies=Fraction of Hydrogen Production Pathways Shifted"/>
    <n v="0"/>
    <n v="0"/>
    <n v="0"/>
    <n v="2125"/>
    <n v="4261"/>
    <n v="6117"/>
    <n v="7649"/>
    <n v="8994"/>
    <n v="10269"/>
    <n v="11007"/>
    <n v="11160"/>
    <n v="10296"/>
    <n v="10311"/>
    <n v="10315"/>
    <n v="10393"/>
    <n v="10317"/>
    <n v="10080"/>
    <n v="9761"/>
    <n v="9334"/>
    <n v="8817"/>
    <n v="8292"/>
    <n v="7809"/>
    <n v="7321"/>
    <n v="6845"/>
    <n v="6405"/>
    <n v="5992"/>
    <n v="5600"/>
    <n v="5232"/>
    <n v="4887"/>
    <n v="4593"/>
    <n v="4342"/>
  </r>
  <r>
    <x v="33"/>
    <x v="11"/>
    <s v="DisabledPolicies=Fraction of Hydrogen Production Pathways Shifted"/>
    <n v="0"/>
    <n v="0"/>
    <n v="0"/>
    <n v="46"/>
    <n v="95"/>
    <n v="144"/>
    <n v="186"/>
    <n v="222"/>
    <n v="259"/>
    <n v="279"/>
    <n v="285"/>
    <n v="261"/>
    <n v="263"/>
    <n v="267"/>
    <n v="270"/>
    <n v="269"/>
    <n v="263"/>
    <n v="255"/>
    <n v="245"/>
    <n v="231"/>
    <n v="217"/>
    <n v="202"/>
    <n v="191"/>
    <n v="176"/>
    <n v="164"/>
    <n v="153"/>
    <n v="141"/>
    <n v="131"/>
    <n v="122"/>
    <n v="113"/>
    <n v="106"/>
  </r>
  <r>
    <x v="34"/>
    <x v="11"/>
    <s v="DisabledPolicies=Fraction of Hydrogen Production Pathways Shifted"/>
    <n v="0"/>
    <n v="0"/>
    <n v="0"/>
    <n v="26"/>
    <n v="56"/>
    <n v="91"/>
    <n v="122"/>
    <n v="149"/>
    <n v="177"/>
    <n v="194"/>
    <n v="198"/>
    <n v="180"/>
    <n v="182"/>
    <n v="188"/>
    <n v="194"/>
    <n v="195"/>
    <n v="194"/>
    <n v="190"/>
    <n v="185"/>
    <n v="179"/>
    <n v="170"/>
    <n v="163"/>
    <n v="153"/>
    <n v="146"/>
    <n v="137"/>
    <n v="131"/>
    <n v="123"/>
    <n v="117"/>
    <n v="111"/>
    <n v="105"/>
    <n v="101"/>
  </r>
  <r>
    <x v="35"/>
    <x v="11"/>
    <s v="DisabledPolicies=Fraction of Hydrogen Production Pathways Shifted"/>
    <n v="0"/>
    <n v="0"/>
    <n v="0"/>
    <n v="112"/>
    <n v="201"/>
    <n v="301"/>
    <n v="380"/>
    <n v="448"/>
    <n v="523"/>
    <n v="561"/>
    <n v="542"/>
    <n v="398"/>
    <n v="275"/>
    <n v="183"/>
    <n v="70"/>
    <n v="-70"/>
    <n v="-221"/>
    <n v="-398"/>
    <n v="-572"/>
    <n v="-768"/>
    <n v="-972"/>
    <n v="-1173"/>
    <n v="-1381"/>
    <n v="-1577"/>
    <n v="-1779"/>
    <n v="-1981"/>
    <n v="-2155"/>
    <n v="-2343"/>
    <n v="-2516"/>
    <n v="-2687"/>
    <n v="-2848"/>
  </r>
  <r>
    <x v="36"/>
    <x v="11"/>
    <s v="DisabledPolicies=Fraction of Hydrogen Production Pathways Shifted"/>
    <n v="0"/>
    <n v="0"/>
    <n v="0"/>
    <n v="686"/>
    <n v="1508"/>
    <n v="2742"/>
    <n v="3917"/>
    <n v="5086"/>
    <n v="6456"/>
    <n v="7457"/>
    <n v="8050"/>
    <n v="7632"/>
    <n v="8174"/>
    <n v="8955"/>
    <n v="9680"/>
    <n v="10172"/>
    <n v="10536"/>
    <n v="10796"/>
    <n v="11027"/>
    <n v="11029"/>
    <n v="10920"/>
    <n v="10821"/>
    <n v="10612"/>
    <n v="10464"/>
    <n v="10217"/>
    <n v="10003"/>
    <n v="9761"/>
    <n v="9552"/>
    <n v="9354"/>
    <n v="9146"/>
    <n v="9004"/>
  </r>
  <r>
    <x v="37"/>
    <x v="11"/>
    <s v="DisabledPolicies=Fraction of Hydrogen Production Pathways Shifted"/>
    <n v="0"/>
    <n v="0"/>
    <n v="0"/>
    <n v="880"/>
    <n v="1512"/>
    <n v="2432"/>
    <n v="3414"/>
    <n v="4324"/>
    <n v="5488"/>
    <n v="6483"/>
    <n v="7149"/>
    <n v="6892"/>
    <n v="7282"/>
    <n v="7852"/>
    <n v="8415"/>
    <n v="8846"/>
    <n v="9133"/>
    <n v="9098"/>
    <n v="9161"/>
    <n v="9092"/>
    <n v="8886"/>
    <n v="8699"/>
    <n v="8355"/>
    <n v="8220"/>
    <n v="8003"/>
    <n v="7777"/>
    <n v="7519"/>
    <n v="7220"/>
    <n v="7142"/>
    <n v="7043"/>
    <n v="6977"/>
  </r>
  <r>
    <x v="38"/>
    <x v="11"/>
    <s v="DisabledPolicies=Fraction of Hydrogen Production Pathways Shifted"/>
    <n v="0"/>
    <n v="0"/>
    <n v="0"/>
    <n v="24306"/>
    <n v="49323"/>
    <n v="69470"/>
    <n v="89432"/>
    <n v="109546"/>
    <n v="129076"/>
    <n v="145791"/>
    <n v="157157"/>
    <n v="158962"/>
    <n v="166262"/>
    <n v="171349"/>
    <n v="179719"/>
    <n v="187955"/>
    <n v="193380"/>
    <n v="196974"/>
    <n v="196844"/>
    <n v="195380"/>
    <n v="193825"/>
    <n v="192184"/>
    <n v="190712"/>
    <n v="187600"/>
    <n v="186052"/>
    <n v="183744"/>
    <n v="181661"/>
    <n v="179006"/>
    <n v="176452"/>
    <n v="176034"/>
    <n v="176521"/>
  </r>
  <r>
    <x v="39"/>
    <x v="11"/>
    <s v="DisabledPolicies=Fraction of Hydrogen Production Pathways Shifted"/>
    <n v="0"/>
    <n v="0"/>
    <n v="0"/>
    <n v="514"/>
    <n v="1123"/>
    <n v="2582"/>
    <n v="4235"/>
    <n v="6031"/>
    <n v="8124"/>
    <n v="9971"/>
    <n v="11443"/>
    <n v="11930"/>
    <n v="12964"/>
    <n v="14444"/>
    <n v="15794"/>
    <n v="16741"/>
    <n v="17617"/>
    <n v="18331"/>
    <n v="18978"/>
    <n v="19248"/>
    <n v="19355"/>
    <n v="19458"/>
    <n v="19439"/>
    <n v="19494"/>
    <n v="19354"/>
    <n v="19292"/>
    <n v="19172"/>
    <n v="19095"/>
    <n v="19007"/>
    <n v="18873"/>
    <n v="18889"/>
  </r>
  <r>
    <x v="40"/>
    <x v="11"/>
    <s v="DisabledPolicies=Fraction of Hydrogen Production Pathways Shifted"/>
    <n v="0"/>
    <n v="0"/>
    <n v="0"/>
    <n v="1582"/>
    <n v="3669"/>
    <n v="6943"/>
    <n v="10150"/>
    <n v="13408"/>
    <n v="17294"/>
    <n v="20230"/>
    <n v="22055"/>
    <n v="21044"/>
    <n v="22855"/>
    <n v="25476"/>
    <n v="28020"/>
    <n v="29929"/>
    <n v="31517"/>
    <n v="32817"/>
    <n v="34090"/>
    <n v="34659"/>
    <n v="34878"/>
    <n v="35190"/>
    <n v="35069"/>
    <n v="35185"/>
    <n v="34948"/>
    <n v="34858"/>
    <n v="34608"/>
    <n v="34456"/>
    <n v="34346"/>
    <n v="34161"/>
    <n v="34223"/>
  </r>
  <r>
    <x v="41"/>
    <x v="11"/>
    <s v="DisabledPolicies=Fraction of Hydrogen Production Pathways Shifted"/>
    <n v="0"/>
    <n v="0"/>
    <n v="0"/>
    <n v="441"/>
    <n v="1021"/>
    <n v="1926"/>
    <n v="2807"/>
    <n v="3699"/>
    <n v="4760"/>
    <n v="5561"/>
    <n v="6062"/>
    <n v="5790"/>
    <n v="6267"/>
    <n v="6950"/>
    <n v="7600"/>
    <n v="8073"/>
    <n v="8453"/>
    <n v="8757"/>
    <n v="9045"/>
    <n v="9146"/>
    <n v="9154"/>
    <n v="9171"/>
    <n v="9089"/>
    <n v="9062"/>
    <n v="8943"/>
    <n v="8855"/>
    <n v="8734"/>
    <n v="8639"/>
    <n v="8554"/>
    <n v="8452"/>
    <n v="8411"/>
  </r>
  <r>
    <x v="42"/>
    <x v="11"/>
    <s v="DisabledPolicies=Fraction of Hydrogen Production Pathways Shift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s v="DisabledPolicies=Fraction of Improved Forest Management Achieved"/>
    <n v="0"/>
    <n v="0"/>
    <n v="0"/>
    <n v="54038"/>
    <n v="107747"/>
    <n v="156455"/>
    <n v="204095"/>
    <n v="251625"/>
    <n v="300567"/>
    <n v="342076"/>
    <n v="370712"/>
    <n v="374263"/>
    <n v="394739"/>
    <n v="414583"/>
    <n v="439223"/>
    <n v="461898"/>
    <n v="478933"/>
    <n v="491514"/>
    <n v="498562"/>
    <n v="500555"/>
    <n v="500499"/>
    <n v="500825"/>
    <n v="499831"/>
    <n v="498311"/>
    <n v="497631"/>
    <n v="496172"/>
    <n v="495191"/>
    <n v="493560"/>
    <n v="493132"/>
    <n v="495278"/>
    <n v="499903"/>
  </r>
  <r>
    <x v="1"/>
    <x v="12"/>
    <s v="DisabledPolicies=Fraction of Improved Forest Management Achieved"/>
    <n v="0"/>
    <n v="0"/>
    <n v="0"/>
    <n v="38"/>
    <n v="78"/>
    <n v="128"/>
    <n v="199"/>
    <n v="276"/>
    <n v="336"/>
    <n v="376"/>
    <n v="394"/>
    <n v="362"/>
    <n v="324"/>
    <n v="307"/>
    <n v="304"/>
    <n v="303"/>
    <n v="305"/>
    <n v="307"/>
    <n v="306"/>
    <n v="304"/>
    <n v="302"/>
    <n v="303"/>
    <n v="303"/>
    <n v="303"/>
    <n v="301"/>
    <n v="301"/>
    <n v="301"/>
    <n v="302"/>
    <n v="302"/>
    <n v="301"/>
    <n v="301"/>
  </r>
  <r>
    <x v="2"/>
    <x v="12"/>
    <s v="DisabledPolicies=Fraction of Improved Forest Management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2"/>
    <s v="DisabledPolicies=Fraction of Improved Forest Management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2"/>
    <s v="DisabledPolicies=Fraction of Improved Forest Management Achieved"/>
    <n v="0"/>
    <n v="0"/>
    <n v="0"/>
    <n v="18"/>
    <n v="26"/>
    <n v="30"/>
    <n v="33"/>
    <n v="34"/>
    <n v="35"/>
    <n v="35"/>
    <n v="31"/>
    <n v="24"/>
    <n v="20"/>
    <n v="14"/>
    <n v="10"/>
    <n v="9"/>
    <n v="8"/>
    <n v="7"/>
    <n v="3"/>
    <n v="2"/>
    <n v="1"/>
    <n v="0"/>
    <n v="2"/>
    <n v="2"/>
    <n v="3"/>
    <n v="5"/>
    <n v="6"/>
    <n v="8"/>
    <n v="8"/>
    <n v="10"/>
    <n v="12"/>
  </r>
  <r>
    <x v="5"/>
    <x v="12"/>
    <s v="DisabledPolicies=Fraction of Improved Forest Management Achieved"/>
    <n v="0"/>
    <n v="0"/>
    <n v="0"/>
    <n v="360"/>
    <n v="1112"/>
    <n v="1282"/>
    <n v="1514"/>
    <n v="1606"/>
    <n v="1553"/>
    <n v="1397"/>
    <n v="1136"/>
    <n v="987"/>
    <n v="803"/>
    <n v="668"/>
    <n v="598"/>
    <n v="540"/>
    <n v="592"/>
    <n v="514"/>
    <n v="444"/>
    <n v="367"/>
    <n v="308"/>
    <n v="374"/>
    <n v="338"/>
    <n v="340"/>
    <n v="363"/>
    <n v="375"/>
    <n v="386"/>
    <n v="415"/>
    <n v="391"/>
    <n v="364"/>
    <n v="366"/>
  </r>
  <r>
    <x v="6"/>
    <x v="12"/>
    <s v="DisabledPolicies=Fraction of Improved Forest Management Achieved"/>
    <n v="0"/>
    <n v="0"/>
    <n v="0"/>
    <n v="213"/>
    <n v="455"/>
    <n v="755"/>
    <n v="1080"/>
    <n v="1393"/>
    <n v="1732"/>
    <n v="2038"/>
    <n v="2228"/>
    <n v="2214"/>
    <n v="2223"/>
    <n v="2374"/>
    <n v="2549"/>
    <n v="2678"/>
    <n v="2759"/>
    <n v="2807"/>
    <n v="2837"/>
    <n v="2831"/>
    <n v="2786"/>
    <n v="2731"/>
    <n v="2662"/>
    <n v="2592"/>
    <n v="2517"/>
    <n v="2439"/>
    <n v="2362"/>
    <n v="2288"/>
    <n v="2220"/>
    <n v="2154"/>
    <n v="2097"/>
  </r>
  <r>
    <x v="7"/>
    <x v="12"/>
    <s v="DisabledPolicies=Fraction of Improved Forest Management Achieved"/>
    <n v="0"/>
    <n v="0"/>
    <n v="0"/>
    <n v="365"/>
    <n v="755"/>
    <n v="1146"/>
    <n v="1529"/>
    <n v="1863"/>
    <n v="2214"/>
    <n v="2490"/>
    <n v="2630"/>
    <n v="2535"/>
    <n v="2511"/>
    <n v="2579"/>
    <n v="2653"/>
    <n v="2685"/>
    <n v="2676"/>
    <n v="2634"/>
    <n v="2577"/>
    <n v="2495"/>
    <n v="2388"/>
    <n v="2280"/>
    <n v="2166"/>
    <n v="2061"/>
    <n v="1957"/>
    <n v="1853"/>
    <n v="1758"/>
    <n v="1669"/>
    <n v="1590"/>
    <n v="1517"/>
    <n v="1452"/>
  </r>
  <r>
    <x v="8"/>
    <x v="12"/>
    <s v="DisabledPolicies=Fraction of Improved Forest Management Achieved"/>
    <n v="0"/>
    <n v="0"/>
    <n v="0"/>
    <n v="92"/>
    <n v="212"/>
    <n v="308"/>
    <n v="387"/>
    <n v="453"/>
    <n v="515"/>
    <n v="561"/>
    <n v="581"/>
    <n v="561"/>
    <n v="549"/>
    <n v="549"/>
    <n v="556"/>
    <n v="567"/>
    <n v="571"/>
    <n v="567"/>
    <n v="554"/>
    <n v="538"/>
    <n v="519"/>
    <n v="505"/>
    <n v="490"/>
    <n v="475"/>
    <n v="462"/>
    <n v="449"/>
    <n v="439"/>
    <n v="428"/>
    <n v="419"/>
    <n v="411"/>
    <n v="406"/>
  </r>
  <r>
    <x v="9"/>
    <x v="12"/>
    <s v="DisabledPolicies=Fraction of Improved Forest Management Achieved"/>
    <n v="0"/>
    <n v="0"/>
    <n v="0"/>
    <n v="54"/>
    <n v="146"/>
    <n v="240"/>
    <n v="268"/>
    <n v="280"/>
    <n v="257"/>
    <n v="191"/>
    <n v="88"/>
    <n v="-97"/>
    <n v="-208"/>
    <n v="-355"/>
    <n v="-481"/>
    <n v="-586"/>
    <n v="-698"/>
    <n v="-765"/>
    <n v="-849"/>
    <n v="-898"/>
    <n v="-907"/>
    <n v="-903"/>
    <n v="-849"/>
    <n v="-822"/>
    <n v="-781"/>
    <n v="-717"/>
    <n v="-640"/>
    <n v="-568"/>
    <n v="-506"/>
    <n v="-438"/>
    <n v="-370"/>
  </r>
  <r>
    <x v="10"/>
    <x v="12"/>
    <s v="DisabledPolicies=Fraction of Improved Forest Management Achieved"/>
    <n v="0"/>
    <n v="0"/>
    <n v="0"/>
    <n v="-74"/>
    <n v="-135"/>
    <n v="-203"/>
    <n v="-293"/>
    <n v="-442"/>
    <n v="-611"/>
    <n v="-792"/>
    <n v="-994"/>
    <n v="-1223"/>
    <n v="-1410"/>
    <n v="-1581"/>
    <n v="-1737"/>
    <n v="-1889"/>
    <n v="-2015"/>
    <n v="-2113"/>
    <n v="-2180"/>
    <n v="-2185"/>
    <n v="-2169"/>
    <n v="-2131"/>
    <n v="-2063"/>
    <n v="-1999"/>
    <n v="-1924"/>
    <n v="-1824"/>
    <n v="-1731"/>
    <n v="-1625"/>
    <n v="-1522"/>
    <n v="-1435"/>
    <n v="-1358"/>
  </r>
  <r>
    <x v="11"/>
    <x v="12"/>
    <s v="DisabledPolicies=Fraction of Improved Forest Management Achieved"/>
    <n v="0"/>
    <n v="0"/>
    <n v="0"/>
    <n v="208"/>
    <n v="276"/>
    <n v="286"/>
    <n v="152"/>
    <n v="44"/>
    <n v="-15"/>
    <n v="-50"/>
    <n v="-71"/>
    <n v="-103"/>
    <n v="-101"/>
    <n v="-85"/>
    <n v="-63"/>
    <n v="-55"/>
    <n v="-61"/>
    <n v="-75"/>
    <n v="-97"/>
    <n v="-123"/>
    <n v="-151"/>
    <n v="-166"/>
    <n v="-179"/>
    <n v="-189"/>
    <n v="-203"/>
    <n v="-213"/>
    <n v="-217"/>
    <n v="-225"/>
    <n v="-230"/>
    <n v="-238"/>
    <n v="-238"/>
  </r>
  <r>
    <x v="12"/>
    <x v="12"/>
    <s v="DisabledPolicies=Fraction of Improved Forest Management Achieved"/>
    <n v="0"/>
    <n v="0"/>
    <n v="0"/>
    <n v="59"/>
    <n v="122"/>
    <n v="189"/>
    <n v="250"/>
    <n v="307"/>
    <n v="371"/>
    <n v="421"/>
    <n v="447"/>
    <n v="425"/>
    <n v="444"/>
    <n v="468"/>
    <n v="494"/>
    <n v="511"/>
    <n v="519"/>
    <n v="519"/>
    <n v="516"/>
    <n v="507"/>
    <n v="493"/>
    <n v="479"/>
    <n v="464"/>
    <n v="449"/>
    <n v="435"/>
    <n v="420"/>
    <n v="405"/>
    <n v="390"/>
    <n v="380"/>
    <n v="371"/>
    <n v="363"/>
  </r>
  <r>
    <x v="13"/>
    <x v="12"/>
    <s v="DisabledPolicies=Fraction of Improved Forest Management Achieved"/>
    <n v="0"/>
    <n v="0"/>
    <n v="0"/>
    <n v="37"/>
    <n v="82"/>
    <n v="118"/>
    <n v="147"/>
    <n v="174"/>
    <n v="199"/>
    <n v="221"/>
    <n v="232"/>
    <n v="231"/>
    <n v="232"/>
    <n v="240"/>
    <n v="250"/>
    <n v="259"/>
    <n v="266"/>
    <n v="267"/>
    <n v="264"/>
    <n v="259"/>
    <n v="253"/>
    <n v="247"/>
    <n v="241"/>
    <n v="235"/>
    <n v="229"/>
    <n v="224"/>
    <n v="218"/>
    <n v="212"/>
    <n v="207"/>
    <n v="203"/>
    <n v="200"/>
  </r>
  <r>
    <x v="14"/>
    <x v="12"/>
    <s v="DisabledPolicies=Fraction of Improved Forest Management Achieved"/>
    <n v="0"/>
    <n v="0"/>
    <n v="0"/>
    <n v="179"/>
    <n v="330"/>
    <n v="421"/>
    <n v="494"/>
    <n v="549"/>
    <n v="615"/>
    <n v="695"/>
    <n v="764"/>
    <n v="784"/>
    <n v="777"/>
    <n v="773"/>
    <n v="780"/>
    <n v="798"/>
    <n v="801"/>
    <n v="769"/>
    <n v="725"/>
    <n v="688"/>
    <n v="651"/>
    <n v="608"/>
    <n v="562"/>
    <n v="529"/>
    <n v="505"/>
    <n v="478"/>
    <n v="444"/>
    <n v="409"/>
    <n v="395"/>
    <n v="393"/>
    <n v="390"/>
  </r>
  <r>
    <x v="15"/>
    <x v="12"/>
    <s v="DisabledPolicies=Fraction of Improved Forest Management Achieved"/>
    <n v="0"/>
    <n v="0"/>
    <n v="0"/>
    <n v="141"/>
    <n v="282"/>
    <n v="333"/>
    <n v="345"/>
    <n v="367"/>
    <n v="406"/>
    <n v="460"/>
    <n v="505"/>
    <n v="502"/>
    <n v="491"/>
    <n v="477"/>
    <n v="474"/>
    <n v="482"/>
    <n v="473"/>
    <n v="428"/>
    <n v="362"/>
    <n v="296"/>
    <n v="227"/>
    <n v="158"/>
    <n v="84"/>
    <n v="21"/>
    <n v="-34"/>
    <n v="-90"/>
    <n v="-151"/>
    <n v="-211"/>
    <n v="-255"/>
    <n v="-287"/>
    <n v="-315"/>
  </r>
  <r>
    <x v="16"/>
    <x v="12"/>
    <s v="DisabledPolicies=Fraction of Improved Forest Management Achieved"/>
    <n v="0"/>
    <n v="0"/>
    <n v="0"/>
    <n v="19"/>
    <n v="30"/>
    <n v="40"/>
    <n v="51"/>
    <n v="58"/>
    <n v="68"/>
    <n v="77"/>
    <n v="81"/>
    <n v="79"/>
    <n v="76"/>
    <n v="77"/>
    <n v="78"/>
    <n v="79"/>
    <n v="77"/>
    <n v="73"/>
    <n v="68"/>
    <n v="64"/>
    <n v="59"/>
    <n v="52"/>
    <n v="47"/>
    <n v="42"/>
    <n v="38"/>
    <n v="34"/>
    <n v="29"/>
    <n v="24"/>
    <n v="22"/>
    <n v="19"/>
    <n v="17"/>
  </r>
  <r>
    <x v="17"/>
    <x v="12"/>
    <s v="DisabledPolicies=Fraction of Improved Forest Management Achieved"/>
    <n v="0"/>
    <n v="0"/>
    <n v="0"/>
    <n v="11"/>
    <n v="22"/>
    <n v="29"/>
    <n v="35"/>
    <n v="42"/>
    <n v="48"/>
    <n v="54"/>
    <n v="57"/>
    <n v="57"/>
    <n v="58"/>
    <n v="59"/>
    <n v="60"/>
    <n v="63"/>
    <n v="64"/>
    <n v="64"/>
    <n v="62"/>
    <n v="61"/>
    <n v="60"/>
    <n v="57"/>
    <n v="56"/>
    <n v="53"/>
    <n v="53"/>
    <n v="51"/>
    <n v="49"/>
    <n v="48"/>
    <n v="46"/>
    <n v="46"/>
    <n v="45"/>
  </r>
  <r>
    <x v="18"/>
    <x v="12"/>
    <s v="DisabledPolicies=Fraction of Improved Forest Management Achieved"/>
    <n v="0"/>
    <n v="0"/>
    <n v="0"/>
    <n v="624"/>
    <n v="893"/>
    <n v="1102"/>
    <n v="1335"/>
    <n v="1515"/>
    <n v="1737"/>
    <n v="1996"/>
    <n v="2194"/>
    <n v="2274"/>
    <n v="2313"/>
    <n v="2340"/>
    <n v="2389"/>
    <n v="2460"/>
    <n v="2486"/>
    <n v="2437"/>
    <n v="2381"/>
    <n v="2321"/>
    <n v="2240"/>
    <n v="2142"/>
    <n v="2031"/>
    <n v="1953"/>
    <n v="1886"/>
    <n v="1809"/>
    <n v="1717"/>
    <n v="1621"/>
    <n v="1579"/>
    <n v="1553"/>
    <n v="1531"/>
  </r>
  <r>
    <x v="19"/>
    <x v="12"/>
    <s v="DisabledPolicies=Fraction of Improved Forest Management Achieved"/>
    <n v="0"/>
    <n v="0"/>
    <n v="0"/>
    <n v="174"/>
    <n v="583"/>
    <n v="1020"/>
    <n v="1582"/>
    <n v="2021"/>
    <n v="2668"/>
    <n v="3469"/>
    <n v="4118"/>
    <n v="4475"/>
    <n v="4728"/>
    <n v="5094"/>
    <n v="5519"/>
    <n v="5937"/>
    <n v="6078"/>
    <n v="5849"/>
    <n v="5734"/>
    <n v="5610"/>
    <n v="5384"/>
    <n v="5079"/>
    <n v="4721"/>
    <n v="4563"/>
    <n v="4383"/>
    <n v="4130"/>
    <n v="3797"/>
    <n v="3503"/>
    <n v="3464"/>
    <n v="3439"/>
    <n v="3408"/>
  </r>
  <r>
    <x v="20"/>
    <x v="12"/>
    <s v="DisabledPolicies=Fraction of Improved Forest Management Achieved"/>
    <n v="0"/>
    <n v="0"/>
    <n v="0"/>
    <n v="864"/>
    <n v="1028"/>
    <n v="1159"/>
    <n v="1334"/>
    <n v="1443"/>
    <n v="1595"/>
    <n v="1807"/>
    <n v="1991"/>
    <n v="2023"/>
    <n v="2011"/>
    <n v="1993"/>
    <n v="1997"/>
    <n v="2018"/>
    <n v="1986"/>
    <n v="1841"/>
    <n v="1747"/>
    <n v="1669"/>
    <n v="1563"/>
    <n v="1445"/>
    <n v="1313"/>
    <n v="1249"/>
    <n v="1187"/>
    <n v="1104"/>
    <n v="1012"/>
    <n v="906"/>
    <n v="891"/>
    <n v="878"/>
    <n v="857"/>
  </r>
  <r>
    <x v="21"/>
    <x v="12"/>
    <s v="DisabledPolicies=Fraction of Improved Forest Management Achieved"/>
    <n v="0"/>
    <n v="0"/>
    <n v="0"/>
    <n v="1781"/>
    <n v="1817"/>
    <n v="1849"/>
    <n v="1957"/>
    <n v="1985"/>
    <n v="2124"/>
    <n v="2293"/>
    <n v="2403"/>
    <n v="2360"/>
    <n v="2266"/>
    <n v="2152"/>
    <n v="2032"/>
    <n v="1927"/>
    <n v="1785"/>
    <n v="1645"/>
    <n v="1555"/>
    <n v="1494"/>
    <n v="1396"/>
    <n v="1314"/>
    <n v="1226"/>
    <n v="1190"/>
    <n v="1128"/>
    <n v="1035"/>
    <n v="1031"/>
    <n v="974"/>
    <n v="970"/>
    <n v="952"/>
    <n v="926"/>
  </r>
  <r>
    <x v="22"/>
    <x v="12"/>
    <s v="DisabledPolicies=Fraction of Improved Forest Management Achieved"/>
    <n v="0"/>
    <n v="0"/>
    <n v="0"/>
    <n v="-296"/>
    <n v="-651"/>
    <n v="-1111"/>
    <n v="-1374"/>
    <n v="-1890"/>
    <n v="-2595"/>
    <n v="-3407"/>
    <n v="-4353"/>
    <n v="-5251"/>
    <n v="-6193"/>
    <n v="-7067"/>
    <n v="-7913"/>
    <n v="-7937"/>
    <n v="-7946"/>
    <n v="-7952"/>
    <n v="-7970"/>
    <n v="-7993"/>
    <n v="-8004"/>
    <n v="-8014"/>
    <n v="-8012"/>
    <n v="-8015"/>
    <n v="-8012"/>
    <n v="-8014"/>
    <n v="-8056"/>
    <n v="-8097"/>
    <n v="-8135"/>
    <n v="-8152"/>
    <n v="-8158"/>
  </r>
  <r>
    <x v="23"/>
    <x v="12"/>
    <s v="DisabledPolicies=Fraction of Improved Forest Management Achieved"/>
    <n v="0"/>
    <n v="0"/>
    <n v="0"/>
    <n v="189"/>
    <n v="385"/>
    <n v="574"/>
    <n v="756"/>
    <n v="924"/>
    <n v="1084"/>
    <n v="1254"/>
    <n v="1357"/>
    <n v="1437"/>
    <n v="1514"/>
    <n v="1625"/>
    <n v="1726"/>
    <n v="1817"/>
    <n v="1908"/>
    <n v="1964"/>
    <n v="2018"/>
    <n v="2069"/>
    <n v="2108"/>
    <n v="2151"/>
    <n v="2198"/>
    <n v="2219"/>
    <n v="2249"/>
    <n v="2286"/>
    <n v="2294"/>
    <n v="2319"/>
    <n v="2391"/>
    <n v="2347"/>
    <n v="2359"/>
  </r>
  <r>
    <x v="24"/>
    <x v="12"/>
    <s v="DisabledPolicies=Fraction of Improved Forest Management Achieved"/>
    <n v="0"/>
    <n v="0"/>
    <n v="0"/>
    <n v="1192"/>
    <n v="2943"/>
    <n v="4390"/>
    <n v="5656"/>
    <n v="6807"/>
    <n v="7850"/>
    <n v="8715"/>
    <n v="9248"/>
    <n v="9233"/>
    <n v="9218"/>
    <n v="9339"/>
    <n v="9590"/>
    <n v="9890"/>
    <n v="10099"/>
    <n v="10110"/>
    <n v="9966"/>
    <n v="9744"/>
    <n v="9485"/>
    <n v="9280"/>
    <n v="9020"/>
    <n v="8761"/>
    <n v="8537"/>
    <n v="8330"/>
    <n v="8098"/>
    <n v="7857"/>
    <n v="7636"/>
    <n v="7468"/>
    <n v="7350"/>
  </r>
  <r>
    <x v="25"/>
    <x v="12"/>
    <s v="DisabledPolicies=Fraction of Improved Forest Management Achieved"/>
    <n v="0"/>
    <n v="0"/>
    <n v="0"/>
    <n v="873"/>
    <n v="2237"/>
    <n v="3590"/>
    <n v="4404"/>
    <n v="6095"/>
    <n v="7483"/>
    <n v="8816"/>
    <n v="10204"/>
    <n v="11168"/>
    <n v="12933"/>
    <n v="13271"/>
    <n v="14135"/>
    <n v="14965"/>
    <n v="15321"/>
    <n v="16280"/>
    <n v="16215"/>
    <n v="16138"/>
    <n v="16339"/>
    <n v="16198"/>
    <n v="16636"/>
    <n v="16229"/>
    <n v="16270"/>
    <n v="16212"/>
    <n v="16457"/>
    <n v="16345"/>
    <n v="16027"/>
    <n v="16247"/>
    <n v="16487"/>
  </r>
  <r>
    <x v="26"/>
    <x v="12"/>
    <s v="DisabledPolicies=Fraction of Improved Forest Management Achieved"/>
    <n v="0"/>
    <n v="0"/>
    <n v="0"/>
    <n v="700"/>
    <n v="2410"/>
    <n v="2574"/>
    <n v="2843"/>
    <n v="2729"/>
    <n v="2257"/>
    <n v="1596"/>
    <n v="755"/>
    <n v="452"/>
    <n v="10"/>
    <n v="-370"/>
    <n v="-630"/>
    <n v="-860"/>
    <n v="-789"/>
    <n v="-1039"/>
    <n v="-1243"/>
    <n v="-1444"/>
    <n v="-1587"/>
    <n v="-1413"/>
    <n v="-1494"/>
    <n v="-1477"/>
    <n v="-1400"/>
    <n v="-1359"/>
    <n v="-1315"/>
    <n v="-1230"/>
    <n v="-1283"/>
    <n v="-1346"/>
    <n v="-1346"/>
  </r>
  <r>
    <x v="27"/>
    <x v="12"/>
    <s v="DisabledPolicies=Fraction of Improved Forest Management Achieved"/>
    <n v="0"/>
    <n v="0"/>
    <n v="0"/>
    <n v="786"/>
    <n v="1646"/>
    <n v="2405"/>
    <n v="3145"/>
    <n v="3856"/>
    <n v="4591"/>
    <n v="5275"/>
    <n v="5766"/>
    <n v="5883"/>
    <n v="5991"/>
    <n v="6277"/>
    <n v="6622"/>
    <n v="6945"/>
    <n v="7187"/>
    <n v="7345"/>
    <n v="7449"/>
    <n v="7492"/>
    <n v="7466"/>
    <n v="7433"/>
    <n v="7373"/>
    <n v="7318"/>
    <n v="7268"/>
    <n v="7220"/>
    <n v="7181"/>
    <n v="7129"/>
    <n v="7092"/>
    <n v="7079"/>
    <n v="7096"/>
  </r>
  <r>
    <x v="28"/>
    <x v="12"/>
    <s v="DisabledPolicies=Fraction of Improved Forest Management Achieved"/>
    <n v="0"/>
    <n v="0"/>
    <n v="0"/>
    <n v="4645"/>
    <n v="5905"/>
    <n v="6850"/>
    <n v="7971"/>
    <n v="8883"/>
    <n v="10249"/>
    <n v="11910"/>
    <n v="13341"/>
    <n v="14165"/>
    <n v="14621"/>
    <n v="15323"/>
    <n v="16014"/>
    <n v="16801"/>
    <n v="17154"/>
    <n v="17133"/>
    <n v="17309"/>
    <n v="17556"/>
    <n v="17518"/>
    <n v="17419"/>
    <n v="17217"/>
    <n v="17485"/>
    <n v="17625"/>
    <n v="17620"/>
    <n v="17575"/>
    <n v="17545"/>
    <n v="18143"/>
    <n v="18779"/>
    <n v="19418"/>
  </r>
  <r>
    <x v="29"/>
    <x v="12"/>
    <s v="DisabledPolicies=Fraction of Improved Forest Management Achieved"/>
    <n v="0"/>
    <n v="0"/>
    <n v="0"/>
    <n v="146"/>
    <n v="334"/>
    <n v="613"/>
    <n v="865"/>
    <n v="1097"/>
    <n v="1382"/>
    <n v="1563"/>
    <n v="1628"/>
    <n v="1418"/>
    <n v="1463"/>
    <n v="1574"/>
    <n v="1672"/>
    <n v="1720"/>
    <n v="1767"/>
    <n v="1808"/>
    <n v="1873"/>
    <n v="1903"/>
    <n v="1924"/>
    <n v="1972"/>
    <n v="2012"/>
    <n v="2086"/>
    <n v="2146"/>
    <n v="2227"/>
    <n v="2309"/>
    <n v="2411"/>
    <n v="2505"/>
    <n v="2589"/>
    <n v="2689"/>
  </r>
  <r>
    <x v="30"/>
    <x v="12"/>
    <s v="DisabledPolicies=Fraction of Improved Forest Management Achieved"/>
    <n v="0"/>
    <n v="0"/>
    <n v="0"/>
    <n v="6768"/>
    <n v="14300"/>
    <n v="21784"/>
    <n v="29020"/>
    <n v="36149"/>
    <n v="43420"/>
    <n v="49876"/>
    <n v="54990"/>
    <n v="57591"/>
    <n v="61866"/>
    <n v="66029"/>
    <n v="70616"/>
    <n v="74665"/>
    <n v="78101"/>
    <n v="81315"/>
    <n v="84430"/>
    <n v="86898"/>
    <n v="88990"/>
    <n v="91160"/>
    <n v="93003"/>
    <n v="95118"/>
    <n v="96988"/>
    <n v="98724"/>
    <n v="100468"/>
    <n v="102466"/>
    <n v="104582"/>
    <n v="106509"/>
    <n v="108573"/>
  </r>
  <r>
    <x v="31"/>
    <x v="12"/>
    <s v="DisabledPolicies=Fraction of Improved Forest Management Achieved"/>
    <n v="0"/>
    <n v="0"/>
    <n v="0"/>
    <n v="3110"/>
    <n v="7103"/>
    <n v="10948"/>
    <n v="14638"/>
    <n v="18203"/>
    <n v="22028"/>
    <n v="24837"/>
    <n v="26418"/>
    <n v="25557"/>
    <n v="27100"/>
    <n v="28959"/>
    <n v="31047"/>
    <n v="32639"/>
    <n v="33961"/>
    <n v="34917"/>
    <n v="35548"/>
    <n v="35610"/>
    <n v="35449"/>
    <n v="35477"/>
    <n v="35189"/>
    <n v="34918"/>
    <n v="34599"/>
    <n v="34331"/>
    <n v="34034"/>
    <n v="33773"/>
    <n v="33413"/>
    <n v="33193"/>
    <n v="33213"/>
  </r>
  <r>
    <x v="32"/>
    <x v="12"/>
    <s v="DisabledPolicies=Fraction of Improved Forest Management Achieved"/>
    <n v="0"/>
    <n v="0"/>
    <n v="0"/>
    <n v="2129"/>
    <n v="4278"/>
    <n v="6169"/>
    <n v="7733"/>
    <n v="9147"/>
    <n v="10501"/>
    <n v="11314"/>
    <n v="11543"/>
    <n v="10758"/>
    <n v="10850"/>
    <n v="10908"/>
    <n v="11038"/>
    <n v="11006"/>
    <n v="10813"/>
    <n v="10539"/>
    <n v="10139"/>
    <n v="9625"/>
    <n v="9095"/>
    <n v="8600"/>
    <n v="8104"/>
    <n v="7616"/>
    <n v="7165"/>
    <n v="6738"/>
    <n v="6340"/>
    <n v="5961"/>
    <n v="5601"/>
    <n v="5293"/>
    <n v="5032"/>
  </r>
  <r>
    <x v="33"/>
    <x v="12"/>
    <s v="DisabledPolicies=Fraction of Improved Forest Management Achieved"/>
    <n v="0"/>
    <n v="0"/>
    <n v="0"/>
    <n v="46"/>
    <n v="95"/>
    <n v="146"/>
    <n v="187"/>
    <n v="226"/>
    <n v="265"/>
    <n v="287"/>
    <n v="295"/>
    <n v="273"/>
    <n v="277"/>
    <n v="282"/>
    <n v="287"/>
    <n v="286"/>
    <n v="281"/>
    <n v="274"/>
    <n v="264"/>
    <n v="252"/>
    <n v="238"/>
    <n v="224"/>
    <n v="210"/>
    <n v="197"/>
    <n v="184"/>
    <n v="172"/>
    <n v="161"/>
    <n v="150"/>
    <n v="140"/>
    <n v="132"/>
    <n v="125"/>
  </r>
  <r>
    <x v="34"/>
    <x v="12"/>
    <s v="DisabledPolicies=Fraction of Improved Forest Management Achieved"/>
    <n v="0"/>
    <n v="0"/>
    <n v="0"/>
    <n v="26"/>
    <n v="56"/>
    <n v="92"/>
    <n v="123"/>
    <n v="151"/>
    <n v="180"/>
    <n v="196"/>
    <n v="203"/>
    <n v="186"/>
    <n v="190"/>
    <n v="197"/>
    <n v="203"/>
    <n v="205"/>
    <n v="205"/>
    <n v="202"/>
    <n v="198"/>
    <n v="190"/>
    <n v="182"/>
    <n v="175"/>
    <n v="166"/>
    <n v="158"/>
    <n v="151"/>
    <n v="143"/>
    <n v="136"/>
    <n v="129"/>
    <n v="122"/>
    <n v="117"/>
    <n v="112"/>
  </r>
  <r>
    <x v="35"/>
    <x v="12"/>
    <s v="DisabledPolicies=Fraction of Improved Forest Management Achieved"/>
    <n v="0"/>
    <n v="0"/>
    <n v="0"/>
    <n v="110"/>
    <n v="195"/>
    <n v="293"/>
    <n v="371"/>
    <n v="434"/>
    <n v="511"/>
    <n v="551"/>
    <n v="534"/>
    <n v="392"/>
    <n v="273"/>
    <n v="182"/>
    <n v="77"/>
    <n v="-55"/>
    <n v="-204"/>
    <n v="-373"/>
    <n v="-546"/>
    <n v="-738"/>
    <n v="-945"/>
    <n v="-1145"/>
    <n v="-1358"/>
    <n v="-1557"/>
    <n v="-1759"/>
    <n v="-1951"/>
    <n v="-2144"/>
    <n v="-2328"/>
    <n v="-2505"/>
    <n v="-2678"/>
    <n v="-2841"/>
  </r>
  <r>
    <x v="36"/>
    <x v="12"/>
    <s v="DisabledPolicies=Fraction of Improved Forest Management Achieved"/>
    <n v="0"/>
    <n v="0"/>
    <n v="0"/>
    <n v="686"/>
    <n v="1510"/>
    <n v="2745"/>
    <n v="3941"/>
    <n v="5112"/>
    <n v="6523"/>
    <n v="7562"/>
    <n v="8194"/>
    <n v="7825"/>
    <n v="8419"/>
    <n v="9255"/>
    <n v="10040"/>
    <n v="10575"/>
    <n v="10990"/>
    <n v="11304"/>
    <n v="11589"/>
    <n v="11636"/>
    <n v="11557"/>
    <n v="11480"/>
    <n v="11296"/>
    <n v="11168"/>
    <n v="10947"/>
    <n v="10756"/>
    <n v="10538"/>
    <n v="10359"/>
    <n v="10178"/>
    <n v="9996"/>
    <n v="9878"/>
  </r>
  <r>
    <x v="37"/>
    <x v="12"/>
    <s v="DisabledPolicies=Fraction of Improved Forest Management Achieved"/>
    <n v="0"/>
    <n v="0"/>
    <n v="0"/>
    <n v="881"/>
    <n v="1515"/>
    <n v="2440"/>
    <n v="3466"/>
    <n v="4371"/>
    <n v="5573"/>
    <n v="6612"/>
    <n v="7316"/>
    <n v="7113"/>
    <n v="7555"/>
    <n v="8173"/>
    <n v="8798"/>
    <n v="9281"/>
    <n v="9619"/>
    <n v="9627"/>
    <n v="9732"/>
    <n v="9698"/>
    <n v="9513"/>
    <n v="9343"/>
    <n v="9020"/>
    <n v="8903"/>
    <n v="8711"/>
    <n v="8506"/>
    <n v="8257"/>
    <n v="7994"/>
    <n v="7930"/>
    <n v="7856"/>
    <n v="7811"/>
  </r>
  <r>
    <x v="38"/>
    <x v="12"/>
    <s v="DisabledPolicies=Fraction of Improved Forest Management Achieved"/>
    <n v="0"/>
    <n v="0"/>
    <n v="0"/>
    <n v="24346"/>
    <n v="49554"/>
    <n v="70252"/>
    <n v="90648"/>
    <n v="112100"/>
    <n v="132903"/>
    <n v="151080"/>
    <n v="164131"/>
    <n v="167781"/>
    <n v="177088"/>
    <n v="183914"/>
    <n v="193948"/>
    <n v="204067"/>
    <n v="211514"/>
    <n v="217320"/>
    <n v="219022"/>
    <n v="218778"/>
    <n v="218354"/>
    <n v="217861"/>
    <n v="217577"/>
    <n v="215741"/>
    <n v="215309"/>
    <n v="214239"/>
    <n v="213768"/>
    <n v="212351"/>
    <n v="211144"/>
    <n v="211999"/>
    <n v="214082"/>
  </r>
  <r>
    <x v="39"/>
    <x v="12"/>
    <s v="DisabledPolicies=Fraction of Improved Forest Management Achieved"/>
    <n v="0"/>
    <n v="0"/>
    <n v="0"/>
    <n v="514"/>
    <n v="1124"/>
    <n v="2588"/>
    <n v="4266"/>
    <n v="6074"/>
    <n v="8238"/>
    <n v="10159"/>
    <n v="11720"/>
    <n v="12313"/>
    <n v="13471"/>
    <n v="15084"/>
    <n v="16572"/>
    <n v="17621"/>
    <n v="18619"/>
    <n v="19466"/>
    <n v="20258"/>
    <n v="20654"/>
    <n v="20852"/>
    <n v="21035"/>
    <n v="21104"/>
    <n v="21238"/>
    <n v="21193"/>
    <n v="21215"/>
    <n v="21186"/>
    <n v="21227"/>
    <n v="21224"/>
    <n v="21194"/>
    <n v="21309"/>
  </r>
  <r>
    <x v="40"/>
    <x v="12"/>
    <s v="DisabledPolicies=Fraction of Improved Forest Management Achieved"/>
    <n v="0"/>
    <n v="0"/>
    <n v="0"/>
    <n v="1583"/>
    <n v="3672"/>
    <n v="6952"/>
    <n v="10213"/>
    <n v="13473"/>
    <n v="17468"/>
    <n v="20504"/>
    <n v="22439"/>
    <n v="21565"/>
    <n v="23532"/>
    <n v="26306"/>
    <n v="29040"/>
    <n v="31092"/>
    <n v="32848"/>
    <n v="34334"/>
    <n v="35800"/>
    <n v="36541"/>
    <n v="36880"/>
    <n v="37291"/>
    <n v="37286"/>
    <n v="37495"/>
    <n v="37381"/>
    <n v="37403"/>
    <n v="37271"/>
    <n v="37273"/>
    <n v="37261"/>
    <n v="37217"/>
    <n v="37411"/>
  </r>
  <r>
    <x v="41"/>
    <x v="12"/>
    <s v="DisabledPolicies=Fraction of Improved Forest Management Achieved"/>
    <n v="0"/>
    <n v="0"/>
    <n v="0"/>
    <n v="441"/>
    <n v="1022"/>
    <n v="1929"/>
    <n v="2824"/>
    <n v="3716"/>
    <n v="4809"/>
    <n v="5637"/>
    <n v="6168"/>
    <n v="5934"/>
    <n v="6454"/>
    <n v="7179"/>
    <n v="7879"/>
    <n v="8389"/>
    <n v="8813"/>
    <n v="9165"/>
    <n v="9502"/>
    <n v="9646"/>
    <n v="9682"/>
    <n v="9724"/>
    <n v="9669"/>
    <n v="9663"/>
    <n v="9574"/>
    <n v="9511"/>
    <n v="9418"/>
    <n v="9358"/>
    <n v="9295"/>
    <n v="9226"/>
    <n v="9213"/>
  </r>
  <r>
    <x v="42"/>
    <x v="12"/>
    <s v="DisabledPolicies=Fraction of Improved Forest Management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39233"/>
    <n v="65413"/>
    <n v="90204"/>
    <n v="118158"/>
    <n v="146518"/>
    <n v="179063"/>
    <n v="207720"/>
    <n v="226185"/>
    <n v="218228"/>
    <n v="250723"/>
    <n v="282165"/>
    <n v="310363"/>
    <n v="323935"/>
    <n v="328436"/>
    <n v="313684"/>
    <n v="283125"/>
    <n v="325750"/>
    <n v="11654"/>
    <n v="45621"/>
    <n v="264582"/>
    <n v="505019"/>
    <n v="575468"/>
    <n v="605483"/>
    <n v="610853"/>
    <n v="603826"/>
    <n v="591794"/>
    <n v="579394"/>
    <n v="569109"/>
  </r>
  <r>
    <x v="1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34"/>
    <n v="55"/>
    <n v="86"/>
    <n v="143"/>
    <n v="211"/>
    <n v="265"/>
    <n v="304"/>
    <n v="325"/>
    <n v="291"/>
    <n v="260"/>
    <n v="257"/>
    <n v="259"/>
    <n v="256"/>
    <n v="250"/>
    <n v="234"/>
    <n v="211"/>
    <n v="210"/>
    <n v="77"/>
    <n v="-2"/>
    <n v="93"/>
    <n v="266"/>
    <n v="370"/>
    <n v="384"/>
    <n v="389"/>
    <n v="387"/>
    <n v="382"/>
    <n v="374"/>
    <n v="365"/>
  </r>
  <r>
    <x v="2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15"/>
    <n v="19"/>
    <n v="19"/>
    <n v="19"/>
    <n v="20"/>
    <n v="20"/>
    <n v="18"/>
    <n v="16"/>
    <n v="8"/>
    <n v="5"/>
    <n v="1"/>
    <n v="-3"/>
    <n v="-8"/>
    <n v="-13"/>
    <n v="-20"/>
    <n v="-32"/>
    <n v="-25"/>
    <n v="-87"/>
    <n v="-83"/>
    <n v="-34"/>
    <n v="9"/>
    <n v="28"/>
    <n v="36"/>
    <n v="37"/>
    <n v="36"/>
    <n v="34"/>
    <n v="32"/>
    <n v="32"/>
  </r>
  <r>
    <x v="5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45"/>
    <n v="36"/>
    <n v="39"/>
    <n v="48"/>
    <n v="12"/>
    <n v="-80"/>
    <n v="-216"/>
    <n v="-399"/>
    <n v="-630"/>
    <n v="-257"/>
    <n v="219"/>
    <n v="59"/>
    <n v="-116"/>
    <n v="-293"/>
    <n v="-869"/>
    <n v="-1533"/>
    <n v="-706"/>
    <n v="-11388"/>
    <n v="-4649"/>
    <n v="-1217"/>
    <n v="6307"/>
    <n v="3144"/>
    <n v="3341"/>
    <n v="3143"/>
    <n v="3051"/>
    <n v="2871"/>
    <n v="2680"/>
    <n v="2542"/>
  </r>
  <r>
    <x v="6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208"/>
    <n v="413"/>
    <n v="630"/>
    <n v="857"/>
    <n v="1095"/>
    <n v="1364"/>
    <n v="1603"/>
    <n v="1745"/>
    <n v="1699"/>
    <n v="1681"/>
    <n v="1854"/>
    <n v="2076"/>
    <n v="2234"/>
    <n v="2302"/>
    <n v="2308"/>
    <n v="2252"/>
    <n v="2174"/>
    <n v="2068"/>
    <n v="1311"/>
    <n v="1005"/>
    <n v="1639"/>
    <n v="2411"/>
    <n v="2811"/>
    <n v="2867"/>
    <n v="2837"/>
    <n v="2757"/>
    <n v="2650"/>
    <n v="2542"/>
  </r>
  <r>
    <x v="7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309"/>
    <n v="587"/>
    <n v="835"/>
    <n v="1077"/>
    <n v="1317"/>
    <n v="1583"/>
    <n v="1789"/>
    <n v="1892"/>
    <n v="1771"/>
    <n v="1804"/>
    <n v="1937"/>
    <n v="2066"/>
    <n v="2103"/>
    <n v="2070"/>
    <n v="1972"/>
    <n v="1813"/>
    <n v="1864"/>
    <n v="1259"/>
    <n v="818"/>
    <n v="1325"/>
    <n v="1794"/>
    <n v="2119"/>
    <n v="2214"/>
    <n v="2173"/>
    <n v="2081"/>
    <n v="1970"/>
    <n v="1849"/>
    <n v="1735"/>
  </r>
  <r>
    <x v="8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65"/>
    <n v="120"/>
    <n v="159"/>
    <n v="196"/>
    <n v="231"/>
    <n v="267"/>
    <n v="297"/>
    <n v="308"/>
    <n v="278"/>
    <n v="293"/>
    <n v="327"/>
    <n v="352"/>
    <n v="353"/>
    <n v="338"/>
    <n v="292"/>
    <n v="219"/>
    <n v="253"/>
    <n v="-230"/>
    <n v="-298"/>
    <n v="42"/>
    <n v="489"/>
    <n v="648"/>
    <n v="679"/>
    <n v="684"/>
    <n v="665"/>
    <n v="636"/>
    <n v="604"/>
    <n v="575"/>
  </r>
  <r>
    <x v="9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13"/>
    <n v="30"/>
    <n v="11"/>
    <n v="-16"/>
    <n v="-90"/>
    <n v="-191"/>
    <n v="-297"/>
    <n v="-440"/>
    <n v="-659"/>
    <n v="-762"/>
    <n v="-1045"/>
    <n v="-1218"/>
    <n v="-1423"/>
    <n v="-1595"/>
    <n v="-1794"/>
    <n v="-2011"/>
    <n v="-1780"/>
    <n v="-2809"/>
    <n v="-2711"/>
    <n v="-1658"/>
    <n v="-1196"/>
    <n v="-866"/>
    <n v="-695"/>
    <n v="-616"/>
    <n v="-568"/>
    <n v="-542"/>
    <n v="-510"/>
    <n v="-476"/>
  </r>
  <r>
    <x v="10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-66"/>
    <n v="-128"/>
    <n v="-200"/>
    <n v="-292"/>
    <n v="-439"/>
    <n v="-608"/>
    <n v="-785"/>
    <n v="-985"/>
    <n v="-1206"/>
    <n v="-1404"/>
    <n v="-1743"/>
    <n v="-1943"/>
    <n v="-2195"/>
    <n v="-2357"/>
    <n v="-2537"/>
    <n v="-2660"/>
    <n v="-2456"/>
    <n v="-3025"/>
    <n v="-2740"/>
    <n v="-2258"/>
    <n v="-2129"/>
    <n v="-1997"/>
    <n v="-1885"/>
    <n v="-1785"/>
    <n v="-1673"/>
    <n v="-1563"/>
    <n v="-1473"/>
    <n v="-1394"/>
  </r>
  <r>
    <x v="11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208"/>
    <n v="269"/>
    <n v="321"/>
    <n v="359"/>
    <n v="397"/>
    <n v="442"/>
    <n v="482"/>
    <n v="501"/>
    <n v="482"/>
    <n v="469"/>
    <n v="505"/>
    <n v="557"/>
    <n v="600"/>
    <n v="618"/>
    <n v="624"/>
    <n v="615"/>
    <n v="598"/>
    <n v="580"/>
    <n v="402"/>
    <n v="317"/>
    <n v="470"/>
    <n v="670"/>
    <n v="792"/>
    <n v="820"/>
    <n v="814"/>
    <n v="795"/>
    <n v="769"/>
    <n v="741"/>
  </r>
  <r>
    <x v="12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48"/>
    <n v="84"/>
    <n v="122"/>
    <n v="158"/>
    <n v="197"/>
    <n v="243"/>
    <n v="278"/>
    <n v="295"/>
    <n v="265"/>
    <n v="289"/>
    <n v="324"/>
    <n v="357"/>
    <n v="367"/>
    <n v="366"/>
    <n v="346"/>
    <n v="313"/>
    <n v="327"/>
    <n v="129"/>
    <n v="42"/>
    <n v="198"/>
    <n v="396"/>
    <n v="493"/>
    <n v="510"/>
    <n v="503"/>
    <n v="485"/>
    <n v="464"/>
    <n v="443"/>
    <n v="422"/>
  </r>
  <r>
    <x v="13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27"/>
    <n v="50"/>
    <n v="68"/>
    <n v="84"/>
    <n v="101"/>
    <n v="120"/>
    <n v="137"/>
    <n v="147"/>
    <n v="141"/>
    <n v="152"/>
    <n v="174"/>
    <n v="190"/>
    <n v="197"/>
    <n v="196"/>
    <n v="182"/>
    <n v="159"/>
    <n v="169"/>
    <n v="2"/>
    <n v="-11"/>
    <n v="93"/>
    <n v="252"/>
    <n v="303"/>
    <n v="312"/>
    <n v="310"/>
    <n v="300"/>
    <n v="288"/>
    <n v="276"/>
    <n v="264"/>
  </r>
  <r>
    <x v="14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158"/>
    <n v="260"/>
    <n v="298"/>
    <n v="325"/>
    <n v="360"/>
    <n v="412"/>
    <n v="476"/>
    <n v="527"/>
    <n v="530"/>
    <n v="540"/>
    <n v="550"/>
    <n v="562"/>
    <n v="567"/>
    <n v="547"/>
    <n v="483"/>
    <n v="389"/>
    <n v="412"/>
    <n v="215"/>
    <n v="111"/>
    <n v="324"/>
    <n v="516"/>
    <n v="650"/>
    <n v="720"/>
    <n v="703"/>
    <n v="650"/>
    <n v="607"/>
    <n v="571"/>
    <n v="538"/>
  </r>
  <r>
    <x v="15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108"/>
    <n v="164"/>
    <n v="151"/>
    <n v="147"/>
    <n v="162"/>
    <n v="195"/>
    <n v="240"/>
    <n v="269"/>
    <n v="242"/>
    <n v="250"/>
    <n v="277"/>
    <n v="294"/>
    <n v="289"/>
    <n v="250"/>
    <n v="152"/>
    <n v="8"/>
    <n v="2"/>
    <n v="-530"/>
    <n v="-672"/>
    <n v="-332"/>
    <n v="134"/>
    <n v="324"/>
    <n v="343"/>
    <n v="296"/>
    <n v="210"/>
    <n v="128"/>
    <n v="53"/>
    <n v="-16"/>
  </r>
  <r>
    <x v="16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15"/>
    <n v="21"/>
    <n v="24"/>
    <n v="26"/>
    <n v="31"/>
    <n v="37"/>
    <n v="42"/>
    <n v="44"/>
    <n v="38"/>
    <n v="39"/>
    <n v="42"/>
    <n v="43"/>
    <n v="42"/>
    <n v="38"/>
    <n v="30"/>
    <n v="20"/>
    <n v="23"/>
    <n v="-12"/>
    <n v="-26"/>
    <n v="1"/>
    <n v="26"/>
    <n v="45"/>
    <n v="50"/>
    <n v="48"/>
    <n v="43"/>
    <n v="38"/>
    <n v="32"/>
    <n v="27"/>
  </r>
  <r>
    <x v="17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9"/>
    <n v="14"/>
    <n v="17"/>
    <n v="21"/>
    <n v="24"/>
    <n v="28"/>
    <n v="32"/>
    <n v="35"/>
    <n v="33"/>
    <n v="37"/>
    <n v="39"/>
    <n v="43"/>
    <n v="43"/>
    <n v="42"/>
    <n v="39"/>
    <n v="33"/>
    <n v="38"/>
    <n v="2"/>
    <n v="6"/>
    <n v="30"/>
    <n v="55"/>
    <n v="63"/>
    <n v="65"/>
    <n v="63"/>
    <n v="61"/>
    <n v="58"/>
    <n v="55"/>
    <n v="53"/>
  </r>
  <r>
    <x v="18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591"/>
    <n v="747"/>
    <n v="827"/>
    <n v="926"/>
    <n v="1038"/>
    <n v="1200"/>
    <n v="1384"/>
    <n v="1523"/>
    <n v="1557"/>
    <n v="1603"/>
    <n v="1691"/>
    <n v="1779"/>
    <n v="1846"/>
    <n v="1841"/>
    <n v="1740"/>
    <n v="1576"/>
    <n v="1543"/>
    <n v="1160"/>
    <n v="789"/>
    <n v="1033"/>
    <n v="1694"/>
    <n v="2073"/>
    <n v="2176"/>
    <n v="2115"/>
    <n v="1985"/>
    <n v="1888"/>
    <n v="1801"/>
    <n v="1720"/>
  </r>
  <r>
    <x v="19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138"/>
    <n v="355"/>
    <n v="540"/>
    <n v="785"/>
    <n v="1130"/>
    <n v="1641"/>
    <n v="2214"/>
    <n v="2687"/>
    <n v="2904"/>
    <n v="3084"/>
    <n v="3517"/>
    <n v="3940"/>
    <n v="4312"/>
    <n v="4354"/>
    <n v="4050"/>
    <n v="3668"/>
    <n v="3499"/>
    <n v="3718"/>
    <n v="2445"/>
    <n v="2054"/>
    <n v="3740"/>
    <n v="4607"/>
    <n v="4809"/>
    <n v="4465"/>
    <n v="4050"/>
    <n v="3865"/>
    <n v="3693"/>
    <n v="3518"/>
  </r>
  <r>
    <x v="20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854"/>
    <n v="963"/>
    <n v="1044"/>
    <n v="1143"/>
    <n v="1249"/>
    <n v="1390"/>
    <n v="1552"/>
    <n v="1703"/>
    <n v="1713"/>
    <n v="1745"/>
    <n v="1732"/>
    <n v="1746"/>
    <n v="1728"/>
    <n v="1683"/>
    <n v="1535"/>
    <n v="1396"/>
    <n v="1507"/>
    <n v="1365"/>
    <n v="1569"/>
    <n v="1852"/>
    <n v="1441"/>
    <n v="1444"/>
    <n v="1302"/>
    <n v="1160"/>
    <n v="1002"/>
    <n v="948"/>
    <n v="899"/>
    <n v="849"/>
  </r>
  <r>
    <x v="21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1443"/>
    <n v="1434"/>
    <n v="1436"/>
    <n v="1492"/>
    <n v="1553"/>
    <n v="1689"/>
    <n v="1834"/>
    <n v="1942"/>
    <n v="1902"/>
    <n v="2321"/>
    <n v="1949"/>
    <n v="1897"/>
    <n v="1591"/>
    <n v="1480"/>
    <n v="1307"/>
    <n v="1191"/>
    <n v="2586"/>
    <n v="1071"/>
    <n v="3501"/>
    <n v="5823"/>
    <n v="1526"/>
    <n v="1426"/>
    <n v="1150"/>
    <n v="1089"/>
    <n v="1010"/>
    <n v="984"/>
    <n v="937"/>
    <n v="890"/>
  </r>
  <r>
    <x v="22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-322"/>
    <n v="-784"/>
    <n v="-1401"/>
    <n v="-1783"/>
    <n v="-2407"/>
    <n v="-3191"/>
    <n v="-4059"/>
    <n v="-5042"/>
    <n v="-5962"/>
    <n v="-6912"/>
    <n v="-7733"/>
    <n v="-8564"/>
    <n v="-8604"/>
    <n v="-8665"/>
    <n v="-8747"/>
    <n v="-8895"/>
    <n v="-8930"/>
    <n v="-9333"/>
    <n v="-9966"/>
    <n v="-9440"/>
    <n v="-8540"/>
    <n v="-7872"/>
    <n v="-7695"/>
    <n v="-7674"/>
    <n v="-7721"/>
    <n v="-7792"/>
    <n v="-7855"/>
    <n v="-7910"/>
  </r>
  <r>
    <x v="23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186"/>
    <n v="370"/>
    <n v="540"/>
    <n v="703"/>
    <n v="853"/>
    <n v="1002"/>
    <n v="1163"/>
    <n v="1261"/>
    <n v="1332"/>
    <n v="1409"/>
    <n v="1524"/>
    <n v="1635"/>
    <n v="1724"/>
    <n v="1807"/>
    <n v="1846"/>
    <n v="1878"/>
    <n v="1921"/>
    <n v="1900"/>
    <n v="1786"/>
    <n v="1839"/>
    <n v="2062"/>
    <n v="2267"/>
    <n v="2383"/>
    <n v="2414"/>
    <n v="2441"/>
    <n v="2507"/>
    <n v="2456"/>
    <n v="2457"/>
  </r>
  <r>
    <x v="24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773"/>
    <n v="1589"/>
    <n v="2186"/>
    <n v="2815"/>
    <n v="3447"/>
    <n v="4110"/>
    <n v="4719"/>
    <n v="5090"/>
    <n v="4889"/>
    <n v="5254"/>
    <n v="5981"/>
    <n v="6537"/>
    <n v="6737"/>
    <n v="6690"/>
    <n v="6129"/>
    <n v="5145"/>
    <n v="5615"/>
    <n v="-927"/>
    <n v="-2131"/>
    <n v="2836"/>
    <n v="8674"/>
    <n v="11006"/>
    <n v="11218"/>
    <n v="11118"/>
    <n v="10672"/>
    <n v="10128"/>
    <n v="9586"/>
    <n v="9098"/>
  </r>
  <r>
    <x v="25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299"/>
    <n v="1009"/>
    <n v="1265"/>
    <n v="1856"/>
    <n v="2352"/>
    <n v="2962"/>
    <n v="3825"/>
    <n v="4551"/>
    <n v="5006"/>
    <n v="6870"/>
    <n v="6825"/>
    <n v="8047"/>
    <n v="8348"/>
    <n v="8582"/>
    <n v="8434"/>
    <n v="7473"/>
    <n v="9891"/>
    <n v="-432"/>
    <n v="4443"/>
    <n v="13658"/>
    <n v="12731"/>
    <n v="15640"/>
    <n v="15542"/>
    <n v="15428"/>
    <n v="14739"/>
    <n v="13809"/>
    <n v="13449"/>
    <n v="13155"/>
  </r>
  <r>
    <x v="26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-72"/>
    <n v="-235"/>
    <n v="-388"/>
    <n v="-604"/>
    <n v="-978"/>
    <n v="-1487"/>
    <n v="-2054"/>
    <n v="-2661"/>
    <n v="-3143"/>
    <n v="-2176"/>
    <n v="-1030"/>
    <n v="-1557"/>
    <n v="-2065"/>
    <n v="-2529"/>
    <n v="-3956"/>
    <n v="-5534"/>
    <n v="-3465"/>
    <n v="-30212"/>
    <n v="-12250"/>
    <n v="-4140"/>
    <n v="14326"/>
    <n v="5387"/>
    <n v="5747"/>
    <n v="5187"/>
    <n v="4977"/>
    <n v="4563"/>
    <n v="4133"/>
    <n v="3836"/>
  </r>
  <r>
    <x v="27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672"/>
    <n v="1272"/>
    <n v="1713"/>
    <n v="2146"/>
    <n v="2594"/>
    <n v="3095"/>
    <n v="3572"/>
    <n v="3902"/>
    <n v="3875"/>
    <n v="4010"/>
    <n v="4424"/>
    <n v="4846"/>
    <n v="5132"/>
    <n v="5236"/>
    <n v="5140"/>
    <n v="4827"/>
    <n v="4951"/>
    <n v="3379"/>
    <n v="1697"/>
    <n v="2934"/>
    <n v="5530"/>
    <n v="7494"/>
    <n v="8422"/>
    <n v="8710"/>
    <n v="8708"/>
    <n v="8574"/>
    <n v="8395"/>
    <n v="8216"/>
  </r>
  <r>
    <x v="28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3860"/>
    <n v="4745"/>
    <n v="5298"/>
    <n v="5949"/>
    <n v="6718"/>
    <n v="7829"/>
    <n v="9084"/>
    <n v="10222"/>
    <n v="10756"/>
    <n v="12397"/>
    <n v="12450"/>
    <n v="12977"/>
    <n v="13089"/>
    <n v="13033"/>
    <n v="12542"/>
    <n v="11850"/>
    <n v="15953"/>
    <n v="11515"/>
    <n v="16316"/>
    <n v="24414"/>
    <n v="17782"/>
    <n v="18597"/>
    <n v="19147"/>
    <n v="18938"/>
    <n v="18508"/>
    <n v="18587"/>
    <n v="18620"/>
    <n v="18650"/>
  </r>
  <r>
    <x v="29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140"/>
    <n v="278"/>
    <n v="454"/>
    <n v="601"/>
    <n v="758"/>
    <n v="945"/>
    <n v="1044"/>
    <n v="1047"/>
    <n v="783"/>
    <n v="775"/>
    <n v="912"/>
    <n v="1030"/>
    <n v="1064"/>
    <n v="1046"/>
    <n v="995"/>
    <n v="893"/>
    <n v="824"/>
    <n v="749"/>
    <n v="-858"/>
    <n v="-162"/>
    <n v="1069"/>
    <n v="2266"/>
    <n v="2596"/>
    <n v="2821"/>
    <n v="2954"/>
    <n v="3028"/>
    <n v="3061"/>
    <n v="3096"/>
  </r>
  <r>
    <x v="30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5812"/>
    <n v="11342"/>
    <n v="16796"/>
    <n v="22382"/>
    <n v="28003"/>
    <n v="33919"/>
    <n v="39311"/>
    <n v="43659"/>
    <n v="45421"/>
    <n v="50109"/>
    <n v="54998"/>
    <n v="59781"/>
    <n v="63118"/>
    <n v="65516"/>
    <n v="66565"/>
    <n v="66655"/>
    <n v="71803"/>
    <n v="52193"/>
    <n v="50507"/>
    <n v="69968"/>
    <n v="91777"/>
    <n v="100932"/>
    <n v="105407"/>
    <n v="108028"/>
    <n v="110005"/>
    <n v="111598"/>
    <n v="112665"/>
    <n v="113788"/>
  </r>
  <r>
    <x v="31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2166"/>
    <n v="4012"/>
    <n v="6135"/>
    <n v="8267"/>
    <n v="10491"/>
    <n v="13090"/>
    <n v="14989"/>
    <n v="15945"/>
    <n v="14285"/>
    <n v="16656"/>
    <n v="19740"/>
    <n v="22042"/>
    <n v="23050"/>
    <n v="23320"/>
    <n v="22123"/>
    <n v="19727"/>
    <n v="22045"/>
    <n v="-3329"/>
    <n v="-3526"/>
    <n v="13020"/>
    <n v="36728"/>
    <n v="42151"/>
    <n v="44519"/>
    <n v="45013"/>
    <n v="44537"/>
    <n v="43401"/>
    <n v="42126"/>
    <n v="41033"/>
  </r>
  <r>
    <x v="32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1545"/>
    <n v="2606"/>
    <n v="3588"/>
    <n v="4527"/>
    <n v="5398"/>
    <n v="6352"/>
    <n v="6954"/>
    <n v="7095"/>
    <n v="6217"/>
    <n v="6798"/>
    <n v="7370"/>
    <n v="7792"/>
    <n v="7736"/>
    <n v="7441"/>
    <n v="6771"/>
    <n v="5819"/>
    <n v="6147"/>
    <n v="639"/>
    <n v="308"/>
    <n v="3707"/>
    <n v="7311"/>
    <n v="8269"/>
    <n v="8244"/>
    <n v="7892"/>
    <n v="7380"/>
    <n v="6817"/>
    <n v="6290"/>
    <n v="5819"/>
  </r>
  <r>
    <x v="33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35"/>
    <n v="63"/>
    <n v="91"/>
    <n v="118"/>
    <n v="141"/>
    <n v="169"/>
    <n v="186"/>
    <n v="190"/>
    <n v="164"/>
    <n v="177"/>
    <n v="191"/>
    <n v="205"/>
    <n v="205"/>
    <n v="199"/>
    <n v="185"/>
    <n v="163"/>
    <n v="165"/>
    <n v="64"/>
    <n v="23"/>
    <n v="95"/>
    <n v="167"/>
    <n v="203"/>
    <n v="201"/>
    <n v="193"/>
    <n v="180"/>
    <n v="166"/>
    <n v="152"/>
    <n v="140"/>
  </r>
  <r>
    <x v="34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22"/>
    <n v="42"/>
    <n v="63"/>
    <n v="83"/>
    <n v="102"/>
    <n v="123"/>
    <n v="135"/>
    <n v="138"/>
    <n v="119"/>
    <n v="125"/>
    <n v="139"/>
    <n v="151"/>
    <n v="153"/>
    <n v="150"/>
    <n v="142"/>
    <n v="128"/>
    <n v="125"/>
    <n v="86"/>
    <n v="10"/>
    <n v="57"/>
    <n v="119"/>
    <n v="166"/>
    <n v="169"/>
    <n v="166"/>
    <n v="159"/>
    <n v="150"/>
    <n v="140"/>
    <n v="131"/>
  </r>
  <r>
    <x v="35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49"/>
    <n v="116"/>
    <n v="181"/>
    <n v="232"/>
    <n v="291"/>
    <n v="359"/>
    <n v="392"/>
    <n v="377"/>
    <n v="238"/>
    <n v="216"/>
    <n v="97"/>
    <n v="21"/>
    <n v="-143"/>
    <n v="-305"/>
    <n v="-494"/>
    <n v="-708"/>
    <n v="-725"/>
    <n v="-1103"/>
    <n v="-1457"/>
    <n v="-1226"/>
    <n v="-1535"/>
    <n v="-1361"/>
    <n v="-1483"/>
    <n v="-1644"/>
    <n v="-1833"/>
    <n v="-2030"/>
    <n v="-2229"/>
    <n v="-2421"/>
  </r>
  <r>
    <x v="36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667"/>
    <n v="1292"/>
    <n v="2136"/>
    <n v="2936"/>
    <n v="3837"/>
    <n v="4905"/>
    <n v="5660"/>
    <n v="6100"/>
    <n v="5568"/>
    <n v="6009"/>
    <n v="7001"/>
    <n v="7897"/>
    <n v="8437"/>
    <n v="8675"/>
    <n v="8729"/>
    <n v="8504"/>
    <n v="8249"/>
    <n v="7924"/>
    <n v="2531"/>
    <n v="4544"/>
    <n v="8243"/>
    <n v="11581"/>
    <n v="12135"/>
    <n v="12332"/>
    <n v="12214"/>
    <n v="11940"/>
    <n v="11578"/>
    <n v="11244"/>
  </r>
  <r>
    <x v="37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760"/>
    <n v="1195"/>
    <n v="1783"/>
    <n v="2401"/>
    <n v="3127"/>
    <n v="4074"/>
    <n v="4835"/>
    <n v="5349"/>
    <n v="5010"/>
    <n v="5320"/>
    <n v="6114"/>
    <n v="6807"/>
    <n v="7270"/>
    <n v="7425"/>
    <n v="7240"/>
    <n v="6852"/>
    <n v="6498"/>
    <n v="6663"/>
    <n v="1969"/>
    <n v="3331"/>
    <n v="6943"/>
    <n v="9704"/>
    <n v="10079"/>
    <n v="10053"/>
    <n v="9755"/>
    <n v="9548"/>
    <n v="9276"/>
    <n v="9014"/>
  </r>
  <r>
    <x v="38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15916"/>
    <n v="25958"/>
    <n v="34465"/>
    <n v="45378"/>
    <n v="56159"/>
    <n v="68511"/>
    <n v="80286"/>
    <n v="87842"/>
    <n v="85037"/>
    <n v="101900"/>
    <n v="115171"/>
    <n v="126909"/>
    <n v="131618"/>
    <n v="132470"/>
    <n v="122755"/>
    <n v="104243"/>
    <n v="129362"/>
    <n v="-67783"/>
    <n v="-13624"/>
    <n v="107924"/>
    <n v="237376"/>
    <n v="259809"/>
    <n v="273395"/>
    <n v="274195"/>
    <n v="268845"/>
    <n v="260804"/>
    <n v="253616"/>
    <n v="247695"/>
  </r>
  <r>
    <x v="39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508"/>
    <n v="976"/>
    <n v="1907"/>
    <n v="2903"/>
    <n v="4093"/>
    <n v="5497"/>
    <n v="6724"/>
    <n v="7716"/>
    <n v="7793"/>
    <n v="8379"/>
    <n v="10170"/>
    <n v="11811"/>
    <n v="12884"/>
    <n v="13469"/>
    <n v="13780"/>
    <n v="13467"/>
    <n v="12699"/>
    <n v="13759"/>
    <n v="1130"/>
    <n v="4875"/>
    <n v="12896"/>
    <n v="21354"/>
    <n v="22998"/>
    <n v="24013"/>
    <n v="24264"/>
    <n v="24117"/>
    <n v="23738"/>
    <n v="23404"/>
  </r>
  <r>
    <x v="40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1559"/>
    <n v="3187"/>
    <n v="5452"/>
    <n v="7636"/>
    <n v="10139"/>
    <n v="13155"/>
    <n v="15343"/>
    <n v="16672"/>
    <n v="15259"/>
    <n v="16666"/>
    <n v="19796"/>
    <n v="22752"/>
    <n v="24709"/>
    <n v="25807"/>
    <n v="26355"/>
    <n v="26039"/>
    <n v="25579"/>
    <n v="25520"/>
    <n v="6871"/>
    <n v="13909"/>
    <n v="26964"/>
    <n v="39814"/>
    <n v="42621"/>
    <n v="44174"/>
    <n v="44561"/>
    <n v="44343"/>
    <n v="43748"/>
    <n v="43219"/>
  </r>
  <r>
    <x v="41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436"/>
    <n v="887"/>
    <n v="1513"/>
    <n v="2114"/>
    <n v="2801"/>
    <n v="3627"/>
    <n v="4227"/>
    <n v="4597"/>
    <n v="4222"/>
    <n v="4592"/>
    <n v="5418"/>
    <n v="6188"/>
    <n v="6687"/>
    <n v="6952"/>
    <n v="7076"/>
    <n v="6972"/>
    <n v="6805"/>
    <n v="6817"/>
    <n v="2040"/>
    <n v="3748"/>
    <n v="6967"/>
    <n v="10106"/>
    <n v="10724"/>
    <n v="11032"/>
    <n v="11055"/>
    <n v="10928"/>
    <n v="10714"/>
    <n v="10518"/>
  </r>
  <r>
    <x v="42"/>
    <x v="13"/>
    <s v="DisabledPolicies=Fraction of Industrial Fuel Use Shifted to Other Fuels[agriculture and forestry 01T03,electricity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chemicals 20,electricity if], Fraction of Industrial Fuel Use Shifted to Other Fuels[chemicals 20,hydrogen if], Fraction of Industrial Fuel Use Shifted to Other Fuels[coal mining 05,electricity if], Fraction of Industrial Fuel Use Shifted to Other Fuels[coal mining 05,hydrogen if], Fraction of Industrial Fuel Use Shifted to Other Fuels[computers and electronics 26,electricity if], Fraction of Industrial Fuel Use Shifted to Other Fuels[computers and electronics 26,hydrogen if], Fraction of Industrial Fuel Use Shifted to Other Fuels[construction 41T43,electricity if], Fraction of Industrial Fuel Use Shifted to Other Fuels[energy pipelines and gas processing 352T353,electricity if], Fraction of Industrial Fuel Use Shifted to Other Fuels[food beverage and tobacco 10T12,electricity if], Fraction of Industrial Fuel Use Shifted to Other Fuels[food beverage and tobacco 10T12,hydrogen if], Fraction of Industrial Fuel Use Shifted to Other Fuels[glass and glass products 231,electricity if], Fraction of Industrial Fuel Use Shifted to Other Fuels[glass and glass products 231,hydrogen if], Fraction of Industrial Fuel Use Shifted to Other Fuels[iron and steel 241,electricity if], Fraction of Industrial Fuel Use Shifted to Other Fuels[iron and steel 241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nonroad vehicles 30,electricity if], Fraction of Industrial Fuel Use Shifted to Other Fuels[nonroad vehicles 30,hydrogen if], Fraction of Industrial Fuel Use Shifted to Other Fuels[oil and gas extraction 06,electricity if], Fraction of Industrial Fuel Use Shifted to Other Fuels[oil and gas extraction 06,hydrogen if], Fraction of Industrial Fuel Use Shifted to Other Fuels[other machinery 28,electricity if], Fraction of Industrial Fuel Use Shifted to Other Fuels[other machinery 28,hydrogen if], Fraction of Industrial Fuel Use Shifted to Other Fuels[other manufacturing 31T33,electricity if], Fraction of Industrial Fuel Use Shifted to Other Fuels[other manufacturing 31T33,hydrogen if], Fraction of Industrial Fuel Use Shifted to Other Fuels[other metals 242,electricity if], Fraction of Industrial Fuel Use Shifted to Other Fuels[other metals 242,hydrogen if], Fraction of Industrial Fuel Use Shifted to Other Fuels[other mining and quarrying 07T08,electricity if], Fraction of Industrial Fuel Use Shifted to Other Fuels[other mining and quarrying 07T08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road vehicles 29,electricity if], Fraction of Industrial Fuel Use Shifted to Other Fuels[road vehicles 29,hydrogen if], Fraction of Industrial Fuel Use Shifted to Other Fuels[rubber and plastic products 22,electricity if], Fraction of Industrial Fuel Use Shifted to Other Fuels[rubber and plastic products 2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s v="DisabledPolicies=Fraction of Livestock Measures Achieved"/>
    <n v="0"/>
    <n v="0"/>
    <n v="0"/>
    <n v="54230"/>
    <n v="108145"/>
    <n v="156963"/>
    <n v="204601"/>
    <n v="252065"/>
    <n v="300924"/>
    <n v="342369"/>
    <n v="370880"/>
    <n v="374344"/>
    <n v="394828"/>
    <n v="414726"/>
    <n v="439436"/>
    <n v="462167"/>
    <n v="479229"/>
    <n v="491828"/>
    <n v="498895"/>
    <n v="500896"/>
    <n v="500841"/>
    <n v="501175"/>
    <n v="500187"/>
    <n v="498693"/>
    <n v="498002"/>
    <n v="496548"/>
    <n v="495571"/>
    <n v="493951"/>
    <n v="493527"/>
    <n v="495662"/>
    <n v="500299"/>
  </r>
  <r>
    <x v="1"/>
    <x v="14"/>
    <s v="DisabledPolicies=Fraction of Livestock Measures Achieved"/>
    <n v="0"/>
    <n v="0"/>
    <n v="0"/>
    <n v="39"/>
    <n v="80"/>
    <n v="129"/>
    <n v="197"/>
    <n v="271"/>
    <n v="331"/>
    <n v="370"/>
    <n v="391"/>
    <n v="357"/>
    <n v="323"/>
    <n v="307"/>
    <n v="305"/>
    <n v="305"/>
    <n v="308"/>
    <n v="309"/>
    <n v="308"/>
    <n v="307"/>
    <n v="305"/>
    <n v="306"/>
    <n v="307"/>
    <n v="306"/>
    <n v="304"/>
    <n v="304"/>
    <n v="303"/>
    <n v="304"/>
    <n v="304"/>
    <n v="303"/>
    <n v="303"/>
  </r>
  <r>
    <x v="2"/>
    <x v="14"/>
    <s v="DisabledPolicies=Fraction of Livestock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4"/>
    <s v="DisabledPolicies=Fraction of Livestock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4"/>
    <s v="DisabledPolicies=Fraction of Livestock Measures Achieved"/>
    <n v="0"/>
    <n v="0"/>
    <n v="0"/>
    <n v="18"/>
    <n v="26"/>
    <n v="30"/>
    <n v="33"/>
    <n v="34"/>
    <n v="35"/>
    <n v="35"/>
    <n v="31"/>
    <n v="24"/>
    <n v="20"/>
    <n v="14"/>
    <n v="10"/>
    <n v="9"/>
    <n v="8"/>
    <n v="7"/>
    <n v="4"/>
    <n v="2"/>
    <n v="1"/>
    <n v="0"/>
    <n v="2"/>
    <n v="2"/>
    <n v="4"/>
    <n v="5"/>
    <n v="7"/>
    <n v="8"/>
    <n v="8"/>
    <n v="10"/>
    <n v="12"/>
  </r>
  <r>
    <x v="5"/>
    <x v="14"/>
    <s v="DisabledPolicies=Fraction of Livestock Measures Achieved"/>
    <n v="0"/>
    <n v="0"/>
    <n v="0"/>
    <n v="361"/>
    <n v="1114"/>
    <n v="1283"/>
    <n v="1512"/>
    <n v="1603"/>
    <n v="1548"/>
    <n v="1392"/>
    <n v="1131"/>
    <n v="984"/>
    <n v="801"/>
    <n v="668"/>
    <n v="600"/>
    <n v="543"/>
    <n v="595"/>
    <n v="517"/>
    <n v="448"/>
    <n v="371"/>
    <n v="312"/>
    <n v="378"/>
    <n v="343"/>
    <n v="344"/>
    <n v="369"/>
    <n v="379"/>
    <n v="390"/>
    <n v="419"/>
    <n v="395"/>
    <n v="369"/>
    <n v="371"/>
  </r>
  <r>
    <x v="6"/>
    <x v="14"/>
    <s v="DisabledPolicies=Fraction of Livestock Measures Achieved"/>
    <n v="0"/>
    <n v="0"/>
    <n v="0"/>
    <n v="213"/>
    <n v="454"/>
    <n v="756"/>
    <n v="1083"/>
    <n v="1394"/>
    <n v="1735"/>
    <n v="2039"/>
    <n v="2229"/>
    <n v="2216"/>
    <n v="2223"/>
    <n v="2374"/>
    <n v="2549"/>
    <n v="2680"/>
    <n v="2759"/>
    <n v="2808"/>
    <n v="2838"/>
    <n v="2832"/>
    <n v="2787"/>
    <n v="2732"/>
    <n v="2664"/>
    <n v="2593"/>
    <n v="2517"/>
    <n v="2440"/>
    <n v="2362"/>
    <n v="2289"/>
    <n v="2220"/>
    <n v="2155"/>
    <n v="2098"/>
  </r>
  <r>
    <x v="7"/>
    <x v="14"/>
    <s v="DisabledPolicies=Fraction of Livestock Measures Achieved"/>
    <n v="0"/>
    <n v="0"/>
    <n v="0"/>
    <n v="367"/>
    <n v="760"/>
    <n v="1154"/>
    <n v="1537"/>
    <n v="1871"/>
    <n v="2221"/>
    <n v="2496"/>
    <n v="2635"/>
    <n v="2537"/>
    <n v="2514"/>
    <n v="2582"/>
    <n v="2655"/>
    <n v="2688"/>
    <n v="2678"/>
    <n v="2636"/>
    <n v="2580"/>
    <n v="2499"/>
    <n v="2390"/>
    <n v="2283"/>
    <n v="2168"/>
    <n v="2064"/>
    <n v="1959"/>
    <n v="1854"/>
    <n v="1760"/>
    <n v="1671"/>
    <n v="1593"/>
    <n v="1519"/>
    <n v="1455"/>
  </r>
  <r>
    <x v="8"/>
    <x v="14"/>
    <s v="DisabledPolicies=Fraction of Livestock Measures Achieved"/>
    <n v="0"/>
    <n v="0"/>
    <n v="0"/>
    <n v="92"/>
    <n v="213"/>
    <n v="309"/>
    <n v="388"/>
    <n v="455"/>
    <n v="516"/>
    <n v="561"/>
    <n v="582"/>
    <n v="562"/>
    <n v="549"/>
    <n v="549"/>
    <n v="557"/>
    <n v="567"/>
    <n v="572"/>
    <n v="567"/>
    <n v="554"/>
    <n v="538"/>
    <n v="519"/>
    <n v="505"/>
    <n v="490"/>
    <n v="476"/>
    <n v="462"/>
    <n v="451"/>
    <n v="440"/>
    <n v="429"/>
    <n v="419"/>
    <n v="412"/>
    <n v="407"/>
  </r>
  <r>
    <x v="9"/>
    <x v="14"/>
    <s v="DisabledPolicies=Fraction of Livestock Measures Achieved"/>
    <n v="0"/>
    <n v="0"/>
    <n v="0"/>
    <n v="54"/>
    <n v="147"/>
    <n v="240"/>
    <n v="268"/>
    <n v="280"/>
    <n v="257"/>
    <n v="192"/>
    <n v="88"/>
    <n v="-97"/>
    <n v="-208"/>
    <n v="-355"/>
    <n v="-480"/>
    <n v="-585"/>
    <n v="-698"/>
    <n v="-764"/>
    <n v="-849"/>
    <n v="-897"/>
    <n v="-906"/>
    <n v="-902"/>
    <n v="-848"/>
    <n v="-822"/>
    <n v="-780"/>
    <n v="-717"/>
    <n v="-640"/>
    <n v="-568"/>
    <n v="-506"/>
    <n v="-438"/>
    <n v="-369"/>
  </r>
  <r>
    <x v="10"/>
    <x v="14"/>
    <s v="DisabledPolicies=Fraction of Livestock Measures Achieved"/>
    <n v="0"/>
    <n v="0"/>
    <n v="0"/>
    <n v="-74"/>
    <n v="-135"/>
    <n v="-203"/>
    <n v="-293"/>
    <n v="-442"/>
    <n v="-611"/>
    <n v="-792"/>
    <n v="-995"/>
    <n v="-1223"/>
    <n v="-1410"/>
    <n v="-1581"/>
    <n v="-1737"/>
    <n v="-1889"/>
    <n v="-2015"/>
    <n v="-2113"/>
    <n v="-2180"/>
    <n v="-2185"/>
    <n v="-2169"/>
    <n v="-2131"/>
    <n v="-2063"/>
    <n v="-1999"/>
    <n v="-1924"/>
    <n v="-1823"/>
    <n v="-1731"/>
    <n v="-1625"/>
    <n v="-1522"/>
    <n v="-1435"/>
    <n v="-1357"/>
  </r>
  <r>
    <x v="11"/>
    <x v="14"/>
    <s v="DisabledPolicies=Fraction of Livestock Measures Achieved"/>
    <n v="0"/>
    <n v="0"/>
    <n v="0"/>
    <n v="208"/>
    <n v="276"/>
    <n v="286"/>
    <n v="153"/>
    <n v="45"/>
    <n v="-15"/>
    <n v="-50"/>
    <n v="-70"/>
    <n v="-102"/>
    <n v="-101"/>
    <n v="-85"/>
    <n v="-63"/>
    <n v="-55"/>
    <n v="-60"/>
    <n v="-75"/>
    <n v="-97"/>
    <n v="-123"/>
    <n v="-151"/>
    <n v="-165"/>
    <n v="-178"/>
    <n v="-189"/>
    <n v="-203"/>
    <n v="-213"/>
    <n v="-217"/>
    <n v="-224"/>
    <n v="-230"/>
    <n v="-238"/>
    <n v="-238"/>
  </r>
  <r>
    <x v="12"/>
    <x v="14"/>
    <s v="DisabledPolicies=Fraction of Livestock Measures Achieved"/>
    <n v="0"/>
    <n v="0"/>
    <n v="0"/>
    <n v="59"/>
    <n v="123"/>
    <n v="189"/>
    <n v="251"/>
    <n v="307"/>
    <n v="372"/>
    <n v="421"/>
    <n v="447"/>
    <n v="426"/>
    <n v="445"/>
    <n v="468"/>
    <n v="494"/>
    <n v="511"/>
    <n v="520"/>
    <n v="519"/>
    <n v="517"/>
    <n v="507"/>
    <n v="493"/>
    <n v="479"/>
    <n v="464"/>
    <n v="451"/>
    <n v="435"/>
    <n v="420"/>
    <n v="405"/>
    <n v="391"/>
    <n v="381"/>
    <n v="371"/>
    <n v="363"/>
  </r>
  <r>
    <x v="13"/>
    <x v="14"/>
    <s v="DisabledPolicies=Fraction of Livestock Measures Achieved"/>
    <n v="0"/>
    <n v="0"/>
    <n v="0"/>
    <n v="37"/>
    <n v="82"/>
    <n v="118"/>
    <n v="147"/>
    <n v="174"/>
    <n v="199"/>
    <n v="221"/>
    <n v="232"/>
    <n v="231"/>
    <n v="232"/>
    <n v="240"/>
    <n v="250"/>
    <n v="260"/>
    <n v="267"/>
    <n v="267"/>
    <n v="264"/>
    <n v="259"/>
    <n v="253"/>
    <n v="248"/>
    <n v="241"/>
    <n v="235"/>
    <n v="230"/>
    <n v="224"/>
    <n v="218"/>
    <n v="212"/>
    <n v="207"/>
    <n v="203"/>
    <n v="200"/>
  </r>
  <r>
    <x v="14"/>
    <x v="14"/>
    <s v="DisabledPolicies=Fraction of Livestock Measures Achieved"/>
    <n v="0"/>
    <n v="0"/>
    <n v="0"/>
    <n v="180"/>
    <n v="332"/>
    <n v="423"/>
    <n v="497"/>
    <n v="552"/>
    <n v="617"/>
    <n v="697"/>
    <n v="766"/>
    <n v="785"/>
    <n v="778"/>
    <n v="773"/>
    <n v="780"/>
    <n v="800"/>
    <n v="802"/>
    <n v="769"/>
    <n v="726"/>
    <n v="689"/>
    <n v="651"/>
    <n v="608"/>
    <n v="562"/>
    <n v="530"/>
    <n v="505"/>
    <n v="479"/>
    <n v="445"/>
    <n v="411"/>
    <n v="395"/>
    <n v="393"/>
    <n v="392"/>
  </r>
  <r>
    <x v="15"/>
    <x v="14"/>
    <s v="DisabledPolicies=Fraction of Livestock Measures Achieved"/>
    <n v="0"/>
    <n v="0"/>
    <n v="0"/>
    <n v="142"/>
    <n v="284"/>
    <n v="335"/>
    <n v="346"/>
    <n v="368"/>
    <n v="406"/>
    <n v="461"/>
    <n v="506"/>
    <n v="502"/>
    <n v="492"/>
    <n v="477"/>
    <n v="475"/>
    <n v="482"/>
    <n v="473"/>
    <n v="428"/>
    <n v="364"/>
    <n v="297"/>
    <n v="227"/>
    <n v="158"/>
    <n v="84"/>
    <n v="22"/>
    <n v="-34"/>
    <n v="-90"/>
    <n v="-150"/>
    <n v="-211"/>
    <n v="-253"/>
    <n v="-287"/>
    <n v="-315"/>
  </r>
  <r>
    <x v="16"/>
    <x v="14"/>
    <s v="DisabledPolicies=Fraction of Livestock Measures Achieved"/>
    <n v="0"/>
    <n v="0"/>
    <n v="0"/>
    <n v="19"/>
    <n v="30"/>
    <n v="41"/>
    <n v="51"/>
    <n v="58"/>
    <n v="68"/>
    <n v="77"/>
    <n v="83"/>
    <n v="80"/>
    <n v="76"/>
    <n v="77"/>
    <n v="78"/>
    <n v="79"/>
    <n v="77"/>
    <n v="73"/>
    <n v="68"/>
    <n v="64"/>
    <n v="59"/>
    <n v="53"/>
    <n v="47"/>
    <n v="42"/>
    <n v="38"/>
    <n v="34"/>
    <n v="29"/>
    <n v="24"/>
    <n v="23"/>
    <n v="19"/>
    <n v="17"/>
  </r>
  <r>
    <x v="17"/>
    <x v="14"/>
    <s v="DisabledPolicies=Fraction of Livestock Measures Achieved"/>
    <n v="0"/>
    <n v="0"/>
    <n v="0"/>
    <n v="11"/>
    <n v="22"/>
    <n v="30"/>
    <n v="35"/>
    <n v="42"/>
    <n v="48"/>
    <n v="54"/>
    <n v="57"/>
    <n v="57"/>
    <n v="58"/>
    <n v="59"/>
    <n v="60"/>
    <n v="63"/>
    <n v="64"/>
    <n v="64"/>
    <n v="62"/>
    <n v="61"/>
    <n v="60"/>
    <n v="57"/>
    <n v="56"/>
    <n v="54"/>
    <n v="53"/>
    <n v="51"/>
    <n v="49"/>
    <n v="49"/>
    <n v="46"/>
    <n v="46"/>
    <n v="45"/>
  </r>
  <r>
    <x v="18"/>
    <x v="14"/>
    <s v="DisabledPolicies=Fraction of Livestock Measures Achieved"/>
    <n v="0"/>
    <n v="0"/>
    <n v="0"/>
    <n v="624"/>
    <n v="894"/>
    <n v="1104"/>
    <n v="1336"/>
    <n v="1516"/>
    <n v="1738"/>
    <n v="1997"/>
    <n v="2196"/>
    <n v="2274"/>
    <n v="2313"/>
    <n v="2340"/>
    <n v="2390"/>
    <n v="2462"/>
    <n v="2486"/>
    <n v="2437"/>
    <n v="2383"/>
    <n v="2323"/>
    <n v="2240"/>
    <n v="2143"/>
    <n v="2031"/>
    <n v="1955"/>
    <n v="1887"/>
    <n v="1810"/>
    <n v="1718"/>
    <n v="1622"/>
    <n v="1579"/>
    <n v="1554"/>
    <n v="1532"/>
  </r>
  <r>
    <x v="19"/>
    <x v="14"/>
    <s v="DisabledPolicies=Fraction of Livestock Measures Achieved"/>
    <n v="0"/>
    <n v="0"/>
    <n v="0"/>
    <n v="174"/>
    <n v="581"/>
    <n v="1020"/>
    <n v="1585"/>
    <n v="2022"/>
    <n v="2670"/>
    <n v="3471"/>
    <n v="4120"/>
    <n v="4476"/>
    <n v="4728"/>
    <n v="5095"/>
    <n v="5519"/>
    <n v="5937"/>
    <n v="6080"/>
    <n v="5850"/>
    <n v="5734"/>
    <n v="5611"/>
    <n v="5385"/>
    <n v="5079"/>
    <n v="4721"/>
    <n v="4564"/>
    <n v="4384"/>
    <n v="4131"/>
    <n v="3799"/>
    <n v="3504"/>
    <n v="3465"/>
    <n v="3440"/>
    <n v="3409"/>
  </r>
  <r>
    <x v="20"/>
    <x v="14"/>
    <s v="DisabledPolicies=Fraction of Livestock Measures Achieved"/>
    <n v="0"/>
    <n v="0"/>
    <n v="0"/>
    <n v="864"/>
    <n v="1028"/>
    <n v="1159"/>
    <n v="1334"/>
    <n v="1443"/>
    <n v="1595"/>
    <n v="1807"/>
    <n v="1991"/>
    <n v="2023"/>
    <n v="2011"/>
    <n v="1993"/>
    <n v="1997"/>
    <n v="2018"/>
    <n v="1986"/>
    <n v="1841"/>
    <n v="1747"/>
    <n v="1669"/>
    <n v="1563"/>
    <n v="1445"/>
    <n v="1313"/>
    <n v="1249"/>
    <n v="1187"/>
    <n v="1104"/>
    <n v="1012"/>
    <n v="906"/>
    <n v="891"/>
    <n v="878"/>
    <n v="857"/>
  </r>
  <r>
    <x v="21"/>
    <x v="14"/>
    <s v="DisabledPolicies=Fraction of Livestock Measures Achieved"/>
    <n v="0"/>
    <n v="0"/>
    <n v="0"/>
    <n v="1810"/>
    <n v="1859"/>
    <n v="1898"/>
    <n v="2004"/>
    <n v="2027"/>
    <n v="2162"/>
    <n v="2325"/>
    <n v="2416"/>
    <n v="2372"/>
    <n v="2278"/>
    <n v="2164"/>
    <n v="2045"/>
    <n v="1939"/>
    <n v="1796"/>
    <n v="1656"/>
    <n v="1566"/>
    <n v="1504"/>
    <n v="1406"/>
    <n v="1324"/>
    <n v="1235"/>
    <n v="1199"/>
    <n v="1137"/>
    <n v="1044"/>
    <n v="1040"/>
    <n v="983"/>
    <n v="978"/>
    <n v="960"/>
    <n v="934"/>
  </r>
  <r>
    <x v="22"/>
    <x v="14"/>
    <s v="DisabledPolicies=Fraction of Livestock Measures Achieved"/>
    <n v="0"/>
    <n v="0"/>
    <n v="0"/>
    <n v="-296"/>
    <n v="-651"/>
    <n v="-1109"/>
    <n v="-1370"/>
    <n v="-1887"/>
    <n v="-2594"/>
    <n v="-3405"/>
    <n v="-4352"/>
    <n v="-5251"/>
    <n v="-6192"/>
    <n v="-7067"/>
    <n v="-7912"/>
    <n v="-7937"/>
    <n v="-7944"/>
    <n v="-7950"/>
    <n v="-7970"/>
    <n v="-7993"/>
    <n v="-8003"/>
    <n v="-8012"/>
    <n v="-8011"/>
    <n v="-8014"/>
    <n v="-8011"/>
    <n v="-8014"/>
    <n v="-8056"/>
    <n v="-8096"/>
    <n v="-8133"/>
    <n v="-8151"/>
    <n v="-8158"/>
  </r>
  <r>
    <x v="23"/>
    <x v="14"/>
    <s v="DisabledPolicies=Fraction of Livestock Measures Achieved"/>
    <n v="0"/>
    <n v="0"/>
    <n v="0"/>
    <n v="189"/>
    <n v="385"/>
    <n v="574"/>
    <n v="756"/>
    <n v="924"/>
    <n v="1084"/>
    <n v="1254"/>
    <n v="1358"/>
    <n v="1437"/>
    <n v="1515"/>
    <n v="1625"/>
    <n v="1726"/>
    <n v="1817"/>
    <n v="1908"/>
    <n v="1964"/>
    <n v="2018"/>
    <n v="2069"/>
    <n v="2109"/>
    <n v="2151"/>
    <n v="2198"/>
    <n v="2220"/>
    <n v="2250"/>
    <n v="2286"/>
    <n v="2294"/>
    <n v="2319"/>
    <n v="2391"/>
    <n v="2347"/>
    <n v="2360"/>
  </r>
  <r>
    <x v="24"/>
    <x v="14"/>
    <s v="DisabledPolicies=Fraction of Livestock Measures Achieved"/>
    <n v="0"/>
    <n v="0"/>
    <n v="0"/>
    <n v="1197"/>
    <n v="2955"/>
    <n v="4405"/>
    <n v="5670"/>
    <n v="6815"/>
    <n v="7855"/>
    <n v="8719"/>
    <n v="9249"/>
    <n v="9231"/>
    <n v="9217"/>
    <n v="9342"/>
    <n v="9595"/>
    <n v="9897"/>
    <n v="10108"/>
    <n v="10119"/>
    <n v="9976"/>
    <n v="9755"/>
    <n v="9495"/>
    <n v="9290"/>
    <n v="9029"/>
    <n v="8772"/>
    <n v="8547"/>
    <n v="8341"/>
    <n v="8109"/>
    <n v="7867"/>
    <n v="7646"/>
    <n v="7478"/>
    <n v="7361"/>
  </r>
  <r>
    <x v="25"/>
    <x v="14"/>
    <s v="DisabledPolicies=Fraction of Livestock Measures Achieved"/>
    <n v="0"/>
    <n v="0"/>
    <n v="0"/>
    <n v="872"/>
    <n v="2238"/>
    <n v="3591"/>
    <n v="4404"/>
    <n v="6096"/>
    <n v="7482"/>
    <n v="8816"/>
    <n v="10203"/>
    <n v="11169"/>
    <n v="12932"/>
    <n v="13271"/>
    <n v="14134"/>
    <n v="14965"/>
    <n v="15321"/>
    <n v="16281"/>
    <n v="16215"/>
    <n v="16139"/>
    <n v="16340"/>
    <n v="16200"/>
    <n v="16637"/>
    <n v="16229"/>
    <n v="16270"/>
    <n v="16213"/>
    <n v="16459"/>
    <n v="16346"/>
    <n v="16028"/>
    <n v="16248"/>
    <n v="16488"/>
  </r>
  <r>
    <x v="26"/>
    <x v="14"/>
    <s v="DisabledPolicies=Fraction of Livestock Measures Achieved"/>
    <n v="0"/>
    <n v="0"/>
    <n v="0"/>
    <n v="700"/>
    <n v="2411"/>
    <n v="2573"/>
    <n v="2844"/>
    <n v="2730"/>
    <n v="2257"/>
    <n v="1596"/>
    <n v="755"/>
    <n v="452"/>
    <n v="10"/>
    <n v="-370"/>
    <n v="-629"/>
    <n v="-860"/>
    <n v="-789"/>
    <n v="-1039"/>
    <n v="-1243"/>
    <n v="-1444"/>
    <n v="-1587"/>
    <n v="-1413"/>
    <n v="-1494"/>
    <n v="-1477"/>
    <n v="-1400"/>
    <n v="-1359"/>
    <n v="-1315"/>
    <n v="-1229"/>
    <n v="-1283"/>
    <n v="-1346"/>
    <n v="-1346"/>
  </r>
  <r>
    <x v="27"/>
    <x v="14"/>
    <s v="DisabledPolicies=Fraction of Livestock Measures Achieved"/>
    <n v="0"/>
    <n v="0"/>
    <n v="0"/>
    <n v="787"/>
    <n v="1651"/>
    <n v="2413"/>
    <n v="3155"/>
    <n v="3866"/>
    <n v="4600"/>
    <n v="5283"/>
    <n v="5772"/>
    <n v="5887"/>
    <n v="5993"/>
    <n v="6279"/>
    <n v="6626"/>
    <n v="6949"/>
    <n v="7192"/>
    <n v="7350"/>
    <n v="7454"/>
    <n v="7497"/>
    <n v="7471"/>
    <n v="7438"/>
    <n v="7378"/>
    <n v="7323"/>
    <n v="7273"/>
    <n v="7226"/>
    <n v="7186"/>
    <n v="7134"/>
    <n v="7097"/>
    <n v="7084"/>
    <n v="7102"/>
  </r>
  <r>
    <x v="28"/>
    <x v="14"/>
    <s v="DisabledPolicies=Fraction of Livestock Measures Achieved"/>
    <n v="0"/>
    <n v="0"/>
    <n v="0"/>
    <n v="4678"/>
    <n v="5960"/>
    <n v="6919"/>
    <n v="8041"/>
    <n v="8950"/>
    <n v="10312"/>
    <n v="11968"/>
    <n v="13368"/>
    <n v="14190"/>
    <n v="14645"/>
    <n v="15350"/>
    <n v="16041"/>
    <n v="16829"/>
    <n v="17182"/>
    <n v="17162"/>
    <n v="17338"/>
    <n v="17585"/>
    <n v="17547"/>
    <n v="17450"/>
    <n v="17247"/>
    <n v="17518"/>
    <n v="17658"/>
    <n v="17653"/>
    <n v="17607"/>
    <n v="17580"/>
    <n v="18178"/>
    <n v="18816"/>
    <n v="19455"/>
  </r>
  <r>
    <x v="29"/>
    <x v="14"/>
    <s v="DisabledPolicies=Fraction of Livestock Measures Achieved"/>
    <n v="0"/>
    <n v="0"/>
    <n v="0"/>
    <n v="146"/>
    <n v="334"/>
    <n v="613"/>
    <n v="866"/>
    <n v="1099"/>
    <n v="1384"/>
    <n v="1564"/>
    <n v="1629"/>
    <n v="1418"/>
    <n v="1463"/>
    <n v="1574"/>
    <n v="1673"/>
    <n v="1721"/>
    <n v="1767"/>
    <n v="1808"/>
    <n v="1874"/>
    <n v="1904"/>
    <n v="1925"/>
    <n v="1973"/>
    <n v="2013"/>
    <n v="2088"/>
    <n v="2147"/>
    <n v="2230"/>
    <n v="2310"/>
    <n v="2412"/>
    <n v="2506"/>
    <n v="2590"/>
    <n v="2690"/>
  </r>
  <r>
    <x v="30"/>
    <x v="14"/>
    <s v="DisabledPolicies=Fraction of Livestock Measures Achieved"/>
    <n v="0"/>
    <n v="0"/>
    <n v="0"/>
    <n v="6772"/>
    <n v="14317"/>
    <n v="21806"/>
    <n v="29040"/>
    <n v="36165"/>
    <n v="43430"/>
    <n v="49883"/>
    <n v="54996"/>
    <n v="57591"/>
    <n v="61868"/>
    <n v="66036"/>
    <n v="70629"/>
    <n v="74684"/>
    <n v="78123"/>
    <n v="81340"/>
    <n v="84456"/>
    <n v="86923"/>
    <n v="89018"/>
    <n v="91186"/>
    <n v="93032"/>
    <n v="95148"/>
    <n v="97019"/>
    <n v="98754"/>
    <n v="100497"/>
    <n v="102498"/>
    <n v="104615"/>
    <n v="106539"/>
    <n v="108605"/>
  </r>
  <r>
    <x v="31"/>
    <x v="14"/>
    <s v="DisabledPolicies=Fraction of Livestock Measures Achieved"/>
    <n v="0"/>
    <n v="0"/>
    <n v="0"/>
    <n v="3111"/>
    <n v="7113"/>
    <n v="10966"/>
    <n v="14661"/>
    <n v="18226"/>
    <n v="22046"/>
    <n v="24852"/>
    <n v="26432"/>
    <n v="25564"/>
    <n v="27103"/>
    <n v="28964"/>
    <n v="31057"/>
    <n v="32652"/>
    <n v="33975"/>
    <n v="34933"/>
    <n v="35565"/>
    <n v="35628"/>
    <n v="35468"/>
    <n v="35496"/>
    <n v="35208"/>
    <n v="34938"/>
    <n v="34618"/>
    <n v="34352"/>
    <n v="34054"/>
    <n v="33795"/>
    <n v="33435"/>
    <n v="33214"/>
    <n v="33235"/>
  </r>
  <r>
    <x v="32"/>
    <x v="14"/>
    <s v="DisabledPolicies=Fraction of Livestock Measures Achieved"/>
    <n v="0"/>
    <n v="0"/>
    <n v="0"/>
    <n v="2131"/>
    <n v="4287"/>
    <n v="6182"/>
    <n v="7748"/>
    <n v="9160"/>
    <n v="10511"/>
    <n v="11321"/>
    <n v="11548"/>
    <n v="10761"/>
    <n v="10852"/>
    <n v="10910"/>
    <n v="11041"/>
    <n v="11011"/>
    <n v="10818"/>
    <n v="10544"/>
    <n v="10145"/>
    <n v="9631"/>
    <n v="9099"/>
    <n v="8605"/>
    <n v="8109"/>
    <n v="7622"/>
    <n v="7168"/>
    <n v="6742"/>
    <n v="6344"/>
    <n v="5964"/>
    <n v="5605"/>
    <n v="5296"/>
    <n v="5035"/>
  </r>
  <r>
    <x v="33"/>
    <x v="14"/>
    <s v="DisabledPolicies=Fraction of Livestock Measures Achieved"/>
    <n v="0"/>
    <n v="0"/>
    <n v="0"/>
    <n v="46"/>
    <n v="96"/>
    <n v="146"/>
    <n v="188"/>
    <n v="226"/>
    <n v="265"/>
    <n v="287"/>
    <n v="295"/>
    <n v="273"/>
    <n v="277"/>
    <n v="282"/>
    <n v="287"/>
    <n v="286"/>
    <n v="281"/>
    <n v="274"/>
    <n v="265"/>
    <n v="252"/>
    <n v="238"/>
    <n v="224"/>
    <n v="210"/>
    <n v="197"/>
    <n v="184"/>
    <n v="172"/>
    <n v="161"/>
    <n v="150"/>
    <n v="140"/>
    <n v="132"/>
    <n v="125"/>
  </r>
  <r>
    <x v="34"/>
    <x v="14"/>
    <s v="DisabledPolicies=Fraction of Livestock Measures Achieved"/>
    <n v="0"/>
    <n v="0"/>
    <n v="0"/>
    <n v="26"/>
    <n v="56"/>
    <n v="92"/>
    <n v="123"/>
    <n v="151"/>
    <n v="180"/>
    <n v="197"/>
    <n v="203"/>
    <n v="186"/>
    <n v="190"/>
    <n v="197"/>
    <n v="203"/>
    <n v="205"/>
    <n v="205"/>
    <n v="202"/>
    <n v="198"/>
    <n v="190"/>
    <n v="182"/>
    <n v="175"/>
    <n v="166"/>
    <n v="158"/>
    <n v="151"/>
    <n v="143"/>
    <n v="136"/>
    <n v="129"/>
    <n v="122"/>
    <n v="117"/>
    <n v="112"/>
  </r>
  <r>
    <x v="35"/>
    <x v="14"/>
    <s v="DisabledPolicies=Fraction of Livestock Measures Achieved"/>
    <n v="0"/>
    <n v="0"/>
    <n v="0"/>
    <n v="110"/>
    <n v="195"/>
    <n v="292"/>
    <n v="370"/>
    <n v="434"/>
    <n v="510"/>
    <n v="551"/>
    <n v="534"/>
    <n v="391"/>
    <n v="272"/>
    <n v="182"/>
    <n v="77"/>
    <n v="-56"/>
    <n v="-203"/>
    <n v="-374"/>
    <n v="-546"/>
    <n v="-738"/>
    <n v="-945"/>
    <n v="-1146"/>
    <n v="-1359"/>
    <n v="-1557"/>
    <n v="-1760"/>
    <n v="-1951"/>
    <n v="-2144"/>
    <n v="-2329"/>
    <n v="-2506"/>
    <n v="-2679"/>
    <n v="-2842"/>
  </r>
  <r>
    <x v="36"/>
    <x v="14"/>
    <s v="DisabledPolicies=Fraction of Livestock Measures Achieved"/>
    <n v="0"/>
    <n v="0"/>
    <n v="0"/>
    <n v="684"/>
    <n v="1509"/>
    <n v="2748"/>
    <n v="3946"/>
    <n v="5118"/>
    <n v="6528"/>
    <n v="7566"/>
    <n v="8200"/>
    <n v="7827"/>
    <n v="8420"/>
    <n v="9256"/>
    <n v="10041"/>
    <n v="10578"/>
    <n v="10994"/>
    <n v="11308"/>
    <n v="11593"/>
    <n v="11641"/>
    <n v="11560"/>
    <n v="11483"/>
    <n v="11300"/>
    <n v="11172"/>
    <n v="10951"/>
    <n v="10759"/>
    <n v="10542"/>
    <n v="10363"/>
    <n v="10182"/>
    <n v="10000"/>
    <n v="9882"/>
  </r>
  <r>
    <x v="37"/>
    <x v="14"/>
    <s v="DisabledPolicies=Fraction of Livestock Measures Achieved"/>
    <n v="0"/>
    <n v="0"/>
    <n v="0"/>
    <n v="913"/>
    <n v="1565"/>
    <n v="2503"/>
    <n v="3526"/>
    <n v="4429"/>
    <n v="5626"/>
    <n v="6658"/>
    <n v="7337"/>
    <n v="7131"/>
    <n v="7571"/>
    <n v="8191"/>
    <n v="8817"/>
    <n v="9301"/>
    <n v="9637"/>
    <n v="9646"/>
    <n v="9750"/>
    <n v="9715"/>
    <n v="9531"/>
    <n v="9360"/>
    <n v="9037"/>
    <n v="8920"/>
    <n v="8727"/>
    <n v="8523"/>
    <n v="8274"/>
    <n v="8011"/>
    <n v="7947"/>
    <n v="7872"/>
    <n v="7827"/>
  </r>
  <r>
    <x v="38"/>
    <x v="14"/>
    <s v="DisabledPolicies=Fraction of Livestock Measures Achieved"/>
    <n v="0"/>
    <n v="0"/>
    <n v="0"/>
    <n v="24439"/>
    <n v="49740"/>
    <n v="70469"/>
    <n v="90840"/>
    <n v="112248"/>
    <n v="133011"/>
    <n v="151160"/>
    <n v="164160"/>
    <n v="167780"/>
    <n v="177111"/>
    <n v="183974"/>
    <n v="194048"/>
    <n v="204196"/>
    <n v="211661"/>
    <n v="217480"/>
    <n v="219190"/>
    <n v="218953"/>
    <n v="218533"/>
    <n v="218043"/>
    <n v="217766"/>
    <n v="215938"/>
    <n v="215507"/>
    <n v="214437"/>
    <n v="213972"/>
    <n v="212557"/>
    <n v="211355"/>
    <n v="212207"/>
    <n v="214291"/>
  </r>
  <r>
    <x v="39"/>
    <x v="14"/>
    <s v="DisabledPolicies=Fraction of Livestock Measures Achieved"/>
    <n v="0"/>
    <n v="0"/>
    <n v="0"/>
    <n v="512"/>
    <n v="1123"/>
    <n v="2592"/>
    <n v="4275"/>
    <n v="6085"/>
    <n v="8249"/>
    <n v="10168"/>
    <n v="11729"/>
    <n v="12315"/>
    <n v="13470"/>
    <n v="15084"/>
    <n v="16574"/>
    <n v="17625"/>
    <n v="18623"/>
    <n v="19472"/>
    <n v="20264"/>
    <n v="20660"/>
    <n v="20858"/>
    <n v="21042"/>
    <n v="21111"/>
    <n v="21246"/>
    <n v="21201"/>
    <n v="21222"/>
    <n v="21195"/>
    <n v="21236"/>
    <n v="21233"/>
    <n v="21203"/>
    <n v="21318"/>
  </r>
  <r>
    <x v="40"/>
    <x v="14"/>
    <s v="DisabledPolicies=Fraction of Livestock Measures Achieved"/>
    <n v="0"/>
    <n v="0"/>
    <n v="0"/>
    <n v="1576"/>
    <n v="3670"/>
    <n v="6957"/>
    <n v="10226"/>
    <n v="13489"/>
    <n v="17483"/>
    <n v="20517"/>
    <n v="22455"/>
    <n v="21572"/>
    <n v="23535"/>
    <n v="26308"/>
    <n v="29044"/>
    <n v="31099"/>
    <n v="32857"/>
    <n v="34345"/>
    <n v="35811"/>
    <n v="36552"/>
    <n v="36892"/>
    <n v="37303"/>
    <n v="37299"/>
    <n v="37509"/>
    <n v="37395"/>
    <n v="37417"/>
    <n v="37285"/>
    <n v="37288"/>
    <n v="37277"/>
    <n v="37232"/>
    <n v="37426"/>
  </r>
  <r>
    <x v="41"/>
    <x v="14"/>
    <s v="DisabledPolicies=Fraction of Livestock Measures Achieved"/>
    <n v="0"/>
    <n v="0"/>
    <n v="0"/>
    <n v="439"/>
    <n v="1021"/>
    <n v="1930"/>
    <n v="2828"/>
    <n v="3721"/>
    <n v="4813"/>
    <n v="5640"/>
    <n v="6173"/>
    <n v="5936"/>
    <n v="6454"/>
    <n v="7179"/>
    <n v="7880"/>
    <n v="8391"/>
    <n v="8815"/>
    <n v="9167"/>
    <n v="9505"/>
    <n v="9649"/>
    <n v="9685"/>
    <n v="9727"/>
    <n v="9672"/>
    <n v="9667"/>
    <n v="9577"/>
    <n v="9515"/>
    <n v="9422"/>
    <n v="9362"/>
    <n v="9299"/>
    <n v="9229"/>
    <n v="9217"/>
  </r>
  <r>
    <x v="42"/>
    <x v="14"/>
    <s v="DisabledPolicies=Fraction of Livestock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54073"/>
    <n v="107795"/>
    <n v="156476"/>
    <n v="204049"/>
    <n v="251395"/>
    <n v="299903"/>
    <n v="340796"/>
    <n v="368692"/>
    <n v="371897"/>
    <n v="392231"/>
    <n v="412040"/>
    <n v="436662"/>
    <n v="459387"/>
    <n v="476475"/>
    <n v="489118"/>
    <n v="496225"/>
    <n v="498274"/>
    <n v="498260"/>
    <n v="498641"/>
    <n v="497683"/>
    <n v="496200"/>
    <n v="495537"/>
    <n v="494115"/>
    <n v="493154"/>
    <n v="491521"/>
    <n v="491081"/>
    <n v="493206"/>
    <n v="497765"/>
  </r>
  <r>
    <x v="1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39"/>
    <n v="80"/>
    <n v="131"/>
    <n v="204"/>
    <n v="281"/>
    <n v="342"/>
    <n v="383"/>
    <n v="403"/>
    <n v="369"/>
    <n v="332"/>
    <n v="314"/>
    <n v="310"/>
    <n v="309"/>
    <n v="312"/>
    <n v="312"/>
    <n v="311"/>
    <n v="310"/>
    <n v="308"/>
    <n v="308"/>
    <n v="309"/>
    <n v="308"/>
    <n v="306"/>
    <n v="306"/>
    <n v="305"/>
    <n v="306"/>
    <n v="306"/>
    <n v="305"/>
    <n v="305"/>
  </r>
  <r>
    <x v="2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18"/>
    <n v="26"/>
    <n v="30"/>
    <n v="33"/>
    <n v="34"/>
    <n v="36"/>
    <n v="35"/>
    <n v="31"/>
    <n v="24"/>
    <n v="20"/>
    <n v="14"/>
    <n v="10"/>
    <n v="9"/>
    <n v="8"/>
    <n v="7"/>
    <n v="3"/>
    <n v="2"/>
    <n v="1"/>
    <n v="0"/>
    <n v="2"/>
    <n v="2"/>
    <n v="3"/>
    <n v="5"/>
    <n v="6"/>
    <n v="8"/>
    <n v="8"/>
    <n v="10"/>
    <n v="12"/>
  </r>
  <r>
    <x v="5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362"/>
    <n v="1117"/>
    <n v="1291"/>
    <n v="1524"/>
    <n v="1620"/>
    <n v="1568"/>
    <n v="1412"/>
    <n v="1152"/>
    <n v="1002"/>
    <n v="816"/>
    <n v="681"/>
    <n v="610"/>
    <n v="552"/>
    <n v="602"/>
    <n v="525"/>
    <n v="453"/>
    <n v="376"/>
    <n v="317"/>
    <n v="383"/>
    <n v="347"/>
    <n v="348"/>
    <n v="372"/>
    <n v="383"/>
    <n v="394"/>
    <n v="422"/>
    <n v="399"/>
    <n v="373"/>
    <n v="373"/>
  </r>
  <r>
    <x v="6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213"/>
    <n v="453"/>
    <n v="755"/>
    <n v="1081"/>
    <n v="1393"/>
    <n v="1735"/>
    <n v="2041"/>
    <n v="2231"/>
    <n v="2215"/>
    <n v="2221"/>
    <n v="2372"/>
    <n v="2545"/>
    <n v="2675"/>
    <n v="2755"/>
    <n v="2803"/>
    <n v="2834"/>
    <n v="2828"/>
    <n v="2783"/>
    <n v="2729"/>
    <n v="2659"/>
    <n v="2591"/>
    <n v="2514"/>
    <n v="2436"/>
    <n v="2359"/>
    <n v="2285"/>
    <n v="2217"/>
    <n v="2152"/>
    <n v="2095"/>
  </r>
  <r>
    <x v="7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365"/>
    <n v="754"/>
    <n v="1144"/>
    <n v="1524"/>
    <n v="1856"/>
    <n v="2199"/>
    <n v="2467"/>
    <n v="2598"/>
    <n v="2498"/>
    <n v="2474"/>
    <n v="2543"/>
    <n v="2618"/>
    <n v="2652"/>
    <n v="2644"/>
    <n v="2603"/>
    <n v="2550"/>
    <n v="2468"/>
    <n v="2361"/>
    <n v="2255"/>
    <n v="2142"/>
    <n v="2038"/>
    <n v="1934"/>
    <n v="1830"/>
    <n v="1737"/>
    <n v="1648"/>
    <n v="1571"/>
    <n v="1497"/>
    <n v="1434"/>
  </r>
  <r>
    <x v="8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92"/>
    <n v="212"/>
    <n v="308"/>
    <n v="387"/>
    <n v="453"/>
    <n v="513"/>
    <n v="559"/>
    <n v="577"/>
    <n v="558"/>
    <n v="545"/>
    <n v="544"/>
    <n v="552"/>
    <n v="563"/>
    <n v="567"/>
    <n v="562"/>
    <n v="550"/>
    <n v="533"/>
    <n v="516"/>
    <n v="501"/>
    <n v="487"/>
    <n v="471"/>
    <n v="459"/>
    <n v="447"/>
    <n v="436"/>
    <n v="425"/>
    <n v="415"/>
    <n v="409"/>
    <n v="403"/>
  </r>
  <r>
    <x v="9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54"/>
    <n v="147"/>
    <n v="240"/>
    <n v="268"/>
    <n v="281"/>
    <n v="257"/>
    <n v="192"/>
    <n v="88"/>
    <n v="-98"/>
    <n v="-209"/>
    <n v="-357"/>
    <n v="-482"/>
    <n v="-587"/>
    <n v="-700"/>
    <n v="-767"/>
    <n v="-850"/>
    <n v="-899"/>
    <n v="-908"/>
    <n v="-904"/>
    <n v="-849"/>
    <n v="-823"/>
    <n v="-782"/>
    <n v="-718"/>
    <n v="-641"/>
    <n v="-569"/>
    <n v="-507"/>
    <n v="-439"/>
    <n v="-370"/>
  </r>
  <r>
    <x v="10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-74"/>
    <n v="-135"/>
    <n v="-203"/>
    <n v="-293"/>
    <n v="-442"/>
    <n v="-611"/>
    <n v="-792"/>
    <n v="-995"/>
    <n v="-1223"/>
    <n v="-1411"/>
    <n v="-1582"/>
    <n v="-1737"/>
    <n v="-1889"/>
    <n v="-2015"/>
    <n v="-2113"/>
    <n v="-2180"/>
    <n v="-2185"/>
    <n v="-2169"/>
    <n v="-2131"/>
    <n v="-2064"/>
    <n v="-1999"/>
    <n v="-1924"/>
    <n v="-1824"/>
    <n v="-1731"/>
    <n v="-1627"/>
    <n v="-1522"/>
    <n v="-1435"/>
    <n v="-1358"/>
  </r>
  <r>
    <x v="11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208"/>
    <n v="276"/>
    <n v="286"/>
    <n v="152"/>
    <n v="44"/>
    <n v="-15"/>
    <n v="-49"/>
    <n v="-70"/>
    <n v="-102"/>
    <n v="-102"/>
    <n v="-86"/>
    <n v="-63"/>
    <n v="-55"/>
    <n v="-61"/>
    <n v="-75"/>
    <n v="-97"/>
    <n v="-123"/>
    <n v="-151"/>
    <n v="-166"/>
    <n v="-179"/>
    <n v="-190"/>
    <n v="-204"/>
    <n v="-214"/>
    <n v="-217"/>
    <n v="-225"/>
    <n v="-231"/>
    <n v="-238"/>
    <n v="-238"/>
  </r>
  <r>
    <x v="12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59"/>
    <n v="122"/>
    <n v="189"/>
    <n v="250"/>
    <n v="307"/>
    <n v="371"/>
    <n v="420"/>
    <n v="447"/>
    <n v="425"/>
    <n v="442"/>
    <n v="466"/>
    <n v="492"/>
    <n v="509"/>
    <n v="518"/>
    <n v="517"/>
    <n v="515"/>
    <n v="506"/>
    <n v="492"/>
    <n v="479"/>
    <n v="462"/>
    <n v="448"/>
    <n v="434"/>
    <n v="419"/>
    <n v="404"/>
    <n v="390"/>
    <n v="379"/>
    <n v="370"/>
    <n v="362"/>
  </r>
  <r>
    <x v="13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37"/>
    <n v="82"/>
    <n v="118"/>
    <n v="147"/>
    <n v="174"/>
    <n v="198"/>
    <n v="221"/>
    <n v="231"/>
    <n v="229"/>
    <n v="232"/>
    <n v="239"/>
    <n v="249"/>
    <n v="259"/>
    <n v="265"/>
    <n v="266"/>
    <n v="263"/>
    <n v="258"/>
    <n v="253"/>
    <n v="247"/>
    <n v="241"/>
    <n v="235"/>
    <n v="229"/>
    <n v="223"/>
    <n v="217"/>
    <n v="210"/>
    <n v="207"/>
    <n v="203"/>
    <n v="199"/>
  </r>
  <r>
    <x v="14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179"/>
    <n v="330"/>
    <n v="420"/>
    <n v="491"/>
    <n v="546"/>
    <n v="608"/>
    <n v="685"/>
    <n v="749"/>
    <n v="768"/>
    <n v="761"/>
    <n v="758"/>
    <n v="766"/>
    <n v="785"/>
    <n v="789"/>
    <n v="756"/>
    <n v="714"/>
    <n v="677"/>
    <n v="640"/>
    <n v="597"/>
    <n v="551"/>
    <n v="520"/>
    <n v="495"/>
    <n v="468"/>
    <n v="436"/>
    <n v="401"/>
    <n v="387"/>
    <n v="384"/>
    <n v="382"/>
  </r>
  <r>
    <x v="15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141"/>
    <n v="282"/>
    <n v="333"/>
    <n v="344"/>
    <n v="365"/>
    <n v="403"/>
    <n v="456"/>
    <n v="497"/>
    <n v="493"/>
    <n v="483"/>
    <n v="467"/>
    <n v="466"/>
    <n v="473"/>
    <n v="465"/>
    <n v="421"/>
    <n v="356"/>
    <n v="289"/>
    <n v="221"/>
    <n v="151"/>
    <n v="78"/>
    <n v="14"/>
    <n v="-40"/>
    <n v="-96"/>
    <n v="-156"/>
    <n v="-216"/>
    <n v="-259"/>
    <n v="-291"/>
    <n v="-319"/>
  </r>
  <r>
    <x v="16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19"/>
    <n v="30"/>
    <n v="40"/>
    <n v="51"/>
    <n v="58"/>
    <n v="67"/>
    <n v="75"/>
    <n v="80"/>
    <n v="77"/>
    <n v="75"/>
    <n v="76"/>
    <n v="76"/>
    <n v="78"/>
    <n v="76"/>
    <n v="72"/>
    <n v="67"/>
    <n v="63"/>
    <n v="57"/>
    <n v="52"/>
    <n v="46"/>
    <n v="40"/>
    <n v="38"/>
    <n v="33"/>
    <n v="28"/>
    <n v="24"/>
    <n v="22"/>
    <n v="18"/>
    <n v="17"/>
  </r>
  <r>
    <x v="17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11"/>
    <n v="22"/>
    <n v="29"/>
    <n v="35"/>
    <n v="42"/>
    <n v="48"/>
    <n v="53"/>
    <n v="57"/>
    <n v="57"/>
    <n v="58"/>
    <n v="59"/>
    <n v="60"/>
    <n v="63"/>
    <n v="64"/>
    <n v="63"/>
    <n v="61"/>
    <n v="60"/>
    <n v="59"/>
    <n v="57"/>
    <n v="56"/>
    <n v="53"/>
    <n v="53"/>
    <n v="51"/>
    <n v="49"/>
    <n v="48"/>
    <n v="46"/>
    <n v="46"/>
    <n v="45"/>
  </r>
  <r>
    <x v="18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624"/>
    <n v="893"/>
    <n v="1102"/>
    <n v="1335"/>
    <n v="1514"/>
    <n v="1736"/>
    <n v="1994"/>
    <n v="2189"/>
    <n v="2268"/>
    <n v="2306"/>
    <n v="2333"/>
    <n v="2382"/>
    <n v="2453"/>
    <n v="2479"/>
    <n v="2430"/>
    <n v="2375"/>
    <n v="2316"/>
    <n v="2235"/>
    <n v="2137"/>
    <n v="2026"/>
    <n v="1949"/>
    <n v="1882"/>
    <n v="1804"/>
    <n v="1712"/>
    <n v="1616"/>
    <n v="1574"/>
    <n v="1548"/>
    <n v="1527"/>
  </r>
  <r>
    <x v="19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174"/>
    <n v="583"/>
    <n v="1020"/>
    <n v="1582"/>
    <n v="2022"/>
    <n v="2671"/>
    <n v="3474"/>
    <n v="4122"/>
    <n v="4476"/>
    <n v="4727"/>
    <n v="5092"/>
    <n v="5515"/>
    <n v="5933"/>
    <n v="6075"/>
    <n v="5846"/>
    <n v="5730"/>
    <n v="5607"/>
    <n v="5381"/>
    <n v="5075"/>
    <n v="4718"/>
    <n v="4560"/>
    <n v="4381"/>
    <n v="4128"/>
    <n v="3795"/>
    <n v="3500"/>
    <n v="3462"/>
    <n v="3438"/>
    <n v="3407"/>
  </r>
  <r>
    <x v="20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864"/>
    <n v="1028"/>
    <n v="1159"/>
    <n v="1334"/>
    <n v="1443"/>
    <n v="1595"/>
    <n v="1807"/>
    <n v="1991"/>
    <n v="2022"/>
    <n v="2010"/>
    <n v="1993"/>
    <n v="1995"/>
    <n v="2018"/>
    <n v="1984"/>
    <n v="1841"/>
    <n v="1747"/>
    <n v="1668"/>
    <n v="1563"/>
    <n v="1444"/>
    <n v="1313"/>
    <n v="1249"/>
    <n v="1187"/>
    <n v="1104"/>
    <n v="1012"/>
    <n v="906"/>
    <n v="891"/>
    <n v="877"/>
    <n v="857"/>
  </r>
  <r>
    <x v="21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1779"/>
    <n v="1806"/>
    <n v="1825"/>
    <n v="1916"/>
    <n v="1903"/>
    <n v="1968"/>
    <n v="2064"/>
    <n v="2107"/>
    <n v="2087"/>
    <n v="2007"/>
    <n v="1906"/>
    <n v="1798"/>
    <n v="1704"/>
    <n v="1573"/>
    <n v="1443"/>
    <n v="1363"/>
    <n v="1311"/>
    <n v="1220"/>
    <n v="1146"/>
    <n v="1063"/>
    <n v="1034"/>
    <n v="977"/>
    <n v="890"/>
    <n v="889"/>
    <n v="835"/>
    <n v="834"/>
    <n v="819"/>
    <n v="795"/>
  </r>
  <r>
    <x v="22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-296"/>
    <n v="-651"/>
    <n v="-1111"/>
    <n v="-1373"/>
    <n v="-1888"/>
    <n v="-2595"/>
    <n v="-3407"/>
    <n v="-4356"/>
    <n v="-5255"/>
    <n v="-6198"/>
    <n v="-7073"/>
    <n v="-7919"/>
    <n v="-7943"/>
    <n v="-7951"/>
    <n v="-7956"/>
    <n v="-7975"/>
    <n v="-7998"/>
    <n v="-8008"/>
    <n v="-8018"/>
    <n v="-8015"/>
    <n v="-8018"/>
    <n v="-8016"/>
    <n v="-8017"/>
    <n v="-8059"/>
    <n v="-8101"/>
    <n v="-8138"/>
    <n v="-8154"/>
    <n v="-8160"/>
  </r>
  <r>
    <x v="23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189"/>
    <n v="385"/>
    <n v="574"/>
    <n v="756"/>
    <n v="924"/>
    <n v="1086"/>
    <n v="1254"/>
    <n v="1358"/>
    <n v="1437"/>
    <n v="1513"/>
    <n v="1625"/>
    <n v="1726"/>
    <n v="1817"/>
    <n v="1908"/>
    <n v="1963"/>
    <n v="2018"/>
    <n v="2068"/>
    <n v="2108"/>
    <n v="2151"/>
    <n v="2198"/>
    <n v="2219"/>
    <n v="2249"/>
    <n v="2286"/>
    <n v="2294"/>
    <n v="2319"/>
    <n v="2390"/>
    <n v="2347"/>
    <n v="2359"/>
  </r>
  <r>
    <x v="24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1194"/>
    <n v="2948"/>
    <n v="4394"/>
    <n v="5663"/>
    <n v="6809"/>
    <n v="7844"/>
    <n v="8695"/>
    <n v="9210"/>
    <n v="9186"/>
    <n v="9167"/>
    <n v="9289"/>
    <n v="9539"/>
    <n v="9842"/>
    <n v="10054"/>
    <n v="10066"/>
    <n v="9925"/>
    <n v="9705"/>
    <n v="9446"/>
    <n v="9243"/>
    <n v="8985"/>
    <n v="8727"/>
    <n v="8506"/>
    <n v="8301"/>
    <n v="8069"/>
    <n v="7829"/>
    <n v="7608"/>
    <n v="7440"/>
    <n v="7323"/>
  </r>
  <r>
    <x v="25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873"/>
    <n v="2237"/>
    <n v="3590"/>
    <n v="4404"/>
    <n v="6094"/>
    <n v="7482"/>
    <n v="8814"/>
    <n v="10200"/>
    <n v="11163"/>
    <n v="12926"/>
    <n v="13265"/>
    <n v="14128"/>
    <n v="14957"/>
    <n v="15314"/>
    <n v="16275"/>
    <n v="16208"/>
    <n v="16133"/>
    <n v="16334"/>
    <n v="16193"/>
    <n v="16630"/>
    <n v="16225"/>
    <n v="16265"/>
    <n v="16208"/>
    <n v="16453"/>
    <n v="16342"/>
    <n v="16022"/>
    <n v="16243"/>
    <n v="16482"/>
  </r>
  <r>
    <x v="26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703"/>
    <n v="2418"/>
    <n v="2587"/>
    <n v="2860"/>
    <n v="2749"/>
    <n v="2279"/>
    <n v="1618"/>
    <n v="779"/>
    <n v="474"/>
    <n v="29"/>
    <n v="-351"/>
    <n v="-614"/>
    <n v="-843"/>
    <n v="-775"/>
    <n v="-1025"/>
    <n v="-1230"/>
    <n v="-1433"/>
    <n v="-1577"/>
    <n v="-1402"/>
    <n v="-1484"/>
    <n v="-1469"/>
    <n v="-1391"/>
    <n v="-1349"/>
    <n v="-1306"/>
    <n v="-1221"/>
    <n v="-1274"/>
    <n v="-1339"/>
    <n v="-1344"/>
  </r>
  <r>
    <x v="27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786"/>
    <n v="1647"/>
    <n v="2404"/>
    <n v="3142"/>
    <n v="3850"/>
    <n v="4578"/>
    <n v="5252"/>
    <n v="5728"/>
    <n v="5836"/>
    <n v="5940"/>
    <n v="6226"/>
    <n v="6572"/>
    <n v="6895"/>
    <n v="7137"/>
    <n v="7297"/>
    <n v="7403"/>
    <n v="7446"/>
    <n v="7421"/>
    <n v="7391"/>
    <n v="7332"/>
    <n v="7277"/>
    <n v="7229"/>
    <n v="7181"/>
    <n v="7143"/>
    <n v="7092"/>
    <n v="7054"/>
    <n v="7041"/>
    <n v="7059"/>
  </r>
  <r>
    <x v="28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4643"/>
    <n v="5893"/>
    <n v="6819"/>
    <n v="7914"/>
    <n v="8766"/>
    <n v="10015"/>
    <n v="11544"/>
    <n v="12839"/>
    <n v="13661"/>
    <n v="14117"/>
    <n v="14821"/>
    <n v="15513"/>
    <n v="16303"/>
    <n v="16659"/>
    <n v="16641"/>
    <n v="16817"/>
    <n v="17067"/>
    <n v="17029"/>
    <n v="16929"/>
    <n v="16723"/>
    <n v="16989"/>
    <n v="17126"/>
    <n v="17116"/>
    <n v="17060"/>
    <n v="17021"/>
    <n v="17607"/>
    <n v="18229"/>
    <n v="18855"/>
  </r>
  <r>
    <x v="29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146"/>
    <n v="334"/>
    <n v="613"/>
    <n v="865"/>
    <n v="1100"/>
    <n v="1386"/>
    <n v="1568"/>
    <n v="1633"/>
    <n v="1418"/>
    <n v="1462"/>
    <n v="1572"/>
    <n v="1670"/>
    <n v="1717"/>
    <n v="1764"/>
    <n v="1804"/>
    <n v="1871"/>
    <n v="1900"/>
    <n v="1922"/>
    <n v="1971"/>
    <n v="2009"/>
    <n v="2083"/>
    <n v="2143"/>
    <n v="2226"/>
    <n v="2307"/>
    <n v="2409"/>
    <n v="2503"/>
    <n v="2587"/>
    <n v="2686"/>
  </r>
  <r>
    <x v="30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6771"/>
    <n v="14309"/>
    <n v="21796"/>
    <n v="29034"/>
    <n v="36167"/>
    <n v="43437"/>
    <n v="49881"/>
    <n v="54970"/>
    <n v="57536"/>
    <n v="61795"/>
    <n v="65950"/>
    <n v="70533"/>
    <n v="74583"/>
    <n v="78020"/>
    <n v="81237"/>
    <n v="84352"/>
    <n v="86822"/>
    <n v="88916"/>
    <n v="91087"/>
    <n v="92932"/>
    <n v="95049"/>
    <n v="96920"/>
    <n v="98658"/>
    <n v="100403"/>
    <n v="102403"/>
    <n v="104519"/>
    <n v="106445"/>
    <n v="108505"/>
  </r>
  <r>
    <x v="31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3113"/>
    <n v="7109"/>
    <n v="10958"/>
    <n v="14650"/>
    <n v="18222"/>
    <n v="22052"/>
    <n v="24853"/>
    <n v="26413"/>
    <n v="25513"/>
    <n v="27040"/>
    <n v="28892"/>
    <n v="30975"/>
    <n v="32568"/>
    <n v="33889"/>
    <n v="34848"/>
    <n v="35479"/>
    <n v="35545"/>
    <n v="35384"/>
    <n v="35415"/>
    <n v="35129"/>
    <n v="34859"/>
    <n v="34540"/>
    <n v="34273"/>
    <n v="33980"/>
    <n v="33719"/>
    <n v="33357"/>
    <n v="33136"/>
    <n v="33150"/>
  </r>
  <r>
    <x v="32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2130"/>
    <n v="4281"/>
    <n v="6172"/>
    <n v="7736"/>
    <n v="9149"/>
    <n v="10501"/>
    <n v="11305"/>
    <n v="11522"/>
    <n v="10726"/>
    <n v="10813"/>
    <n v="10872"/>
    <n v="11002"/>
    <n v="10973"/>
    <n v="10783"/>
    <n v="10512"/>
    <n v="10114"/>
    <n v="9602"/>
    <n v="9072"/>
    <n v="8581"/>
    <n v="8086"/>
    <n v="7600"/>
    <n v="7148"/>
    <n v="6724"/>
    <n v="6328"/>
    <n v="5947"/>
    <n v="5589"/>
    <n v="5281"/>
    <n v="5019"/>
  </r>
  <r>
    <x v="33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46"/>
    <n v="95"/>
    <n v="146"/>
    <n v="187"/>
    <n v="226"/>
    <n v="264"/>
    <n v="288"/>
    <n v="294"/>
    <n v="272"/>
    <n v="276"/>
    <n v="282"/>
    <n v="286"/>
    <n v="285"/>
    <n v="280"/>
    <n v="274"/>
    <n v="264"/>
    <n v="252"/>
    <n v="237"/>
    <n v="223"/>
    <n v="210"/>
    <n v="197"/>
    <n v="184"/>
    <n v="172"/>
    <n v="161"/>
    <n v="150"/>
    <n v="140"/>
    <n v="132"/>
    <n v="125"/>
  </r>
  <r>
    <x v="34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26"/>
    <n v="56"/>
    <n v="92"/>
    <n v="123"/>
    <n v="151"/>
    <n v="180"/>
    <n v="197"/>
    <n v="203"/>
    <n v="185"/>
    <n v="189"/>
    <n v="197"/>
    <n v="203"/>
    <n v="206"/>
    <n v="205"/>
    <n v="202"/>
    <n v="198"/>
    <n v="190"/>
    <n v="182"/>
    <n v="175"/>
    <n v="166"/>
    <n v="158"/>
    <n v="150"/>
    <n v="143"/>
    <n v="136"/>
    <n v="129"/>
    <n v="122"/>
    <n v="117"/>
    <n v="112"/>
  </r>
  <r>
    <x v="35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110"/>
    <n v="195"/>
    <n v="293"/>
    <n v="371"/>
    <n v="435"/>
    <n v="513"/>
    <n v="553"/>
    <n v="536"/>
    <n v="392"/>
    <n v="273"/>
    <n v="183"/>
    <n v="78"/>
    <n v="-55"/>
    <n v="-202"/>
    <n v="-372"/>
    <n v="-544"/>
    <n v="-736"/>
    <n v="-943"/>
    <n v="-1144"/>
    <n v="-1355"/>
    <n v="-1554"/>
    <n v="-1757"/>
    <n v="-1947"/>
    <n v="-2141"/>
    <n v="-2325"/>
    <n v="-2501"/>
    <n v="-2674"/>
    <n v="-2837"/>
  </r>
  <r>
    <x v="36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686"/>
    <n v="1510"/>
    <n v="2746"/>
    <n v="3943"/>
    <n v="5119"/>
    <n v="6539"/>
    <n v="7580"/>
    <n v="8212"/>
    <n v="7828"/>
    <n v="8417"/>
    <n v="9250"/>
    <n v="10033"/>
    <n v="10567"/>
    <n v="10983"/>
    <n v="11297"/>
    <n v="11582"/>
    <n v="11630"/>
    <n v="11551"/>
    <n v="11474"/>
    <n v="11291"/>
    <n v="11163"/>
    <n v="10941"/>
    <n v="10749"/>
    <n v="10533"/>
    <n v="10355"/>
    <n v="10173"/>
    <n v="9991"/>
    <n v="9872"/>
  </r>
  <r>
    <x v="37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877"/>
    <n v="1501"/>
    <n v="2411"/>
    <n v="3415"/>
    <n v="4272"/>
    <n v="5385"/>
    <n v="6329"/>
    <n v="6940"/>
    <n v="6753"/>
    <n v="7203"/>
    <n v="7832"/>
    <n v="8469"/>
    <n v="8962"/>
    <n v="9310"/>
    <n v="9329"/>
    <n v="9444"/>
    <n v="9418"/>
    <n v="9242"/>
    <n v="9079"/>
    <n v="8763"/>
    <n v="8652"/>
    <n v="8465"/>
    <n v="8265"/>
    <n v="8019"/>
    <n v="7758"/>
    <n v="7696"/>
    <n v="7621"/>
    <n v="7578"/>
  </r>
  <r>
    <x v="38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24374"/>
    <n v="49601"/>
    <n v="70305"/>
    <n v="90683"/>
    <n v="112061"/>
    <n v="132680"/>
    <n v="150590"/>
    <n v="163326"/>
    <n v="166828"/>
    <n v="176071"/>
    <n v="182871"/>
    <n v="192893"/>
    <n v="203030"/>
    <n v="210499"/>
    <n v="216333"/>
    <n v="218057"/>
    <n v="217839"/>
    <n v="217433"/>
    <n v="216963"/>
    <n v="216693"/>
    <n v="214876"/>
    <n v="214454"/>
    <n v="213403"/>
    <n v="212942"/>
    <n v="211524"/>
    <n v="210314"/>
    <n v="211160"/>
    <n v="213206"/>
  </r>
  <r>
    <x v="39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514"/>
    <n v="1124"/>
    <n v="2588"/>
    <n v="4267"/>
    <n v="6080"/>
    <n v="8253"/>
    <n v="10171"/>
    <n v="11721"/>
    <n v="12282"/>
    <n v="13428"/>
    <n v="15034"/>
    <n v="16516"/>
    <n v="17563"/>
    <n v="18561"/>
    <n v="19408"/>
    <n v="20200"/>
    <n v="20596"/>
    <n v="20794"/>
    <n v="20977"/>
    <n v="21046"/>
    <n v="21181"/>
    <n v="21135"/>
    <n v="21156"/>
    <n v="21129"/>
    <n v="21170"/>
    <n v="21165"/>
    <n v="21135"/>
    <n v="21247"/>
  </r>
  <r>
    <x v="40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1583"/>
    <n v="3673"/>
    <n v="6953"/>
    <n v="10219"/>
    <n v="13493"/>
    <n v="17514"/>
    <n v="20562"/>
    <n v="22496"/>
    <n v="21579"/>
    <n v="23531"/>
    <n v="26295"/>
    <n v="29023"/>
    <n v="31072"/>
    <n v="32829"/>
    <n v="34314"/>
    <n v="35780"/>
    <n v="36523"/>
    <n v="36861"/>
    <n v="37274"/>
    <n v="37271"/>
    <n v="37479"/>
    <n v="37363"/>
    <n v="37386"/>
    <n v="37255"/>
    <n v="37260"/>
    <n v="37245"/>
    <n v="37201"/>
    <n v="37392"/>
  </r>
  <r>
    <x v="41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441"/>
    <n v="1022"/>
    <n v="1929"/>
    <n v="2825"/>
    <n v="3722"/>
    <n v="4821"/>
    <n v="5652"/>
    <n v="6183"/>
    <n v="5938"/>
    <n v="6452"/>
    <n v="7176"/>
    <n v="7874"/>
    <n v="8384"/>
    <n v="8808"/>
    <n v="9159"/>
    <n v="9497"/>
    <n v="9640"/>
    <n v="9677"/>
    <n v="9719"/>
    <n v="9665"/>
    <n v="9659"/>
    <n v="9569"/>
    <n v="9506"/>
    <n v="9414"/>
    <n v="9354"/>
    <n v="9291"/>
    <n v="9221"/>
    <n v="9208"/>
  </r>
  <r>
    <x v="42"/>
    <x v="15"/>
    <s v="DisabledPolicies=Fraction of Methane Capture Opportunities Achieved[coal mining 05], Fraction of Methane Capture Opportunities Achieved[energy pipelines and gas processing 352T353], Fraction of Methane Capture Opportunities Achieved[oil and gas extraction 06], Fraction of Methane Capture Opportunities Achieved[water and waste 36T39], Fraction of Methane Destruction Opportunities Achieved[coal mining 05], Fraction of Methane Destruction Opportunities Achieved[energy pipelines and gas processing 352T353], Fraction of Methane Destruction Opportunities Achieved[oil and gas extraction 06], Fraction of Methane Destruction Opportunities Achieved[water and waste 36T39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s v="DisabledPolicies=Fraction of N2O Abatement Achieved"/>
    <n v="0"/>
    <n v="0"/>
    <n v="0"/>
    <n v="54065"/>
    <n v="107815"/>
    <n v="156559"/>
    <n v="204244"/>
    <n v="251825"/>
    <n v="300808"/>
    <n v="342365"/>
    <n v="371051"/>
    <n v="374623"/>
    <n v="395104"/>
    <n v="414963"/>
    <n v="439604"/>
    <n v="462274"/>
    <n v="479319"/>
    <n v="491901"/>
    <n v="498940"/>
    <n v="500922"/>
    <n v="500858"/>
    <n v="501184"/>
    <n v="500181"/>
    <n v="498677"/>
    <n v="497988"/>
    <n v="496525"/>
    <n v="495540"/>
    <n v="493913"/>
    <n v="493483"/>
    <n v="495620"/>
    <n v="500256"/>
  </r>
  <r>
    <x v="1"/>
    <x v="16"/>
    <s v="DisabledPolicies=Fraction of N2O Abatement Achieved"/>
    <n v="0"/>
    <n v="0"/>
    <n v="0"/>
    <n v="39"/>
    <n v="80"/>
    <n v="131"/>
    <n v="204"/>
    <n v="281"/>
    <n v="341"/>
    <n v="383"/>
    <n v="402"/>
    <n v="369"/>
    <n v="332"/>
    <n v="315"/>
    <n v="310"/>
    <n v="309"/>
    <n v="312"/>
    <n v="313"/>
    <n v="311"/>
    <n v="310"/>
    <n v="308"/>
    <n v="309"/>
    <n v="309"/>
    <n v="309"/>
    <n v="306"/>
    <n v="306"/>
    <n v="305"/>
    <n v="306"/>
    <n v="306"/>
    <n v="305"/>
    <n v="305"/>
  </r>
  <r>
    <x v="2"/>
    <x v="16"/>
    <s v="DisabledPolicies=Fraction of N2O Abatement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6"/>
    <s v="DisabledPolicies=Fraction of N2O Abatement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6"/>
    <s v="DisabledPolicies=Fraction of N2O Abatement Achieved"/>
    <n v="0"/>
    <n v="0"/>
    <n v="0"/>
    <n v="18"/>
    <n v="26"/>
    <n v="30"/>
    <n v="33"/>
    <n v="34"/>
    <n v="37"/>
    <n v="35"/>
    <n v="31"/>
    <n v="25"/>
    <n v="20"/>
    <n v="15"/>
    <n v="10"/>
    <n v="9"/>
    <n v="8"/>
    <n v="8"/>
    <n v="4"/>
    <n v="2"/>
    <n v="1"/>
    <n v="0"/>
    <n v="2"/>
    <n v="2"/>
    <n v="4"/>
    <n v="5"/>
    <n v="7"/>
    <n v="8"/>
    <n v="8"/>
    <n v="10"/>
    <n v="13"/>
  </r>
  <r>
    <x v="5"/>
    <x v="16"/>
    <s v="DisabledPolicies=Fraction of N2O Abatement Achieved"/>
    <n v="0"/>
    <n v="0"/>
    <n v="0"/>
    <n v="361"/>
    <n v="1114"/>
    <n v="1285"/>
    <n v="1518"/>
    <n v="1612"/>
    <n v="1560"/>
    <n v="1405"/>
    <n v="1144"/>
    <n v="996"/>
    <n v="813"/>
    <n v="678"/>
    <n v="607"/>
    <n v="549"/>
    <n v="601"/>
    <n v="522"/>
    <n v="452"/>
    <n v="375"/>
    <n v="316"/>
    <n v="382"/>
    <n v="346"/>
    <n v="348"/>
    <n v="372"/>
    <n v="383"/>
    <n v="393"/>
    <n v="422"/>
    <n v="398"/>
    <n v="372"/>
    <n v="374"/>
  </r>
  <r>
    <x v="6"/>
    <x v="16"/>
    <s v="DisabledPolicies=Fraction of N2O Abatement Achieved"/>
    <n v="0"/>
    <n v="0"/>
    <n v="0"/>
    <n v="213"/>
    <n v="455"/>
    <n v="756"/>
    <n v="1081"/>
    <n v="1393"/>
    <n v="1734"/>
    <n v="2038"/>
    <n v="2229"/>
    <n v="2215"/>
    <n v="2224"/>
    <n v="2375"/>
    <n v="2549"/>
    <n v="2680"/>
    <n v="2760"/>
    <n v="2809"/>
    <n v="2838"/>
    <n v="2832"/>
    <n v="2787"/>
    <n v="2732"/>
    <n v="2664"/>
    <n v="2593"/>
    <n v="2517"/>
    <n v="2440"/>
    <n v="2362"/>
    <n v="2289"/>
    <n v="2220"/>
    <n v="2154"/>
    <n v="2098"/>
  </r>
  <r>
    <x v="7"/>
    <x v="16"/>
    <s v="DisabledPolicies=Fraction of N2O Abatement Achieved"/>
    <n v="0"/>
    <n v="0"/>
    <n v="0"/>
    <n v="365"/>
    <n v="755"/>
    <n v="1146"/>
    <n v="1529"/>
    <n v="1864"/>
    <n v="2215"/>
    <n v="2492"/>
    <n v="2633"/>
    <n v="2536"/>
    <n v="2513"/>
    <n v="2581"/>
    <n v="2653"/>
    <n v="2688"/>
    <n v="2677"/>
    <n v="2635"/>
    <n v="2579"/>
    <n v="2497"/>
    <n v="2389"/>
    <n v="2282"/>
    <n v="2167"/>
    <n v="2063"/>
    <n v="1957"/>
    <n v="1853"/>
    <n v="1758"/>
    <n v="1670"/>
    <n v="1592"/>
    <n v="1518"/>
    <n v="1452"/>
  </r>
  <r>
    <x v="8"/>
    <x v="16"/>
    <s v="DisabledPolicies=Fraction of N2O Abatement Achieved"/>
    <n v="0"/>
    <n v="0"/>
    <n v="0"/>
    <n v="92"/>
    <n v="212"/>
    <n v="308"/>
    <n v="387"/>
    <n v="453"/>
    <n v="515"/>
    <n v="561"/>
    <n v="581"/>
    <n v="563"/>
    <n v="549"/>
    <n v="549"/>
    <n v="558"/>
    <n v="567"/>
    <n v="572"/>
    <n v="567"/>
    <n v="554"/>
    <n v="538"/>
    <n v="519"/>
    <n v="505"/>
    <n v="490"/>
    <n v="476"/>
    <n v="462"/>
    <n v="451"/>
    <n v="440"/>
    <n v="429"/>
    <n v="419"/>
    <n v="412"/>
    <n v="407"/>
  </r>
  <r>
    <x v="9"/>
    <x v="16"/>
    <s v="DisabledPolicies=Fraction of N2O Abatement Achieved"/>
    <n v="0"/>
    <n v="0"/>
    <n v="0"/>
    <n v="54"/>
    <n v="147"/>
    <n v="240"/>
    <n v="268"/>
    <n v="281"/>
    <n v="257"/>
    <n v="193"/>
    <n v="90"/>
    <n v="-95"/>
    <n v="-206"/>
    <n v="-354"/>
    <n v="-479"/>
    <n v="-585"/>
    <n v="-697"/>
    <n v="-764"/>
    <n v="-848"/>
    <n v="-897"/>
    <n v="-906"/>
    <n v="-902"/>
    <n v="-848"/>
    <n v="-821"/>
    <n v="-779"/>
    <n v="-717"/>
    <n v="-640"/>
    <n v="-568"/>
    <n v="-506"/>
    <n v="-438"/>
    <n v="-369"/>
  </r>
  <r>
    <x v="10"/>
    <x v="16"/>
    <s v="DisabledPolicies=Fraction of N2O Abatement Achieved"/>
    <n v="0"/>
    <n v="0"/>
    <n v="0"/>
    <n v="-74"/>
    <n v="-135"/>
    <n v="-203"/>
    <n v="-293"/>
    <n v="-442"/>
    <n v="-611"/>
    <n v="-792"/>
    <n v="-994"/>
    <n v="-1223"/>
    <n v="-1410"/>
    <n v="-1581"/>
    <n v="-1737"/>
    <n v="-1889"/>
    <n v="-2015"/>
    <n v="-2113"/>
    <n v="-2180"/>
    <n v="-2185"/>
    <n v="-2169"/>
    <n v="-2131"/>
    <n v="-2063"/>
    <n v="-1999"/>
    <n v="-1924"/>
    <n v="-1823"/>
    <n v="-1731"/>
    <n v="-1625"/>
    <n v="-1522"/>
    <n v="-1435"/>
    <n v="-1357"/>
  </r>
  <r>
    <x v="11"/>
    <x v="16"/>
    <s v="DisabledPolicies=Fraction of N2O Abatement Achieved"/>
    <n v="0"/>
    <n v="0"/>
    <n v="0"/>
    <n v="208"/>
    <n v="276"/>
    <n v="286"/>
    <n v="152"/>
    <n v="44"/>
    <n v="-15"/>
    <n v="-50"/>
    <n v="-71"/>
    <n v="-102"/>
    <n v="-101"/>
    <n v="-84"/>
    <n v="-63"/>
    <n v="-55"/>
    <n v="-60"/>
    <n v="-75"/>
    <n v="-97"/>
    <n v="-123"/>
    <n v="-151"/>
    <n v="-165"/>
    <n v="-179"/>
    <n v="-189"/>
    <n v="-203"/>
    <n v="-213"/>
    <n v="-217"/>
    <n v="-224"/>
    <n v="-230"/>
    <n v="-238"/>
    <n v="-238"/>
  </r>
  <r>
    <x v="12"/>
    <x v="16"/>
    <s v="DisabledPolicies=Fraction of N2O Abatement Achieved"/>
    <n v="0"/>
    <n v="0"/>
    <n v="0"/>
    <n v="59"/>
    <n v="122"/>
    <n v="189"/>
    <n v="250"/>
    <n v="307"/>
    <n v="371"/>
    <n v="421"/>
    <n v="447"/>
    <n v="426"/>
    <n v="445"/>
    <n v="468"/>
    <n v="494"/>
    <n v="511"/>
    <n v="520"/>
    <n v="519"/>
    <n v="517"/>
    <n v="507"/>
    <n v="493"/>
    <n v="479"/>
    <n v="464"/>
    <n v="451"/>
    <n v="435"/>
    <n v="420"/>
    <n v="405"/>
    <n v="390"/>
    <n v="380"/>
    <n v="371"/>
    <n v="363"/>
  </r>
  <r>
    <x v="13"/>
    <x v="16"/>
    <s v="DisabledPolicies=Fraction of N2O Abatement Achieved"/>
    <n v="0"/>
    <n v="0"/>
    <n v="0"/>
    <n v="37"/>
    <n v="82"/>
    <n v="118"/>
    <n v="147"/>
    <n v="174"/>
    <n v="199"/>
    <n v="221"/>
    <n v="232"/>
    <n v="231"/>
    <n v="232"/>
    <n v="240"/>
    <n v="250"/>
    <n v="260"/>
    <n v="267"/>
    <n v="267"/>
    <n v="264"/>
    <n v="259"/>
    <n v="253"/>
    <n v="248"/>
    <n v="241"/>
    <n v="235"/>
    <n v="230"/>
    <n v="224"/>
    <n v="218"/>
    <n v="212"/>
    <n v="207"/>
    <n v="203"/>
    <n v="200"/>
  </r>
  <r>
    <x v="14"/>
    <x v="16"/>
    <s v="DisabledPolicies=Fraction of N2O Abatement Achieved"/>
    <n v="0"/>
    <n v="0"/>
    <n v="0"/>
    <n v="179"/>
    <n v="330"/>
    <n v="421"/>
    <n v="494"/>
    <n v="550"/>
    <n v="615"/>
    <n v="695"/>
    <n v="765"/>
    <n v="785"/>
    <n v="778"/>
    <n v="773"/>
    <n v="780"/>
    <n v="800"/>
    <n v="803"/>
    <n v="769"/>
    <n v="726"/>
    <n v="688"/>
    <n v="651"/>
    <n v="608"/>
    <n v="562"/>
    <n v="530"/>
    <n v="505"/>
    <n v="479"/>
    <n v="445"/>
    <n v="410"/>
    <n v="395"/>
    <n v="393"/>
    <n v="392"/>
  </r>
  <r>
    <x v="15"/>
    <x v="16"/>
    <s v="DisabledPolicies=Fraction of N2O Abatement Achieved"/>
    <n v="0"/>
    <n v="0"/>
    <n v="0"/>
    <n v="141"/>
    <n v="282"/>
    <n v="333"/>
    <n v="345"/>
    <n v="368"/>
    <n v="406"/>
    <n v="461"/>
    <n v="506"/>
    <n v="503"/>
    <n v="492"/>
    <n v="477"/>
    <n v="475"/>
    <n v="483"/>
    <n v="473"/>
    <n v="429"/>
    <n v="364"/>
    <n v="297"/>
    <n v="228"/>
    <n v="158"/>
    <n v="84"/>
    <n v="22"/>
    <n v="-34"/>
    <n v="-90"/>
    <n v="-150"/>
    <n v="-211"/>
    <n v="-253"/>
    <n v="-287"/>
    <n v="-315"/>
  </r>
  <r>
    <x v="16"/>
    <x v="16"/>
    <s v="DisabledPolicies=Fraction of N2O Abatement Achieved"/>
    <n v="0"/>
    <n v="0"/>
    <n v="0"/>
    <n v="19"/>
    <n v="30"/>
    <n v="40"/>
    <n v="51"/>
    <n v="58"/>
    <n v="68"/>
    <n v="77"/>
    <n v="82"/>
    <n v="79"/>
    <n v="76"/>
    <n v="77"/>
    <n v="78"/>
    <n v="79"/>
    <n v="77"/>
    <n v="73"/>
    <n v="68"/>
    <n v="64"/>
    <n v="59"/>
    <n v="52"/>
    <n v="47"/>
    <n v="42"/>
    <n v="38"/>
    <n v="34"/>
    <n v="29"/>
    <n v="24"/>
    <n v="23"/>
    <n v="19"/>
    <n v="17"/>
  </r>
  <r>
    <x v="17"/>
    <x v="16"/>
    <s v="DisabledPolicies=Fraction of N2O Abatement Achieved"/>
    <n v="0"/>
    <n v="0"/>
    <n v="0"/>
    <n v="11"/>
    <n v="22"/>
    <n v="29"/>
    <n v="35"/>
    <n v="42"/>
    <n v="48"/>
    <n v="54"/>
    <n v="58"/>
    <n v="57"/>
    <n v="58"/>
    <n v="59"/>
    <n v="60"/>
    <n v="63"/>
    <n v="64"/>
    <n v="64"/>
    <n v="62"/>
    <n v="61"/>
    <n v="60"/>
    <n v="57"/>
    <n v="56"/>
    <n v="53"/>
    <n v="53"/>
    <n v="51"/>
    <n v="49"/>
    <n v="49"/>
    <n v="46"/>
    <n v="46"/>
    <n v="45"/>
  </r>
  <r>
    <x v="18"/>
    <x v="16"/>
    <s v="DisabledPolicies=Fraction of N2O Abatement Achieved"/>
    <n v="0"/>
    <n v="0"/>
    <n v="0"/>
    <n v="624"/>
    <n v="893"/>
    <n v="1102"/>
    <n v="1335"/>
    <n v="1517"/>
    <n v="1738"/>
    <n v="1998"/>
    <n v="2196"/>
    <n v="2276"/>
    <n v="2314"/>
    <n v="2342"/>
    <n v="2391"/>
    <n v="2462"/>
    <n v="2487"/>
    <n v="2439"/>
    <n v="2384"/>
    <n v="2323"/>
    <n v="2241"/>
    <n v="2144"/>
    <n v="2032"/>
    <n v="1955"/>
    <n v="1887"/>
    <n v="1811"/>
    <n v="1718"/>
    <n v="1622"/>
    <n v="1579"/>
    <n v="1554"/>
    <n v="1533"/>
  </r>
  <r>
    <x v="19"/>
    <x v="16"/>
    <s v="DisabledPolicies=Fraction of N2O Abatement Achieved"/>
    <n v="0"/>
    <n v="0"/>
    <n v="0"/>
    <n v="174"/>
    <n v="583"/>
    <n v="1020"/>
    <n v="1582"/>
    <n v="2022"/>
    <n v="2668"/>
    <n v="3470"/>
    <n v="4121"/>
    <n v="4476"/>
    <n v="4728"/>
    <n v="5096"/>
    <n v="5520"/>
    <n v="5937"/>
    <n v="6080"/>
    <n v="5851"/>
    <n v="5734"/>
    <n v="5611"/>
    <n v="5385"/>
    <n v="5079"/>
    <n v="4721"/>
    <n v="4564"/>
    <n v="4384"/>
    <n v="4131"/>
    <n v="3799"/>
    <n v="3503"/>
    <n v="3465"/>
    <n v="3440"/>
    <n v="3409"/>
  </r>
  <r>
    <x v="20"/>
    <x v="16"/>
    <s v="DisabledPolicies=Fraction of N2O Abatement Achieved"/>
    <n v="0"/>
    <n v="0"/>
    <n v="0"/>
    <n v="864"/>
    <n v="1028"/>
    <n v="1159"/>
    <n v="1334"/>
    <n v="1443"/>
    <n v="1595"/>
    <n v="1807"/>
    <n v="1991"/>
    <n v="2023"/>
    <n v="2011"/>
    <n v="1993"/>
    <n v="1997"/>
    <n v="2018"/>
    <n v="1986"/>
    <n v="1841"/>
    <n v="1747"/>
    <n v="1669"/>
    <n v="1563"/>
    <n v="1445"/>
    <n v="1313"/>
    <n v="1249"/>
    <n v="1187"/>
    <n v="1104"/>
    <n v="1012"/>
    <n v="906"/>
    <n v="891"/>
    <n v="878"/>
    <n v="857"/>
  </r>
  <r>
    <x v="21"/>
    <x v="16"/>
    <s v="DisabledPolicies=Fraction of N2O Abatement Achieved"/>
    <n v="0"/>
    <n v="0"/>
    <n v="0"/>
    <n v="1781"/>
    <n v="1817"/>
    <n v="1849"/>
    <n v="1957"/>
    <n v="1985"/>
    <n v="2124"/>
    <n v="2293"/>
    <n v="2403"/>
    <n v="2360"/>
    <n v="2266"/>
    <n v="2152"/>
    <n v="2032"/>
    <n v="1927"/>
    <n v="1785"/>
    <n v="1645"/>
    <n v="1556"/>
    <n v="1494"/>
    <n v="1397"/>
    <n v="1314"/>
    <n v="1226"/>
    <n v="1190"/>
    <n v="1128"/>
    <n v="1035"/>
    <n v="1031"/>
    <n v="974"/>
    <n v="970"/>
    <n v="952"/>
    <n v="926"/>
  </r>
  <r>
    <x v="22"/>
    <x v="16"/>
    <s v="DisabledPolicies=Fraction of N2O Abatement Achieved"/>
    <n v="0"/>
    <n v="0"/>
    <n v="0"/>
    <n v="-296"/>
    <n v="-651"/>
    <n v="-1111"/>
    <n v="-1372"/>
    <n v="-1888"/>
    <n v="-2594"/>
    <n v="-3406"/>
    <n v="-4352"/>
    <n v="-5250"/>
    <n v="-6191"/>
    <n v="-7065"/>
    <n v="-7911"/>
    <n v="-7937"/>
    <n v="-7944"/>
    <n v="-7950"/>
    <n v="-7969"/>
    <n v="-7992"/>
    <n v="-8003"/>
    <n v="-8012"/>
    <n v="-8011"/>
    <n v="-8013"/>
    <n v="-8011"/>
    <n v="-8014"/>
    <n v="-8056"/>
    <n v="-8096"/>
    <n v="-8133"/>
    <n v="-8150"/>
    <n v="-8157"/>
  </r>
  <r>
    <x v="23"/>
    <x v="16"/>
    <s v="DisabledPolicies=Fraction of N2O Abatement Achieved"/>
    <n v="0"/>
    <n v="0"/>
    <n v="0"/>
    <n v="189"/>
    <n v="385"/>
    <n v="574"/>
    <n v="756"/>
    <n v="924"/>
    <n v="1084"/>
    <n v="1254"/>
    <n v="1358"/>
    <n v="1437"/>
    <n v="1515"/>
    <n v="1625"/>
    <n v="1727"/>
    <n v="1818"/>
    <n v="1908"/>
    <n v="1964"/>
    <n v="2018"/>
    <n v="2069"/>
    <n v="2109"/>
    <n v="2151"/>
    <n v="2198"/>
    <n v="2220"/>
    <n v="2250"/>
    <n v="2286"/>
    <n v="2294"/>
    <n v="2319"/>
    <n v="2391"/>
    <n v="2347"/>
    <n v="2360"/>
  </r>
  <r>
    <x v="24"/>
    <x v="16"/>
    <s v="DisabledPolicies=Fraction of N2O Abatement Achieved"/>
    <n v="0"/>
    <n v="0"/>
    <n v="0"/>
    <n v="1193"/>
    <n v="2947"/>
    <n v="4395"/>
    <n v="5666"/>
    <n v="6817"/>
    <n v="7863"/>
    <n v="8730"/>
    <n v="9265"/>
    <n v="9250"/>
    <n v="9235"/>
    <n v="9357"/>
    <n v="9606"/>
    <n v="9907"/>
    <n v="10115"/>
    <n v="10125"/>
    <n v="9981"/>
    <n v="9760"/>
    <n v="9499"/>
    <n v="9293"/>
    <n v="9033"/>
    <n v="8774"/>
    <n v="8550"/>
    <n v="8343"/>
    <n v="8111"/>
    <n v="7870"/>
    <n v="7648"/>
    <n v="7479"/>
    <n v="7363"/>
  </r>
  <r>
    <x v="25"/>
    <x v="16"/>
    <s v="DisabledPolicies=Fraction of N2O Abatement Achieved"/>
    <n v="0"/>
    <n v="0"/>
    <n v="0"/>
    <n v="873"/>
    <n v="2237"/>
    <n v="3590"/>
    <n v="4404"/>
    <n v="6095"/>
    <n v="7483"/>
    <n v="8817"/>
    <n v="10205"/>
    <n v="11170"/>
    <n v="12934"/>
    <n v="13273"/>
    <n v="14136"/>
    <n v="14966"/>
    <n v="15323"/>
    <n v="16281"/>
    <n v="16218"/>
    <n v="16139"/>
    <n v="16340"/>
    <n v="16200"/>
    <n v="16637"/>
    <n v="16231"/>
    <n v="16271"/>
    <n v="16214"/>
    <n v="16460"/>
    <n v="16346"/>
    <n v="16029"/>
    <n v="16248"/>
    <n v="16488"/>
  </r>
  <r>
    <x v="26"/>
    <x v="16"/>
    <s v="DisabledPolicies=Fraction of N2O Abatement Achieved"/>
    <n v="0"/>
    <n v="0"/>
    <n v="0"/>
    <n v="700"/>
    <n v="2410"/>
    <n v="2573"/>
    <n v="2843"/>
    <n v="2729"/>
    <n v="2257"/>
    <n v="1597"/>
    <n v="755"/>
    <n v="453"/>
    <n v="9"/>
    <n v="-370"/>
    <n v="-629"/>
    <n v="-860"/>
    <n v="-789"/>
    <n v="-1039"/>
    <n v="-1243"/>
    <n v="-1444"/>
    <n v="-1587"/>
    <n v="-1413"/>
    <n v="-1494"/>
    <n v="-1477"/>
    <n v="-1400"/>
    <n v="-1358"/>
    <n v="-1315"/>
    <n v="-1229"/>
    <n v="-1283"/>
    <n v="-1346"/>
    <n v="-1346"/>
  </r>
  <r>
    <x v="27"/>
    <x v="16"/>
    <s v="DisabledPolicies=Fraction of N2O Abatement Achieved"/>
    <n v="0"/>
    <n v="0"/>
    <n v="0"/>
    <n v="786"/>
    <n v="1646"/>
    <n v="2405"/>
    <n v="3146"/>
    <n v="3857"/>
    <n v="4592"/>
    <n v="5277"/>
    <n v="5768"/>
    <n v="5886"/>
    <n v="5994"/>
    <n v="6280"/>
    <n v="6625"/>
    <n v="6949"/>
    <n v="7190"/>
    <n v="7349"/>
    <n v="7453"/>
    <n v="7496"/>
    <n v="7469"/>
    <n v="7437"/>
    <n v="7376"/>
    <n v="7321"/>
    <n v="7272"/>
    <n v="7224"/>
    <n v="7186"/>
    <n v="7133"/>
    <n v="7095"/>
    <n v="7082"/>
    <n v="7100"/>
  </r>
  <r>
    <x v="28"/>
    <x v="16"/>
    <s v="DisabledPolicies=Fraction of N2O Abatement Achieved"/>
    <n v="0"/>
    <n v="0"/>
    <n v="0"/>
    <n v="4645"/>
    <n v="5906"/>
    <n v="6850"/>
    <n v="7972"/>
    <n v="8884"/>
    <n v="10251"/>
    <n v="11912"/>
    <n v="13343"/>
    <n v="14169"/>
    <n v="14624"/>
    <n v="15326"/>
    <n v="16017"/>
    <n v="16804"/>
    <n v="17157"/>
    <n v="17138"/>
    <n v="17312"/>
    <n v="17560"/>
    <n v="17522"/>
    <n v="17424"/>
    <n v="17219"/>
    <n v="17489"/>
    <n v="17630"/>
    <n v="17625"/>
    <n v="17578"/>
    <n v="17550"/>
    <n v="18147"/>
    <n v="18784"/>
    <n v="19423"/>
  </r>
  <r>
    <x v="29"/>
    <x v="16"/>
    <s v="DisabledPolicies=Fraction of N2O Abatement Achieved"/>
    <n v="0"/>
    <n v="0"/>
    <n v="0"/>
    <n v="146"/>
    <n v="334"/>
    <n v="613"/>
    <n v="865"/>
    <n v="1097"/>
    <n v="1383"/>
    <n v="1564"/>
    <n v="1629"/>
    <n v="1419"/>
    <n v="1464"/>
    <n v="1575"/>
    <n v="1673"/>
    <n v="1721"/>
    <n v="1768"/>
    <n v="1809"/>
    <n v="1874"/>
    <n v="1904"/>
    <n v="1925"/>
    <n v="1973"/>
    <n v="2013"/>
    <n v="2088"/>
    <n v="2147"/>
    <n v="2229"/>
    <n v="2310"/>
    <n v="2412"/>
    <n v="2506"/>
    <n v="2590"/>
    <n v="2690"/>
  </r>
  <r>
    <x v="30"/>
    <x v="16"/>
    <s v="DisabledPolicies=Fraction of N2O Abatement Achieved"/>
    <n v="0"/>
    <n v="0"/>
    <n v="0"/>
    <n v="6770"/>
    <n v="14308"/>
    <n v="21795"/>
    <n v="29035"/>
    <n v="36169"/>
    <n v="43445"/>
    <n v="49906"/>
    <n v="55025"/>
    <n v="57628"/>
    <n v="61903"/>
    <n v="66068"/>
    <n v="70655"/>
    <n v="74704"/>
    <n v="78141"/>
    <n v="81357"/>
    <n v="84468"/>
    <n v="86937"/>
    <n v="89029"/>
    <n v="91197"/>
    <n v="93041"/>
    <n v="95156"/>
    <n v="97027"/>
    <n v="98761"/>
    <n v="100504"/>
    <n v="102503"/>
    <n v="104620"/>
    <n v="106546"/>
    <n v="108610"/>
  </r>
  <r>
    <x v="31"/>
    <x v="16"/>
    <s v="DisabledPolicies=Fraction of N2O Abatement Achieved"/>
    <n v="0"/>
    <n v="0"/>
    <n v="0"/>
    <n v="3112"/>
    <n v="7106"/>
    <n v="10953"/>
    <n v="14645"/>
    <n v="18214"/>
    <n v="22040"/>
    <n v="24852"/>
    <n v="26436"/>
    <n v="25577"/>
    <n v="27120"/>
    <n v="28981"/>
    <n v="31070"/>
    <n v="32662"/>
    <n v="33984"/>
    <n v="34940"/>
    <n v="35569"/>
    <n v="35631"/>
    <n v="35470"/>
    <n v="35498"/>
    <n v="35210"/>
    <n v="34939"/>
    <n v="34620"/>
    <n v="34352"/>
    <n v="34055"/>
    <n v="33794"/>
    <n v="33434"/>
    <n v="33213"/>
    <n v="33233"/>
  </r>
  <r>
    <x v="32"/>
    <x v="16"/>
    <s v="DisabledPolicies=Fraction of N2O Abatement Achieved"/>
    <n v="0"/>
    <n v="0"/>
    <n v="0"/>
    <n v="2130"/>
    <n v="4280"/>
    <n v="6173"/>
    <n v="7738"/>
    <n v="9153"/>
    <n v="10508"/>
    <n v="11322"/>
    <n v="11551"/>
    <n v="10767"/>
    <n v="10859"/>
    <n v="10917"/>
    <n v="11046"/>
    <n v="11013"/>
    <n v="10821"/>
    <n v="10546"/>
    <n v="10146"/>
    <n v="9631"/>
    <n v="9100"/>
    <n v="8606"/>
    <n v="8109"/>
    <n v="7621"/>
    <n v="7168"/>
    <n v="6742"/>
    <n v="6344"/>
    <n v="5964"/>
    <n v="5604"/>
    <n v="5296"/>
    <n v="5035"/>
  </r>
  <r>
    <x v="33"/>
    <x v="16"/>
    <s v="DisabledPolicies=Fraction of N2O Abatement Achieved"/>
    <n v="0"/>
    <n v="0"/>
    <n v="0"/>
    <n v="46"/>
    <n v="95"/>
    <n v="146"/>
    <n v="187"/>
    <n v="226"/>
    <n v="265"/>
    <n v="287"/>
    <n v="295"/>
    <n v="273"/>
    <n v="277"/>
    <n v="282"/>
    <n v="287"/>
    <n v="286"/>
    <n v="281"/>
    <n v="274"/>
    <n v="265"/>
    <n v="252"/>
    <n v="238"/>
    <n v="224"/>
    <n v="210"/>
    <n v="197"/>
    <n v="184"/>
    <n v="172"/>
    <n v="161"/>
    <n v="150"/>
    <n v="140"/>
    <n v="132"/>
    <n v="125"/>
  </r>
  <r>
    <x v="34"/>
    <x v="16"/>
    <s v="DisabledPolicies=Fraction of N2O Abatement Achieved"/>
    <n v="0"/>
    <n v="0"/>
    <n v="0"/>
    <n v="26"/>
    <n v="56"/>
    <n v="92"/>
    <n v="123"/>
    <n v="151"/>
    <n v="180"/>
    <n v="196"/>
    <n v="203"/>
    <n v="186"/>
    <n v="190"/>
    <n v="197"/>
    <n v="203"/>
    <n v="205"/>
    <n v="205"/>
    <n v="202"/>
    <n v="198"/>
    <n v="190"/>
    <n v="182"/>
    <n v="175"/>
    <n v="166"/>
    <n v="158"/>
    <n v="151"/>
    <n v="143"/>
    <n v="136"/>
    <n v="129"/>
    <n v="122"/>
    <n v="117"/>
    <n v="112"/>
  </r>
  <r>
    <x v="35"/>
    <x v="16"/>
    <s v="DisabledPolicies=Fraction of N2O Abatement Achieved"/>
    <n v="0"/>
    <n v="0"/>
    <n v="0"/>
    <n v="110"/>
    <n v="195"/>
    <n v="293"/>
    <n v="371"/>
    <n v="434"/>
    <n v="511"/>
    <n v="551"/>
    <n v="534"/>
    <n v="392"/>
    <n v="273"/>
    <n v="183"/>
    <n v="78"/>
    <n v="-55"/>
    <n v="-202"/>
    <n v="-373"/>
    <n v="-545"/>
    <n v="-738"/>
    <n v="-945"/>
    <n v="-1145"/>
    <n v="-1358"/>
    <n v="-1556"/>
    <n v="-1759"/>
    <n v="-1950"/>
    <n v="-2144"/>
    <n v="-2328"/>
    <n v="-2505"/>
    <n v="-2678"/>
    <n v="-2841"/>
  </r>
  <r>
    <x v="36"/>
    <x v="16"/>
    <s v="DisabledPolicies=Fraction of N2O Abatement Achieved"/>
    <n v="0"/>
    <n v="0"/>
    <n v="0"/>
    <n v="686"/>
    <n v="1510"/>
    <n v="2746"/>
    <n v="3942"/>
    <n v="5113"/>
    <n v="6524"/>
    <n v="7564"/>
    <n v="8197"/>
    <n v="7828"/>
    <n v="8423"/>
    <n v="9259"/>
    <n v="10044"/>
    <n v="10579"/>
    <n v="10995"/>
    <n v="11309"/>
    <n v="11593"/>
    <n v="11641"/>
    <n v="11560"/>
    <n v="11483"/>
    <n v="11300"/>
    <n v="11171"/>
    <n v="10951"/>
    <n v="10759"/>
    <n v="10542"/>
    <n v="10362"/>
    <n v="10181"/>
    <n v="10000"/>
    <n v="9882"/>
  </r>
  <r>
    <x v="37"/>
    <x v="16"/>
    <s v="DisabledPolicies=Fraction of N2O Abatement Achieved"/>
    <n v="0"/>
    <n v="0"/>
    <n v="0"/>
    <n v="881"/>
    <n v="1515"/>
    <n v="2441"/>
    <n v="3466"/>
    <n v="4372"/>
    <n v="5575"/>
    <n v="6614"/>
    <n v="7318"/>
    <n v="7116"/>
    <n v="7557"/>
    <n v="8176"/>
    <n v="8802"/>
    <n v="9284"/>
    <n v="9622"/>
    <n v="9631"/>
    <n v="9735"/>
    <n v="9700"/>
    <n v="9516"/>
    <n v="9346"/>
    <n v="9023"/>
    <n v="8905"/>
    <n v="8714"/>
    <n v="8508"/>
    <n v="8260"/>
    <n v="7997"/>
    <n v="7933"/>
    <n v="7858"/>
    <n v="7814"/>
  </r>
  <r>
    <x v="38"/>
    <x v="16"/>
    <s v="DisabledPolicies=Fraction of N2O Abatement Achieved"/>
    <n v="0"/>
    <n v="0"/>
    <n v="0"/>
    <n v="24365"/>
    <n v="49598"/>
    <n v="70321"/>
    <n v="90742"/>
    <n v="112224"/>
    <n v="133054"/>
    <n v="151257"/>
    <n v="164335"/>
    <n v="167995"/>
    <n v="177310"/>
    <n v="184141"/>
    <n v="194179"/>
    <n v="204293"/>
    <n v="211743"/>
    <n v="217551"/>
    <n v="219251"/>
    <n v="219004"/>
    <n v="218577"/>
    <n v="218081"/>
    <n v="217797"/>
    <n v="215963"/>
    <n v="215529"/>
    <n v="214456"/>
    <n v="213986"/>
    <n v="212569"/>
    <n v="211364"/>
    <n v="212214"/>
    <n v="214299"/>
  </r>
  <r>
    <x v="39"/>
    <x v="16"/>
    <s v="DisabledPolicies=Fraction of N2O Abatement Achieved"/>
    <n v="0"/>
    <n v="0"/>
    <n v="0"/>
    <n v="514"/>
    <n v="1124"/>
    <n v="2588"/>
    <n v="4266"/>
    <n v="6074"/>
    <n v="8239"/>
    <n v="10160"/>
    <n v="11722"/>
    <n v="12316"/>
    <n v="13474"/>
    <n v="15088"/>
    <n v="16577"/>
    <n v="17626"/>
    <n v="18624"/>
    <n v="19472"/>
    <n v="20263"/>
    <n v="20658"/>
    <n v="20856"/>
    <n v="21040"/>
    <n v="21108"/>
    <n v="21243"/>
    <n v="21198"/>
    <n v="21219"/>
    <n v="21191"/>
    <n v="21233"/>
    <n v="21229"/>
    <n v="21200"/>
    <n v="21314"/>
  </r>
  <r>
    <x v="40"/>
    <x v="16"/>
    <s v="DisabledPolicies=Fraction of N2O Abatement Achieved"/>
    <n v="0"/>
    <n v="0"/>
    <n v="0"/>
    <n v="1583"/>
    <n v="3673"/>
    <n v="6954"/>
    <n v="10215"/>
    <n v="13477"/>
    <n v="17473"/>
    <n v="20510"/>
    <n v="22447"/>
    <n v="21574"/>
    <n v="23543"/>
    <n v="26317"/>
    <n v="29052"/>
    <n v="31104"/>
    <n v="32861"/>
    <n v="34348"/>
    <n v="35812"/>
    <n v="36553"/>
    <n v="36892"/>
    <n v="37303"/>
    <n v="37298"/>
    <n v="37508"/>
    <n v="37394"/>
    <n v="37416"/>
    <n v="37283"/>
    <n v="37287"/>
    <n v="37274"/>
    <n v="37230"/>
    <n v="37424"/>
  </r>
  <r>
    <x v="41"/>
    <x v="16"/>
    <s v="DisabledPolicies=Fraction of N2O Abatement Achieved"/>
    <n v="0"/>
    <n v="0"/>
    <n v="0"/>
    <n v="441"/>
    <n v="1022"/>
    <n v="1929"/>
    <n v="2825"/>
    <n v="3717"/>
    <n v="4810"/>
    <n v="5639"/>
    <n v="6171"/>
    <n v="5937"/>
    <n v="6457"/>
    <n v="7182"/>
    <n v="7882"/>
    <n v="8392"/>
    <n v="8816"/>
    <n v="9168"/>
    <n v="9506"/>
    <n v="9649"/>
    <n v="9685"/>
    <n v="9727"/>
    <n v="9672"/>
    <n v="9666"/>
    <n v="9577"/>
    <n v="9514"/>
    <n v="9421"/>
    <n v="9362"/>
    <n v="9299"/>
    <n v="9229"/>
    <n v="9216"/>
  </r>
  <r>
    <x v="42"/>
    <x v="16"/>
    <s v="DisabledPolicies=Fraction of N2O Abatement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52733"/>
    <n v="104471"/>
    <n v="150506"/>
    <n v="195712"/>
    <n v="239799"/>
    <n v="285273"/>
    <n v="323261"/>
    <n v="348379"/>
    <n v="349092"/>
    <n v="367372"/>
    <n v="386371"/>
    <n v="410377"/>
    <n v="432916"/>
    <n v="450070"/>
    <n v="463116"/>
    <n v="470701"/>
    <n v="473390"/>
    <n v="474211"/>
    <n v="475609"/>
    <n v="476275"/>
    <n v="476607"/>
    <n v="477843"/>
    <n v="478635"/>
    <n v="479981"/>
    <n v="480575"/>
    <n v="482040"/>
    <n v="486016"/>
    <n v="492643"/>
  </r>
  <r>
    <x v="1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39"/>
    <n v="81"/>
    <n v="132"/>
    <n v="204"/>
    <n v="283"/>
    <n v="345"/>
    <n v="388"/>
    <n v="411"/>
    <n v="380"/>
    <n v="345"/>
    <n v="331"/>
    <n v="329"/>
    <n v="332"/>
    <n v="334"/>
    <n v="338"/>
    <n v="337"/>
    <n v="336"/>
    <n v="335"/>
    <n v="336"/>
    <n v="337"/>
    <n v="337"/>
    <n v="336"/>
    <n v="336"/>
    <n v="335"/>
    <n v="335"/>
    <n v="335"/>
    <n v="334"/>
    <n v="332"/>
  </r>
  <r>
    <x v="2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17"/>
    <n v="25"/>
    <n v="29"/>
    <n v="31"/>
    <n v="32"/>
    <n v="32"/>
    <n v="31"/>
    <n v="26"/>
    <n v="21"/>
    <n v="16"/>
    <n v="9"/>
    <n v="6"/>
    <n v="5"/>
    <n v="4"/>
    <n v="3"/>
    <n v="-1"/>
    <n v="-2"/>
    <n v="-4"/>
    <n v="-4"/>
    <n v="-2"/>
    <n v="-1"/>
    <n v="-1"/>
    <n v="1"/>
    <n v="4"/>
    <n v="5"/>
    <n v="7"/>
    <n v="8"/>
    <n v="11"/>
  </r>
  <r>
    <x v="5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373"/>
    <n v="1154"/>
    <n v="1385"/>
    <n v="1657"/>
    <n v="1822"/>
    <n v="1857"/>
    <n v="1806"/>
    <n v="1667"/>
    <n v="1630"/>
    <n v="1568"/>
    <n v="1576"/>
    <n v="1609"/>
    <n v="1655"/>
    <n v="1765"/>
    <n v="1780"/>
    <n v="1783"/>
    <n v="1773"/>
    <n v="1763"/>
    <n v="1876"/>
    <n v="1875"/>
    <n v="1900"/>
    <n v="1931"/>
    <n v="1952"/>
    <n v="1963"/>
    <n v="1989"/>
    <n v="1954"/>
    <n v="1922"/>
    <n v="1911"/>
  </r>
  <r>
    <x v="6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213"/>
    <n v="452"/>
    <n v="749"/>
    <n v="1062"/>
    <n v="1366"/>
    <n v="1695"/>
    <n v="1985"/>
    <n v="2161"/>
    <n v="2132"/>
    <n v="2127"/>
    <n v="2268"/>
    <n v="2434"/>
    <n v="2562"/>
    <n v="2645"/>
    <n v="2695"/>
    <n v="2726"/>
    <n v="2721"/>
    <n v="2678"/>
    <n v="2626"/>
    <n v="2560"/>
    <n v="2497"/>
    <n v="2426"/>
    <n v="2355"/>
    <n v="2285"/>
    <n v="2219"/>
    <n v="2157"/>
    <n v="2096"/>
    <n v="2044"/>
  </r>
  <r>
    <x v="7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359"/>
    <n v="741"/>
    <n v="1119"/>
    <n v="1482"/>
    <n v="1806"/>
    <n v="2140"/>
    <n v="2399"/>
    <n v="2527"/>
    <n v="2421"/>
    <n v="2390"/>
    <n v="2457"/>
    <n v="2533"/>
    <n v="2572"/>
    <n v="2574"/>
    <n v="2539"/>
    <n v="2491"/>
    <n v="2412"/>
    <n v="2311"/>
    <n v="2208"/>
    <n v="2102"/>
    <n v="2005"/>
    <n v="1907"/>
    <n v="1810"/>
    <n v="1723"/>
    <n v="1641"/>
    <n v="1566"/>
    <n v="1496"/>
    <n v="1435"/>
  </r>
  <r>
    <x v="8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91"/>
    <n v="208"/>
    <n v="300"/>
    <n v="376"/>
    <n v="439"/>
    <n v="497"/>
    <n v="541"/>
    <n v="560"/>
    <n v="541"/>
    <n v="528"/>
    <n v="531"/>
    <n v="542"/>
    <n v="555"/>
    <n v="563"/>
    <n v="561"/>
    <n v="552"/>
    <n v="539"/>
    <n v="522"/>
    <n v="511"/>
    <n v="499"/>
    <n v="487"/>
    <n v="477"/>
    <n v="469"/>
    <n v="460"/>
    <n v="452"/>
    <n v="443"/>
    <n v="437"/>
    <n v="434"/>
  </r>
  <r>
    <x v="9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51"/>
    <n v="135"/>
    <n v="208"/>
    <n v="232"/>
    <n v="216"/>
    <n v="165"/>
    <n v="75"/>
    <n v="-59"/>
    <n v="-269"/>
    <n v="-406"/>
    <n v="-574"/>
    <n v="-714"/>
    <n v="-830"/>
    <n v="-950"/>
    <n v="-1023"/>
    <n v="-1113"/>
    <n v="-1161"/>
    <n v="-1170"/>
    <n v="-1162"/>
    <n v="-1102"/>
    <n v="-1065"/>
    <n v="-1013"/>
    <n v="-934"/>
    <n v="-845"/>
    <n v="-759"/>
    <n v="-685"/>
    <n v="-604"/>
    <n v="-523"/>
  </r>
  <r>
    <x v="10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-73"/>
    <n v="-132"/>
    <n v="-199"/>
    <n v="-288"/>
    <n v="-432"/>
    <n v="-599"/>
    <n v="-776"/>
    <n v="-975"/>
    <n v="-1199"/>
    <n v="-1382"/>
    <n v="-1549"/>
    <n v="-1706"/>
    <n v="-1855"/>
    <n v="-1977"/>
    <n v="-2071"/>
    <n v="-2136"/>
    <n v="-2139"/>
    <n v="-2123"/>
    <n v="-2082"/>
    <n v="-2015"/>
    <n v="-1951"/>
    <n v="-1876"/>
    <n v="-1775"/>
    <n v="-1685"/>
    <n v="-1579"/>
    <n v="-1477"/>
    <n v="-1392"/>
    <n v="-1317"/>
  </r>
  <r>
    <x v="11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206"/>
    <n v="271"/>
    <n v="277"/>
    <n v="141"/>
    <n v="32"/>
    <n v="-31"/>
    <n v="-68"/>
    <n v="-91"/>
    <n v="-124"/>
    <n v="-124"/>
    <n v="-104"/>
    <n v="-82"/>
    <n v="-72"/>
    <n v="-75"/>
    <n v="-87"/>
    <n v="-110"/>
    <n v="-136"/>
    <n v="-163"/>
    <n v="-175"/>
    <n v="-187"/>
    <n v="-197"/>
    <n v="-210"/>
    <n v="-219"/>
    <n v="-221"/>
    <n v="-227"/>
    <n v="-233"/>
    <n v="-243"/>
    <n v="-243"/>
  </r>
  <r>
    <x v="12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58"/>
    <n v="120"/>
    <n v="183"/>
    <n v="241"/>
    <n v="296"/>
    <n v="357"/>
    <n v="402"/>
    <n v="425"/>
    <n v="401"/>
    <n v="416"/>
    <n v="438"/>
    <n v="463"/>
    <n v="479"/>
    <n v="488"/>
    <n v="489"/>
    <n v="488"/>
    <n v="480"/>
    <n v="468"/>
    <n v="455"/>
    <n v="440"/>
    <n v="429"/>
    <n v="417"/>
    <n v="404"/>
    <n v="391"/>
    <n v="379"/>
    <n v="370"/>
    <n v="361"/>
    <n v="356"/>
  </r>
  <r>
    <x v="13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36"/>
    <n v="81"/>
    <n v="116"/>
    <n v="144"/>
    <n v="169"/>
    <n v="195"/>
    <n v="216"/>
    <n v="227"/>
    <n v="226"/>
    <n v="228"/>
    <n v="236"/>
    <n v="247"/>
    <n v="257"/>
    <n v="266"/>
    <n v="267"/>
    <n v="266"/>
    <n v="262"/>
    <n v="257"/>
    <n v="253"/>
    <n v="248"/>
    <n v="242"/>
    <n v="238"/>
    <n v="233"/>
    <n v="226"/>
    <n v="222"/>
    <n v="218"/>
    <n v="215"/>
    <n v="212"/>
  </r>
  <r>
    <x v="14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170"/>
    <n v="306"/>
    <n v="381"/>
    <n v="433"/>
    <n v="473"/>
    <n v="524"/>
    <n v="589"/>
    <n v="643"/>
    <n v="651"/>
    <n v="639"/>
    <n v="632"/>
    <n v="637"/>
    <n v="654"/>
    <n v="658"/>
    <n v="629"/>
    <n v="591"/>
    <n v="558"/>
    <n v="525"/>
    <n v="488"/>
    <n v="449"/>
    <n v="426"/>
    <n v="408"/>
    <n v="388"/>
    <n v="363"/>
    <n v="335"/>
    <n v="327"/>
    <n v="329"/>
    <n v="334"/>
  </r>
  <r>
    <x v="15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135"/>
    <n v="267"/>
    <n v="307"/>
    <n v="303"/>
    <n v="314"/>
    <n v="342"/>
    <n v="385"/>
    <n v="418"/>
    <n v="406"/>
    <n v="391"/>
    <n v="375"/>
    <n v="374"/>
    <n v="381"/>
    <n v="372"/>
    <n v="332"/>
    <n v="272"/>
    <n v="211"/>
    <n v="148"/>
    <n v="84"/>
    <n v="19"/>
    <n v="-38"/>
    <n v="-85"/>
    <n v="-133"/>
    <n v="-186"/>
    <n v="-239"/>
    <n v="-276"/>
    <n v="-304"/>
    <n v="-327"/>
  </r>
  <r>
    <x v="16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17"/>
    <n v="28"/>
    <n v="37"/>
    <n v="44"/>
    <n v="50"/>
    <n v="57"/>
    <n v="65"/>
    <n v="68"/>
    <n v="64"/>
    <n v="62"/>
    <n v="61"/>
    <n v="61"/>
    <n v="63"/>
    <n v="61"/>
    <n v="57"/>
    <n v="54"/>
    <n v="49"/>
    <n v="44"/>
    <n v="39"/>
    <n v="34"/>
    <n v="30"/>
    <n v="26"/>
    <n v="23"/>
    <n v="19"/>
    <n v="15"/>
    <n v="13"/>
    <n v="11"/>
    <n v="10"/>
  </r>
  <r>
    <x v="17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11"/>
    <n v="21"/>
    <n v="27"/>
    <n v="33"/>
    <n v="39"/>
    <n v="42"/>
    <n v="47"/>
    <n v="51"/>
    <n v="50"/>
    <n v="51"/>
    <n v="52"/>
    <n v="53"/>
    <n v="56"/>
    <n v="57"/>
    <n v="56"/>
    <n v="55"/>
    <n v="54"/>
    <n v="53"/>
    <n v="51"/>
    <n v="50"/>
    <n v="49"/>
    <n v="48"/>
    <n v="46"/>
    <n v="46"/>
    <n v="44"/>
    <n v="44"/>
    <n v="43"/>
    <n v="44"/>
  </r>
  <r>
    <x v="18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614"/>
    <n v="865"/>
    <n v="1049"/>
    <n v="1246"/>
    <n v="1406"/>
    <n v="1602"/>
    <n v="1827"/>
    <n v="1993"/>
    <n v="2045"/>
    <n v="2066"/>
    <n v="2085"/>
    <n v="2129"/>
    <n v="2193"/>
    <n v="2219"/>
    <n v="2175"/>
    <n v="2128"/>
    <n v="2077"/>
    <n v="2006"/>
    <n v="1922"/>
    <n v="1823"/>
    <n v="1764"/>
    <n v="1713"/>
    <n v="1653"/>
    <n v="1578"/>
    <n v="1499"/>
    <n v="1470"/>
    <n v="1457"/>
    <n v="1448"/>
  </r>
  <r>
    <x v="19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172"/>
    <n v="565"/>
    <n v="966"/>
    <n v="1456"/>
    <n v="1885"/>
    <n v="2483"/>
    <n v="3206"/>
    <n v="3774"/>
    <n v="4043"/>
    <n v="4221"/>
    <n v="4517"/>
    <n v="4871"/>
    <n v="5225"/>
    <n v="5339"/>
    <n v="5120"/>
    <n v="5020"/>
    <n v="4915"/>
    <n v="4718"/>
    <n v="4445"/>
    <n v="4124"/>
    <n v="4012"/>
    <n v="3882"/>
    <n v="3682"/>
    <n v="3402"/>
    <n v="3153"/>
    <n v="3154"/>
    <n v="3169"/>
    <n v="3176"/>
  </r>
  <r>
    <x v="20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726"/>
    <n v="753"/>
    <n v="750"/>
    <n v="787"/>
    <n v="788"/>
    <n v="831"/>
    <n v="930"/>
    <n v="1013"/>
    <n v="1058"/>
    <n v="1069"/>
    <n v="1075"/>
    <n v="1096"/>
    <n v="1135"/>
    <n v="1129"/>
    <n v="1017"/>
    <n v="957"/>
    <n v="911"/>
    <n v="844"/>
    <n v="758"/>
    <n v="656"/>
    <n v="626"/>
    <n v="594"/>
    <n v="540"/>
    <n v="480"/>
    <n v="401"/>
    <n v="412"/>
    <n v="422"/>
    <n v="424"/>
  </r>
  <r>
    <x v="21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1714"/>
    <n v="1690"/>
    <n v="1669"/>
    <n v="1717"/>
    <n v="1723"/>
    <n v="1824"/>
    <n v="1961"/>
    <n v="2068"/>
    <n v="2022"/>
    <n v="1945"/>
    <n v="1858"/>
    <n v="1759"/>
    <n v="1683"/>
    <n v="1567"/>
    <n v="1447"/>
    <n v="1364"/>
    <n v="1283"/>
    <n v="1180"/>
    <n v="1087"/>
    <n v="1023"/>
    <n v="989"/>
    <n v="923"/>
    <n v="831"/>
    <n v="824"/>
    <n v="767"/>
    <n v="754"/>
    <n v="722"/>
    <n v="702"/>
  </r>
  <r>
    <x v="22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-298"/>
    <n v="-657"/>
    <n v="-1125"/>
    <n v="-1394"/>
    <n v="-1925"/>
    <n v="-2641"/>
    <n v="-3465"/>
    <n v="-4424"/>
    <n v="-5332"/>
    <n v="-6279"/>
    <n v="-7155"/>
    <n v="-7995"/>
    <n v="-8018"/>
    <n v="-8020"/>
    <n v="-8019"/>
    <n v="-8033"/>
    <n v="-8050"/>
    <n v="-8053"/>
    <n v="-8057"/>
    <n v="-8048"/>
    <n v="-8043"/>
    <n v="-8033"/>
    <n v="-8027"/>
    <n v="-8061"/>
    <n v="-8095"/>
    <n v="-8127"/>
    <n v="-8138"/>
    <n v="-8140"/>
  </r>
  <r>
    <x v="23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189"/>
    <n v="385"/>
    <n v="574"/>
    <n v="753"/>
    <n v="919"/>
    <n v="1075"/>
    <n v="1242"/>
    <n v="1348"/>
    <n v="1425"/>
    <n v="1500"/>
    <n v="1606"/>
    <n v="1714"/>
    <n v="1800"/>
    <n v="1891"/>
    <n v="1948"/>
    <n v="2005"/>
    <n v="2053"/>
    <n v="2100"/>
    <n v="2142"/>
    <n v="2187"/>
    <n v="2209"/>
    <n v="2240"/>
    <n v="2276"/>
    <n v="2287"/>
    <n v="2314"/>
    <n v="2386"/>
    <n v="2342"/>
    <n v="2358"/>
  </r>
  <r>
    <x v="24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1166"/>
    <n v="2869"/>
    <n v="4265"/>
    <n v="5467"/>
    <n v="6552"/>
    <n v="7532"/>
    <n v="8344"/>
    <n v="8830"/>
    <n v="8785"/>
    <n v="8764"/>
    <n v="8923"/>
    <n v="9208"/>
    <n v="9540"/>
    <n v="9777"/>
    <n v="9826"/>
    <n v="9726"/>
    <n v="9543"/>
    <n v="9322"/>
    <n v="9156"/>
    <n v="8943"/>
    <n v="8733"/>
    <n v="8553"/>
    <n v="8392"/>
    <n v="8206"/>
    <n v="8004"/>
    <n v="7815"/>
    <n v="7674"/>
    <n v="7586"/>
  </r>
  <r>
    <x v="25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821"/>
    <n v="2091"/>
    <n v="3194"/>
    <n v="4011"/>
    <n v="5234"/>
    <n v="6348"/>
    <n v="7335"/>
    <n v="8293"/>
    <n v="8889"/>
    <n v="10272"/>
    <n v="10263"/>
    <n v="10941"/>
    <n v="11517"/>
    <n v="11683"/>
    <n v="12422"/>
    <n v="12175"/>
    <n v="12001"/>
    <n v="12090"/>
    <n v="11891"/>
    <n v="12349"/>
    <n v="11957"/>
    <n v="12086"/>
    <n v="12149"/>
    <n v="12513"/>
    <n v="12525"/>
    <n v="12335"/>
    <n v="12722"/>
    <n v="13121"/>
  </r>
  <r>
    <x v="26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736"/>
    <n v="2522"/>
    <n v="2847"/>
    <n v="3227"/>
    <n v="3305"/>
    <n v="3068"/>
    <n v="2683"/>
    <n v="2163"/>
    <n v="2154"/>
    <n v="2026"/>
    <n v="2014"/>
    <n v="2016"/>
    <n v="2053"/>
    <n v="2270"/>
    <n v="2259"/>
    <n v="2238"/>
    <n v="2209"/>
    <n v="2186"/>
    <n v="2479"/>
    <n v="2478"/>
    <n v="2552"/>
    <n v="2636"/>
    <n v="2696"/>
    <n v="2731"/>
    <n v="2803"/>
    <n v="2716"/>
    <n v="2629"/>
    <n v="2590"/>
  </r>
  <r>
    <x v="27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762"/>
    <n v="1578"/>
    <n v="2278"/>
    <n v="2954"/>
    <n v="3601"/>
    <n v="4267"/>
    <n v="4876"/>
    <n v="5295"/>
    <n v="5356"/>
    <n v="5424"/>
    <n v="5689"/>
    <n v="6018"/>
    <n v="6334"/>
    <n v="6581"/>
    <n v="6746"/>
    <n v="6856"/>
    <n v="6900"/>
    <n v="6882"/>
    <n v="6858"/>
    <n v="6817"/>
    <n v="6785"/>
    <n v="6759"/>
    <n v="6740"/>
    <n v="6732"/>
    <n v="6712"/>
    <n v="6701"/>
    <n v="6710"/>
    <n v="6753"/>
  </r>
  <r>
    <x v="28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4363"/>
    <n v="5287"/>
    <n v="5861"/>
    <n v="6545"/>
    <n v="7137"/>
    <n v="8092"/>
    <n v="9323"/>
    <n v="10336"/>
    <n v="10966"/>
    <n v="11300"/>
    <n v="11896"/>
    <n v="12432"/>
    <n v="13158"/>
    <n v="13461"/>
    <n v="13413"/>
    <n v="13548"/>
    <n v="13701"/>
    <n v="13615"/>
    <n v="13439"/>
    <n v="13265"/>
    <n v="13524"/>
    <n v="13635"/>
    <n v="13617"/>
    <n v="13568"/>
    <n v="13529"/>
    <n v="14074"/>
    <n v="14625"/>
    <n v="15284"/>
  </r>
  <r>
    <x v="29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150"/>
    <n v="333"/>
    <n v="606"/>
    <n v="847"/>
    <n v="1077"/>
    <n v="1344"/>
    <n v="1510"/>
    <n v="1560"/>
    <n v="1331"/>
    <n v="1360"/>
    <n v="1456"/>
    <n v="1544"/>
    <n v="1587"/>
    <n v="1635"/>
    <n v="1672"/>
    <n v="1738"/>
    <n v="1764"/>
    <n v="1787"/>
    <n v="1837"/>
    <n v="1877"/>
    <n v="1956"/>
    <n v="2024"/>
    <n v="2112"/>
    <n v="2203"/>
    <n v="2313"/>
    <n v="2415"/>
    <n v="2505"/>
    <n v="2612"/>
  </r>
  <r>
    <x v="30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6715"/>
    <n v="14130"/>
    <n v="21427"/>
    <n v="28485"/>
    <n v="35382"/>
    <n v="42376"/>
    <n v="48559"/>
    <n v="53402"/>
    <n v="55761"/>
    <n v="59832"/>
    <n v="63917"/>
    <n v="68396"/>
    <n v="72412"/>
    <n v="75863"/>
    <n v="79081"/>
    <n v="82241"/>
    <n v="84764"/>
    <n v="86934"/>
    <n v="89198"/>
    <n v="91144"/>
    <n v="93435"/>
    <n v="95447"/>
    <n v="97339"/>
    <n v="99240"/>
    <n v="101421"/>
    <n v="103711"/>
    <n v="105769"/>
    <n v="107966"/>
  </r>
  <r>
    <x v="31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3099"/>
    <n v="7035"/>
    <n v="10818"/>
    <n v="14410"/>
    <n v="17886"/>
    <n v="21571"/>
    <n v="24279"/>
    <n v="25775"/>
    <n v="24820"/>
    <n v="26303"/>
    <n v="28213"/>
    <n v="30322"/>
    <n v="32002"/>
    <n v="33412"/>
    <n v="34462"/>
    <n v="35178"/>
    <n v="35324"/>
    <n v="35262"/>
    <n v="35389"/>
    <n v="35214"/>
    <n v="35069"/>
    <n v="34878"/>
    <n v="34750"/>
    <n v="34607"/>
    <n v="34483"/>
    <n v="34237"/>
    <n v="34124"/>
    <n v="34252"/>
  </r>
  <r>
    <x v="32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2092"/>
    <n v="4175"/>
    <n v="5978"/>
    <n v="7473"/>
    <n v="8785"/>
    <n v="10039"/>
    <n v="10768"/>
    <n v="10920"/>
    <n v="10080"/>
    <n v="10136"/>
    <n v="10200"/>
    <n v="10344"/>
    <n v="10342"/>
    <n v="10190"/>
    <n v="9951"/>
    <n v="9588"/>
    <n v="9111"/>
    <n v="8621"/>
    <n v="8168"/>
    <n v="7717"/>
    <n v="7276"/>
    <n v="6870"/>
    <n v="6489"/>
    <n v="6136"/>
    <n v="5792"/>
    <n v="5465"/>
    <n v="5184"/>
    <n v="4950"/>
  </r>
  <r>
    <x v="33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45"/>
    <n v="93"/>
    <n v="142"/>
    <n v="181"/>
    <n v="217"/>
    <n v="253"/>
    <n v="273"/>
    <n v="278"/>
    <n v="253"/>
    <n v="257"/>
    <n v="261"/>
    <n v="265"/>
    <n v="265"/>
    <n v="261"/>
    <n v="255"/>
    <n v="247"/>
    <n v="234"/>
    <n v="221"/>
    <n v="209"/>
    <n v="196"/>
    <n v="184"/>
    <n v="172"/>
    <n v="162"/>
    <n v="152"/>
    <n v="143"/>
    <n v="134"/>
    <n v="126"/>
    <n v="120"/>
  </r>
  <r>
    <x v="34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26"/>
    <n v="55"/>
    <n v="89"/>
    <n v="120"/>
    <n v="146"/>
    <n v="174"/>
    <n v="191"/>
    <n v="194"/>
    <n v="176"/>
    <n v="179"/>
    <n v="187"/>
    <n v="194"/>
    <n v="196"/>
    <n v="195"/>
    <n v="193"/>
    <n v="190"/>
    <n v="183"/>
    <n v="175"/>
    <n v="169"/>
    <n v="160"/>
    <n v="153"/>
    <n v="146"/>
    <n v="139"/>
    <n v="132"/>
    <n v="127"/>
    <n v="121"/>
    <n v="116"/>
    <n v="111"/>
  </r>
  <r>
    <x v="35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111"/>
    <n v="194"/>
    <n v="289"/>
    <n v="361"/>
    <n v="424"/>
    <n v="494"/>
    <n v="530"/>
    <n v="507"/>
    <n v="357"/>
    <n v="233"/>
    <n v="138"/>
    <n v="28"/>
    <n v="-109"/>
    <n v="-254"/>
    <n v="-424"/>
    <n v="-597"/>
    <n v="-790"/>
    <n v="-995"/>
    <n v="-1195"/>
    <n v="-1406"/>
    <n v="-1603"/>
    <n v="-1801"/>
    <n v="-1991"/>
    <n v="-2180"/>
    <n v="-2363"/>
    <n v="-2537"/>
    <n v="-2708"/>
    <n v="-2870"/>
  </r>
  <r>
    <x v="36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698"/>
    <n v="1510"/>
    <n v="2730"/>
    <n v="3884"/>
    <n v="5044"/>
    <n v="6390"/>
    <n v="7377"/>
    <n v="7961"/>
    <n v="7527"/>
    <n v="8062"/>
    <n v="8854"/>
    <n v="9601"/>
    <n v="10130"/>
    <n v="10560"/>
    <n v="10867"/>
    <n v="11153"/>
    <n v="11193"/>
    <n v="11127"/>
    <n v="11056"/>
    <n v="10881"/>
    <n v="10772"/>
    <n v="10579"/>
    <n v="10410"/>
    <n v="10227"/>
    <n v="10076"/>
    <n v="9923"/>
    <n v="9760"/>
    <n v="9663"/>
  </r>
  <r>
    <x v="37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889"/>
    <n v="1513"/>
    <n v="2422"/>
    <n v="3379"/>
    <n v="4291"/>
    <n v="5438"/>
    <n v="6420"/>
    <n v="7110"/>
    <n v="6810"/>
    <n v="7185"/>
    <n v="7766"/>
    <n v="8348"/>
    <n v="8806"/>
    <n v="9150"/>
    <n v="9167"/>
    <n v="9286"/>
    <n v="9260"/>
    <n v="9108"/>
    <n v="8963"/>
    <n v="8667"/>
    <n v="8589"/>
    <n v="8439"/>
    <n v="8275"/>
    <n v="8076"/>
    <n v="7853"/>
    <n v="7824"/>
    <n v="7778"/>
    <n v="7764"/>
  </r>
  <r>
    <x v="38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23652"/>
    <n v="47895"/>
    <n v="67199"/>
    <n v="86642"/>
    <n v="106036"/>
    <n v="125181"/>
    <n v="141571"/>
    <n v="152721"/>
    <n v="154913"/>
    <n v="163042"/>
    <n v="169388"/>
    <n v="179195"/>
    <n v="189136"/>
    <n v="196432"/>
    <n v="202409"/>
    <n v="204304"/>
    <n v="204482"/>
    <n v="204447"/>
    <n v="204546"/>
    <n v="205216"/>
    <n v="204390"/>
    <n v="205045"/>
    <n v="205304"/>
    <n v="206155"/>
    <n v="206022"/>
    <n v="205932"/>
    <n v="207961"/>
    <n v="211259"/>
  </r>
  <r>
    <x v="39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524"/>
    <n v="1127"/>
    <n v="2578"/>
    <n v="4207"/>
    <n v="5993"/>
    <n v="8054"/>
    <n v="9881"/>
    <n v="11341"/>
    <n v="11797"/>
    <n v="12828"/>
    <n v="14333"/>
    <n v="15736"/>
    <n v="16762"/>
    <n v="17757"/>
    <n v="18578"/>
    <n v="19360"/>
    <n v="19748"/>
    <n v="19962"/>
    <n v="20156"/>
    <n v="20240"/>
    <n v="20419"/>
    <n v="20428"/>
    <n v="20506"/>
    <n v="20555"/>
    <n v="20669"/>
    <n v="20740"/>
    <n v="20775"/>
    <n v="20953"/>
  </r>
  <r>
    <x v="40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1614"/>
    <n v="3682"/>
    <n v="6928"/>
    <n v="10075"/>
    <n v="13318"/>
    <n v="17146"/>
    <n v="20051"/>
    <n v="21864"/>
    <n v="20811"/>
    <n v="22613"/>
    <n v="25272"/>
    <n v="27887"/>
    <n v="29909"/>
    <n v="31710"/>
    <n v="33166"/>
    <n v="34620"/>
    <n v="35328"/>
    <n v="35695"/>
    <n v="36112"/>
    <n v="36120"/>
    <n v="36376"/>
    <n v="36336"/>
    <n v="36418"/>
    <n v="36389"/>
    <n v="36480"/>
    <n v="36549"/>
    <n v="36564"/>
    <n v="36824"/>
  </r>
  <r>
    <x v="41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450"/>
    <n v="1023"/>
    <n v="1921"/>
    <n v="2784"/>
    <n v="3670"/>
    <n v="4714"/>
    <n v="5504"/>
    <n v="5998"/>
    <n v="5714"/>
    <n v="6185"/>
    <n v="6876"/>
    <n v="7542"/>
    <n v="8044"/>
    <n v="8477"/>
    <n v="8820"/>
    <n v="9154"/>
    <n v="9289"/>
    <n v="9333"/>
    <n v="9377"/>
    <n v="9325"/>
    <n v="9333"/>
    <n v="9263"/>
    <n v="9217"/>
    <n v="9151"/>
    <n v="9115"/>
    <n v="9073"/>
    <n v="9019"/>
    <n v="9024"/>
  </r>
  <r>
    <x v="42"/>
    <x v="17"/>
    <s v="DisabledPolicies=Fraction of New Bldg Components Shifted to Other Fuels[appliances,commercial], Fraction of New Bldg Components Shifted to Other Fuels[appliances,rural residential], Fraction of New Bldg Components Shifted to Other Fuels[appliances,urban residential], Fraction of New Bldg Components Shifted to Other Fuels[heating,commercial], Fraction of New Bldg Components Shifted to Other Fuels[heating,rural residential], Fraction of New Bldg Components Shifted to Other Fuels[heating,urban residential], Fraction of New Bldg Components Shifted to Other Fuels[other component,commercial], Fraction of New Bldg Components Shifted to Other Fuels[other component,rural residential], Fraction of New Bldg Components Shifted to Other Fuels[other component,urban resident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53800"/>
    <n v="107456"/>
    <n v="156263"/>
    <n v="204003"/>
    <n v="251620"/>
    <n v="300630"/>
    <n v="342201"/>
    <n v="370886"/>
    <n v="374351"/>
    <n v="394731"/>
    <n v="414527"/>
    <n v="439099"/>
    <n v="461730"/>
    <n v="478730"/>
    <n v="491259"/>
    <n v="498258"/>
    <n v="500199"/>
    <n v="500054"/>
    <n v="500301"/>
    <n v="499221"/>
    <n v="497646"/>
    <n v="496900"/>
    <n v="495371"/>
    <n v="494291"/>
    <n v="492561"/>
    <n v="492035"/>
    <n v="494078"/>
    <n v="498618"/>
  </r>
  <r>
    <x v="1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38"/>
    <n v="79"/>
    <n v="131"/>
    <n v="204"/>
    <n v="281"/>
    <n v="341"/>
    <n v="383"/>
    <n v="402"/>
    <n v="369"/>
    <n v="332"/>
    <n v="315"/>
    <n v="310"/>
    <n v="309"/>
    <n v="312"/>
    <n v="313"/>
    <n v="311"/>
    <n v="310"/>
    <n v="308"/>
    <n v="308"/>
    <n v="308"/>
    <n v="308"/>
    <n v="306"/>
    <n v="306"/>
    <n v="305"/>
    <n v="306"/>
    <n v="306"/>
    <n v="305"/>
    <n v="305"/>
  </r>
  <r>
    <x v="2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18"/>
    <n v="26"/>
    <n v="30"/>
    <n v="33"/>
    <n v="34"/>
    <n v="37"/>
    <n v="35"/>
    <n v="31"/>
    <n v="25"/>
    <n v="20"/>
    <n v="15"/>
    <n v="10"/>
    <n v="9"/>
    <n v="8"/>
    <n v="8"/>
    <n v="4"/>
    <n v="2"/>
    <n v="1"/>
    <n v="1"/>
    <n v="2"/>
    <n v="2"/>
    <n v="4"/>
    <n v="5"/>
    <n v="7"/>
    <n v="8"/>
    <n v="8"/>
    <n v="10"/>
    <n v="12"/>
  </r>
  <r>
    <x v="5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361"/>
    <n v="1113"/>
    <n v="1283"/>
    <n v="1516"/>
    <n v="1610"/>
    <n v="1558"/>
    <n v="1401"/>
    <n v="1142"/>
    <n v="993"/>
    <n v="808"/>
    <n v="673"/>
    <n v="602"/>
    <n v="545"/>
    <n v="596"/>
    <n v="517"/>
    <n v="445"/>
    <n v="367"/>
    <n v="309"/>
    <n v="373"/>
    <n v="337"/>
    <n v="338"/>
    <n v="362"/>
    <n v="372"/>
    <n v="383"/>
    <n v="411"/>
    <n v="387"/>
    <n v="360"/>
    <n v="361"/>
  </r>
  <r>
    <x v="6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213"/>
    <n v="454"/>
    <n v="754"/>
    <n v="1080"/>
    <n v="1390"/>
    <n v="1731"/>
    <n v="2037"/>
    <n v="2228"/>
    <n v="2214"/>
    <n v="2223"/>
    <n v="2374"/>
    <n v="2547"/>
    <n v="2678"/>
    <n v="2758"/>
    <n v="2806"/>
    <n v="2836"/>
    <n v="2830"/>
    <n v="2785"/>
    <n v="2728"/>
    <n v="2660"/>
    <n v="2590"/>
    <n v="2514"/>
    <n v="2436"/>
    <n v="2359"/>
    <n v="2285"/>
    <n v="2216"/>
    <n v="2149"/>
    <n v="2093"/>
  </r>
  <r>
    <x v="7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361"/>
    <n v="750"/>
    <n v="1142"/>
    <n v="1524"/>
    <n v="1861"/>
    <n v="2212"/>
    <n v="2488"/>
    <n v="2630"/>
    <n v="2533"/>
    <n v="2508"/>
    <n v="2576"/>
    <n v="2649"/>
    <n v="2681"/>
    <n v="2673"/>
    <n v="2630"/>
    <n v="2575"/>
    <n v="2493"/>
    <n v="2384"/>
    <n v="2275"/>
    <n v="2162"/>
    <n v="2057"/>
    <n v="1953"/>
    <n v="1848"/>
    <n v="1754"/>
    <n v="1664"/>
    <n v="1586"/>
    <n v="1512"/>
    <n v="1448"/>
  </r>
  <r>
    <x v="8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91"/>
    <n v="212"/>
    <n v="308"/>
    <n v="386"/>
    <n v="453"/>
    <n v="515"/>
    <n v="561"/>
    <n v="581"/>
    <n v="562"/>
    <n v="549"/>
    <n v="549"/>
    <n v="556"/>
    <n v="567"/>
    <n v="571"/>
    <n v="567"/>
    <n v="554"/>
    <n v="537"/>
    <n v="519"/>
    <n v="504"/>
    <n v="489"/>
    <n v="473"/>
    <n v="461"/>
    <n v="449"/>
    <n v="438"/>
    <n v="427"/>
    <n v="417"/>
    <n v="409"/>
    <n v="405"/>
  </r>
  <r>
    <x v="9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54"/>
    <n v="146"/>
    <n v="240"/>
    <n v="268"/>
    <n v="280"/>
    <n v="257"/>
    <n v="192"/>
    <n v="89"/>
    <n v="-96"/>
    <n v="-208"/>
    <n v="-355"/>
    <n v="-481"/>
    <n v="-586"/>
    <n v="-699"/>
    <n v="-766"/>
    <n v="-850"/>
    <n v="-899"/>
    <n v="-909"/>
    <n v="-905"/>
    <n v="-851"/>
    <n v="-825"/>
    <n v="-784"/>
    <n v="-720"/>
    <n v="-644"/>
    <n v="-571"/>
    <n v="-509"/>
    <n v="-441"/>
    <n v="-374"/>
  </r>
  <r>
    <x v="10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-74"/>
    <n v="-134"/>
    <n v="-203"/>
    <n v="-293"/>
    <n v="-442"/>
    <n v="-611"/>
    <n v="-792"/>
    <n v="-994"/>
    <n v="-1223"/>
    <n v="-1410"/>
    <n v="-1581"/>
    <n v="-1737"/>
    <n v="-1889"/>
    <n v="-2015"/>
    <n v="-2113"/>
    <n v="-2180"/>
    <n v="-2185"/>
    <n v="-2169"/>
    <n v="-2131"/>
    <n v="-2063"/>
    <n v="-1999"/>
    <n v="-1925"/>
    <n v="-1824"/>
    <n v="-1731"/>
    <n v="-1626"/>
    <n v="-1522"/>
    <n v="-1435"/>
    <n v="-1358"/>
  </r>
  <r>
    <x v="11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208"/>
    <n v="276"/>
    <n v="288"/>
    <n v="155"/>
    <n v="47"/>
    <n v="-14"/>
    <n v="-48"/>
    <n v="-69"/>
    <n v="-101"/>
    <n v="-100"/>
    <n v="-83"/>
    <n v="-60"/>
    <n v="-53"/>
    <n v="-58"/>
    <n v="-72"/>
    <n v="-94"/>
    <n v="-121"/>
    <n v="-149"/>
    <n v="-162"/>
    <n v="-176"/>
    <n v="-187"/>
    <n v="-201"/>
    <n v="-210"/>
    <n v="-214"/>
    <n v="-222"/>
    <n v="-228"/>
    <n v="-237"/>
    <n v="-236"/>
  </r>
  <r>
    <x v="12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59"/>
    <n v="122"/>
    <n v="188"/>
    <n v="250"/>
    <n v="307"/>
    <n v="371"/>
    <n v="421"/>
    <n v="447"/>
    <n v="425"/>
    <n v="444"/>
    <n v="468"/>
    <n v="494"/>
    <n v="511"/>
    <n v="519"/>
    <n v="518"/>
    <n v="516"/>
    <n v="507"/>
    <n v="493"/>
    <n v="479"/>
    <n v="463"/>
    <n v="449"/>
    <n v="435"/>
    <n v="419"/>
    <n v="404"/>
    <n v="390"/>
    <n v="380"/>
    <n v="370"/>
    <n v="363"/>
  </r>
  <r>
    <x v="13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37"/>
    <n v="82"/>
    <n v="118"/>
    <n v="147"/>
    <n v="174"/>
    <n v="199"/>
    <n v="221"/>
    <n v="232"/>
    <n v="231"/>
    <n v="232"/>
    <n v="240"/>
    <n v="250"/>
    <n v="259"/>
    <n v="266"/>
    <n v="267"/>
    <n v="264"/>
    <n v="259"/>
    <n v="253"/>
    <n v="247"/>
    <n v="241"/>
    <n v="235"/>
    <n v="229"/>
    <n v="224"/>
    <n v="217"/>
    <n v="210"/>
    <n v="206"/>
    <n v="202"/>
    <n v="199"/>
  </r>
  <r>
    <x v="14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178"/>
    <n v="328"/>
    <n v="422"/>
    <n v="498"/>
    <n v="556"/>
    <n v="622"/>
    <n v="703"/>
    <n v="772"/>
    <n v="791"/>
    <n v="783"/>
    <n v="779"/>
    <n v="786"/>
    <n v="804"/>
    <n v="808"/>
    <n v="775"/>
    <n v="732"/>
    <n v="695"/>
    <n v="657"/>
    <n v="614"/>
    <n v="568"/>
    <n v="536"/>
    <n v="510"/>
    <n v="483"/>
    <n v="450"/>
    <n v="415"/>
    <n v="400"/>
    <n v="398"/>
    <n v="396"/>
  </r>
  <r>
    <x v="15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140"/>
    <n v="280"/>
    <n v="360"/>
    <n v="387"/>
    <n v="416"/>
    <n v="458"/>
    <n v="511"/>
    <n v="555"/>
    <n v="548"/>
    <n v="534"/>
    <n v="522"/>
    <n v="523"/>
    <n v="531"/>
    <n v="524"/>
    <n v="481"/>
    <n v="415"/>
    <n v="349"/>
    <n v="279"/>
    <n v="208"/>
    <n v="135"/>
    <n v="70"/>
    <n v="15"/>
    <n v="-43"/>
    <n v="-103"/>
    <n v="-165"/>
    <n v="-209"/>
    <n v="-243"/>
    <n v="-270"/>
  </r>
  <r>
    <x v="16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18"/>
    <n v="30"/>
    <n v="40"/>
    <n v="51"/>
    <n v="58"/>
    <n v="68"/>
    <n v="77"/>
    <n v="82"/>
    <n v="79"/>
    <n v="76"/>
    <n v="77"/>
    <n v="78"/>
    <n v="79"/>
    <n v="77"/>
    <n v="73"/>
    <n v="68"/>
    <n v="64"/>
    <n v="59"/>
    <n v="52"/>
    <n v="47"/>
    <n v="42"/>
    <n v="38"/>
    <n v="33"/>
    <n v="29"/>
    <n v="24"/>
    <n v="21"/>
    <n v="19"/>
    <n v="17"/>
  </r>
  <r>
    <x v="17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11"/>
    <n v="22"/>
    <n v="29"/>
    <n v="35"/>
    <n v="42"/>
    <n v="48"/>
    <n v="54"/>
    <n v="58"/>
    <n v="57"/>
    <n v="58"/>
    <n v="59"/>
    <n v="60"/>
    <n v="63"/>
    <n v="64"/>
    <n v="64"/>
    <n v="62"/>
    <n v="61"/>
    <n v="60"/>
    <n v="57"/>
    <n v="56"/>
    <n v="53"/>
    <n v="53"/>
    <n v="51"/>
    <n v="49"/>
    <n v="48"/>
    <n v="46"/>
    <n v="46"/>
    <n v="45"/>
  </r>
  <r>
    <x v="18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623"/>
    <n v="893"/>
    <n v="1101"/>
    <n v="1335"/>
    <n v="1517"/>
    <n v="1739"/>
    <n v="1998"/>
    <n v="2196"/>
    <n v="2276"/>
    <n v="2314"/>
    <n v="2342"/>
    <n v="2391"/>
    <n v="2461"/>
    <n v="2487"/>
    <n v="2439"/>
    <n v="2383"/>
    <n v="2323"/>
    <n v="2240"/>
    <n v="2142"/>
    <n v="2029"/>
    <n v="1954"/>
    <n v="1885"/>
    <n v="1809"/>
    <n v="1716"/>
    <n v="1620"/>
    <n v="1577"/>
    <n v="1550"/>
    <n v="1529"/>
  </r>
  <r>
    <x v="19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174"/>
    <n v="582"/>
    <n v="1019"/>
    <n v="1580"/>
    <n v="2020"/>
    <n v="2668"/>
    <n v="3468"/>
    <n v="4119"/>
    <n v="4475"/>
    <n v="4727"/>
    <n v="5093"/>
    <n v="5515"/>
    <n v="5932"/>
    <n v="6074"/>
    <n v="5844"/>
    <n v="5728"/>
    <n v="5604"/>
    <n v="5378"/>
    <n v="5072"/>
    <n v="4713"/>
    <n v="4554"/>
    <n v="4374"/>
    <n v="4121"/>
    <n v="3787"/>
    <n v="3493"/>
    <n v="3453"/>
    <n v="3428"/>
    <n v="3397"/>
  </r>
  <r>
    <x v="20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864"/>
    <n v="1028"/>
    <n v="1159"/>
    <n v="1334"/>
    <n v="1443"/>
    <n v="1595"/>
    <n v="1807"/>
    <n v="1991"/>
    <n v="2023"/>
    <n v="2011"/>
    <n v="1993"/>
    <n v="1995"/>
    <n v="2017"/>
    <n v="1985"/>
    <n v="1840"/>
    <n v="1746"/>
    <n v="1667"/>
    <n v="1562"/>
    <n v="1443"/>
    <n v="1312"/>
    <n v="1248"/>
    <n v="1186"/>
    <n v="1103"/>
    <n v="1011"/>
    <n v="905"/>
    <n v="890"/>
    <n v="876"/>
    <n v="855"/>
  </r>
  <r>
    <x v="21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1744"/>
    <n v="1786"/>
    <n v="1825"/>
    <n v="1934"/>
    <n v="1965"/>
    <n v="2108"/>
    <n v="2278"/>
    <n v="2391"/>
    <n v="2339"/>
    <n v="2245"/>
    <n v="2132"/>
    <n v="2013"/>
    <n v="1908"/>
    <n v="1767"/>
    <n v="1628"/>
    <n v="1539"/>
    <n v="1478"/>
    <n v="1379"/>
    <n v="1298"/>
    <n v="1210"/>
    <n v="1175"/>
    <n v="1113"/>
    <n v="1019"/>
    <n v="1015"/>
    <n v="958"/>
    <n v="954"/>
    <n v="936"/>
    <n v="909"/>
  </r>
  <r>
    <x v="22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-296"/>
    <n v="-653"/>
    <n v="-1113"/>
    <n v="-1373"/>
    <n v="-1889"/>
    <n v="-2594"/>
    <n v="-3406"/>
    <n v="-4352"/>
    <n v="-5250"/>
    <n v="-6192"/>
    <n v="-7066"/>
    <n v="-7912"/>
    <n v="-7937"/>
    <n v="-7946"/>
    <n v="-7952"/>
    <n v="-7970"/>
    <n v="-7994"/>
    <n v="-8004"/>
    <n v="-8015"/>
    <n v="-8013"/>
    <n v="-8017"/>
    <n v="-8013"/>
    <n v="-8016"/>
    <n v="-8058"/>
    <n v="-8099"/>
    <n v="-8136"/>
    <n v="-8153"/>
    <n v="-8160"/>
  </r>
  <r>
    <x v="23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189"/>
    <n v="385"/>
    <n v="574"/>
    <n v="756"/>
    <n v="923"/>
    <n v="1084"/>
    <n v="1254"/>
    <n v="1357"/>
    <n v="1437"/>
    <n v="1514"/>
    <n v="1625"/>
    <n v="1726"/>
    <n v="1817"/>
    <n v="1908"/>
    <n v="1963"/>
    <n v="2018"/>
    <n v="2068"/>
    <n v="2108"/>
    <n v="2151"/>
    <n v="2198"/>
    <n v="2218"/>
    <n v="2249"/>
    <n v="2286"/>
    <n v="2294"/>
    <n v="2318"/>
    <n v="2389"/>
    <n v="2347"/>
    <n v="2359"/>
  </r>
  <r>
    <x v="24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1187"/>
    <n v="2937"/>
    <n v="4385"/>
    <n v="5658"/>
    <n v="6812"/>
    <n v="7859"/>
    <n v="8727"/>
    <n v="9261"/>
    <n v="9244"/>
    <n v="9227"/>
    <n v="9346"/>
    <n v="9596"/>
    <n v="9895"/>
    <n v="10104"/>
    <n v="10112"/>
    <n v="9968"/>
    <n v="9746"/>
    <n v="9484"/>
    <n v="9277"/>
    <n v="9014"/>
    <n v="8754"/>
    <n v="8531"/>
    <n v="8322"/>
    <n v="8090"/>
    <n v="7847"/>
    <n v="7623"/>
    <n v="7454"/>
    <n v="7335"/>
  </r>
  <r>
    <x v="25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872"/>
    <n v="2236"/>
    <n v="3587"/>
    <n v="4402"/>
    <n v="6090"/>
    <n v="7476"/>
    <n v="8811"/>
    <n v="10195"/>
    <n v="11157"/>
    <n v="12920"/>
    <n v="13257"/>
    <n v="14118"/>
    <n v="14946"/>
    <n v="15299"/>
    <n v="16257"/>
    <n v="16189"/>
    <n v="16111"/>
    <n v="16306"/>
    <n v="16162"/>
    <n v="16595"/>
    <n v="16187"/>
    <n v="16224"/>
    <n v="16166"/>
    <n v="16404"/>
    <n v="16289"/>
    <n v="15965"/>
    <n v="16182"/>
    <n v="16417"/>
  </r>
  <r>
    <x v="26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700"/>
    <n v="2409"/>
    <n v="2571"/>
    <n v="2840"/>
    <n v="2724"/>
    <n v="2252"/>
    <n v="1590"/>
    <n v="749"/>
    <n v="445"/>
    <n v="2"/>
    <n v="-379"/>
    <n v="-640"/>
    <n v="-870"/>
    <n v="-800"/>
    <n v="-1053"/>
    <n v="-1257"/>
    <n v="-1460"/>
    <n v="-1604"/>
    <n v="-1431"/>
    <n v="-1514"/>
    <n v="-1499"/>
    <n v="-1421"/>
    <n v="-1381"/>
    <n v="-1338"/>
    <n v="-1254"/>
    <n v="-1308"/>
    <n v="-1373"/>
    <n v="-1374"/>
  </r>
  <r>
    <x v="27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783"/>
    <n v="1640"/>
    <n v="2398"/>
    <n v="3139"/>
    <n v="3851"/>
    <n v="4586"/>
    <n v="5272"/>
    <n v="5764"/>
    <n v="5880"/>
    <n v="5987"/>
    <n v="6273"/>
    <n v="6617"/>
    <n v="6938"/>
    <n v="7181"/>
    <n v="7338"/>
    <n v="7441"/>
    <n v="7483"/>
    <n v="7456"/>
    <n v="7423"/>
    <n v="7362"/>
    <n v="7306"/>
    <n v="7255"/>
    <n v="7208"/>
    <n v="7167"/>
    <n v="7112"/>
    <n v="7074"/>
    <n v="7060"/>
    <n v="7077"/>
  </r>
  <r>
    <x v="28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4602"/>
    <n v="5861"/>
    <n v="6812"/>
    <n v="7936"/>
    <n v="8852"/>
    <n v="10221"/>
    <n v="11885"/>
    <n v="13320"/>
    <n v="14130"/>
    <n v="14581"/>
    <n v="15281"/>
    <n v="15970"/>
    <n v="16753"/>
    <n v="17106"/>
    <n v="17084"/>
    <n v="17257"/>
    <n v="17503"/>
    <n v="17461"/>
    <n v="17357"/>
    <n v="17152"/>
    <n v="17420"/>
    <n v="17556"/>
    <n v="17545"/>
    <n v="17492"/>
    <n v="17457"/>
    <n v="18050"/>
    <n v="18679"/>
    <n v="19313"/>
  </r>
  <r>
    <x v="29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147"/>
    <n v="334"/>
    <n v="612"/>
    <n v="864"/>
    <n v="1096"/>
    <n v="1382"/>
    <n v="1563"/>
    <n v="1627"/>
    <n v="1418"/>
    <n v="1462"/>
    <n v="1573"/>
    <n v="1671"/>
    <n v="1719"/>
    <n v="1765"/>
    <n v="1805"/>
    <n v="1871"/>
    <n v="1901"/>
    <n v="1921"/>
    <n v="1969"/>
    <n v="2008"/>
    <n v="2081"/>
    <n v="2142"/>
    <n v="2223"/>
    <n v="2304"/>
    <n v="2406"/>
    <n v="2498"/>
    <n v="2583"/>
    <n v="2682"/>
  </r>
  <r>
    <x v="30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6763"/>
    <n v="14290"/>
    <n v="21776"/>
    <n v="29018"/>
    <n v="36154"/>
    <n v="43429"/>
    <n v="49893"/>
    <n v="55010"/>
    <n v="57610"/>
    <n v="61877"/>
    <n v="66037"/>
    <n v="70618"/>
    <n v="74664"/>
    <n v="78097"/>
    <n v="81308"/>
    <n v="84417"/>
    <n v="86882"/>
    <n v="88968"/>
    <n v="91132"/>
    <n v="92970"/>
    <n v="95080"/>
    <n v="96945"/>
    <n v="98676"/>
    <n v="100412"/>
    <n v="102404"/>
    <n v="104515"/>
    <n v="106433"/>
    <n v="108490"/>
  </r>
  <r>
    <x v="31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3106"/>
    <n v="7090"/>
    <n v="10934"/>
    <n v="14626"/>
    <n v="18196"/>
    <n v="22022"/>
    <n v="24834"/>
    <n v="26418"/>
    <n v="25558"/>
    <n v="27093"/>
    <n v="28947"/>
    <n v="31030"/>
    <n v="32619"/>
    <n v="33936"/>
    <n v="34888"/>
    <n v="35514"/>
    <n v="35573"/>
    <n v="35406"/>
    <n v="35429"/>
    <n v="35135"/>
    <n v="34859"/>
    <n v="34534"/>
    <n v="34263"/>
    <n v="33959"/>
    <n v="33691"/>
    <n v="33324"/>
    <n v="33098"/>
    <n v="33110"/>
  </r>
  <r>
    <x v="32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2124"/>
    <n v="4269"/>
    <n v="6161"/>
    <n v="7729"/>
    <n v="9146"/>
    <n v="10501"/>
    <n v="11315"/>
    <n v="11545"/>
    <n v="10760"/>
    <n v="10849"/>
    <n v="10906"/>
    <n v="11033"/>
    <n v="11001"/>
    <n v="10808"/>
    <n v="10533"/>
    <n v="10133"/>
    <n v="9617"/>
    <n v="9085"/>
    <n v="8590"/>
    <n v="8094"/>
    <n v="7606"/>
    <n v="7153"/>
    <n v="6727"/>
    <n v="6328"/>
    <n v="5948"/>
    <n v="5588"/>
    <n v="5279"/>
    <n v="5018"/>
  </r>
  <r>
    <x v="33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46"/>
    <n v="95"/>
    <n v="146"/>
    <n v="187"/>
    <n v="226"/>
    <n v="265"/>
    <n v="287"/>
    <n v="295"/>
    <n v="273"/>
    <n v="277"/>
    <n v="282"/>
    <n v="287"/>
    <n v="286"/>
    <n v="281"/>
    <n v="274"/>
    <n v="264"/>
    <n v="252"/>
    <n v="237"/>
    <n v="224"/>
    <n v="210"/>
    <n v="197"/>
    <n v="184"/>
    <n v="172"/>
    <n v="161"/>
    <n v="150"/>
    <n v="140"/>
    <n v="131"/>
    <n v="125"/>
  </r>
  <r>
    <x v="34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27"/>
    <n v="56"/>
    <n v="92"/>
    <n v="123"/>
    <n v="151"/>
    <n v="180"/>
    <n v="196"/>
    <n v="203"/>
    <n v="186"/>
    <n v="190"/>
    <n v="197"/>
    <n v="203"/>
    <n v="205"/>
    <n v="205"/>
    <n v="202"/>
    <n v="198"/>
    <n v="190"/>
    <n v="182"/>
    <n v="175"/>
    <n v="166"/>
    <n v="158"/>
    <n v="150"/>
    <n v="142"/>
    <n v="136"/>
    <n v="129"/>
    <n v="122"/>
    <n v="117"/>
    <n v="112"/>
  </r>
  <r>
    <x v="35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110"/>
    <n v="195"/>
    <n v="292"/>
    <n v="370"/>
    <n v="434"/>
    <n v="511"/>
    <n v="552"/>
    <n v="534"/>
    <n v="392"/>
    <n v="273"/>
    <n v="183"/>
    <n v="77"/>
    <n v="-55"/>
    <n v="-203"/>
    <n v="-373"/>
    <n v="-545"/>
    <n v="-738"/>
    <n v="-944"/>
    <n v="-1145"/>
    <n v="-1358"/>
    <n v="-1557"/>
    <n v="-1759"/>
    <n v="-1951"/>
    <n v="-2144"/>
    <n v="-2328"/>
    <n v="-2505"/>
    <n v="-2678"/>
    <n v="-2841"/>
  </r>
  <r>
    <x v="36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688"/>
    <n v="1506"/>
    <n v="2742"/>
    <n v="3938"/>
    <n v="5109"/>
    <n v="6521"/>
    <n v="7560"/>
    <n v="8194"/>
    <n v="7825"/>
    <n v="8418"/>
    <n v="9252"/>
    <n v="10036"/>
    <n v="10570"/>
    <n v="10984"/>
    <n v="11297"/>
    <n v="11582"/>
    <n v="11629"/>
    <n v="11548"/>
    <n v="11469"/>
    <n v="11286"/>
    <n v="11156"/>
    <n v="10934"/>
    <n v="10742"/>
    <n v="10524"/>
    <n v="10342"/>
    <n v="10161"/>
    <n v="9977"/>
    <n v="9858"/>
  </r>
  <r>
    <x v="37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836"/>
    <n v="1475"/>
    <n v="2408"/>
    <n v="3434"/>
    <n v="4345"/>
    <n v="5551"/>
    <n v="6593"/>
    <n v="7301"/>
    <n v="7086"/>
    <n v="7525"/>
    <n v="8144"/>
    <n v="8768"/>
    <n v="9249"/>
    <n v="9587"/>
    <n v="9596"/>
    <n v="9700"/>
    <n v="9666"/>
    <n v="9480"/>
    <n v="9309"/>
    <n v="8985"/>
    <n v="8868"/>
    <n v="8676"/>
    <n v="8469"/>
    <n v="8217"/>
    <n v="7954"/>
    <n v="7888"/>
    <n v="7812"/>
    <n v="7767"/>
  </r>
  <r>
    <x v="38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24254"/>
    <n v="49448"/>
    <n v="70202"/>
    <n v="90649"/>
    <n v="112142"/>
    <n v="132982"/>
    <n v="151193"/>
    <n v="164263"/>
    <n v="167874"/>
    <n v="177139"/>
    <n v="183936"/>
    <n v="193940"/>
    <n v="204038"/>
    <n v="211464"/>
    <n v="217243"/>
    <n v="218918"/>
    <n v="218647"/>
    <n v="218176"/>
    <n v="217643"/>
    <n v="217309"/>
    <n v="215448"/>
    <n v="214983"/>
    <n v="213872"/>
    <n v="213350"/>
    <n v="211881"/>
    <n v="210624"/>
    <n v="211425"/>
    <n v="213459"/>
  </r>
  <r>
    <x v="39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515"/>
    <n v="1122"/>
    <n v="2582"/>
    <n v="4259"/>
    <n v="6067"/>
    <n v="8232"/>
    <n v="10153"/>
    <n v="11715"/>
    <n v="12308"/>
    <n v="13462"/>
    <n v="15072"/>
    <n v="16558"/>
    <n v="17605"/>
    <n v="18600"/>
    <n v="19447"/>
    <n v="20235"/>
    <n v="20629"/>
    <n v="20825"/>
    <n v="21006"/>
    <n v="21071"/>
    <n v="21203"/>
    <n v="21154"/>
    <n v="21173"/>
    <n v="21142"/>
    <n v="21179"/>
    <n v="21171"/>
    <n v="21138"/>
    <n v="21248"/>
  </r>
  <r>
    <x v="40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1587"/>
    <n v="3666"/>
    <n v="6942"/>
    <n v="10203"/>
    <n v="13465"/>
    <n v="17461"/>
    <n v="20498"/>
    <n v="22436"/>
    <n v="21564"/>
    <n v="23528"/>
    <n v="26297"/>
    <n v="29027"/>
    <n v="31076"/>
    <n v="32829"/>
    <n v="34313"/>
    <n v="35775"/>
    <n v="36514"/>
    <n v="36849"/>
    <n v="37257"/>
    <n v="37249"/>
    <n v="37452"/>
    <n v="37333"/>
    <n v="37353"/>
    <n v="37214"/>
    <n v="37212"/>
    <n v="37194"/>
    <n v="37145"/>
    <n v="37333"/>
  </r>
  <r>
    <x v="41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442"/>
    <n v="1020"/>
    <n v="1926"/>
    <n v="2821"/>
    <n v="3714"/>
    <n v="4807"/>
    <n v="5636"/>
    <n v="6168"/>
    <n v="5934"/>
    <n v="6453"/>
    <n v="7176"/>
    <n v="7875"/>
    <n v="8385"/>
    <n v="8808"/>
    <n v="9158"/>
    <n v="9496"/>
    <n v="9639"/>
    <n v="9675"/>
    <n v="9716"/>
    <n v="9660"/>
    <n v="9653"/>
    <n v="9562"/>
    <n v="9499"/>
    <n v="9405"/>
    <n v="9343"/>
    <n v="9279"/>
    <n v="9208"/>
    <n v="9194"/>
  </r>
  <r>
    <x v="42"/>
    <x v="18"/>
    <s v="DisabledPolicies=Industry Sector Fraction of Potential Additional CCS Achieved[cement and other nonmetallic minerals 239,process emissions], Industry Sector Fraction of Potential Additional CCS Achieved[chemicals 20,process emissions], Industry Sector Fraction of Potential Additional CCS Achieved[iron and steel 241,process emission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51510"/>
    <n v="105454"/>
    <n v="153143"/>
    <n v="198640"/>
    <n v="245637"/>
    <n v="293091"/>
    <n v="331627"/>
    <n v="358437"/>
    <n v="361633"/>
    <n v="377272"/>
    <n v="397988"/>
    <n v="423320"/>
    <n v="448381"/>
    <n v="471574"/>
    <n v="487509"/>
    <n v="496004"/>
    <n v="499405"/>
    <n v="500185"/>
    <n v="501028"/>
    <n v="500413"/>
    <n v="499132"/>
    <n v="498644"/>
    <n v="497460"/>
    <n v="496496"/>
    <n v="494915"/>
    <n v="494518"/>
    <n v="496706"/>
    <n v="501391"/>
  </r>
  <r>
    <x v="1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37"/>
    <n v="78"/>
    <n v="129"/>
    <n v="199"/>
    <n v="276"/>
    <n v="337"/>
    <n v="376"/>
    <n v="395"/>
    <n v="361"/>
    <n v="322"/>
    <n v="305"/>
    <n v="300"/>
    <n v="301"/>
    <n v="304"/>
    <n v="307"/>
    <n v="309"/>
    <n v="308"/>
    <n v="306"/>
    <n v="307"/>
    <n v="308"/>
    <n v="308"/>
    <n v="306"/>
    <n v="306"/>
    <n v="305"/>
    <n v="306"/>
    <n v="305"/>
    <n v="305"/>
    <n v="304"/>
  </r>
  <r>
    <x v="2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17"/>
    <n v="26"/>
    <n v="30"/>
    <n v="32"/>
    <n v="33"/>
    <n v="33"/>
    <n v="31"/>
    <n v="29"/>
    <n v="22"/>
    <n v="16"/>
    <n v="11"/>
    <n v="6"/>
    <n v="6"/>
    <n v="6"/>
    <n v="5"/>
    <n v="3"/>
    <n v="1"/>
    <n v="1"/>
    <n v="0"/>
    <n v="2"/>
    <n v="2"/>
    <n v="4"/>
    <n v="5"/>
    <n v="7"/>
    <n v="8"/>
    <n v="8"/>
    <n v="10"/>
    <n v="12"/>
  </r>
  <r>
    <x v="5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351"/>
    <n v="1100"/>
    <n v="1275"/>
    <n v="1503"/>
    <n v="1595"/>
    <n v="1540"/>
    <n v="1382"/>
    <n v="1119"/>
    <n v="968"/>
    <n v="778"/>
    <n v="644"/>
    <n v="574"/>
    <n v="522"/>
    <n v="583"/>
    <n v="508"/>
    <n v="443"/>
    <n v="369"/>
    <n v="312"/>
    <n v="379"/>
    <n v="344"/>
    <n v="346"/>
    <n v="371"/>
    <n v="383"/>
    <n v="393"/>
    <n v="423"/>
    <n v="399"/>
    <n v="373"/>
    <n v="375"/>
  </r>
  <r>
    <x v="6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213"/>
    <n v="445"/>
    <n v="742"/>
    <n v="1064"/>
    <n v="1367"/>
    <n v="1700"/>
    <n v="1999"/>
    <n v="2177"/>
    <n v="2154"/>
    <n v="2158"/>
    <n v="2297"/>
    <n v="2466"/>
    <n v="2606"/>
    <n v="2699"/>
    <n v="2771"/>
    <n v="2821"/>
    <n v="2824"/>
    <n v="2786"/>
    <n v="2734"/>
    <n v="2668"/>
    <n v="2600"/>
    <n v="2524"/>
    <n v="2446"/>
    <n v="2370"/>
    <n v="2297"/>
    <n v="2227"/>
    <n v="2162"/>
    <n v="2105"/>
  </r>
  <r>
    <x v="7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362"/>
    <n v="741"/>
    <n v="1131"/>
    <n v="1508"/>
    <n v="1835"/>
    <n v="2181"/>
    <n v="2450"/>
    <n v="2580"/>
    <n v="2479"/>
    <n v="2450"/>
    <n v="2507"/>
    <n v="2584"/>
    <n v="2626"/>
    <n v="2635"/>
    <n v="2613"/>
    <n v="2571"/>
    <n v="2494"/>
    <n v="2391"/>
    <n v="2286"/>
    <n v="2172"/>
    <n v="2069"/>
    <n v="1964"/>
    <n v="1860"/>
    <n v="1765"/>
    <n v="1675"/>
    <n v="1597"/>
    <n v="1523"/>
    <n v="1457"/>
  </r>
  <r>
    <x v="8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89"/>
    <n v="207"/>
    <n v="302"/>
    <n v="378"/>
    <n v="442"/>
    <n v="502"/>
    <n v="544"/>
    <n v="561"/>
    <n v="541"/>
    <n v="523"/>
    <n v="522"/>
    <n v="531"/>
    <n v="543"/>
    <n v="555"/>
    <n v="558"/>
    <n v="549"/>
    <n v="535"/>
    <n v="517"/>
    <n v="504"/>
    <n v="490"/>
    <n v="475"/>
    <n v="462"/>
    <n v="451"/>
    <n v="439"/>
    <n v="429"/>
    <n v="419"/>
    <n v="412"/>
    <n v="408"/>
  </r>
  <r>
    <x v="9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33"/>
    <n v="130"/>
    <n v="215"/>
    <n v="226"/>
    <n v="236"/>
    <n v="202"/>
    <n v="114"/>
    <n v="4"/>
    <n v="-175"/>
    <n v="-322"/>
    <n v="-453"/>
    <n v="-566"/>
    <n v="-656"/>
    <n v="-727"/>
    <n v="-777"/>
    <n v="-860"/>
    <n v="-903"/>
    <n v="-909"/>
    <n v="-903"/>
    <n v="-848"/>
    <n v="-822"/>
    <n v="-779"/>
    <n v="-715"/>
    <n v="-639"/>
    <n v="-566"/>
    <n v="-504"/>
    <n v="-435"/>
    <n v="-368"/>
  </r>
  <r>
    <x v="10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-74"/>
    <n v="-136"/>
    <n v="-204"/>
    <n v="-295"/>
    <n v="-444"/>
    <n v="-613"/>
    <n v="-794"/>
    <n v="-999"/>
    <n v="-1226"/>
    <n v="-1414"/>
    <n v="-1587"/>
    <n v="-1741"/>
    <n v="-1892"/>
    <n v="-2018"/>
    <n v="-2113"/>
    <n v="-2180"/>
    <n v="-2185"/>
    <n v="-2169"/>
    <n v="-2131"/>
    <n v="-2063"/>
    <n v="-1999"/>
    <n v="-1924"/>
    <n v="-1823"/>
    <n v="-1731"/>
    <n v="-1625"/>
    <n v="-1521"/>
    <n v="-1435"/>
    <n v="-1357"/>
  </r>
  <r>
    <x v="11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214"/>
    <n v="279"/>
    <n v="288"/>
    <n v="153"/>
    <n v="42"/>
    <n v="-20"/>
    <n v="-56"/>
    <n v="-80"/>
    <n v="-116"/>
    <n v="-116"/>
    <n v="-104"/>
    <n v="-85"/>
    <n v="-77"/>
    <n v="-80"/>
    <n v="-87"/>
    <n v="-104"/>
    <n v="-127"/>
    <n v="-153"/>
    <n v="-165"/>
    <n v="-177"/>
    <n v="-187"/>
    <n v="-201"/>
    <n v="-211"/>
    <n v="-215"/>
    <n v="-221"/>
    <n v="-227"/>
    <n v="-237"/>
    <n v="-236"/>
  </r>
  <r>
    <x v="12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57"/>
    <n v="118"/>
    <n v="185"/>
    <n v="244"/>
    <n v="300"/>
    <n v="364"/>
    <n v="410"/>
    <n v="433"/>
    <n v="412"/>
    <n v="427"/>
    <n v="450"/>
    <n v="477"/>
    <n v="497"/>
    <n v="510"/>
    <n v="515"/>
    <n v="514"/>
    <n v="507"/>
    <n v="494"/>
    <n v="480"/>
    <n v="465"/>
    <n v="451"/>
    <n v="436"/>
    <n v="421"/>
    <n v="407"/>
    <n v="392"/>
    <n v="382"/>
    <n v="372"/>
    <n v="364"/>
  </r>
  <r>
    <x v="13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36"/>
    <n v="80"/>
    <n v="116"/>
    <n v="145"/>
    <n v="170"/>
    <n v="195"/>
    <n v="215"/>
    <n v="226"/>
    <n v="223"/>
    <n v="224"/>
    <n v="230"/>
    <n v="241"/>
    <n v="252"/>
    <n v="261"/>
    <n v="263"/>
    <n v="262"/>
    <n v="259"/>
    <n v="253"/>
    <n v="248"/>
    <n v="241"/>
    <n v="235"/>
    <n v="230"/>
    <n v="224"/>
    <n v="218"/>
    <n v="212"/>
    <n v="207"/>
    <n v="203"/>
    <n v="201"/>
  </r>
  <r>
    <x v="14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177"/>
    <n v="325"/>
    <n v="414"/>
    <n v="485"/>
    <n v="540"/>
    <n v="605"/>
    <n v="685"/>
    <n v="752"/>
    <n v="771"/>
    <n v="761"/>
    <n v="754"/>
    <n v="762"/>
    <n v="784"/>
    <n v="795"/>
    <n v="768"/>
    <n v="727"/>
    <n v="692"/>
    <n v="655"/>
    <n v="613"/>
    <n v="566"/>
    <n v="535"/>
    <n v="508"/>
    <n v="482"/>
    <n v="448"/>
    <n v="412"/>
    <n v="398"/>
    <n v="394"/>
    <n v="393"/>
  </r>
  <r>
    <x v="15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137"/>
    <n v="274"/>
    <n v="323"/>
    <n v="329"/>
    <n v="350"/>
    <n v="387"/>
    <n v="435"/>
    <n v="475"/>
    <n v="471"/>
    <n v="454"/>
    <n v="438"/>
    <n v="437"/>
    <n v="450"/>
    <n v="452"/>
    <n v="417"/>
    <n v="357"/>
    <n v="295"/>
    <n v="228"/>
    <n v="159"/>
    <n v="86"/>
    <n v="22"/>
    <n v="-31"/>
    <n v="-87"/>
    <n v="-148"/>
    <n v="-209"/>
    <n v="-252"/>
    <n v="-285"/>
    <n v="-313"/>
  </r>
  <r>
    <x v="16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18"/>
    <n v="30"/>
    <n v="40"/>
    <n v="48"/>
    <n v="56"/>
    <n v="65"/>
    <n v="74"/>
    <n v="79"/>
    <n v="76"/>
    <n v="73"/>
    <n v="73"/>
    <n v="74"/>
    <n v="76"/>
    <n v="75"/>
    <n v="72"/>
    <n v="68"/>
    <n v="64"/>
    <n v="59"/>
    <n v="52"/>
    <n v="47"/>
    <n v="43"/>
    <n v="38"/>
    <n v="34"/>
    <n v="29"/>
    <n v="24"/>
    <n v="22"/>
    <n v="19"/>
    <n v="18"/>
  </r>
  <r>
    <x v="17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11"/>
    <n v="22"/>
    <n v="29"/>
    <n v="35"/>
    <n v="41"/>
    <n v="46"/>
    <n v="53"/>
    <n v="55"/>
    <n v="56"/>
    <n v="57"/>
    <n v="57"/>
    <n v="59"/>
    <n v="60"/>
    <n v="63"/>
    <n v="63"/>
    <n v="62"/>
    <n v="61"/>
    <n v="60"/>
    <n v="57"/>
    <n v="56"/>
    <n v="54"/>
    <n v="53"/>
    <n v="51"/>
    <n v="49"/>
    <n v="49"/>
    <n v="46"/>
    <n v="46"/>
    <n v="46"/>
  </r>
  <r>
    <x v="18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618"/>
    <n v="887"/>
    <n v="1097"/>
    <n v="1326"/>
    <n v="1518"/>
    <n v="1746"/>
    <n v="2006"/>
    <n v="2206"/>
    <n v="2288"/>
    <n v="2320"/>
    <n v="2346"/>
    <n v="2401"/>
    <n v="2480"/>
    <n v="2526"/>
    <n v="2479"/>
    <n v="2422"/>
    <n v="2358"/>
    <n v="2276"/>
    <n v="2176"/>
    <n v="2062"/>
    <n v="1984"/>
    <n v="1914"/>
    <n v="1836"/>
    <n v="1741"/>
    <n v="1644"/>
    <n v="1599"/>
    <n v="1572"/>
    <n v="1550"/>
  </r>
  <r>
    <x v="19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165"/>
    <n v="538"/>
    <n v="959"/>
    <n v="1521"/>
    <n v="1952"/>
    <n v="2585"/>
    <n v="3367"/>
    <n v="4005"/>
    <n v="4355"/>
    <n v="4603"/>
    <n v="4962"/>
    <n v="5387"/>
    <n v="5821"/>
    <n v="5993"/>
    <n v="5805"/>
    <n v="5718"/>
    <n v="5612"/>
    <n v="5390"/>
    <n v="5086"/>
    <n v="4726"/>
    <n v="4567"/>
    <n v="4387"/>
    <n v="4135"/>
    <n v="3801"/>
    <n v="3506"/>
    <n v="3466"/>
    <n v="3441"/>
    <n v="3410"/>
  </r>
  <r>
    <x v="20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864"/>
    <n v="1018"/>
    <n v="1145"/>
    <n v="1323"/>
    <n v="1436"/>
    <n v="1588"/>
    <n v="1799"/>
    <n v="1977"/>
    <n v="2005"/>
    <n v="1988"/>
    <n v="1970"/>
    <n v="1970"/>
    <n v="1995"/>
    <n v="1963"/>
    <n v="1822"/>
    <n v="1728"/>
    <n v="1650"/>
    <n v="1549"/>
    <n v="1434"/>
    <n v="1305"/>
    <n v="1243"/>
    <n v="1182"/>
    <n v="1101"/>
    <n v="1010"/>
    <n v="905"/>
    <n v="890"/>
    <n v="877"/>
    <n v="857"/>
  </r>
  <r>
    <x v="21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1781"/>
    <n v="1822"/>
    <n v="1863"/>
    <n v="1962"/>
    <n v="2008"/>
    <n v="2155"/>
    <n v="2332"/>
    <n v="2447"/>
    <n v="2408"/>
    <n v="2317"/>
    <n v="2199"/>
    <n v="2076"/>
    <n v="1972"/>
    <n v="1842"/>
    <n v="1687"/>
    <n v="1586"/>
    <n v="1519"/>
    <n v="1416"/>
    <n v="1332"/>
    <n v="1239"/>
    <n v="1202"/>
    <n v="1138"/>
    <n v="1044"/>
    <n v="1038"/>
    <n v="980"/>
    <n v="973"/>
    <n v="955"/>
    <n v="928"/>
  </r>
  <r>
    <x v="22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-301"/>
    <n v="-663"/>
    <n v="-1126"/>
    <n v="-1394"/>
    <n v="-1917"/>
    <n v="-2625"/>
    <n v="-3445"/>
    <n v="-4403"/>
    <n v="-5303"/>
    <n v="-6250"/>
    <n v="-7134"/>
    <n v="-7976"/>
    <n v="-7994"/>
    <n v="-7989"/>
    <n v="-7974"/>
    <n v="-7982"/>
    <n v="-8000"/>
    <n v="-8005"/>
    <n v="-8013"/>
    <n v="-8010"/>
    <n v="-8013"/>
    <n v="-8009"/>
    <n v="-8012"/>
    <n v="-8052"/>
    <n v="-8094"/>
    <n v="-8130"/>
    <n v="-8148"/>
    <n v="-8155"/>
  </r>
  <r>
    <x v="23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188"/>
    <n v="383"/>
    <n v="572"/>
    <n v="751"/>
    <n v="917"/>
    <n v="1077"/>
    <n v="1245"/>
    <n v="1345"/>
    <n v="1424"/>
    <n v="1498"/>
    <n v="1608"/>
    <n v="1707"/>
    <n v="1802"/>
    <n v="1896"/>
    <n v="1957"/>
    <n v="2014"/>
    <n v="2066"/>
    <n v="2108"/>
    <n v="2150"/>
    <n v="2199"/>
    <n v="2219"/>
    <n v="2253"/>
    <n v="2287"/>
    <n v="2295"/>
    <n v="2320"/>
    <n v="2392"/>
    <n v="2349"/>
    <n v="2361"/>
  </r>
  <r>
    <x v="24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1140"/>
    <n v="2869"/>
    <n v="4302"/>
    <n v="5524"/>
    <n v="6651"/>
    <n v="7670"/>
    <n v="8478"/>
    <n v="8964"/>
    <n v="8938"/>
    <n v="8852"/>
    <n v="8962"/>
    <n v="9238"/>
    <n v="9578"/>
    <n v="9903"/>
    <n v="10008"/>
    <n v="9912"/>
    <n v="9724"/>
    <n v="9485"/>
    <n v="9290"/>
    <n v="9037"/>
    <n v="8783"/>
    <n v="8562"/>
    <n v="8357"/>
    <n v="8124"/>
    <n v="7882"/>
    <n v="7661"/>
    <n v="7492"/>
    <n v="7376"/>
  </r>
  <r>
    <x v="25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579"/>
    <n v="2155"/>
    <n v="3329"/>
    <n v="3941"/>
    <n v="5681"/>
    <n v="6917"/>
    <n v="7962"/>
    <n v="9349"/>
    <n v="10407"/>
    <n v="11548"/>
    <n v="12397"/>
    <n v="13260"/>
    <n v="14286"/>
    <n v="15226"/>
    <n v="16198"/>
    <n v="16105"/>
    <n v="16122"/>
    <n v="16313"/>
    <n v="16185"/>
    <n v="16634"/>
    <n v="16229"/>
    <n v="16276"/>
    <n v="16242"/>
    <n v="16468"/>
    <n v="16362"/>
    <n v="16041"/>
    <n v="16266"/>
    <n v="16506"/>
  </r>
  <r>
    <x v="26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682"/>
    <n v="2388"/>
    <n v="2564"/>
    <n v="2829"/>
    <n v="2716"/>
    <n v="2244"/>
    <n v="1586"/>
    <n v="747"/>
    <n v="444"/>
    <n v="0"/>
    <n v="-371"/>
    <n v="-630"/>
    <n v="-856"/>
    <n v="-781"/>
    <n v="-1038"/>
    <n v="-1238"/>
    <n v="-1440"/>
    <n v="-1585"/>
    <n v="-1411"/>
    <n v="-1491"/>
    <n v="-1473"/>
    <n v="-1394"/>
    <n v="-1353"/>
    <n v="-1310"/>
    <n v="-1224"/>
    <n v="-1277"/>
    <n v="-1341"/>
    <n v="-1340"/>
  </r>
  <r>
    <x v="27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778"/>
    <n v="1624"/>
    <n v="2377"/>
    <n v="3099"/>
    <n v="3791"/>
    <n v="4509"/>
    <n v="5166"/>
    <n v="5626"/>
    <n v="5723"/>
    <n v="5802"/>
    <n v="6059"/>
    <n v="6407"/>
    <n v="6750"/>
    <n v="7046"/>
    <n v="7267"/>
    <n v="7411"/>
    <n v="7476"/>
    <n v="7465"/>
    <n v="7442"/>
    <n v="7389"/>
    <n v="7337"/>
    <n v="7291"/>
    <n v="7246"/>
    <n v="7209"/>
    <n v="7157"/>
    <n v="7119"/>
    <n v="7106"/>
    <n v="7124"/>
  </r>
  <r>
    <x v="28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4560"/>
    <n v="5849"/>
    <n v="6793"/>
    <n v="7914"/>
    <n v="8814"/>
    <n v="10165"/>
    <n v="11806"/>
    <n v="13201"/>
    <n v="14017"/>
    <n v="14431"/>
    <n v="15093"/>
    <n v="15793"/>
    <n v="16624"/>
    <n v="17034"/>
    <n v="17051"/>
    <n v="17249"/>
    <n v="17507"/>
    <n v="17485"/>
    <n v="17393"/>
    <n v="17198"/>
    <n v="17474"/>
    <n v="17618"/>
    <n v="17616"/>
    <n v="17571"/>
    <n v="17542"/>
    <n v="18141"/>
    <n v="18778"/>
    <n v="19417"/>
  </r>
  <r>
    <x v="29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146"/>
    <n v="320"/>
    <n v="603"/>
    <n v="848"/>
    <n v="1071"/>
    <n v="1352"/>
    <n v="1524"/>
    <n v="1573"/>
    <n v="1355"/>
    <n v="1398"/>
    <n v="1483"/>
    <n v="1591"/>
    <n v="1646"/>
    <n v="1710"/>
    <n v="1782"/>
    <n v="1862"/>
    <n v="1897"/>
    <n v="1927"/>
    <n v="1978"/>
    <n v="2019"/>
    <n v="2095"/>
    <n v="2157"/>
    <n v="2239"/>
    <n v="2321"/>
    <n v="2423"/>
    <n v="2517"/>
    <n v="2602"/>
    <n v="2702"/>
  </r>
  <r>
    <x v="30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6572"/>
    <n v="14088"/>
    <n v="21498"/>
    <n v="28543"/>
    <n v="35653"/>
    <n v="42810"/>
    <n v="49018"/>
    <n v="53889"/>
    <n v="56379"/>
    <n v="60196"/>
    <n v="64365"/>
    <n v="68950"/>
    <n v="73126"/>
    <n v="77084"/>
    <n v="80547"/>
    <n v="83763"/>
    <n v="86343"/>
    <n v="88576"/>
    <n v="90835"/>
    <n v="92748"/>
    <n v="94915"/>
    <n v="96829"/>
    <n v="98612"/>
    <n v="100378"/>
    <n v="102399"/>
    <n v="104534"/>
    <n v="106476"/>
    <n v="108553"/>
  </r>
  <r>
    <x v="31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2986"/>
    <n v="6916"/>
    <n v="10743"/>
    <n v="14296"/>
    <n v="17779"/>
    <n v="21513"/>
    <n v="24135"/>
    <n v="25554"/>
    <n v="24643"/>
    <n v="25946"/>
    <n v="27722"/>
    <n v="29892"/>
    <n v="31622"/>
    <n v="33316"/>
    <n v="34583"/>
    <n v="35350"/>
    <n v="35510"/>
    <n v="35420"/>
    <n v="35483"/>
    <n v="35222"/>
    <n v="34967"/>
    <n v="34659"/>
    <n v="34408"/>
    <n v="34117"/>
    <n v="33857"/>
    <n v="33498"/>
    <n v="33279"/>
    <n v="33303"/>
  </r>
  <r>
    <x v="32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2018"/>
    <n v="4168"/>
    <n v="6031"/>
    <n v="7517"/>
    <n v="8912"/>
    <n v="10226"/>
    <n v="10951"/>
    <n v="11138"/>
    <n v="10364"/>
    <n v="10347"/>
    <n v="10443"/>
    <n v="10621"/>
    <n v="10666"/>
    <n v="10632"/>
    <n v="10451"/>
    <n v="10088"/>
    <n v="9605"/>
    <n v="9090"/>
    <n v="8606"/>
    <n v="8115"/>
    <n v="7631"/>
    <n v="7180"/>
    <n v="6756"/>
    <n v="6357"/>
    <n v="5976"/>
    <n v="5617"/>
    <n v="5308"/>
    <n v="5046"/>
  </r>
  <r>
    <x v="33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44"/>
    <n v="92"/>
    <n v="143"/>
    <n v="182"/>
    <n v="220"/>
    <n v="257"/>
    <n v="278"/>
    <n v="284"/>
    <n v="262"/>
    <n v="265"/>
    <n v="269"/>
    <n v="276"/>
    <n v="277"/>
    <n v="276"/>
    <n v="273"/>
    <n v="264"/>
    <n v="252"/>
    <n v="238"/>
    <n v="224"/>
    <n v="210"/>
    <n v="197"/>
    <n v="184"/>
    <n v="172"/>
    <n v="162"/>
    <n v="151"/>
    <n v="141"/>
    <n v="132"/>
    <n v="126"/>
  </r>
  <r>
    <x v="34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25"/>
    <n v="54"/>
    <n v="90"/>
    <n v="121"/>
    <n v="147"/>
    <n v="176"/>
    <n v="192"/>
    <n v="196"/>
    <n v="179"/>
    <n v="182"/>
    <n v="188"/>
    <n v="196"/>
    <n v="199"/>
    <n v="200"/>
    <n v="199"/>
    <n v="198"/>
    <n v="190"/>
    <n v="183"/>
    <n v="175"/>
    <n v="166"/>
    <n v="159"/>
    <n v="151"/>
    <n v="143"/>
    <n v="136"/>
    <n v="129"/>
    <n v="123"/>
    <n v="117"/>
    <n v="113"/>
  </r>
  <r>
    <x v="35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110"/>
    <n v="186"/>
    <n v="284"/>
    <n v="357"/>
    <n v="410"/>
    <n v="483"/>
    <n v="513"/>
    <n v="479"/>
    <n v="322"/>
    <n v="194"/>
    <n v="78"/>
    <n v="-35"/>
    <n v="-175"/>
    <n v="-324"/>
    <n v="-484"/>
    <n v="-651"/>
    <n v="-842"/>
    <n v="-1044"/>
    <n v="-1242"/>
    <n v="-1452"/>
    <n v="-1650"/>
    <n v="-1851"/>
    <n v="-2040"/>
    <n v="-2232"/>
    <n v="-2415"/>
    <n v="-2590"/>
    <n v="-2761"/>
    <n v="-2923"/>
  </r>
  <r>
    <x v="36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685"/>
    <n v="1457"/>
    <n v="2708"/>
    <n v="3879"/>
    <n v="5013"/>
    <n v="6411"/>
    <n v="7417"/>
    <n v="7995"/>
    <n v="7601"/>
    <n v="8192"/>
    <n v="8939"/>
    <n v="9760"/>
    <n v="10324"/>
    <n v="10801"/>
    <n v="11223"/>
    <n v="11557"/>
    <n v="11626"/>
    <n v="11569"/>
    <n v="11502"/>
    <n v="11325"/>
    <n v="11201"/>
    <n v="10982"/>
    <n v="10793"/>
    <n v="10578"/>
    <n v="10398"/>
    <n v="10218"/>
    <n v="10035"/>
    <n v="9917"/>
  </r>
  <r>
    <x v="37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882"/>
    <n v="1466"/>
    <n v="2401"/>
    <n v="3415"/>
    <n v="4309"/>
    <n v="5507"/>
    <n v="6528"/>
    <n v="7178"/>
    <n v="6947"/>
    <n v="7382"/>
    <n v="7926"/>
    <n v="8573"/>
    <n v="9071"/>
    <n v="9449"/>
    <n v="9535"/>
    <n v="9670"/>
    <n v="9646"/>
    <n v="9492"/>
    <n v="9337"/>
    <n v="9024"/>
    <n v="8916"/>
    <n v="8730"/>
    <n v="8530"/>
    <n v="8286"/>
    <n v="8024"/>
    <n v="7962"/>
    <n v="7887"/>
    <n v="7845"/>
  </r>
  <r>
    <x v="38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22771"/>
    <n v="48512"/>
    <n v="68448"/>
    <n v="87614"/>
    <n v="108935"/>
    <n v="128843"/>
    <n v="145281"/>
    <n v="157590"/>
    <n v="161239"/>
    <n v="167419"/>
    <n v="175514"/>
    <n v="185800"/>
    <n v="197314"/>
    <n v="208391"/>
    <n v="215640"/>
    <n v="217936"/>
    <n v="218479"/>
    <n v="218368"/>
    <n v="218105"/>
    <n v="217998"/>
    <n v="216251"/>
    <n v="215909"/>
    <n v="214983"/>
    <n v="214488"/>
    <n v="213094"/>
    <n v="211894"/>
    <n v="212776"/>
    <n v="214880"/>
  </r>
  <r>
    <x v="39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514"/>
    <n v="1086"/>
    <n v="2546"/>
    <n v="4185"/>
    <n v="5930"/>
    <n v="8068"/>
    <n v="9931"/>
    <n v="11393"/>
    <n v="11935"/>
    <n v="13091"/>
    <n v="14528"/>
    <n v="16090"/>
    <n v="17247"/>
    <n v="18360"/>
    <n v="19438"/>
    <n v="20328"/>
    <n v="20768"/>
    <n v="21019"/>
    <n v="21225"/>
    <n v="21310"/>
    <n v="21458"/>
    <n v="21419"/>
    <n v="21450"/>
    <n v="21433"/>
    <n v="21473"/>
    <n v="21474"/>
    <n v="21446"/>
    <n v="21564"/>
  </r>
  <r>
    <x v="40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1584"/>
    <n v="3536"/>
    <n v="6856"/>
    <n v="10053"/>
    <n v="13208"/>
    <n v="17164"/>
    <n v="20109"/>
    <n v="21880"/>
    <n v="20922"/>
    <n v="22880"/>
    <n v="25368"/>
    <n v="28197"/>
    <n v="30320"/>
    <n v="32249"/>
    <n v="34077"/>
    <n v="35695"/>
    <n v="36505"/>
    <n v="36924"/>
    <n v="37371"/>
    <n v="37387"/>
    <n v="37614"/>
    <n v="37509"/>
    <n v="37541"/>
    <n v="37423"/>
    <n v="37424"/>
    <n v="37415"/>
    <n v="37371"/>
    <n v="37570"/>
  </r>
  <r>
    <x v="41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441"/>
    <n v="984"/>
    <n v="1902"/>
    <n v="2780"/>
    <n v="3644"/>
    <n v="4726"/>
    <n v="5530"/>
    <n v="6018"/>
    <n v="5762"/>
    <n v="6280"/>
    <n v="6930"/>
    <n v="7657"/>
    <n v="8188"/>
    <n v="8658"/>
    <n v="9100"/>
    <n v="9477"/>
    <n v="9638"/>
    <n v="9695"/>
    <n v="9745"/>
    <n v="9696"/>
    <n v="9694"/>
    <n v="9607"/>
    <n v="9547"/>
    <n v="9457"/>
    <n v="9396"/>
    <n v="9334"/>
    <n v="9264"/>
    <n v="9252"/>
  </r>
  <r>
    <x v="42"/>
    <x v="19"/>
    <s v="DisabledPolicies=Perc Subsidy for Elec Capacity Construction[offshore wind es], Perc Subsidy for Elec Capacity Construction[solar PV es], Subsidy for Elec Production by Fuel[nuclear es,preexisting retiring], Subsidy for Elec Production by Fuel[onshore wind es,newly built], Subsidy for Elec Production by Fuel[onshore wind es,preexisting retiring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s v="DisabledPolicies=Percent of Travel Demand Shifted to Other Modes or Eliminated[freight,HDVs]"/>
    <n v="0"/>
    <n v="0"/>
    <n v="0"/>
    <n v="54081"/>
    <n v="107854"/>
    <n v="156640"/>
    <n v="204376"/>
    <n v="252017"/>
    <n v="301064"/>
    <n v="342699"/>
    <n v="371458"/>
    <n v="375120"/>
    <n v="395693"/>
    <n v="415632"/>
    <n v="440366"/>
    <n v="463160"/>
    <n v="480295"/>
    <n v="493010"/>
    <n v="500202"/>
    <n v="502339"/>
    <n v="502404"/>
    <n v="502884"/>
    <n v="502048"/>
    <n v="500710"/>
    <n v="500188"/>
    <n v="498922"/>
    <n v="498137"/>
    <n v="496711"/>
    <n v="496497"/>
    <n v="498860"/>
    <n v="503722"/>
  </r>
  <r>
    <x v="1"/>
    <x v="20"/>
    <s v="DisabledPolicies=Percent of Travel Demand Shifted to Other Modes or Eliminated[freight,HDVs]"/>
    <n v="0"/>
    <n v="0"/>
    <n v="0"/>
    <n v="39"/>
    <n v="80"/>
    <n v="131"/>
    <n v="204"/>
    <n v="281"/>
    <n v="343"/>
    <n v="383"/>
    <n v="402"/>
    <n v="370"/>
    <n v="332"/>
    <n v="315"/>
    <n v="311"/>
    <n v="312"/>
    <n v="312"/>
    <n v="313"/>
    <n v="313"/>
    <n v="311"/>
    <n v="309"/>
    <n v="309"/>
    <n v="309"/>
    <n v="309"/>
    <n v="307"/>
    <n v="307"/>
    <n v="306"/>
    <n v="307"/>
    <n v="307"/>
    <n v="307"/>
    <n v="307"/>
  </r>
  <r>
    <x v="2"/>
    <x v="20"/>
    <s v="DisabledPolicies=Percent of Travel Demand Shifted to Other Modes or Eliminated[freight,H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0"/>
    <s v="DisabledPolicies=Percent of Travel Demand Shifted to Other Modes or Eliminated[freight,H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20"/>
    <s v="DisabledPolicies=Percent of Travel Demand Shifted to Other Modes or Eliminated[freight,HDVs]"/>
    <n v="0"/>
    <n v="0"/>
    <n v="0"/>
    <n v="18"/>
    <n v="26"/>
    <n v="30"/>
    <n v="33"/>
    <n v="34"/>
    <n v="37"/>
    <n v="35"/>
    <n v="31"/>
    <n v="25"/>
    <n v="20"/>
    <n v="15"/>
    <n v="11"/>
    <n v="10"/>
    <n v="8"/>
    <n v="8"/>
    <n v="4"/>
    <n v="2"/>
    <n v="1"/>
    <n v="0"/>
    <n v="2"/>
    <n v="3"/>
    <n v="4"/>
    <n v="5"/>
    <n v="7"/>
    <n v="9"/>
    <n v="8"/>
    <n v="11"/>
    <n v="13"/>
  </r>
  <r>
    <x v="5"/>
    <x v="20"/>
    <s v="DisabledPolicies=Percent of Travel Demand Shifted to Other Modes or Eliminated[freight,HDVs]"/>
    <n v="0"/>
    <n v="0"/>
    <n v="0"/>
    <n v="361"/>
    <n v="1114"/>
    <n v="1286"/>
    <n v="1519"/>
    <n v="1614"/>
    <n v="1561"/>
    <n v="1406"/>
    <n v="1146"/>
    <n v="998"/>
    <n v="814"/>
    <n v="679"/>
    <n v="610"/>
    <n v="552"/>
    <n v="604"/>
    <n v="526"/>
    <n v="456"/>
    <n v="379"/>
    <n v="321"/>
    <n v="386"/>
    <n v="351"/>
    <n v="352"/>
    <n v="377"/>
    <n v="389"/>
    <n v="400"/>
    <n v="429"/>
    <n v="405"/>
    <n v="380"/>
    <n v="382"/>
  </r>
  <r>
    <x v="6"/>
    <x v="20"/>
    <s v="DisabledPolicies=Percent of Travel Demand Shifted to Other Modes or Eliminated[freight,HDVs]"/>
    <n v="0"/>
    <n v="0"/>
    <n v="0"/>
    <n v="213"/>
    <n v="455"/>
    <n v="756"/>
    <n v="1081"/>
    <n v="1393"/>
    <n v="1734"/>
    <n v="2040"/>
    <n v="2232"/>
    <n v="2217"/>
    <n v="2226"/>
    <n v="2379"/>
    <n v="2552"/>
    <n v="2683"/>
    <n v="2764"/>
    <n v="2813"/>
    <n v="2843"/>
    <n v="2838"/>
    <n v="2792"/>
    <n v="2738"/>
    <n v="2669"/>
    <n v="2601"/>
    <n v="2524"/>
    <n v="2448"/>
    <n v="2371"/>
    <n v="2298"/>
    <n v="2230"/>
    <n v="2164"/>
    <n v="2108"/>
  </r>
  <r>
    <x v="7"/>
    <x v="20"/>
    <s v="DisabledPolicies=Percent of Travel Demand Shifted to Other Modes or Eliminated[freight,HDVs]"/>
    <n v="0"/>
    <n v="0"/>
    <n v="0"/>
    <n v="365"/>
    <n v="755"/>
    <n v="1148"/>
    <n v="1530"/>
    <n v="1865"/>
    <n v="2216"/>
    <n v="2493"/>
    <n v="2634"/>
    <n v="2539"/>
    <n v="2515"/>
    <n v="2583"/>
    <n v="2657"/>
    <n v="2691"/>
    <n v="2681"/>
    <n v="2639"/>
    <n v="2583"/>
    <n v="2503"/>
    <n v="2394"/>
    <n v="2287"/>
    <n v="2172"/>
    <n v="2069"/>
    <n v="1964"/>
    <n v="1861"/>
    <n v="1766"/>
    <n v="1677"/>
    <n v="1598"/>
    <n v="1525"/>
    <n v="1460"/>
  </r>
  <r>
    <x v="8"/>
    <x v="20"/>
    <s v="DisabledPolicies=Percent of Travel Demand Shifted to Other Modes or Eliminated[freight,HDVs]"/>
    <n v="0"/>
    <n v="0"/>
    <n v="0"/>
    <n v="92"/>
    <n v="212"/>
    <n v="308"/>
    <n v="387"/>
    <n v="455"/>
    <n v="516"/>
    <n v="562"/>
    <n v="584"/>
    <n v="564"/>
    <n v="552"/>
    <n v="552"/>
    <n v="559"/>
    <n v="569"/>
    <n v="574"/>
    <n v="568"/>
    <n v="556"/>
    <n v="540"/>
    <n v="523"/>
    <n v="508"/>
    <n v="493"/>
    <n v="478"/>
    <n v="465"/>
    <n v="453"/>
    <n v="443"/>
    <n v="432"/>
    <n v="423"/>
    <n v="416"/>
    <n v="412"/>
  </r>
  <r>
    <x v="9"/>
    <x v="20"/>
    <s v="DisabledPolicies=Percent of Travel Demand Shifted to Other Modes or Eliminated[freight,HDVs]"/>
    <n v="0"/>
    <n v="0"/>
    <n v="0"/>
    <n v="55"/>
    <n v="148"/>
    <n v="243"/>
    <n v="271"/>
    <n v="284"/>
    <n v="262"/>
    <n v="198"/>
    <n v="95"/>
    <n v="-90"/>
    <n v="-200"/>
    <n v="-347"/>
    <n v="-473"/>
    <n v="-577"/>
    <n v="-689"/>
    <n v="-757"/>
    <n v="-840"/>
    <n v="-889"/>
    <n v="-897"/>
    <n v="-894"/>
    <n v="-839"/>
    <n v="-812"/>
    <n v="-771"/>
    <n v="-707"/>
    <n v="-631"/>
    <n v="-559"/>
    <n v="-497"/>
    <n v="-428"/>
    <n v="-360"/>
  </r>
  <r>
    <x v="10"/>
    <x v="20"/>
    <s v="DisabledPolicies=Percent of Travel Demand Shifted to Other Modes or Eliminated[freight,HDVs]"/>
    <n v="0"/>
    <n v="0"/>
    <n v="0"/>
    <n v="-73"/>
    <n v="-133"/>
    <n v="-202"/>
    <n v="-291"/>
    <n v="-439"/>
    <n v="-607"/>
    <n v="-788"/>
    <n v="-990"/>
    <n v="-1218"/>
    <n v="-1406"/>
    <n v="-1577"/>
    <n v="-1732"/>
    <n v="-1884"/>
    <n v="-2010"/>
    <n v="-2108"/>
    <n v="-2175"/>
    <n v="-2179"/>
    <n v="-2164"/>
    <n v="-2126"/>
    <n v="-2060"/>
    <n v="-1996"/>
    <n v="-1920"/>
    <n v="-1820"/>
    <n v="-1729"/>
    <n v="-1622"/>
    <n v="-1518"/>
    <n v="-1432"/>
    <n v="-1356"/>
  </r>
  <r>
    <x v="11"/>
    <x v="20"/>
    <s v="DisabledPolicies=Percent of Travel Demand Shifted to Other Modes or Eliminated[freight,HDVs]"/>
    <n v="0"/>
    <n v="0"/>
    <n v="0"/>
    <n v="208"/>
    <n v="276"/>
    <n v="286"/>
    <n v="153"/>
    <n v="45"/>
    <n v="-15"/>
    <n v="-49"/>
    <n v="-70"/>
    <n v="-101"/>
    <n v="-100"/>
    <n v="-84"/>
    <n v="-62"/>
    <n v="-54"/>
    <n v="-59"/>
    <n v="-74"/>
    <n v="-95"/>
    <n v="-122"/>
    <n v="-150"/>
    <n v="-164"/>
    <n v="-176"/>
    <n v="-188"/>
    <n v="-201"/>
    <n v="-212"/>
    <n v="-214"/>
    <n v="-223"/>
    <n v="-228"/>
    <n v="-236"/>
    <n v="-235"/>
  </r>
  <r>
    <x v="12"/>
    <x v="20"/>
    <s v="DisabledPolicies=Percent of Travel Demand Shifted to Other Modes or Eliminated[freight,HDVs]"/>
    <n v="0"/>
    <n v="0"/>
    <n v="0"/>
    <n v="59"/>
    <n v="122"/>
    <n v="189"/>
    <n v="250"/>
    <n v="307"/>
    <n v="372"/>
    <n v="422"/>
    <n v="448"/>
    <n v="427"/>
    <n v="445"/>
    <n v="468"/>
    <n v="495"/>
    <n v="512"/>
    <n v="520"/>
    <n v="519"/>
    <n v="517"/>
    <n v="508"/>
    <n v="494"/>
    <n v="482"/>
    <n v="466"/>
    <n v="452"/>
    <n v="437"/>
    <n v="422"/>
    <n v="407"/>
    <n v="393"/>
    <n v="383"/>
    <n v="373"/>
    <n v="366"/>
  </r>
  <r>
    <x v="13"/>
    <x v="20"/>
    <s v="DisabledPolicies=Percent of Travel Demand Shifted to Other Modes or Eliminated[freight,HDVs]"/>
    <n v="0"/>
    <n v="0"/>
    <n v="0"/>
    <n v="37"/>
    <n v="82"/>
    <n v="118"/>
    <n v="147"/>
    <n v="174"/>
    <n v="199"/>
    <n v="222"/>
    <n v="233"/>
    <n v="231"/>
    <n v="233"/>
    <n v="240"/>
    <n v="250"/>
    <n v="261"/>
    <n v="267"/>
    <n v="267"/>
    <n v="265"/>
    <n v="260"/>
    <n v="255"/>
    <n v="250"/>
    <n v="243"/>
    <n v="236"/>
    <n v="231"/>
    <n v="224"/>
    <n v="218"/>
    <n v="213"/>
    <n v="209"/>
    <n v="204"/>
    <n v="201"/>
  </r>
  <r>
    <x v="14"/>
    <x v="20"/>
    <s v="DisabledPolicies=Percent of Travel Demand Shifted to Other Modes or Eliminated[freight,HDVs]"/>
    <n v="0"/>
    <n v="0"/>
    <n v="0"/>
    <n v="179"/>
    <n v="330"/>
    <n v="422"/>
    <n v="494"/>
    <n v="550"/>
    <n v="616"/>
    <n v="696"/>
    <n v="766"/>
    <n v="786"/>
    <n v="779"/>
    <n v="776"/>
    <n v="782"/>
    <n v="801"/>
    <n v="805"/>
    <n v="772"/>
    <n v="728"/>
    <n v="692"/>
    <n v="653"/>
    <n v="612"/>
    <n v="566"/>
    <n v="533"/>
    <n v="508"/>
    <n v="482"/>
    <n v="448"/>
    <n v="413"/>
    <n v="399"/>
    <n v="397"/>
    <n v="395"/>
  </r>
  <r>
    <x v="15"/>
    <x v="20"/>
    <s v="DisabledPolicies=Percent of Travel Demand Shifted to Other Modes or Eliminated[freight,HDVs]"/>
    <n v="0"/>
    <n v="0"/>
    <n v="0"/>
    <n v="141"/>
    <n v="282"/>
    <n v="334"/>
    <n v="345"/>
    <n v="368"/>
    <n v="406"/>
    <n v="461"/>
    <n v="507"/>
    <n v="503"/>
    <n v="493"/>
    <n v="479"/>
    <n v="477"/>
    <n v="484"/>
    <n v="476"/>
    <n v="432"/>
    <n v="365"/>
    <n v="301"/>
    <n v="231"/>
    <n v="161"/>
    <n v="89"/>
    <n v="24"/>
    <n v="-29"/>
    <n v="-85"/>
    <n v="-145"/>
    <n v="-206"/>
    <n v="-249"/>
    <n v="-281"/>
    <n v="-309"/>
  </r>
  <r>
    <x v="16"/>
    <x v="20"/>
    <s v="DisabledPolicies=Percent of Travel Demand Shifted to Other Modes or Eliminated[freight,HDVs]"/>
    <n v="0"/>
    <n v="0"/>
    <n v="0"/>
    <n v="19"/>
    <n v="30"/>
    <n v="40"/>
    <n v="51"/>
    <n v="58"/>
    <n v="68"/>
    <n v="77"/>
    <n v="83"/>
    <n v="80"/>
    <n v="76"/>
    <n v="77"/>
    <n v="79"/>
    <n v="79"/>
    <n v="77"/>
    <n v="73"/>
    <n v="68"/>
    <n v="64"/>
    <n v="59"/>
    <n v="53"/>
    <n v="48"/>
    <n v="43"/>
    <n v="39"/>
    <n v="34"/>
    <n v="29"/>
    <n v="25"/>
    <n v="23"/>
    <n v="21"/>
    <n v="19"/>
  </r>
  <r>
    <x v="17"/>
    <x v="20"/>
    <s v="DisabledPolicies=Percent of Travel Demand Shifted to Other Modes or Eliminated[freight,HDVs]"/>
    <n v="0"/>
    <n v="0"/>
    <n v="0"/>
    <n v="11"/>
    <n v="22"/>
    <n v="29"/>
    <n v="35"/>
    <n v="42"/>
    <n v="48"/>
    <n v="54"/>
    <n v="58"/>
    <n v="57"/>
    <n v="58"/>
    <n v="59"/>
    <n v="60"/>
    <n v="63"/>
    <n v="64"/>
    <n v="64"/>
    <n v="62"/>
    <n v="61"/>
    <n v="60"/>
    <n v="58"/>
    <n v="57"/>
    <n v="55"/>
    <n v="53"/>
    <n v="51"/>
    <n v="50"/>
    <n v="49"/>
    <n v="47"/>
    <n v="46"/>
    <n v="46"/>
  </r>
  <r>
    <x v="18"/>
    <x v="20"/>
    <s v="DisabledPolicies=Percent of Travel Demand Shifted to Other Modes or Eliminated[freight,HDVs]"/>
    <n v="0"/>
    <n v="0"/>
    <n v="0"/>
    <n v="624"/>
    <n v="893"/>
    <n v="1102"/>
    <n v="1336"/>
    <n v="1517"/>
    <n v="1740"/>
    <n v="1999"/>
    <n v="2198"/>
    <n v="2278"/>
    <n v="2317"/>
    <n v="2344"/>
    <n v="2395"/>
    <n v="2465"/>
    <n v="2491"/>
    <n v="2442"/>
    <n v="2387"/>
    <n v="2328"/>
    <n v="2246"/>
    <n v="2149"/>
    <n v="2037"/>
    <n v="1962"/>
    <n v="1894"/>
    <n v="1818"/>
    <n v="1725"/>
    <n v="1631"/>
    <n v="1588"/>
    <n v="1563"/>
    <n v="1541"/>
  </r>
  <r>
    <x v="19"/>
    <x v="20"/>
    <s v="DisabledPolicies=Percent of Travel Demand Shifted to Other Modes or Eliminated[freight,HDVs]"/>
    <n v="0"/>
    <n v="0"/>
    <n v="0"/>
    <n v="174"/>
    <n v="583"/>
    <n v="1020"/>
    <n v="1584"/>
    <n v="2022"/>
    <n v="2671"/>
    <n v="3473"/>
    <n v="4124"/>
    <n v="4479"/>
    <n v="4733"/>
    <n v="5101"/>
    <n v="5525"/>
    <n v="5944"/>
    <n v="6088"/>
    <n v="5859"/>
    <n v="5744"/>
    <n v="5622"/>
    <n v="5397"/>
    <n v="5092"/>
    <n v="4734"/>
    <n v="4578"/>
    <n v="4398"/>
    <n v="4147"/>
    <n v="3815"/>
    <n v="3521"/>
    <n v="3483"/>
    <n v="3459"/>
    <n v="3430"/>
  </r>
  <r>
    <x v="20"/>
    <x v="20"/>
    <s v="DisabledPolicies=Percent of Travel Demand Shifted to Other Modes or Eliminated[freight,HDVs]"/>
    <n v="0"/>
    <n v="0"/>
    <n v="0"/>
    <n v="864"/>
    <n v="1028"/>
    <n v="1159"/>
    <n v="1334"/>
    <n v="1443"/>
    <n v="1596"/>
    <n v="1807"/>
    <n v="1991"/>
    <n v="2024"/>
    <n v="2012"/>
    <n v="1994"/>
    <n v="1997"/>
    <n v="2020"/>
    <n v="1987"/>
    <n v="1844"/>
    <n v="1748"/>
    <n v="1671"/>
    <n v="1564"/>
    <n v="1446"/>
    <n v="1314"/>
    <n v="1250"/>
    <n v="1189"/>
    <n v="1106"/>
    <n v="1015"/>
    <n v="909"/>
    <n v="894"/>
    <n v="881"/>
    <n v="859"/>
  </r>
  <r>
    <x v="21"/>
    <x v="20"/>
    <s v="DisabledPolicies=Percent of Travel Demand Shifted to Other Modes or Eliminated[freight,HDVs]"/>
    <n v="0"/>
    <n v="0"/>
    <n v="0"/>
    <n v="1781"/>
    <n v="1817"/>
    <n v="1849"/>
    <n v="1958"/>
    <n v="1986"/>
    <n v="2124"/>
    <n v="2294"/>
    <n v="2404"/>
    <n v="2360"/>
    <n v="2266"/>
    <n v="2153"/>
    <n v="2033"/>
    <n v="1927"/>
    <n v="1785"/>
    <n v="1647"/>
    <n v="1558"/>
    <n v="1496"/>
    <n v="1398"/>
    <n v="1315"/>
    <n v="1226"/>
    <n v="1190"/>
    <n v="1129"/>
    <n v="1037"/>
    <n v="1033"/>
    <n v="976"/>
    <n v="971"/>
    <n v="953"/>
    <n v="927"/>
  </r>
  <r>
    <x v="22"/>
    <x v="20"/>
    <s v="DisabledPolicies=Percent of Travel Demand Shifted to Other Modes or Eliminated[freight,HDVs]"/>
    <n v="0"/>
    <n v="0"/>
    <n v="0"/>
    <n v="-295"/>
    <n v="-648"/>
    <n v="-1106"/>
    <n v="-1365"/>
    <n v="-1877"/>
    <n v="-2582"/>
    <n v="-3390"/>
    <n v="-4335"/>
    <n v="-5231"/>
    <n v="-6170"/>
    <n v="-7043"/>
    <n v="-7887"/>
    <n v="-7910"/>
    <n v="-7917"/>
    <n v="-7921"/>
    <n v="-7938"/>
    <n v="-7960"/>
    <n v="-7967"/>
    <n v="-7975"/>
    <n v="-7972"/>
    <n v="-7973"/>
    <n v="-7968"/>
    <n v="-7970"/>
    <n v="-8009"/>
    <n v="-8049"/>
    <n v="-8084"/>
    <n v="-8099"/>
    <n v="-8103"/>
  </r>
  <r>
    <x v="23"/>
    <x v="20"/>
    <s v="DisabledPolicies=Percent of Travel Demand Shifted to Other Modes or Eliminated[freight,HDVs]"/>
    <n v="0"/>
    <n v="0"/>
    <n v="0"/>
    <n v="189"/>
    <n v="385"/>
    <n v="574"/>
    <n v="756"/>
    <n v="924"/>
    <n v="1085"/>
    <n v="1255"/>
    <n v="1358"/>
    <n v="1438"/>
    <n v="1516"/>
    <n v="1626"/>
    <n v="1727"/>
    <n v="1820"/>
    <n v="1908"/>
    <n v="1965"/>
    <n v="2019"/>
    <n v="2070"/>
    <n v="2113"/>
    <n v="2154"/>
    <n v="2200"/>
    <n v="2221"/>
    <n v="2251"/>
    <n v="2288"/>
    <n v="2296"/>
    <n v="2321"/>
    <n v="2392"/>
    <n v="2350"/>
    <n v="2362"/>
  </r>
  <r>
    <x v="24"/>
    <x v="20"/>
    <s v="DisabledPolicies=Percent of Travel Demand Shifted to Other Modes or Eliminated[freight,HDVs]"/>
    <n v="0"/>
    <n v="0"/>
    <n v="0"/>
    <n v="1193"/>
    <n v="2948"/>
    <n v="4398"/>
    <n v="5668"/>
    <n v="6822"/>
    <n v="7869"/>
    <n v="8739"/>
    <n v="9273"/>
    <n v="9260"/>
    <n v="9248"/>
    <n v="9371"/>
    <n v="9622"/>
    <n v="9925"/>
    <n v="10136"/>
    <n v="10147"/>
    <n v="10007"/>
    <n v="9787"/>
    <n v="9529"/>
    <n v="9325"/>
    <n v="9066"/>
    <n v="8811"/>
    <n v="8588"/>
    <n v="8384"/>
    <n v="8153"/>
    <n v="7915"/>
    <n v="7694"/>
    <n v="7529"/>
    <n v="7414"/>
  </r>
  <r>
    <x v="25"/>
    <x v="20"/>
    <s v="DisabledPolicies=Percent of Travel Demand Shifted to Other Modes or Eliminated[freight,HDVs]"/>
    <n v="0"/>
    <n v="0"/>
    <n v="0"/>
    <n v="873"/>
    <n v="2237"/>
    <n v="3591"/>
    <n v="4406"/>
    <n v="6098"/>
    <n v="7486"/>
    <n v="8822"/>
    <n v="10211"/>
    <n v="11182"/>
    <n v="12944"/>
    <n v="13286"/>
    <n v="14151"/>
    <n v="14983"/>
    <n v="15341"/>
    <n v="16305"/>
    <n v="16246"/>
    <n v="16173"/>
    <n v="16376"/>
    <n v="16241"/>
    <n v="16682"/>
    <n v="16282"/>
    <n v="16326"/>
    <n v="16275"/>
    <n v="16524"/>
    <n v="16418"/>
    <n v="16107"/>
    <n v="16331"/>
    <n v="16577"/>
  </r>
  <r>
    <x v="26"/>
    <x v="20"/>
    <s v="DisabledPolicies=Percent of Travel Demand Shifted to Other Modes or Eliminated[freight,HDVs]"/>
    <n v="0"/>
    <n v="0"/>
    <n v="0"/>
    <n v="701"/>
    <n v="2411"/>
    <n v="2574"/>
    <n v="2845"/>
    <n v="2732"/>
    <n v="2259"/>
    <n v="1599"/>
    <n v="759"/>
    <n v="455"/>
    <n v="12"/>
    <n v="-367"/>
    <n v="-627"/>
    <n v="-856"/>
    <n v="-786"/>
    <n v="-1036"/>
    <n v="-1239"/>
    <n v="-1440"/>
    <n v="-1584"/>
    <n v="-1408"/>
    <n v="-1490"/>
    <n v="-1473"/>
    <n v="-1396"/>
    <n v="-1354"/>
    <n v="-1309"/>
    <n v="-1225"/>
    <n v="-1279"/>
    <n v="-1342"/>
    <n v="-1342"/>
  </r>
  <r>
    <x v="27"/>
    <x v="20"/>
    <s v="DisabledPolicies=Percent of Travel Demand Shifted to Other Modes or Eliminated[freight,HDVs]"/>
    <n v="0"/>
    <n v="0"/>
    <n v="0"/>
    <n v="786"/>
    <n v="1646"/>
    <n v="2407"/>
    <n v="3147"/>
    <n v="3860"/>
    <n v="4596"/>
    <n v="5281"/>
    <n v="5774"/>
    <n v="5892"/>
    <n v="6003"/>
    <n v="6289"/>
    <n v="6637"/>
    <n v="6961"/>
    <n v="7205"/>
    <n v="7366"/>
    <n v="7472"/>
    <n v="7517"/>
    <n v="7493"/>
    <n v="7462"/>
    <n v="7405"/>
    <n v="7352"/>
    <n v="7306"/>
    <n v="7261"/>
    <n v="7226"/>
    <n v="7177"/>
    <n v="7142"/>
    <n v="7133"/>
    <n v="7154"/>
  </r>
  <r>
    <x v="28"/>
    <x v="20"/>
    <s v="DisabledPolicies=Percent of Travel Demand Shifted to Other Modes or Eliminated[freight,HDVs]"/>
    <n v="0"/>
    <n v="0"/>
    <n v="0"/>
    <n v="4645"/>
    <n v="5907"/>
    <n v="6852"/>
    <n v="7974"/>
    <n v="8886"/>
    <n v="10254"/>
    <n v="11918"/>
    <n v="13350"/>
    <n v="14176"/>
    <n v="14636"/>
    <n v="15339"/>
    <n v="16030"/>
    <n v="16819"/>
    <n v="17177"/>
    <n v="17160"/>
    <n v="17338"/>
    <n v="17590"/>
    <n v="17556"/>
    <n v="17460"/>
    <n v="17262"/>
    <n v="17537"/>
    <n v="17682"/>
    <n v="17682"/>
    <n v="17641"/>
    <n v="17620"/>
    <n v="18224"/>
    <n v="18869"/>
    <n v="19516"/>
  </r>
  <r>
    <x v="29"/>
    <x v="20"/>
    <s v="DisabledPolicies=Percent of Travel Demand Shifted to Other Modes or Eliminated[freight,HDVs]"/>
    <n v="0"/>
    <n v="0"/>
    <n v="0"/>
    <n v="147"/>
    <n v="335"/>
    <n v="613"/>
    <n v="865"/>
    <n v="1100"/>
    <n v="1386"/>
    <n v="1567"/>
    <n v="1633"/>
    <n v="1424"/>
    <n v="1472"/>
    <n v="1582"/>
    <n v="1684"/>
    <n v="1733"/>
    <n v="1780"/>
    <n v="1823"/>
    <n v="1891"/>
    <n v="1923"/>
    <n v="1947"/>
    <n v="1998"/>
    <n v="2039"/>
    <n v="2116"/>
    <n v="2180"/>
    <n v="2265"/>
    <n v="2349"/>
    <n v="2455"/>
    <n v="2553"/>
    <n v="2642"/>
    <n v="2745"/>
  </r>
  <r>
    <x v="30"/>
    <x v="20"/>
    <s v="DisabledPolicies=Percent of Travel Demand Shifted to Other Modes or Eliminated[freight,HDVs]"/>
    <n v="0"/>
    <n v="0"/>
    <n v="0"/>
    <n v="6771"/>
    <n v="14310"/>
    <n v="21803"/>
    <n v="29048"/>
    <n v="36187"/>
    <n v="43467"/>
    <n v="49937"/>
    <n v="55062"/>
    <n v="57674"/>
    <n v="61962"/>
    <n v="66132"/>
    <n v="70727"/>
    <n v="74786"/>
    <n v="78231"/>
    <n v="81458"/>
    <n v="84583"/>
    <n v="87063"/>
    <n v="89165"/>
    <n v="91347"/>
    <n v="93205"/>
    <n v="95334"/>
    <n v="97217"/>
    <n v="98967"/>
    <n v="100726"/>
    <n v="102742"/>
    <n v="104875"/>
    <n v="106819"/>
    <n v="108903"/>
  </r>
  <r>
    <x v="31"/>
    <x v="20"/>
    <s v="DisabledPolicies=Percent of Travel Demand Shifted to Other Modes or Eliminated[freight,HDVs]"/>
    <n v="0"/>
    <n v="0"/>
    <n v="0"/>
    <n v="3113"/>
    <n v="7109"/>
    <n v="10959"/>
    <n v="14655"/>
    <n v="18229"/>
    <n v="22060"/>
    <n v="24876"/>
    <n v="26466"/>
    <n v="25614"/>
    <n v="27164"/>
    <n v="29031"/>
    <n v="31126"/>
    <n v="32727"/>
    <n v="34055"/>
    <n v="35020"/>
    <n v="35661"/>
    <n v="35735"/>
    <n v="35580"/>
    <n v="35620"/>
    <n v="35345"/>
    <n v="35086"/>
    <n v="34778"/>
    <n v="34524"/>
    <n v="34242"/>
    <n v="33994"/>
    <n v="33650"/>
    <n v="33446"/>
    <n v="33482"/>
  </r>
  <r>
    <x v="32"/>
    <x v="20"/>
    <s v="DisabledPolicies=Percent of Travel Demand Shifted to Other Modes or Eliminated[freight,HDVs]"/>
    <n v="0"/>
    <n v="0"/>
    <n v="0"/>
    <n v="2130"/>
    <n v="4282"/>
    <n v="6175"/>
    <n v="7743"/>
    <n v="9159"/>
    <n v="10517"/>
    <n v="11332"/>
    <n v="11564"/>
    <n v="10782"/>
    <n v="10875"/>
    <n v="10934"/>
    <n v="11065"/>
    <n v="11035"/>
    <n v="10844"/>
    <n v="10571"/>
    <n v="10172"/>
    <n v="9658"/>
    <n v="9128"/>
    <n v="8636"/>
    <n v="8141"/>
    <n v="7654"/>
    <n v="7201"/>
    <n v="6776"/>
    <n v="6379"/>
    <n v="5999"/>
    <n v="5641"/>
    <n v="5333"/>
    <n v="5072"/>
  </r>
  <r>
    <x v="33"/>
    <x v="20"/>
    <s v="DisabledPolicies=Percent of Travel Demand Shifted to Other Modes or Eliminated[freight,HDVs]"/>
    <n v="0"/>
    <n v="0"/>
    <n v="0"/>
    <n v="46"/>
    <n v="95"/>
    <n v="146"/>
    <n v="188"/>
    <n v="226"/>
    <n v="265"/>
    <n v="287"/>
    <n v="295"/>
    <n v="273"/>
    <n v="278"/>
    <n v="282"/>
    <n v="288"/>
    <n v="287"/>
    <n v="281"/>
    <n v="276"/>
    <n v="266"/>
    <n v="252"/>
    <n v="238"/>
    <n v="224"/>
    <n v="211"/>
    <n v="198"/>
    <n v="184"/>
    <n v="172"/>
    <n v="163"/>
    <n v="152"/>
    <n v="141"/>
    <n v="132"/>
    <n v="126"/>
  </r>
  <r>
    <x v="34"/>
    <x v="20"/>
    <s v="DisabledPolicies=Percent of Travel Demand Shifted to Other Modes or Eliminated[freight,HDVs]"/>
    <n v="0"/>
    <n v="0"/>
    <n v="0"/>
    <n v="26"/>
    <n v="56"/>
    <n v="92"/>
    <n v="123"/>
    <n v="151"/>
    <n v="180"/>
    <n v="198"/>
    <n v="203"/>
    <n v="186"/>
    <n v="190"/>
    <n v="197"/>
    <n v="203"/>
    <n v="206"/>
    <n v="205"/>
    <n v="202"/>
    <n v="198"/>
    <n v="190"/>
    <n v="183"/>
    <n v="175"/>
    <n v="167"/>
    <n v="159"/>
    <n v="151"/>
    <n v="143"/>
    <n v="136"/>
    <n v="129"/>
    <n v="124"/>
    <n v="117"/>
    <n v="113"/>
  </r>
  <r>
    <x v="35"/>
    <x v="20"/>
    <s v="DisabledPolicies=Percent of Travel Demand Shifted to Other Modes or Eliminated[freight,HDVs]"/>
    <n v="0"/>
    <n v="0"/>
    <n v="0"/>
    <n v="110"/>
    <n v="195"/>
    <n v="293"/>
    <n v="372"/>
    <n v="435"/>
    <n v="513"/>
    <n v="555"/>
    <n v="537"/>
    <n v="396"/>
    <n v="278"/>
    <n v="189"/>
    <n v="85"/>
    <n v="-47"/>
    <n v="-194"/>
    <n v="-362"/>
    <n v="-533"/>
    <n v="-724"/>
    <n v="-930"/>
    <n v="-1128"/>
    <n v="-1338"/>
    <n v="-1537"/>
    <n v="-1738"/>
    <n v="-1927"/>
    <n v="-2118"/>
    <n v="-2301"/>
    <n v="-2475"/>
    <n v="-2646"/>
    <n v="-2807"/>
  </r>
  <r>
    <x v="36"/>
    <x v="20"/>
    <s v="DisabledPolicies=Percent of Travel Demand Shifted to Other Modes or Eliminated[freight,HDVs]"/>
    <n v="0"/>
    <n v="0"/>
    <n v="0"/>
    <n v="687"/>
    <n v="1511"/>
    <n v="2747"/>
    <n v="3945"/>
    <n v="5116"/>
    <n v="6529"/>
    <n v="7569"/>
    <n v="8204"/>
    <n v="7836"/>
    <n v="8433"/>
    <n v="9270"/>
    <n v="10056"/>
    <n v="10594"/>
    <n v="11011"/>
    <n v="11326"/>
    <n v="11613"/>
    <n v="11663"/>
    <n v="11584"/>
    <n v="11509"/>
    <n v="11328"/>
    <n v="11202"/>
    <n v="10983"/>
    <n v="10794"/>
    <n v="10579"/>
    <n v="10403"/>
    <n v="10225"/>
    <n v="10045"/>
    <n v="9930"/>
  </r>
  <r>
    <x v="37"/>
    <x v="20"/>
    <s v="DisabledPolicies=Percent of Travel Demand Shifted to Other Modes or Eliminated[freight,HDVs]"/>
    <n v="0"/>
    <n v="0"/>
    <n v="0"/>
    <n v="881"/>
    <n v="1516"/>
    <n v="2443"/>
    <n v="3469"/>
    <n v="4376"/>
    <n v="5579"/>
    <n v="6619"/>
    <n v="7324"/>
    <n v="7123"/>
    <n v="7568"/>
    <n v="8187"/>
    <n v="8813"/>
    <n v="9298"/>
    <n v="9636"/>
    <n v="9647"/>
    <n v="9753"/>
    <n v="9720"/>
    <n v="9537"/>
    <n v="9368"/>
    <n v="9047"/>
    <n v="8931"/>
    <n v="8742"/>
    <n v="8539"/>
    <n v="8292"/>
    <n v="8031"/>
    <n v="7970"/>
    <n v="7898"/>
    <n v="7855"/>
  </r>
  <r>
    <x v="38"/>
    <x v="20"/>
    <s v="DisabledPolicies=Percent of Travel Demand Shifted to Other Modes or Eliminated[freight,HDVs]"/>
    <n v="0"/>
    <n v="0"/>
    <n v="0"/>
    <n v="24371"/>
    <n v="49615"/>
    <n v="70355"/>
    <n v="90798"/>
    <n v="112309"/>
    <n v="133170"/>
    <n v="151414"/>
    <n v="164527"/>
    <n v="168240"/>
    <n v="177589"/>
    <n v="184469"/>
    <n v="194556"/>
    <n v="204733"/>
    <n v="212242"/>
    <n v="218122"/>
    <n v="219907"/>
    <n v="219741"/>
    <n v="219391"/>
    <n v="218981"/>
    <n v="218788"/>
    <n v="217056"/>
    <n v="216718"/>
    <n v="215758"/>
    <n v="215400"/>
    <n v="214098"/>
    <n v="213016"/>
    <n v="213994"/>
    <n v="216210"/>
  </r>
  <r>
    <x v="39"/>
    <x v="20"/>
    <s v="DisabledPolicies=Percent of Travel Demand Shifted to Other Modes or Eliminated[freight,HDVs]"/>
    <n v="0"/>
    <n v="0"/>
    <n v="0"/>
    <n v="514"/>
    <n v="1125"/>
    <n v="2589"/>
    <n v="4269"/>
    <n v="6078"/>
    <n v="8245"/>
    <n v="10167"/>
    <n v="11732"/>
    <n v="12328"/>
    <n v="13490"/>
    <n v="15107"/>
    <n v="16599"/>
    <n v="17652"/>
    <n v="18653"/>
    <n v="19505"/>
    <n v="20300"/>
    <n v="20702"/>
    <n v="20903"/>
    <n v="21092"/>
    <n v="21167"/>
    <n v="21308"/>
    <n v="21268"/>
    <n v="21297"/>
    <n v="21276"/>
    <n v="21325"/>
    <n v="21330"/>
    <n v="21309"/>
    <n v="21432"/>
  </r>
  <r>
    <x v="40"/>
    <x v="20"/>
    <s v="DisabledPolicies=Percent of Travel Demand Shifted to Other Modes or Eliminated[freight,HDVs]"/>
    <n v="0"/>
    <n v="0"/>
    <n v="0"/>
    <n v="1584"/>
    <n v="3675"/>
    <n v="6957"/>
    <n v="10223"/>
    <n v="13486"/>
    <n v="17486"/>
    <n v="20526"/>
    <n v="22469"/>
    <n v="21600"/>
    <n v="23575"/>
    <n v="26354"/>
    <n v="29092"/>
    <n v="31151"/>
    <n v="32912"/>
    <n v="34406"/>
    <n v="35877"/>
    <n v="36626"/>
    <n v="36971"/>
    <n v="37392"/>
    <n v="37397"/>
    <n v="37614"/>
    <n v="37511"/>
    <n v="37543"/>
    <n v="37422"/>
    <n v="37437"/>
    <n v="37437"/>
    <n v="37406"/>
    <n v="37615"/>
  </r>
  <r>
    <x v="41"/>
    <x v="20"/>
    <s v="DisabledPolicies=Percent of Travel Demand Shifted to Other Modes or Eliminated[freight,HDVs]"/>
    <n v="0"/>
    <n v="0"/>
    <n v="0"/>
    <n v="442"/>
    <n v="1022"/>
    <n v="1930"/>
    <n v="2826"/>
    <n v="3721"/>
    <n v="4813"/>
    <n v="5643"/>
    <n v="6176"/>
    <n v="5943"/>
    <n v="6465"/>
    <n v="7191"/>
    <n v="7893"/>
    <n v="8405"/>
    <n v="8830"/>
    <n v="9183"/>
    <n v="9522"/>
    <n v="9667"/>
    <n v="9705"/>
    <n v="9749"/>
    <n v="9697"/>
    <n v="9693"/>
    <n v="9606"/>
    <n v="9545"/>
    <n v="9455"/>
    <n v="9398"/>
    <n v="9338"/>
    <n v="9271"/>
    <n v="9262"/>
  </r>
  <r>
    <x v="42"/>
    <x v="20"/>
    <s v="DisabledPolicies=Percent of Travel Demand Shifted to Other Modes or Eliminated[freight,H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s v="DisabledPolicies=Percent of Travel Demand Shifted to Other Modes or Eliminated[passenger,LDVs]"/>
    <n v="0"/>
    <n v="0"/>
    <n v="0"/>
    <n v="49273"/>
    <n v="97698"/>
    <n v="140769"/>
    <n v="182880"/>
    <n v="224627"/>
    <n v="268039"/>
    <n v="303941"/>
    <n v="326538"/>
    <n v="322491"/>
    <n v="336638"/>
    <n v="350732"/>
    <n v="370181"/>
    <n v="388170"/>
    <n v="400508"/>
    <n v="408491"/>
    <n v="410857"/>
    <n v="408114"/>
    <n v="403185"/>
    <n v="398617"/>
    <n v="392644"/>
    <n v="385983"/>
    <n v="380076"/>
    <n v="373306"/>
    <n v="366873"/>
    <n v="359636"/>
    <n v="353658"/>
    <n v="350401"/>
    <n v="349621"/>
  </r>
  <r>
    <x v="1"/>
    <x v="21"/>
    <s v="DisabledPolicies=Percent of Travel Demand Shifted to Other Modes or Eliminated[passenger,LDVs]"/>
    <n v="0"/>
    <n v="0"/>
    <n v="0"/>
    <n v="38"/>
    <n v="79"/>
    <n v="129"/>
    <n v="199"/>
    <n v="275"/>
    <n v="334"/>
    <n v="372"/>
    <n v="389"/>
    <n v="352"/>
    <n v="311"/>
    <n v="290"/>
    <n v="282"/>
    <n v="281"/>
    <n v="279"/>
    <n v="279"/>
    <n v="276"/>
    <n v="271"/>
    <n v="269"/>
    <n v="267"/>
    <n v="265"/>
    <n v="264"/>
    <n v="262"/>
    <n v="261"/>
    <n v="257"/>
    <n v="257"/>
    <n v="256"/>
    <n v="254"/>
    <n v="254"/>
  </r>
  <r>
    <x v="2"/>
    <x v="21"/>
    <s v="DisabledPolicies=Percent of Travel Demand Shifted to Other Modes or Eliminated[passenger,L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1"/>
    <s v="DisabledPolicies=Percent of Travel Demand Shifted to Other Modes or Eliminated[passenger,L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21"/>
    <s v="DisabledPolicies=Percent of Travel Demand Shifted to Other Modes or Eliminated[passenger,LDVs]"/>
    <n v="0"/>
    <n v="0"/>
    <n v="0"/>
    <n v="19"/>
    <n v="28"/>
    <n v="34"/>
    <n v="38"/>
    <n v="40"/>
    <n v="43"/>
    <n v="42"/>
    <n v="40"/>
    <n v="33"/>
    <n v="28"/>
    <n v="24"/>
    <n v="20"/>
    <n v="20"/>
    <n v="18"/>
    <n v="18"/>
    <n v="14"/>
    <n v="12"/>
    <n v="13"/>
    <n v="13"/>
    <n v="13"/>
    <n v="14"/>
    <n v="15"/>
    <n v="18"/>
    <n v="19"/>
    <n v="21"/>
    <n v="23"/>
    <n v="25"/>
    <n v="26"/>
  </r>
  <r>
    <x v="5"/>
    <x v="21"/>
    <s v="DisabledPolicies=Percent of Travel Demand Shifted to Other Modes or Eliminated[passenger,LDVs]"/>
    <n v="0"/>
    <n v="0"/>
    <n v="0"/>
    <n v="357"/>
    <n v="1109"/>
    <n v="1283"/>
    <n v="1516"/>
    <n v="1612"/>
    <n v="1560"/>
    <n v="1403"/>
    <n v="1139"/>
    <n v="982"/>
    <n v="790"/>
    <n v="646"/>
    <n v="568"/>
    <n v="504"/>
    <n v="549"/>
    <n v="463"/>
    <n v="387"/>
    <n v="305"/>
    <n v="238"/>
    <n v="298"/>
    <n v="255"/>
    <n v="251"/>
    <n v="269"/>
    <n v="272"/>
    <n v="278"/>
    <n v="299"/>
    <n v="272"/>
    <n v="242"/>
    <n v="239"/>
  </r>
  <r>
    <x v="6"/>
    <x v="21"/>
    <s v="DisabledPolicies=Percent of Travel Demand Shifted to Other Modes or Eliminated[passenger,LDVs]"/>
    <n v="0"/>
    <n v="0"/>
    <n v="0"/>
    <n v="205"/>
    <n v="424"/>
    <n v="698"/>
    <n v="993"/>
    <n v="1273"/>
    <n v="1582"/>
    <n v="1853"/>
    <n v="2005"/>
    <n v="1940"/>
    <n v="1900"/>
    <n v="2016"/>
    <n v="2159"/>
    <n v="2261"/>
    <n v="2313"/>
    <n v="2336"/>
    <n v="2343"/>
    <n v="2318"/>
    <n v="2254"/>
    <n v="2178"/>
    <n v="2092"/>
    <n v="2006"/>
    <n v="1914"/>
    <n v="1820"/>
    <n v="1725"/>
    <n v="1637"/>
    <n v="1554"/>
    <n v="1475"/>
    <n v="1406"/>
  </r>
  <r>
    <x v="7"/>
    <x v="21"/>
    <s v="DisabledPolicies=Percent of Travel Demand Shifted to Other Modes or Eliminated[passenger,LDVs]"/>
    <n v="0"/>
    <n v="0"/>
    <n v="0"/>
    <n v="350"/>
    <n v="711"/>
    <n v="1070"/>
    <n v="1420"/>
    <n v="1722"/>
    <n v="2040"/>
    <n v="2287"/>
    <n v="2393"/>
    <n v="2251"/>
    <n v="2191"/>
    <n v="2233"/>
    <n v="2287"/>
    <n v="2303"/>
    <n v="2279"/>
    <n v="2224"/>
    <n v="2161"/>
    <n v="2073"/>
    <n v="1957"/>
    <n v="1846"/>
    <n v="1727"/>
    <n v="1621"/>
    <n v="1513"/>
    <n v="1407"/>
    <n v="1311"/>
    <n v="1222"/>
    <n v="1145"/>
    <n v="1071"/>
    <n v="1008"/>
  </r>
  <r>
    <x v="8"/>
    <x v="21"/>
    <s v="DisabledPolicies=Percent of Travel Demand Shifted to Other Modes or Eliminated[passenger,LDVs]"/>
    <n v="0"/>
    <n v="0"/>
    <n v="0"/>
    <n v="92"/>
    <n v="210"/>
    <n v="302"/>
    <n v="377"/>
    <n v="441"/>
    <n v="498"/>
    <n v="541"/>
    <n v="557"/>
    <n v="530"/>
    <n v="511"/>
    <n v="503"/>
    <n v="507"/>
    <n v="512"/>
    <n v="513"/>
    <n v="504"/>
    <n v="489"/>
    <n v="468"/>
    <n v="446"/>
    <n v="429"/>
    <n v="410"/>
    <n v="391"/>
    <n v="376"/>
    <n v="361"/>
    <n v="346"/>
    <n v="332"/>
    <n v="320"/>
    <n v="310"/>
    <n v="302"/>
  </r>
  <r>
    <x v="9"/>
    <x v="21"/>
    <s v="DisabledPolicies=Percent of Travel Demand Shifted to Other Modes or Eliminated[passenger,LDVs]"/>
    <n v="0"/>
    <n v="0"/>
    <n v="0"/>
    <n v="87"/>
    <n v="214"/>
    <n v="331"/>
    <n v="371"/>
    <n v="395"/>
    <n v="381"/>
    <n v="324"/>
    <n v="225"/>
    <n v="39"/>
    <n v="-78"/>
    <n v="-234"/>
    <n v="-370"/>
    <n v="-486"/>
    <n v="-613"/>
    <n v="-689"/>
    <n v="-785"/>
    <n v="-845"/>
    <n v="-862"/>
    <n v="-865"/>
    <n v="-818"/>
    <n v="-797"/>
    <n v="-761"/>
    <n v="-701"/>
    <n v="-628"/>
    <n v="-556"/>
    <n v="-495"/>
    <n v="-427"/>
    <n v="-360"/>
  </r>
  <r>
    <x v="10"/>
    <x v="21"/>
    <s v="DisabledPolicies=Percent of Travel Demand Shifted to Other Modes or Eliminated[passenger,LDVs]"/>
    <n v="0"/>
    <n v="0"/>
    <n v="0"/>
    <n v="-34"/>
    <n v="-64"/>
    <n v="-115"/>
    <n v="-199"/>
    <n v="-334"/>
    <n v="-496"/>
    <n v="-674"/>
    <n v="-877"/>
    <n v="-1107"/>
    <n v="-1303"/>
    <n v="-1485"/>
    <n v="-1653"/>
    <n v="-1818"/>
    <n v="-1958"/>
    <n v="-2069"/>
    <n v="-2149"/>
    <n v="-2166"/>
    <n v="-2162"/>
    <n v="-2133"/>
    <n v="-2074"/>
    <n v="-2018"/>
    <n v="-1948"/>
    <n v="-1850"/>
    <n v="-1761"/>
    <n v="-1654"/>
    <n v="-1550"/>
    <n v="-1462"/>
    <n v="-1386"/>
  </r>
  <r>
    <x v="11"/>
    <x v="21"/>
    <s v="DisabledPolicies=Percent of Travel Demand Shifted to Other Modes or Eliminated[passenger,LDVs]"/>
    <n v="0"/>
    <n v="0"/>
    <n v="0"/>
    <n v="206"/>
    <n v="270"/>
    <n v="273"/>
    <n v="132"/>
    <n v="17"/>
    <n v="-51"/>
    <n v="-92"/>
    <n v="-122"/>
    <n v="-165"/>
    <n v="-175"/>
    <n v="-167"/>
    <n v="-151"/>
    <n v="-149"/>
    <n v="-158"/>
    <n v="-176"/>
    <n v="-202"/>
    <n v="-233"/>
    <n v="-265"/>
    <n v="-282"/>
    <n v="-299"/>
    <n v="-313"/>
    <n v="-330"/>
    <n v="-343"/>
    <n v="-351"/>
    <n v="-361"/>
    <n v="-370"/>
    <n v="-381"/>
    <n v="-383"/>
  </r>
  <r>
    <x v="12"/>
    <x v="21"/>
    <s v="DisabledPolicies=Percent of Travel Demand Shifted to Other Modes or Eliminated[passenger,LDVs]"/>
    <n v="0"/>
    <n v="0"/>
    <n v="0"/>
    <n v="57"/>
    <n v="116"/>
    <n v="179"/>
    <n v="236"/>
    <n v="287"/>
    <n v="348"/>
    <n v="391"/>
    <n v="412"/>
    <n v="382"/>
    <n v="394"/>
    <n v="414"/>
    <n v="434"/>
    <n v="447"/>
    <n v="451"/>
    <n v="448"/>
    <n v="442"/>
    <n v="430"/>
    <n v="413"/>
    <n v="397"/>
    <n v="377"/>
    <n v="361"/>
    <n v="344"/>
    <n v="327"/>
    <n v="309"/>
    <n v="292"/>
    <n v="280"/>
    <n v="268"/>
    <n v="258"/>
  </r>
  <r>
    <x v="13"/>
    <x v="21"/>
    <s v="DisabledPolicies=Percent of Travel Demand Shifted to Other Modes or Eliminated[passenger,LDVs]"/>
    <n v="0"/>
    <n v="0"/>
    <n v="0"/>
    <n v="34"/>
    <n v="75"/>
    <n v="108"/>
    <n v="133"/>
    <n v="154"/>
    <n v="177"/>
    <n v="194"/>
    <n v="202"/>
    <n v="195"/>
    <n v="193"/>
    <n v="197"/>
    <n v="204"/>
    <n v="211"/>
    <n v="215"/>
    <n v="212"/>
    <n v="207"/>
    <n v="200"/>
    <n v="192"/>
    <n v="185"/>
    <n v="176"/>
    <n v="167"/>
    <n v="161"/>
    <n v="154"/>
    <n v="145"/>
    <n v="137"/>
    <n v="132"/>
    <n v="125"/>
    <n v="122"/>
  </r>
  <r>
    <x v="14"/>
    <x v="21"/>
    <s v="DisabledPolicies=Percent of Travel Demand Shifted to Other Modes or Eliminated[passenger,LDVs]"/>
    <n v="0"/>
    <n v="0"/>
    <n v="0"/>
    <n v="179"/>
    <n v="327"/>
    <n v="412"/>
    <n v="478"/>
    <n v="528"/>
    <n v="587"/>
    <n v="662"/>
    <n v="725"/>
    <n v="736"/>
    <n v="720"/>
    <n v="707"/>
    <n v="707"/>
    <n v="719"/>
    <n v="717"/>
    <n v="678"/>
    <n v="627"/>
    <n v="584"/>
    <n v="540"/>
    <n v="493"/>
    <n v="440"/>
    <n v="404"/>
    <n v="374"/>
    <n v="342"/>
    <n v="304"/>
    <n v="265"/>
    <n v="246"/>
    <n v="239"/>
    <n v="235"/>
  </r>
  <r>
    <x v="15"/>
    <x v="21"/>
    <s v="DisabledPolicies=Percent of Travel Demand Shifted to Other Modes or Eliminated[passenger,LDVs]"/>
    <n v="0"/>
    <n v="0"/>
    <n v="0"/>
    <n v="137"/>
    <n v="269"/>
    <n v="312"/>
    <n v="312"/>
    <n v="324"/>
    <n v="354"/>
    <n v="401"/>
    <n v="436"/>
    <n v="420"/>
    <n v="398"/>
    <n v="372"/>
    <n v="363"/>
    <n v="362"/>
    <n v="346"/>
    <n v="294"/>
    <n v="222"/>
    <n v="150"/>
    <n v="75"/>
    <n v="-2"/>
    <n v="-80"/>
    <n v="-150"/>
    <n v="-211"/>
    <n v="-273"/>
    <n v="-338"/>
    <n v="-405"/>
    <n v="-453"/>
    <n v="-489"/>
    <n v="-520"/>
  </r>
  <r>
    <x v="16"/>
    <x v="21"/>
    <s v="DisabledPolicies=Percent of Travel Demand Shifted to Other Modes or Eliminated[passenger,LDVs]"/>
    <n v="0"/>
    <n v="0"/>
    <n v="0"/>
    <n v="19"/>
    <n v="30"/>
    <n v="39"/>
    <n v="48"/>
    <n v="55"/>
    <n v="64"/>
    <n v="72"/>
    <n v="76"/>
    <n v="72"/>
    <n v="69"/>
    <n v="67"/>
    <n v="68"/>
    <n v="68"/>
    <n v="66"/>
    <n v="61"/>
    <n v="55"/>
    <n v="51"/>
    <n v="44"/>
    <n v="38"/>
    <n v="31"/>
    <n v="26"/>
    <n v="21"/>
    <n v="16"/>
    <n v="10"/>
    <n v="5"/>
    <n v="1"/>
    <n v="0"/>
    <n v="-3"/>
  </r>
  <r>
    <x v="17"/>
    <x v="21"/>
    <s v="DisabledPolicies=Percent of Travel Demand Shifted to Other Modes or Eliminated[passenger,LDVs]"/>
    <n v="0"/>
    <n v="0"/>
    <n v="0"/>
    <n v="11"/>
    <n v="21"/>
    <n v="28"/>
    <n v="34"/>
    <n v="40"/>
    <n v="45"/>
    <n v="51"/>
    <n v="54"/>
    <n v="54"/>
    <n v="53"/>
    <n v="54"/>
    <n v="55"/>
    <n v="58"/>
    <n v="58"/>
    <n v="57"/>
    <n v="55"/>
    <n v="54"/>
    <n v="52"/>
    <n v="49"/>
    <n v="47"/>
    <n v="46"/>
    <n v="45"/>
    <n v="42"/>
    <n v="40"/>
    <n v="39"/>
    <n v="38"/>
    <n v="35"/>
    <n v="35"/>
  </r>
  <r>
    <x v="18"/>
    <x v="21"/>
    <s v="DisabledPolicies=Percent of Travel Demand Shifted to Other Modes or Eliminated[passenger,LDVs]"/>
    <n v="0"/>
    <n v="0"/>
    <n v="0"/>
    <n v="620"/>
    <n v="877"/>
    <n v="1074"/>
    <n v="1295"/>
    <n v="1465"/>
    <n v="1677"/>
    <n v="1924"/>
    <n v="2112"/>
    <n v="2176"/>
    <n v="2200"/>
    <n v="2213"/>
    <n v="2252"/>
    <n v="2315"/>
    <n v="2331"/>
    <n v="2275"/>
    <n v="2210"/>
    <n v="2142"/>
    <n v="2050"/>
    <n v="1945"/>
    <n v="1825"/>
    <n v="1740"/>
    <n v="1663"/>
    <n v="1579"/>
    <n v="1477"/>
    <n v="1374"/>
    <n v="1322"/>
    <n v="1290"/>
    <n v="1262"/>
  </r>
  <r>
    <x v="19"/>
    <x v="21"/>
    <s v="DisabledPolicies=Percent of Travel Demand Shifted to Other Modes or Eliminated[passenger,LDVs]"/>
    <n v="0"/>
    <n v="0"/>
    <n v="0"/>
    <n v="166"/>
    <n v="552"/>
    <n v="964"/>
    <n v="1501"/>
    <n v="1917"/>
    <n v="2541"/>
    <n v="3318"/>
    <n v="3944"/>
    <n v="4263"/>
    <n v="4481"/>
    <n v="4828"/>
    <n v="5237"/>
    <n v="5644"/>
    <n v="5770"/>
    <n v="5520"/>
    <n v="5384"/>
    <n v="5243"/>
    <n v="4997"/>
    <n v="4670"/>
    <n v="4291"/>
    <n v="4112"/>
    <n v="3912"/>
    <n v="3636"/>
    <n v="3281"/>
    <n v="2963"/>
    <n v="2903"/>
    <n v="2860"/>
    <n v="2810"/>
  </r>
  <r>
    <x v="20"/>
    <x v="21"/>
    <s v="DisabledPolicies=Percent of Travel Demand Shifted to Other Modes or Eliminated[passenger,LDVs]"/>
    <n v="0"/>
    <n v="0"/>
    <n v="0"/>
    <n v="864"/>
    <n v="1026"/>
    <n v="1156"/>
    <n v="1330"/>
    <n v="1439"/>
    <n v="1593"/>
    <n v="1804"/>
    <n v="1990"/>
    <n v="2024"/>
    <n v="2012"/>
    <n v="1996"/>
    <n v="2002"/>
    <n v="2027"/>
    <n v="1996"/>
    <n v="1852"/>
    <n v="1757"/>
    <n v="1678"/>
    <n v="1569"/>
    <n v="1450"/>
    <n v="1316"/>
    <n v="1251"/>
    <n v="1187"/>
    <n v="1101"/>
    <n v="1008"/>
    <n v="900"/>
    <n v="884"/>
    <n v="868"/>
    <n v="846"/>
  </r>
  <r>
    <x v="21"/>
    <x v="21"/>
    <s v="DisabledPolicies=Percent of Travel Demand Shifted to Other Modes or Eliminated[passenger,LDVs]"/>
    <n v="0"/>
    <n v="0"/>
    <n v="0"/>
    <n v="1780"/>
    <n v="1816"/>
    <n v="1849"/>
    <n v="1957"/>
    <n v="1985"/>
    <n v="2124"/>
    <n v="2294"/>
    <n v="2407"/>
    <n v="2361"/>
    <n v="2265"/>
    <n v="2149"/>
    <n v="2029"/>
    <n v="1922"/>
    <n v="1778"/>
    <n v="1638"/>
    <n v="1547"/>
    <n v="1486"/>
    <n v="1385"/>
    <n v="1305"/>
    <n v="1215"/>
    <n v="1178"/>
    <n v="1115"/>
    <n v="1023"/>
    <n v="1017"/>
    <n v="960"/>
    <n v="955"/>
    <n v="936"/>
    <n v="909"/>
  </r>
  <r>
    <x v="22"/>
    <x v="21"/>
    <s v="DisabledPolicies=Percent of Travel Demand Shifted to Other Modes or Eliminated[passenger,LDVs]"/>
    <n v="0"/>
    <n v="0"/>
    <n v="0"/>
    <n v="212"/>
    <n v="375"/>
    <n v="405"/>
    <n v="599"/>
    <n v="513"/>
    <n v="204"/>
    <n v="-243"/>
    <n v="-863"/>
    <n v="-1476"/>
    <n v="-2178"/>
    <n v="-2843"/>
    <n v="-3511"/>
    <n v="-3309"/>
    <n v="-3102"/>
    <n v="-2906"/>
    <n v="-2738"/>
    <n v="-2586"/>
    <n v="-2433"/>
    <n v="-2292"/>
    <n v="-2149"/>
    <n v="-2024"/>
    <n v="-1903"/>
    <n v="-1798"/>
    <n v="-1739"/>
    <n v="-1692"/>
    <n v="-1649"/>
    <n v="-1593"/>
    <n v="-1537"/>
  </r>
  <r>
    <x v="23"/>
    <x v="21"/>
    <s v="DisabledPolicies=Percent of Travel Demand Shifted to Other Modes or Eliminated[passenger,LDVs]"/>
    <n v="0"/>
    <n v="0"/>
    <n v="0"/>
    <n v="47"/>
    <n v="109"/>
    <n v="173"/>
    <n v="234"/>
    <n v="288"/>
    <n v="347"/>
    <n v="411"/>
    <n v="421"/>
    <n v="407"/>
    <n v="398"/>
    <n v="424"/>
    <n v="451"/>
    <n v="468"/>
    <n v="488"/>
    <n v="477"/>
    <n v="474"/>
    <n v="468"/>
    <n v="454"/>
    <n v="447"/>
    <n v="447"/>
    <n v="425"/>
    <n v="417"/>
    <n v="417"/>
    <n v="394"/>
    <n v="387"/>
    <n v="432"/>
    <n v="362"/>
    <n v="355"/>
  </r>
  <r>
    <x v="24"/>
    <x v="21"/>
    <s v="DisabledPolicies=Percent of Travel Demand Shifted to Other Modes or Eliminated[passenger,LDVs]"/>
    <n v="0"/>
    <n v="0"/>
    <n v="0"/>
    <n v="1169"/>
    <n v="2875"/>
    <n v="4266"/>
    <n v="5480"/>
    <n v="6575"/>
    <n v="7568"/>
    <n v="8382"/>
    <n v="8853"/>
    <n v="8746"/>
    <n v="8643"/>
    <n v="8694"/>
    <n v="8892"/>
    <n v="9149"/>
    <n v="9314"/>
    <n v="9282"/>
    <n v="9103"/>
    <n v="8846"/>
    <n v="8549"/>
    <n v="8308"/>
    <n v="8013"/>
    <n v="7719"/>
    <n v="7459"/>
    <n v="7216"/>
    <n v="6946"/>
    <n v="6667"/>
    <n v="6413"/>
    <n v="6216"/>
    <n v="6069"/>
  </r>
  <r>
    <x v="25"/>
    <x v="21"/>
    <s v="DisabledPolicies=Percent of Travel Demand Shifted to Other Modes or Eliminated[passenger,LDVs]"/>
    <n v="0"/>
    <n v="0"/>
    <n v="0"/>
    <n v="857"/>
    <n v="2216"/>
    <n v="3562"/>
    <n v="4397"/>
    <n v="6104"/>
    <n v="7535"/>
    <n v="8920"/>
    <n v="10360"/>
    <n v="11385"/>
    <n v="13219"/>
    <n v="13634"/>
    <n v="14564"/>
    <n v="15467"/>
    <n v="15875"/>
    <n v="16910"/>
    <n v="16911"/>
    <n v="16886"/>
    <n v="17145"/>
    <n v="17059"/>
    <n v="17549"/>
    <n v="17187"/>
    <n v="17261"/>
    <n v="17236"/>
    <n v="17502"/>
    <n v="17414"/>
    <n v="17125"/>
    <n v="17367"/>
    <n v="17626"/>
  </r>
  <r>
    <x v="26"/>
    <x v="21"/>
    <s v="DisabledPolicies=Percent of Travel Demand Shifted to Other Modes or Eliminated[passenger,LDVs]"/>
    <n v="0"/>
    <n v="0"/>
    <n v="0"/>
    <n v="695"/>
    <n v="2410"/>
    <n v="2591"/>
    <n v="2871"/>
    <n v="2772"/>
    <n v="2310"/>
    <n v="1655"/>
    <n v="815"/>
    <n v="512"/>
    <n v="68"/>
    <n v="-325"/>
    <n v="-592"/>
    <n v="-830"/>
    <n v="-766"/>
    <n v="-1026"/>
    <n v="-1240"/>
    <n v="-1451"/>
    <n v="-1606"/>
    <n v="-1439"/>
    <n v="-1531"/>
    <n v="-1524"/>
    <n v="-1453"/>
    <n v="-1420"/>
    <n v="-1382"/>
    <n v="-1305"/>
    <n v="-1359"/>
    <n v="-1421"/>
    <n v="-1426"/>
  </r>
  <r>
    <x v="27"/>
    <x v="21"/>
    <s v="DisabledPolicies=Percent of Travel Demand Shifted to Other Modes or Eliminated[passenger,LDVs]"/>
    <n v="0"/>
    <n v="0"/>
    <n v="0"/>
    <n v="769"/>
    <n v="1592"/>
    <n v="2303"/>
    <n v="2994"/>
    <n v="3653"/>
    <n v="4333"/>
    <n v="4961"/>
    <n v="5388"/>
    <n v="5417"/>
    <n v="5436"/>
    <n v="5649"/>
    <n v="5930"/>
    <n v="6191"/>
    <n v="6370"/>
    <n v="6465"/>
    <n v="6508"/>
    <n v="6491"/>
    <n v="6399"/>
    <n v="6302"/>
    <n v="6174"/>
    <n v="6051"/>
    <n v="5931"/>
    <n v="5810"/>
    <n v="5695"/>
    <n v="5566"/>
    <n v="5451"/>
    <n v="5363"/>
    <n v="5303"/>
  </r>
  <r>
    <x v="28"/>
    <x v="21"/>
    <s v="DisabledPolicies=Percent of Travel Demand Shifted to Other Modes or Eliminated[passenger,LDVs]"/>
    <n v="0"/>
    <n v="0"/>
    <n v="0"/>
    <n v="4633"/>
    <n v="5870"/>
    <n v="6788"/>
    <n v="7879"/>
    <n v="8765"/>
    <n v="10103"/>
    <n v="11739"/>
    <n v="13146"/>
    <n v="13927"/>
    <n v="14336"/>
    <n v="15000"/>
    <n v="15666"/>
    <n v="16425"/>
    <n v="16745"/>
    <n v="16681"/>
    <n v="16807"/>
    <n v="17002"/>
    <n v="16903"/>
    <n v="16739"/>
    <n v="16463"/>
    <n v="16652"/>
    <n v="16709"/>
    <n v="16608"/>
    <n v="16461"/>
    <n v="16324"/>
    <n v="16810"/>
    <n v="17333"/>
    <n v="17852"/>
  </r>
  <r>
    <x v="29"/>
    <x v="21"/>
    <s v="DisabledPolicies=Percent of Travel Demand Shifted to Other Modes or Eliminated[passenger,LDVs]"/>
    <n v="0"/>
    <n v="0"/>
    <n v="0"/>
    <n v="136"/>
    <n v="302"/>
    <n v="557"/>
    <n v="787"/>
    <n v="992"/>
    <n v="1247"/>
    <n v="1395"/>
    <n v="1416"/>
    <n v="1141"/>
    <n v="1140"/>
    <n v="1205"/>
    <n v="1260"/>
    <n v="1259"/>
    <n v="1255"/>
    <n v="1242"/>
    <n v="1256"/>
    <n v="1228"/>
    <n v="1187"/>
    <n v="1174"/>
    <n v="1145"/>
    <n v="1152"/>
    <n v="1140"/>
    <n v="1148"/>
    <n v="1152"/>
    <n v="1177"/>
    <n v="1193"/>
    <n v="1195"/>
    <n v="1210"/>
  </r>
  <r>
    <x v="30"/>
    <x v="21"/>
    <s v="DisabledPolicies=Percent of Travel Demand Shifted to Other Modes or Eliminated[passenger,LDVs]"/>
    <n v="0"/>
    <n v="0"/>
    <n v="0"/>
    <n v="3094"/>
    <n v="6985"/>
    <n v="10903"/>
    <n v="14701"/>
    <n v="18444"/>
    <n v="22457"/>
    <n v="25758"/>
    <n v="27807"/>
    <n v="27301"/>
    <n v="28737"/>
    <n v="30151"/>
    <n v="32132"/>
    <n v="33717"/>
    <n v="34767"/>
    <n v="35586"/>
    <n v="36176"/>
    <n v="36180"/>
    <n v="35847"/>
    <n v="35569"/>
    <n v="35055"/>
    <n v="34677"/>
    <n v="34199"/>
    <n v="33638"/>
    <n v="33113"/>
    <n v="32739"/>
    <n v="32464"/>
    <n v="32206"/>
    <n v="32102"/>
  </r>
  <r>
    <x v="31"/>
    <x v="21"/>
    <s v="DisabledPolicies=Percent of Travel Demand Shifted to Other Modes or Eliminated[passenger,LDVs]"/>
    <n v="0"/>
    <n v="0"/>
    <n v="0"/>
    <n v="2986"/>
    <n v="6770"/>
    <n v="10391"/>
    <n v="13862"/>
    <n v="17166"/>
    <n v="20740"/>
    <n v="23272"/>
    <n v="24499"/>
    <n v="23094"/>
    <n v="24255"/>
    <n v="25780"/>
    <n v="27578"/>
    <n v="28860"/>
    <n v="29872"/>
    <n v="30532"/>
    <n v="30894"/>
    <n v="30678"/>
    <n v="30217"/>
    <n v="29952"/>
    <n v="29354"/>
    <n v="28785"/>
    <n v="28134"/>
    <n v="27524"/>
    <n v="26871"/>
    <n v="26261"/>
    <n v="25564"/>
    <n v="24988"/>
    <n v="24654"/>
  </r>
  <r>
    <x v="32"/>
    <x v="21"/>
    <s v="DisabledPolicies=Percent of Travel Demand Shifted to Other Modes or Eliminated[passenger,LDVs]"/>
    <n v="0"/>
    <n v="0"/>
    <n v="0"/>
    <n v="2028"/>
    <n v="4045"/>
    <n v="5808"/>
    <n v="7263"/>
    <n v="8563"/>
    <n v="9823"/>
    <n v="10543"/>
    <n v="10663"/>
    <n v="9715"/>
    <n v="9716"/>
    <n v="9713"/>
    <n v="9803"/>
    <n v="9737"/>
    <n v="9514"/>
    <n v="9222"/>
    <n v="8813"/>
    <n v="8292"/>
    <n v="7753"/>
    <n v="7259"/>
    <n v="6760"/>
    <n v="6276"/>
    <n v="5825"/>
    <n v="5402"/>
    <n v="5009"/>
    <n v="4635"/>
    <n v="4287"/>
    <n v="3992"/>
    <n v="3745"/>
  </r>
  <r>
    <x v="33"/>
    <x v="21"/>
    <s v="DisabledPolicies=Percent of Travel Demand Shifted to Other Modes or Eliminated[passenger,LDVs]"/>
    <n v="0"/>
    <n v="0"/>
    <n v="0"/>
    <n v="45"/>
    <n v="91"/>
    <n v="140"/>
    <n v="179"/>
    <n v="215"/>
    <n v="252"/>
    <n v="272"/>
    <n v="277"/>
    <n v="249"/>
    <n v="252"/>
    <n v="256"/>
    <n v="259"/>
    <n v="259"/>
    <n v="252"/>
    <n v="245"/>
    <n v="235"/>
    <n v="223"/>
    <n v="208"/>
    <n v="194"/>
    <n v="180"/>
    <n v="168"/>
    <n v="154"/>
    <n v="143"/>
    <n v="132"/>
    <n v="122"/>
    <n v="112"/>
    <n v="104"/>
    <n v="98"/>
  </r>
  <r>
    <x v="34"/>
    <x v="21"/>
    <s v="DisabledPolicies=Percent of Travel Demand Shifted to Other Modes or Eliminated[passenger,LDVs]"/>
    <n v="0"/>
    <n v="0"/>
    <n v="0"/>
    <n v="24"/>
    <n v="51"/>
    <n v="84"/>
    <n v="113"/>
    <n v="139"/>
    <n v="166"/>
    <n v="181"/>
    <n v="183"/>
    <n v="161"/>
    <n v="162"/>
    <n v="168"/>
    <n v="173"/>
    <n v="173"/>
    <n v="172"/>
    <n v="168"/>
    <n v="162"/>
    <n v="155"/>
    <n v="145"/>
    <n v="138"/>
    <n v="128"/>
    <n v="121"/>
    <n v="112"/>
    <n v="105"/>
    <n v="97"/>
    <n v="90"/>
    <n v="84"/>
    <n v="77"/>
    <n v="73"/>
  </r>
  <r>
    <x v="35"/>
    <x v="21"/>
    <s v="DisabledPolicies=Percent of Travel Demand Shifted to Other Modes or Eliminated[passenger,LDVs]"/>
    <n v="0"/>
    <n v="0"/>
    <n v="0"/>
    <n v="118"/>
    <n v="226"/>
    <n v="360"/>
    <n v="490"/>
    <n v="619"/>
    <n v="776"/>
    <n v="909"/>
    <n v="992"/>
    <n v="953"/>
    <n v="953"/>
    <n v="992"/>
    <n v="1029"/>
    <n v="1046"/>
    <n v="1046"/>
    <n v="1021"/>
    <n v="993"/>
    <n v="941"/>
    <n v="873"/>
    <n v="806"/>
    <n v="725"/>
    <n v="653"/>
    <n v="576"/>
    <n v="504"/>
    <n v="431"/>
    <n v="362"/>
    <n v="300"/>
    <n v="237"/>
    <n v="184"/>
  </r>
  <r>
    <x v="36"/>
    <x v="21"/>
    <s v="DisabledPolicies=Percent of Travel Demand Shifted to Other Modes or Eliminated[passenger,LDVs]"/>
    <n v="0"/>
    <n v="0"/>
    <n v="0"/>
    <n v="636"/>
    <n v="1369"/>
    <n v="2506"/>
    <n v="3601"/>
    <n v="4653"/>
    <n v="5943"/>
    <n v="6852"/>
    <n v="7327"/>
    <n v="6727"/>
    <n v="7164"/>
    <n v="7861"/>
    <n v="8523"/>
    <n v="8926"/>
    <n v="9214"/>
    <n v="9408"/>
    <n v="9589"/>
    <n v="9532"/>
    <n v="9343"/>
    <n v="9163"/>
    <n v="8872"/>
    <n v="8645"/>
    <n v="8318"/>
    <n v="8018"/>
    <n v="7690"/>
    <n v="7408"/>
    <n v="7127"/>
    <n v="6842"/>
    <n v="6623"/>
  </r>
  <r>
    <x v="37"/>
    <x v="21"/>
    <s v="DisabledPolicies=Percent of Travel Demand Shifted to Other Modes or Eliminated[passenger,LDVs]"/>
    <n v="0"/>
    <n v="0"/>
    <n v="0"/>
    <n v="846"/>
    <n v="1417"/>
    <n v="2274"/>
    <n v="3228"/>
    <n v="4049"/>
    <n v="5167"/>
    <n v="6111"/>
    <n v="6703"/>
    <n v="6326"/>
    <n v="6643"/>
    <n v="7153"/>
    <n v="7681"/>
    <n v="8061"/>
    <n v="8297"/>
    <n v="8206"/>
    <n v="8220"/>
    <n v="8095"/>
    <n v="7815"/>
    <n v="7553"/>
    <n v="7135"/>
    <n v="6929"/>
    <n v="6640"/>
    <n v="6339"/>
    <n v="5991"/>
    <n v="5634"/>
    <n v="5479"/>
    <n v="5309"/>
    <n v="5174"/>
  </r>
  <r>
    <x v="38"/>
    <x v="21"/>
    <s v="DisabledPolicies=Percent of Travel Demand Shifted to Other Modes or Eliminated[passenger,LDVs]"/>
    <n v="0"/>
    <n v="0"/>
    <n v="0"/>
    <n v="23456"/>
    <n v="47668"/>
    <n v="67157"/>
    <n v="86381"/>
    <n v="106556"/>
    <n v="126198"/>
    <n v="143181"/>
    <n v="154871"/>
    <n v="156596"/>
    <n v="164318"/>
    <n v="169783"/>
    <n v="178657"/>
    <n v="187925"/>
    <n v="194458"/>
    <n v="199398"/>
    <n v="200170"/>
    <n v="198926"/>
    <n v="197442"/>
    <n v="195844"/>
    <n v="194391"/>
    <n v="191297"/>
    <n v="189528"/>
    <n v="187042"/>
    <n v="185076"/>
    <n v="182084"/>
    <n v="179343"/>
    <n v="178677"/>
    <n v="179211"/>
  </r>
  <r>
    <x v="39"/>
    <x v="21"/>
    <s v="DisabledPolicies=Percent of Travel Demand Shifted to Other Modes or Eliminated[passenger,LDVs]"/>
    <n v="0"/>
    <n v="0"/>
    <n v="0"/>
    <n v="472"/>
    <n v="1002"/>
    <n v="2289"/>
    <n v="3754"/>
    <n v="5310"/>
    <n v="7205"/>
    <n v="8840"/>
    <n v="10087"/>
    <n v="10300"/>
    <n v="11124"/>
    <n v="12434"/>
    <n v="13640"/>
    <n v="14462"/>
    <n v="15246"/>
    <n v="15885"/>
    <n v="16470"/>
    <n v="16663"/>
    <n v="16655"/>
    <n v="16629"/>
    <n v="16489"/>
    <n v="16414"/>
    <n v="16156"/>
    <n v="15961"/>
    <n v="15711"/>
    <n v="15527"/>
    <n v="15295"/>
    <n v="15044"/>
    <n v="14942"/>
  </r>
  <r>
    <x v="40"/>
    <x v="21"/>
    <s v="DisabledPolicies=Percent of Travel Demand Shifted to Other Modes or Eliminated[passenger,LDVs]"/>
    <n v="0"/>
    <n v="0"/>
    <n v="0"/>
    <n v="1457"/>
    <n v="3315"/>
    <n v="6332"/>
    <n v="9322"/>
    <n v="12244"/>
    <n v="15894"/>
    <n v="18541"/>
    <n v="19990"/>
    <n v="18398"/>
    <n v="19835"/>
    <n v="22120"/>
    <n v="24398"/>
    <n v="25948"/>
    <n v="27203"/>
    <n v="28197"/>
    <n v="29208"/>
    <n v="29482"/>
    <n v="29320"/>
    <n v="29237"/>
    <n v="28712"/>
    <n v="28419"/>
    <n v="27755"/>
    <n v="27210"/>
    <n v="26484"/>
    <n v="25903"/>
    <n v="25304"/>
    <n v="24642"/>
    <n v="24220"/>
  </r>
  <r>
    <x v="41"/>
    <x v="21"/>
    <s v="DisabledPolicies=Percent of Travel Demand Shifted to Other Modes or Eliminated[passenger,LDVs]"/>
    <n v="0"/>
    <n v="0"/>
    <n v="0"/>
    <n v="406"/>
    <n v="920"/>
    <n v="1754"/>
    <n v="2574"/>
    <n v="3372"/>
    <n v="4370"/>
    <n v="5094"/>
    <n v="5496"/>
    <n v="5074"/>
    <n v="5457"/>
    <n v="6060"/>
    <n v="6648"/>
    <n v="7035"/>
    <n v="7338"/>
    <n v="7573"/>
    <n v="7806"/>
    <n v="7842"/>
    <n v="7764"/>
    <n v="7694"/>
    <n v="7523"/>
    <n v="7407"/>
    <n v="7197"/>
    <n v="7011"/>
    <n v="6790"/>
    <n v="6606"/>
    <n v="6420"/>
    <n v="6222"/>
    <n v="6083"/>
  </r>
  <r>
    <x v="42"/>
    <x v="21"/>
    <s v="DisabledPolicies=Percent of Travel Demand Shifted to Other Modes or Eliminated[passenger,L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54245"/>
    <n v="108295"/>
    <n v="157401"/>
    <n v="205451"/>
    <n v="253438"/>
    <n v="302849"/>
    <n v="344842"/>
    <n v="373962"/>
    <n v="378009"/>
    <n v="398973"/>
    <n v="419280"/>
    <n v="444390"/>
    <n v="467536"/>
    <n v="485024"/>
    <n v="498081"/>
    <n v="505601"/>
    <n v="508077"/>
    <n v="508459"/>
    <n v="509293"/>
    <n v="508776"/>
    <n v="507746"/>
    <n v="507571"/>
    <n v="506626"/>
    <n v="506157"/>
    <n v="505037"/>
    <n v="505148"/>
    <n v="507815"/>
    <n v="513006"/>
  </r>
  <r>
    <x v="1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39"/>
    <n v="80"/>
    <n v="131"/>
    <n v="204"/>
    <n v="281"/>
    <n v="343"/>
    <n v="383"/>
    <n v="403"/>
    <n v="370"/>
    <n v="332"/>
    <n v="316"/>
    <n v="311"/>
    <n v="312"/>
    <n v="312"/>
    <n v="314"/>
    <n v="314"/>
    <n v="313"/>
    <n v="310"/>
    <n v="311"/>
    <n v="311"/>
    <n v="311"/>
    <n v="309"/>
    <n v="308"/>
    <n v="309"/>
    <n v="310"/>
    <n v="309"/>
    <n v="309"/>
    <n v="308"/>
  </r>
  <r>
    <x v="2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18"/>
    <n v="26"/>
    <n v="30"/>
    <n v="33"/>
    <n v="35"/>
    <n v="37"/>
    <n v="35"/>
    <n v="32"/>
    <n v="25"/>
    <n v="21"/>
    <n v="15"/>
    <n v="12"/>
    <n v="10"/>
    <n v="9"/>
    <n v="9"/>
    <n v="6"/>
    <n v="4"/>
    <n v="3"/>
    <n v="4"/>
    <n v="3"/>
    <n v="5"/>
    <n v="5"/>
    <n v="8"/>
    <n v="8"/>
    <n v="10"/>
    <n v="12"/>
    <n v="13"/>
    <n v="16"/>
  </r>
  <r>
    <x v="5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361"/>
    <n v="1115"/>
    <n v="1287"/>
    <n v="1521"/>
    <n v="1617"/>
    <n v="1566"/>
    <n v="1412"/>
    <n v="1152"/>
    <n v="1006"/>
    <n v="823"/>
    <n v="689"/>
    <n v="620"/>
    <n v="564"/>
    <n v="616"/>
    <n v="539"/>
    <n v="470"/>
    <n v="395"/>
    <n v="337"/>
    <n v="405"/>
    <n v="370"/>
    <n v="372"/>
    <n v="399"/>
    <n v="410"/>
    <n v="424"/>
    <n v="454"/>
    <n v="430"/>
    <n v="406"/>
    <n v="409"/>
  </r>
  <r>
    <x v="6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213"/>
    <n v="454"/>
    <n v="757"/>
    <n v="1084"/>
    <n v="1396"/>
    <n v="1738"/>
    <n v="2045"/>
    <n v="2237"/>
    <n v="2224"/>
    <n v="2236"/>
    <n v="2389"/>
    <n v="2564"/>
    <n v="2696"/>
    <n v="2778"/>
    <n v="2828"/>
    <n v="2858"/>
    <n v="2854"/>
    <n v="2810"/>
    <n v="2757"/>
    <n v="2688"/>
    <n v="2621"/>
    <n v="2545"/>
    <n v="2469"/>
    <n v="2392"/>
    <n v="2321"/>
    <n v="2252"/>
    <n v="2187"/>
    <n v="2132"/>
  </r>
  <r>
    <x v="7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365"/>
    <n v="756"/>
    <n v="1149"/>
    <n v="1533"/>
    <n v="1869"/>
    <n v="2222"/>
    <n v="2500"/>
    <n v="2643"/>
    <n v="2550"/>
    <n v="2527"/>
    <n v="2596"/>
    <n v="2672"/>
    <n v="2706"/>
    <n v="2697"/>
    <n v="2656"/>
    <n v="2601"/>
    <n v="2519"/>
    <n v="2413"/>
    <n v="2305"/>
    <n v="2191"/>
    <n v="2088"/>
    <n v="1983"/>
    <n v="1879"/>
    <n v="1787"/>
    <n v="1696"/>
    <n v="1619"/>
    <n v="1545"/>
    <n v="1481"/>
  </r>
  <r>
    <x v="8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92"/>
    <n v="213"/>
    <n v="310"/>
    <n v="389"/>
    <n v="457"/>
    <n v="519"/>
    <n v="567"/>
    <n v="588"/>
    <n v="570"/>
    <n v="558"/>
    <n v="559"/>
    <n v="567"/>
    <n v="577"/>
    <n v="583"/>
    <n v="579"/>
    <n v="567"/>
    <n v="551"/>
    <n v="534"/>
    <n v="519"/>
    <n v="505"/>
    <n v="490"/>
    <n v="478"/>
    <n v="466"/>
    <n v="456"/>
    <n v="447"/>
    <n v="437"/>
    <n v="429"/>
    <n v="426"/>
  </r>
  <r>
    <x v="9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54"/>
    <n v="148"/>
    <n v="242"/>
    <n v="271"/>
    <n v="285"/>
    <n v="262"/>
    <n v="197"/>
    <n v="95"/>
    <n v="-90"/>
    <n v="-200"/>
    <n v="-347"/>
    <n v="-471"/>
    <n v="-576"/>
    <n v="-688"/>
    <n v="-755"/>
    <n v="-838"/>
    <n v="-886"/>
    <n v="-895"/>
    <n v="-891"/>
    <n v="-837"/>
    <n v="-810"/>
    <n v="-767"/>
    <n v="-702"/>
    <n v="-626"/>
    <n v="-553"/>
    <n v="-491"/>
    <n v="-422"/>
    <n v="-353"/>
  </r>
  <r>
    <x v="10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-74"/>
    <n v="-134"/>
    <n v="-203"/>
    <n v="-293"/>
    <n v="-441"/>
    <n v="-610"/>
    <n v="-792"/>
    <n v="-993"/>
    <n v="-1222"/>
    <n v="-1409"/>
    <n v="-1581"/>
    <n v="-1736"/>
    <n v="-1887"/>
    <n v="-2014"/>
    <n v="-2110"/>
    <n v="-2178"/>
    <n v="-2182"/>
    <n v="-2168"/>
    <n v="-2129"/>
    <n v="-2062"/>
    <n v="-1998"/>
    <n v="-1923"/>
    <n v="-1821"/>
    <n v="-1731"/>
    <n v="-1624"/>
    <n v="-1519"/>
    <n v="-1433"/>
    <n v="-1356"/>
  </r>
  <r>
    <x v="11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208"/>
    <n v="276"/>
    <n v="286"/>
    <n v="153"/>
    <n v="46"/>
    <n v="-15"/>
    <n v="-49"/>
    <n v="-69"/>
    <n v="-100"/>
    <n v="-99"/>
    <n v="-81"/>
    <n v="-59"/>
    <n v="-51"/>
    <n v="-56"/>
    <n v="-70"/>
    <n v="-92"/>
    <n v="-118"/>
    <n v="-146"/>
    <n v="-159"/>
    <n v="-172"/>
    <n v="-183"/>
    <n v="-197"/>
    <n v="-206"/>
    <n v="-209"/>
    <n v="-218"/>
    <n v="-223"/>
    <n v="-231"/>
    <n v="-230"/>
  </r>
  <r>
    <x v="12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59"/>
    <n v="123"/>
    <n v="190"/>
    <n v="251"/>
    <n v="309"/>
    <n v="373"/>
    <n v="423"/>
    <n v="450"/>
    <n v="429"/>
    <n v="448"/>
    <n v="472"/>
    <n v="498"/>
    <n v="516"/>
    <n v="525"/>
    <n v="525"/>
    <n v="523"/>
    <n v="513"/>
    <n v="500"/>
    <n v="488"/>
    <n v="472"/>
    <n v="457"/>
    <n v="443"/>
    <n v="428"/>
    <n v="414"/>
    <n v="400"/>
    <n v="390"/>
    <n v="380"/>
    <n v="372"/>
  </r>
  <r>
    <x v="13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37"/>
    <n v="82"/>
    <n v="119"/>
    <n v="149"/>
    <n v="175"/>
    <n v="201"/>
    <n v="223"/>
    <n v="235"/>
    <n v="233"/>
    <n v="235"/>
    <n v="243"/>
    <n v="254"/>
    <n v="263"/>
    <n v="271"/>
    <n v="271"/>
    <n v="268"/>
    <n v="265"/>
    <n v="259"/>
    <n v="253"/>
    <n v="247"/>
    <n v="241"/>
    <n v="236"/>
    <n v="230"/>
    <n v="224"/>
    <n v="217"/>
    <n v="214"/>
    <n v="210"/>
    <n v="207"/>
  </r>
  <r>
    <x v="14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185"/>
    <n v="343"/>
    <n v="444"/>
    <n v="525"/>
    <n v="588"/>
    <n v="661"/>
    <n v="750"/>
    <n v="827"/>
    <n v="852"/>
    <n v="853"/>
    <n v="856"/>
    <n v="869"/>
    <n v="894"/>
    <n v="905"/>
    <n v="877"/>
    <n v="838"/>
    <n v="807"/>
    <n v="774"/>
    <n v="738"/>
    <n v="697"/>
    <n v="670"/>
    <n v="649"/>
    <n v="627"/>
    <n v="598"/>
    <n v="568"/>
    <n v="557"/>
    <n v="559"/>
    <n v="563"/>
  </r>
  <r>
    <x v="15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192"/>
    <n v="388"/>
    <n v="492"/>
    <n v="551"/>
    <n v="620"/>
    <n v="704"/>
    <n v="804"/>
    <n v="893"/>
    <n v="931"/>
    <n v="963"/>
    <n v="987"/>
    <n v="1025"/>
    <n v="1069"/>
    <n v="1098"/>
    <n v="1089"/>
    <n v="1057"/>
    <n v="1024"/>
    <n v="985"/>
    <n v="945"/>
    <n v="902"/>
    <n v="866"/>
    <n v="840"/>
    <n v="811"/>
    <n v="776"/>
    <n v="740"/>
    <n v="721"/>
    <n v="712"/>
    <n v="709"/>
  </r>
  <r>
    <x v="16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22"/>
    <n v="39"/>
    <n v="53"/>
    <n v="68"/>
    <n v="79"/>
    <n v="92"/>
    <n v="105"/>
    <n v="114"/>
    <n v="114"/>
    <n v="116"/>
    <n v="119"/>
    <n v="122"/>
    <n v="126"/>
    <n v="128"/>
    <n v="126"/>
    <n v="123"/>
    <n v="120"/>
    <n v="116"/>
    <n v="113"/>
    <n v="109"/>
    <n v="106"/>
    <n v="103"/>
    <n v="100"/>
    <n v="98"/>
    <n v="93"/>
    <n v="93"/>
    <n v="92"/>
    <n v="91"/>
  </r>
  <r>
    <x v="17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11"/>
    <n v="22"/>
    <n v="31"/>
    <n v="36"/>
    <n v="42"/>
    <n v="49"/>
    <n v="54"/>
    <n v="58"/>
    <n v="59"/>
    <n v="59"/>
    <n v="61"/>
    <n v="62"/>
    <n v="64"/>
    <n v="66"/>
    <n v="65"/>
    <n v="64"/>
    <n v="63"/>
    <n v="61"/>
    <n v="59"/>
    <n v="58"/>
    <n v="56"/>
    <n v="56"/>
    <n v="54"/>
    <n v="52"/>
    <n v="50"/>
    <n v="50"/>
    <n v="49"/>
    <n v="49"/>
  </r>
  <r>
    <x v="18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625"/>
    <n v="897"/>
    <n v="1109"/>
    <n v="1347"/>
    <n v="1530"/>
    <n v="1754"/>
    <n v="2017"/>
    <n v="2218"/>
    <n v="2301"/>
    <n v="2343"/>
    <n v="2372"/>
    <n v="2425"/>
    <n v="2498"/>
    <n v="2526"/>
    <n v="2480"/>
    <n v="2425"/>
    <n v="2368"/>
    <n v="2288"/>
    <n v="2193"/>
    <n v="2083"/>
    <n v="2008"/>
    <n v="1943"/>
    <n v="1868"/>
    <n v="1776"/>
    <n v="1683"/>
    <n v="1642"/>
    <n v="1618"/>
    <n v="1598"/>
  </r>
  <r>
    <x v="19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174"/>
    <n v="584"/>
    <n v="1023"/>
    <n v="1588"/>
    <n v="2029"/>
    <n v="2678"/>
    <n v="3482"/>
    <n v="4134"/>
    <n v="4494"/>
    <n v="4748"/>
    <n v="5118"/>
    <n v="5543"/>
    <n v="5964"/>
    <n v="6109"/>
    <n v="5882"/>
    <n v="5767"/>
    <n v="5646"/>
    <n v="5422"/>
    <n v="5117"/>
    <n v="4762"/>
    <n v="4606"/>
    <n v="4427"/>
    <n v="4178"/>
    <n v="3846"/>
    <n v="3553"/>
    <n v="3515"/>
    <n v="3492"/>
    <n v="3463"/>
  </r>
  <r>
    <x v="20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864"/>
    <n v="1028"/>
    <n v="1159"/>
    <n v="1335"/>
    <n v="1443"/>
    <n v="1598"/>
    <n v="1807"/>
    <n v="1994"/>
    <n v="2026"/>
    <n v="2015"/>
    <n v="1996"/>
    <n v="1999"/>
    <n v="2021"/>
    <n v="1989"/>
    <n v="1845"/>
    <n v="1751"/>
    <n v="1672"/>
    <n v="1567"/>
    <n v="1449"/>
    <n v="1316"/>
    <n v="1252"/>
    <n v="1192"/>
    <n v="1108"/>
    <n v="1017"/>
    <n v="910"/>
    <n v="896"/>
    <n v="882"/>
    <n v="863"/>
  </r>
  <r>
    <x v="21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1782"/>
    <n v="1818"/>
    <n v="1850"/>
    <n v="1960"/>
    <n v="1989"/>
    <n v="2127"/>
    <n v="2299"/>
    <n v="2408"/>
    <n v="2365"/>
    <n v="2272"/>
    <n v="2159"/>
    <n v="2038"/>
    <n v="1934"/>
    <n v="1792"/>
    <n v="1654"/>
    <n v="1564"/>
    <n v="1503"/>
    <n v="1404"/>
    <n v="1322"/>
    <n v="1234"/>
    <n v="1199"/>
    <n v="1137"/>
    <n v="1045"/>
    <n v="1042"/>
    <n v="984"/>
    <n v="980"/>
    <n v="962"/>
    <n v="937"/>
  </r>
  <r>
    <x v="22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-296"/>
    <n v="-649"/>
    <n v="-1107"/>
    <n v="-1366"/>
    <n v="-1879"/>
    <n v="-2583"/>
    <n v="-3391"/>
    <n v="-4336"/>
    <n v="-5231"/>
    <n v="-6170"/>
    <n v="-7043"/>
    <n v="-7889"/>
    <n v="-7912"/>
    <n v="-7918"/>
    <n v="-7922"/>
    <n v="-7941"/>
    <n v="-7962"/>
    <n v="-7971"/>
    <n v="-7980"/>
    <n v="-7979"/>
    <n v="-7980"/>
    <n v="-7975"/>
    <n v="-7977"/>
    <n v="-8018"/>
    <n v="-8058"/>
    <n v="-8094"/>
    <n v="-8111"/>
    <n v="-8118"/>
  </r>
  <r>
    <x v="23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189"/>
    <n v="385"/>
    <n v="574"/>
    <n v="757"/>
    <n v="924"/>
    <n v="1086"/>
    <n v="1256"/>
    <n v="1358"/>
    <n v="1439"/>
    <n v="1517"/>
    <n v="1628"/>
    <n v="1732"/>
    <n v="1821"/>
    <n v="1911"/>
    <n v="1967"/>
    <n v="2022"/>
    <n v="2072"/>
    <n v="2116"/>
    <n v="2162"/>
    <n v="2203"/>
    <n v="2224"/>
    <n v="2257"/>
    <n v="2291"/>
    <n v="2299"/>
    <n v="2324"/>
    <n v="2396"/>
    <n v="2354"/>
    <n v="2365"/>
  </r>
  <r>
    <x v="24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1198"/>
    <n v="2961"/>
    <n v="4421"/>
    <n v="5702"/>
    <n v="6866"/>
    <n v="7924"/>
    <n v="8804"/>
    <n v="9348"/>
    <n v="9344"/>
    <n v="9342"/>
    <n v="9473"/>
    <n v="9734"/>
    <n v="10044"/>
    <n v="10262"/>
    <n v="10282"/>
    <n v="10148"/>
    <n v="9936"/>
    <n v="9682"/>
    <n v="9485"/>
    <n v="9233"/>
    <n v="8981"/>
    <n v="8765"/>
    <n v="8566"/>
    <n v="8340"/>
    <n v="8106"/>
    <n v="7891"/>
    <n v="7728"/>
    <n v="7619"/>
  </r>
  <r>
    <x v="25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873"/>
    <n v="2241"/>
    <n v="3599"/>
    <n v="4410"/>
    <n v="6107"/>
    <n v="7498"/>
    <n v="8836"/>
    <n v="10226"/>
    <n v="11197"/>
    <n v="12960"/>
    <n v="13304"/>
    <n v="14170"/>
    <n v="15003"/>
    <n v="15360"/>
    <n v="16327"/>
    <n v="16266"/>
    <n v="16193"/>
    <n v="16394"/>
    <n v="16261"/>
    <n v="16702"/>
    <n v="16300"/>
    <n v="16345"/>
    <n v="16296"/>
    <n v="16545"/>
    <n v="16438"/>
    <n v="16128"/>
    <n v="16352"/>
    <n v="16599"/>
  </r>
  <r>
    <x v="26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700"/>
    <n v="2412"/>
    <n v="2576"/>
    <n v="2847"/>
    <n v="2736"/>
    <n v="2267"/>
    <n v="1605"/>
    <n v="765"/>
    <n v="464"/>
    <n v="23"/>
    <n v="-355"/>
    <n v="-614"/>
    <n v="-843"/>
    <n v="-770"/>
    <n v="-1020"/>
    <n v="-1222"/>
    <n v="-1420"/>
    <n v="-1563"/>
    <n v="-1384"/>
    <n v="-1464"/>
    <n v="-1446"/>
    <n v="-1366"/>
    <n v="-1324"/>
    <n v="-1278"/>
    <n v="-1190"/>
    <n v="-1243"/>
    <n v="-1304"/>
    <n v="-1302"/>
  </r>
  <r>
    <x v="27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785"/>
    <n v="1648"/>
    <n v="2410"/>
    <n v="3153"/>
    <n v="3869"/>
    <n v="4608"/>
    <n v="5296"/>
    <n v="5793"/>
    <n v="5915"/>
    <n v="6028"/>
    <n v="6318"/>
    <n v="6669"/>
    <n v="6998"/>
    <n v="7245"/>
    <n v="7407"/>
    <n v="7517"/>
    <n v="7564"/>
    <n v="7542"/>
    <n v="7515"/>
    <n v="7460"/>
    <n v="7410"/>
    <n v="7365"/>
    <n v="7324"/>
    <n v="7291"/>
    <n v="7243"/>
    <n v="7212"/>
    <n v="7204"/>
    <n v="7227"/>
  </r>
  <r>
    <x v="28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4646"/>
    <n v="5909"/>
    <n v="6856"/>
    <n v="7983"/>
    <n v="8898"/>
    <n v="10268"/>
    <n v="11935"/>
    <n v="13371"/>
    <n v="14202"/>
    <n v="14665"/>
    <n v="15372"/>
    <n v="16067"/>
    <n v="16862"/>
    <n v="17221"/>
    <n v="17208"/>
    <n v="17390"/>
    <n v="17647"/>
    <n v="17617"/>
    <n v="17526"/>
    <n v="17333"/>
    <n v="17611"/>
    <n v="17762"/>
    <n v="17767"/>
    <n v="17734"/>
    <n v="17716"/>
    <n v="18327"/>
    <n v="18978"/>
    <n v="19632"/>
  </r>
  <r>
    <x v="29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146"/>
    <n v="335"/>
    <n v="614"/>
    <n v="867"/>
    <n v="1103"/>
    <n v="1389"/>
    <n v="1571"/>
    <n v="1638"/>
    <n v="1430"/>
    <n v="1478"/>
    <n v="1590"/>
    <n v="1691"/>
    <n v="1742"/>
    <n v="1790"/>
    <n v="1832"/>
    <n v="1900"/>
    <n v="1933"/>
    <n v="1955"/>
    <n v="2008"/>
    <n v="2049"/>
    <n v="2125"/>
    <n v="2187"/>
    <n v="2272"/>
    <n v="2356"/>
    <n v="2461"/>
    <n v="2557"/>
    <n v="2644"/>
    <n v="2746"/>
  </r>
  <r>
    <x v="30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6776"/>
    <n v="14330"/>
    <n v="21840"/>
    <n v="29102"/>
    <n v="36264"/>
    <n v="43567"/>
    <n v="50058"/>
    <n v="55207"/>
    <n v="57843"/>
    <n v="62156"/>
    <n v="66351"/>
    <n v="70971"/>
    <n v="75056"/>
    <n v="78525"/>
    <n v="81775"/>
    <n v="84923"/>
    <n v="87427"/>
    <n v="89553"/>
    <n v="91758"/>
    <n v="93639"/>
    <n v="95789"/>
    <n v="97696"/>
    <n v="99469"/>
    <n v="101249"/>
    <n v="103286"/>
    <n v="105441"/>
    <n v="107404"/>
    <n v="109510"/>
  </r>
  <r>
    <x v="31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3114"/>
    <n v="7118"/>
    <n v="10981"/>
    <n v="14691"/>
    <n v="18279"/>
    <n v="22130"/>
    <n v="24963"/>
    <n v="26571"/>
    <n v="25739"/>
    <n v="27308"/>
    <n v="29193"/>
    <n v="31310"/>
    <n v="32928"/>
    <n v="34275"/>
    <n v="35257"/>
    <n v="35916"/>
    <n v="36007"/>
    <n v="35871"/>
    <n v="35927"/>
    <n v="35671"/>
    <n v="35428"/>
    <n v="35138"/>
    <n v="34901"/>
    <n v="34635"/>
    <n v="34404"/>
    <n v="34077"/>
    <n v="33888"/>
    <n v="33940"/>
  </r>
  <r>
    <x v="32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2134"/>
    <n v="4293"/>
    <n v="6197"/>
    <n v="7773"/>
    <n v="9199"/>
    <n v="10564"/>
    <n v="11387"/>
    <n v="11625"/>
    <n v="10849"/>
    <n v="10948"/>
    <n v="11012"/>
    <n v="11146"/>
    <n v="11119"/>
    <n v="10929"/>
    <n v="10658"/>
    <n v="10261"/>
    <n v="9749"/>
    <n v="9218"/>
    <n v="8726"/>
    <n v="8231"/>
    <n v="7742"/>
    <n v="7291"/>
    <n v="6864"/>
    <n v="6466"/>
    <n v="6084"/>
    <n v="5724"/>
    <n v="5415"/>
    <n v="5152"/>
  </r>
  <r>
    <x v="33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46"/>
    <n v="96"/>
    <n v="146"/>
    <n v="189"/>
    <n v="227"/>
    <n v="265"/>
    <n v="289"/>
    <n v="296"/>
    <n v="274"/>
    <n v="280"/>
    <n v="284"/>
    <n v="289"/>
    <n v="288"/>
    <n v="283"/>
    <n v="277"/>
    <n v="267"/>
    <n v="254"/>
    <n v="240"/>
    <n v="226"/>
    <n v="213"/>
    <n v="199"/>
    <n v="186"/>
    <n v="174"/>
    <n v="164"/>
    <n v="153"/>
    <n v="143"/>
    <n v="134"/>
    <n v="128"/>
  </r>
  <r>
    <x v="34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26"/>
    <n v="56"/>
    <n v="92"/>
    <n v="124"/>
    <n v="151"/>
    <n v="181"/>
    <n v="198"/>
    <n v="203"/>
    <n v="187"/>
    <n v="191"/>
    <n v="199"/>
    <n v="204"/>
    <n v="206"/>
    <n v="206"/>
    <n v="203"/>
    <n v="200"/>
    <n v="193"/>
    <n v="185"/>
    <n v="176"/>
    <n v="169"/>
    <n v="161"/>
    <n v="152"/>
    <n v="145"/>
    <n v="138"/>
    <n v="131"/>
    <n v="125"/>
    <n v="120"/>
    <n v="114"/>
  </r>
  <r>
    <x v="35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110"/>
    <n v="195"/>
    <n v="293"/>
    <n v="372"/>
    <n v="435"/>
    <n v="513"/>
    <n v="554"/>
    <n v="537"/>
    <n v="395"/>
    <n v="277"/>
    <n v="187"/>
    <n v="82"/>
    <n v="-50"/>
    <n v="-197"/>
    <n v="-368"/>
    <n v="-539"/>
    <n v="-731"/>
    <n v="-939"/>
    <n v="-1139"/>
    <n v="-1352"/>
    <n v="-1551"/>
    <n v="-1754"/>
    <n v="-1945"/>
    <n v="-2139"/>
    <n v="-2325"/>
    <n v="-2502"/>
    <n v="-2675"/>
    <n v="-2838"/>
  </r>
  <r>
    <x v="36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686"/>
    <n v="1511"/>
    <n v="2751"/>
    <n v="3951"/>
    <n v="5128"/>
    <n v="6544"/>
    <n v="7590"/>
    <n v="8230"/>
    <n v="7866"/>
    <n v="8468"/>
    <n v="9311"/>
    <n v="10102"/>
    <n v="10644"/>
    <n v="11066"/>
    <n v="11385"/>
    <n v="11677"/>
    <n v="11731"/>
    <n v="11657"/>
    <n v="11585"/>
    <n v="11409"/>
    <n v="11286"/>
    <n v="11071"/>
    <n v="10886"/>
    <n v="10675"/>
    <n v="10501"/>
    <n v="10327"/>
    <n v="10151"/>
    <n v="10039"/>
  </r>
  <r>
    <x v="37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880"/>
    <n v="1516"/>
    <n v="2445"/>
    <n v="3475"/>
    <n v="4385"/>
    <n v="5592"/>
    <n v="6636"/>
    <n v="7345"/>
    <n v="7148"/>
    <n v="7598"/>
    <n v="8221"/>
    <n v="8851"/>
    <n v="9340"/>
    <n v="9683"/>
    <n v="9696"/>
    <n v="9805"/>
    <n v="9776"/>
    <n v="9597"/>
    <n v="9431"/>
    <n v="9113"/>
    <n v="9001"/>
    <n v="8815"/>
    <n v="8616"/>
    <n v="8372"/>
    <n v="8115"/>
    <n v="8057"/>
    <n v="7988"/>
    <n v="7949"/>
  </r>
  <r>
    <x v="38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24469"/>
    <n v="49857"/>
    <n v="70764"/>
    <n v="91366"/>
    <n v="113059"/>
    <n v="134113"/>
    <n v="152546"/>
    <n v="165847"/>
    <n v="169768"/>
    <n v="179325"/>
    <n v="186402"/>
    <n v="196697"/>
    <n v="207068"/>
    <n v="214764"/>
    <n v="220841"/>
    <n v="222808"/>
    <n v="222833"/>
    <n v="222667"/>
    <n v="222464"/>
    <n v="222456"/>
    <n v="220904"/>
    <n v="220772"/>
    <n v="219993"/>
    <n v="219823"/>
    <n v="218712"/>
    <n v="217819"/>
    <n v="218986"/>
    <n v="221400"/>
  </r>
  <r>
    <x v="39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514"/>
    <n v="1125"/>
    <n v="2593"/>
    <n v="4279"/>
    <n v="6097"/>
    <n v="8273"/>
    <n v="10207"/>
    <n v="11785"/>
    <n v="12393"/>
    <n v="13569"/>
    <n v="15200"/>
    <n v="16705"/>
    <n v="17772"/>
    <n v="18785"/>
    <n v="19649"/>
    <n v="20458"/>
    <n v="20870"/>
    <n v="21086"/>
    <n v="21285"/>
    <n v="21375"/>
    <n v="21529"/>
    <n v="21501"/>
    <n v="21545"/>
    <n v="21538"/>
    <n v="21600"/>
    <n v="21619"/>
    <n v="21613"/>
    <n v="21750"/>
  </r>
  <r>
    <x v="40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1581"/>
    <n v="3675"/>
    <n v="6965"/>
    <n v="10240"/>
    <n v="13514"/>
    <n v="17527"/>
    <n v="20582"/>
    <n v="22539"/>
    <n v="21684"/>
    <n v="23677"/>
    <n v="26472"/>
    <n v="29229"/>
    <n v="31305"/>
    <n v="33084"/>
    <n v="34592"/>
    <n v="36082"/>
    <n v="36849"/>
    <n v="37211"/>
    <n v="37648"/>
    <n v="37672"/>
    <n v="37909"/>
    <n v="37822"/>
    <n v="37875"/>
    <n v="37773"/>
    <n v="37807"/>
    <n v="37827"/>
    <n v="37817"/>
    <n v="38044"/>
  </r>
  <r>
    <x v="41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441"/>
    <n v="1023"/>
    <n v="1932"/>
    <n v="2831"/>
    <n v="3727"/>
    <n v="4824"/>
    <n v="5658"/>
    <n v="6195"/>
    <n v="5966"/>
    <n v="6492"/>
    <n v="7223"/>
    <n v="7929"/>
    <n v="8445"/>
    <n v="8874"/>
    <n v="9231"/>
    <n v="9575"/>
    <n v="9725"/>
    <n v="9767"/>
    <n v="9814"/>
    <n v="9766"/>
    <n v="9767"/>
    <n v="9683"/>
    <n v="9628"/>
    <n v="9541"/>
    <n v="9488"/>
    <n v="9433"/>
    <n v="9370"/>
    <n v="9365"/>
  </r>
  <r>
    <x v="42"/>
    <x v="22"/>
    <s v="DisabledPolicies=Percent Reduction in Nonenergy Nonagriculture Industry Product Demand[cement and other nonmetallic minerals 239], Percent Reduction in Nonenergy Nonagriculture Industry Product Demand[iron and steel 241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54011"/>
    <n v="107638"/>
    <n v="156211"/>
    <n v="204039"/>
    <n v="251574"/>
    <n v="300285"/>
    <n v="341343"/>
    <n v="369267"/>
    <n v="371991"/>
    <n v="391574"/>
    <n v="410443"/>
    <n v="433986"/>
    <n v="456222"/>
    <n v="473244"/>
    <n v="486221"/>
    <n v="493796"/>
    <n v="496763"/>
    <n v="497594"/>
    <n v="498634"/>
    <n v="498200"/>
    <n v="497174"/>
    <n v="496920"/>
    <n v="495793"/>
    <n v="495187"/>
    <n v="493895"/>
    <n v="493913"/>
    <n v="496569"/>
    <n v="501801"/>
  </r>
  <r>
    <x v="1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39"/>
    <n v="80"/>
    <n v="131"/>
    <n v="205"/>
    <n v="284"/>
    <n v="346"/>
    <n v="387"/>
    <n v="408"/>
    <n v="375"/>
    <n v="336"/>
    <n v="318"/>
    <n v="312"/>
    <n v="312"/>
    <n v="313"/>
    <n v="314"/>
    <n v="313"/>
    <n v="313"/>
    <n v="311"/>
    <n v="312"/>
    <n v="312"/>
    <n v="312"/>
    <n v="311"/>
    <n v="310"/>
    <n v="311"/>
    <n v="312"/>
    <n v="313"/>
    <n v="312"/>
    <n v="311"/>
  </r>
  <r>
    <x v="2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18"/>
    <n v="26"/>
    <n v="30"/>
    <n v="33"/>
    <n v="34"/>
    <n v="35"/>
    <n v="35"/>
    <n v="32"/>
    <n v="26"/>
    <n v="22"/>
    <n v="18"/>
    <n v="14"/>
    <n v="13"/>
    <n v="12"/>
    <n v="11"/>
    <n v="8"/>
    <n v="5"/>
    <n v="3"/>
    <n v="3"/>
    <n v="5"/>
    <n v="5"/>
    <n v="5"/>
    <n v="7"/>
    <n v="8"/>
    <n v="10"/>
    <n v="12"/>
    <n v="13"/>
    <n v="16"/>
  </r>
  <r>
    <x v="5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361"/>
    <n v="1114"/>
    <n v="1286"/>
    <n v="1521"/>
    <n v="1621"/>
    <n v="1578"/>
    <n v="1431"/>
    <n v="1178"/>
    <n v="1037"/>
    <n v="857"/>
    <n v="726"/>
    <n v="655"/>
    <n v="597"/>
    <n v="651"/>
    <n v="575"/>
    <n v="508"/>
    <n v="431"/>
    <n v="372"/>
    <n v="435"/>
    <n v="398"/>
    <n v="399"/>
    <n v="423"/>
    <n v="434"/>
    <n v="448"/>
    <n v="480"/>
    <n v="460"/>
    <n v="438"/>
    <n v="443"/>
  </r>
  <r>
    <x v="6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213"/>
    <n v="455"/>
    <n v="755"/>
    <n v="1092"/>
    <n v="1417"/>
    <n v="1760"/>
    <n v="2062"/>
    <n v="2241"/>
    <n v="2213"/>
    <n v="2206"/>
    <n v="2340"/>
    <n v="2496"/>
    <n v="2618"/>
    <n v="2703"/>
    <n v="2759"/>
    <n v="2798"/>
    <n v="2805"/>
    <n v="2775"/>
    <n v="2733"/>
    <n v="2676"/>
    <n v="2615"/>
    <n v="2546"/>
    <n v="2473"/>
    <n v="2400"/>
    <n v="2330"/>
    <n v="2264"/>
    <n v="2198"/>
    <n v="2145"/>
  </r>
  <r>
    <x v="7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364"/>
    <n v="754"/>
    <n v="1146"/>
    <n v="1540"/>
    <n v="1885"/>
    <n v="2238"/>
    <n v="2509"/>
    <n v="2641"/>
    <n v="2532"/>
    <n v="2494"/>
    <n v="2547"/>
    <n v="2608"/>
    <n v="2638"/>
    <n v="2633"/>
    <n v="2597"/>
    <n v="2549"/>
    <n v="2478"/>
    <n v="2380"/>
    <n v="2280"/>
    <n v="2173"/>
    <n v="2073"/>
    <n v="1974"/>
    <n v="1872"/>
    <n v="1780"/>
    <n v="1691"/>
    <n v="1615"/>
    <n v="1542"/>
    <n v="1478"/>
  </r>
  <r>
    <x v="8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92"/>
    <n v="212"/>
    <n v="308"/>
    <n v="388"/>
    <n v="457"/>
    <n v="520"/>
    <n v="568"/>
    <n v="590"/>
    <n v="571"/>
    <n v="558"/>
    <n v="556"/>
    <n v="563"/>
    <n v="572"/>
    <n v="577"/>
    <n v="572"/>
    <n v="560"/>
    <n v="544"/>
    <n v="527"/>
    <n v="513"/>
    <n v="499"/>
    <n v="484"/>
    <n v="472"/>
    <n v="460"/>
    <n v="450"/>
    <n v="441"/>
    <n v="432"/>
    <n v="425"/>
    <n v="421"/>
  </r>
  <r>
    <x v="9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54"/>
    <n v="148"/>
    <n v="243"/>
    <n v="286"/>
    <n v="325"/>
    <n v="333"/>
    <n v="302"/>
    <n v="231"/>
    <n v="76"/>
    <n v="-16"/>
    <n v="-154"/>
    <n v="-279"/>
    <n v="-387"/>
    <n v="-506"/>
    <n v="-583"/>
    <n v="-679"/>
    <n v="-748"/>
    <n v="-778"/>
    <n v="-792"/>
    <n v="-753"/>
    <n v="-736"/>
    <n v="-701"/>
    <n v="-641"/>
    <n v="-565"/>
    <n v="-490"/>
    <n v="-425"/>
    <n v="-353"/>
    <n v="-283"/>
  </r>
  <r>
    <x v="10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-73"/>
    <n v="-133"/>
    <n v="-201"/>
    <n v="-273"/>
    <n v="-394"/>
    <n v="-533"/>
    <n v="-683"/>
    <n v="-857"/>
    <n v="-1060"/>
    <n v="-1234"/>
    <n v="-1400"/>
    <n v="-1558"/>
    <n v="-1711"/>
    <n v="-1844"/>
    <n v="-1953"/>
    <n v="-2032"/>
    <n v="-2062"/>
    <n v="-2067"/>
    <n v="-2046"/>
    <n v="-1994"/>
    <n v="-1940"/>
    <n v="-1871"/>
    <n v="-1775"/>
    <n v="-1683"/>
    <n v="-1575"/>
    <n v="-1468"/>
    <n v="-1381"/>
    <n v="-1303"/>
  </r>
  <r>
    <x v="11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208"/>
    <n v="276"/>
    <n v="286"/>
    <n v="156"/>
    <n v="50"/>
    <n v="-9"/>
    <n v="-45"/>
    <n v="-68"/>
    <n v="-103"/>
    <n v="-106"/>
    <n v="-95"/>
    <n v="-78"/>
    <n v="-72"/>
    <n v="-76"/>
    <n v="-88"/>
    <n v="-107"/>
    <n v="-131"/>
    <n v="-156"/>
    <n v="-166"/>
    <n v="-176"/>
    <n v="-185"/>
    <n v="-197"/>
    <n v="-205"/>
    <n v="-207"/>
    <n v="-215"/>
    <n v="-220"/>
    <n v="-229"/>
    <n v="-227"/>
  </r>
  <r>
    <x v="12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59"/>
    <n v="122"/>
    <n v="189"/>
    <n v="253"/>
    <n v="312"/>
    <n v="376"/>
    <n v="426"/>
    <n v="451"/>
    <n v="429"/>
    <n v="444"/>
    <n v="467"/>
    <n v="489"/>
    <n v="506"/>
    <n v="515"/>
    <n v="516"/>
    <n v="516"/>
    <n v="508"/>
    <n v="496"/>
    <n v="484"/>
    <n v="468"/>
    <n v="456"/>
    <n v="442"/>
    <n v="427"/>
    <n v="413"/>
    <n v="400"/>
    <n v="390"/>
    <n v="380"/>
    <n v="373"/>
  </r>
  <r>
    <x v="13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37"/>
    <n v="81"/>
    <n v="117"/>
    <n v="147"/>
    <n v="172"/>
    <n v="198"/>
    <n v="220"/>
    <n v="231"/>
    <n v="230"/>
    <n v="230"/>
    <n v="236"/>
    <n v="245"/>
    <n v="255"/>
    <n v="261"/>
    <n v="262"/>
    <n v="260"/>
    <n v="255"/>
    <n v="251"/>
    <n v="247"/>
    <n v="240"/>
    <n v="234"/>
    <n v="229"/>
    <n v="224"/>
    <n v="217"/>
    <n v="211"/>
    <n v="207"/>
    <n v="203"/>
    <n v="200"/>
  </r>
  <r>
    <x v="14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179"/>
    <n v="328"/>
    <n v="419"/>
    <n v="492"/>
    <n v="551"/>
    <n v="618"/>
    <n v="703"/>
    <n v="773"/>
    <n v="795"/>
    <n v="790"/>
    <n v="784"/>
    <n v="791"/>
    <n v="808"/>
    <n v="811"/>
    <n v="777"/>
    <n v="732"/>
    <n v="695"/>
    <n v="656"/>
    <n v="614"/>
    <n v="567"/>
    <n v="536"/>
    <n v="511"/>
    <n v="484"/>
    <n v="452"/>
    <n v="417"/>
    <n v="404"/>
    <n v="403"/>
    <n v="403"/>
  </r>
  <r>
    <x v="15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140"/>
    <n v="281"/>
    <n v="331"/>
    <n v="342"/>
    <n v="366"/>
    <n v="406"/>
    <n v="461"/>
    <n v="505"/>
    <n v="502"/>
    <n v="490"/>
    <n v="473"/>
    <n v="469"/>
    <n v="475"/>
    <n v="467"/>
    <n v="423"/>
    <n v="359"/>
    <n v="294"/>
    <n v="226"/>
    <n v="157"/>
    <n v="85"/>
    <n v="22"/>
    <n v="-31"/>
    <n v="-87"/>
    <n v="-146"/>
    <n v="-205"/>
    <n v="-247"/>
    <n v="-279"/>
    <n v="-305"/>
  </r>
  <r>
    <x v="16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19"/>
    <n v="30"/>
    <n v="40"/>
    <n v="51"/>
    <n v="58"/>
    <n v="68"/>
    <n v="77"/>
    <n v="83"/>
    <n v="80"/>
    <n v="77"/>
    <n v="76"/>
    <n v="77"/>
    <n v="79"/>
    <n v="76"/>
    <n v="72"/>
    <n v="68"/>
    <n v="64"/>
    <n v="59"/>
    <n v="53"/>
    <n v="48"/>
    <n v="43"/>
    <n v="40"/>
    <n v="34"/>
    <n v="30"/>
    <n v="27"/>
    <n v="23"/>
    <n v="21"/>
    <n v="20"/>
  </r>
  <r>
    <x v="17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11"/>
    <n v="22"/>
    <n v="29"/>
    <n v="35"/>
    <n v="41"/>
    <n v="48"/>
    <n v="53"/>
    <n v="57"/>
    <n v="57"/>
    <n v="58"/>
    <n v="58"/>
    <n v="60"/>
    <n v="62"/>
    <n v="63"/>
    <n v="63"/>
    <n v="62"/>
    <n v="61"/>
    <n v="59"/>
    <n v="57"/>
    <n v="56"/>
    <n v="53"/>
    <n v="53"/>
    <n v="51"/>
    <n v="50"/>
    <n v="48"/>
    <n v="47"/>
    <n v="46"/>
    <n v="46"/>
  </r>
  <r>
    <x v="18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623"/>
    <n v="892"/>
    <n v="1099"/>
    <n v="1333"/>
    <n v="1514"/>
    <n v="1737"/>
    <n v="1995"/>
    <n v="2192"/>
    <n v="2271"/>
    <n v="2308"/>
    <n v="2333"/>
    <n v="2380"/>
    <n v="2450"/>
    <n v="2476"/>
    <n v="2430"/>
    <n v="2375"/>
    <n v="2319"/>
    <n v="2240"/>
    <n v="2145"/>
    <n v="2036"/>
    <n v="1962"/>
    <n v="1895"/>
    <n v="1820"/>
    <n v="1730"/>
    <n v="1634"/>
    <n v="1593"/>
    <n v="1571"/>
    <n v="1551"/>
  </r>
  <r>
    <x v="19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174"/>
    <n v="583"/>
    <n v="1020"/>
    <n v="1593"/>
    <n v="2043"/>
    <n v="2695"/>
    <n v="3497"/>
    <n v="4142"/>
    <n v="4490"/>
    <n v="4732"/>
    <n v="5088"/>
    <n v="5500"/>
    <n v="5915"/>
    <n v="6063"/>
    <n v="5839"/>
    <n v="5731"/>
    <n v="5619"/>
    <n v="5405"/>
    <n v="5108"/>
    <n v="4757"/>
    <n v="4604"/>
    <n v="4430"/>
    <n v="4183"/>
    <n v="3854"/>
    <n v="3564"/>
    <n v="3531"/>
    <n v="3513"/>
    <n v="3488"/>
  </r>
  <r>
    <x v="20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864"/>
    <n v="1028"/>
    <n v="1159"/>
    <n v="1335"/>
    <n v="1444"/>
    <n v="1597"/>
    <n v="1810"/>
    <n v="1994"/>
    <n v="2028"/>
    <n v="2016"/>
    <n v="1998"/>
    <n v="2002"/>
    <n v="2026"/>
    <n v="1994"/>
    <n v="1848"/>
    <n v="1755"/>
    <n v="1676"/>
    <n v="1570"/>
    <n v="1450"/>
    <n v="1316"/>
    <n v="1253"/>
    <n v="1192"/>
    <n v="1108"/>
    <n v="1017"/>
    <n v="911"/>
    <n v="897"/>
    <n v="884"/>
    <n v="865"/>
  </r>
  <r>
    <x v="21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1781"/>
    <n v="1817"/>
    <n v="1849"/>
    <n v="1959"/>
    <n v="1988"/>
    <n v="2132"/>
    <n v="2304"/>
    <n v="2417"/>
    <n v="2376"/>
    <n v="2283"/>
    <n v="2168"/>
    <n v="2045"/>
    <n v="1938"/>
    <n v="1795"/>
    <n v="1657"/>
    <n v="1566"/>
    <n v="1504"/>
    <n v="1402"/>
    <n v="1320"/>
    <n v="1231"/>
    <n v="1196"/>
    <n v="1134"/>
    <n v="1043"/>
    <n v="1040"/>
    <n v="984"/>
    <n v="980"/>
    <n v="962"/>
    <n v="937"/>
  </r>
  <r>
    <x v="22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-296"/>
    <n v="-651"/>
    <n v="-1111"/>
    <n v="-1708"/>
    <n v="-2460"/>
    <n v="-3313"/>
    <n v="-4177"/>
    <n v="-5092"/>
    <n v="-5886"/>
    <n v="-6655"/>
    <n v="-7299"/>
    <n v="-7862"/>
    <n v="-7875"/>
    <n v="-7884"/>
    <n v="-7892"/>
    <n v="-7913"/>
    <n v="-7938"/>
    <n v="-7952"/>
    <n v="-7965"/>
    <n v="-7967"/>
    <n v="-7972"/>
    <n v="-7970"/>
    <n v="-7972"/>
    <n v="-8014"/>
    <n v="-8054"/>
    <n v="-8088"/>
    <n v="-8104"/>
    <n v="-8108"/>
  </r>
  <r>
    <x v="23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173"/>
    <n v="352"/>
    <n v="526"/>
    <n v="695"/>
    <n v="847"/>
    <n v="1002"/>
    <n v="1149"/>
    <n v="1243"/>
    <n v="1309"/>
    <n v="1372"/>
    <n v="1461"/>
    <n v="1550"/>
    <n v="1634"/>
    <n v="1719"/>
    <n v="1769"/>
    <n v="1825"/>
    <n v="1875"/>
    <n v="1919"/>
    <n v="1959"/>
    <n v="2006"/>
    <n v="2032"/>
    <n v="2060"/>
    <n v="2099"/>
    <n v="2112"/>
    <n v="2131"/>
    <n v="2209"/>
    <n v="2169"/>
    <n v="2184"/>
  </r>
  <r>
    <x v="24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1192"/>
    <n v="2943"/>
    <n v="4390"/>
    <n v="5672"/>
    <n v="6843"/>
    <n v="7903"/>
    <n v="8776"/>
    <n v="9305"/>
    <n v="9280"/>
    <n v="9252"/>
    <n v="9354"/>
    <n v="9581"/>
    <n v="9869"/>
    <n v="10083"/>
    <n v="10106"/>
    <n v="9981"/>
    <n v="9782"/>
    <n v="9543"/>
    <n v="9355"/>
    <n v="9108"/>
    <n v="8861"/>
    <n v="8648"/>
    <n v="8449"/>
    <n v="8227"/>
    <n v="7994"/>
    <n v="7782"/>
    <n v="7625"/>
    <n v="7519"/>
  </r>
  <r>
    <x v="25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873"/>
    <n v="2237"/>
    <n v="3590"/>
    <n v="4407"/>
    <n v="6103"/>
    <n v="7503"/>
    <n v="8859"/>
    <n v="10263"/>
    <n v="11260"/>
    <n v="13043"/>
    <n v="13411"/>
    <n v="14285"/>
    <n v="15130"/>
    <n v="15492"/>
    <n v="16472"/>
    <n v="16409"/>
    <n v="16341"/>
    <n v="16535"/>
    <n v="16387"/>
    <n v="16817"/>
    <n v="16408"/>
    <n v="16447"/>
    <n v="16392"/>
    <n v="16651"/>
    <n v="16557"/>
    <n v="16263"/>
    <n v="16507"/>
    <n v="16778"/>
  </r>
  <r>
    <x v="26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700"/>
    <n v="2411"/>
    <n v="2574"/>
    <n v="2846"/>
    <n v="2742"/>
    <n v="2290"/>
    <n v="1650"/>
    <n v="829"/>
    <n v="550"/>
    <n v="126"/>
    <n v="-241"/>
    <n v="-493"/>
    <n v="-721"/>
    <n v="-645"/>
    <n v="-891"/>
    <n v="-1094"/>
    <n v="-1298"/>
    <n v="-1453"/>
    <n v="-1289"/>
    <n v="-1381"/>
    <n v="-1370"/>
    <n v="-1295"/>
    <n v="-1257"/>
    <n v="-1211"/>
    <n v="-1119"/>
    <n v="-1166"/>
    <n v="-1221"/>
    <n v="-1214"/>
  </r>
  <r>
    <x v="27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786"/>
    <n v="1646"/>
    <n v="2406"/>
    <n v="3159"/>
    <n v="3888"/>
    <n v="4631"/>
    <n v="5315"/>
    <n v="5797"/>
    <n v="5897"/>
    <n v="5985"/>
    <n v="6246"/>
    <n v="6564"/>
    <n v="6874"/>
    <n v="7119"/>
    <n v="7288"/>
    <n v="7407"/>
    <n v="7471"/>
    <n v="7470"/>
    <n v="7460"/>
    <n v="7419"/>
    <n v="7380"/>
    <n v="7345"/>
    <n v="7309"/>
    <n v="7281"/>
    <n v="7237"/>
    <n v="7209"/>
    <n v="7206"/>
    <n v="7235"/>
  </r>
  <r>
    <x v="28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4645"/>
    <n v="5905"/>
    <n v="6851"/>
    <n v="7977"/>
    <n v="8903"/>
    <n v="10286"/>
    <n v="11964"/>
    <n v="13413"/>
    <n v="14247"/>
    <n v="14708"/>
    <n v="15409"/>
    <n v="16086"/>
    <n v="16871"/>
    <n v="17228"/>
    <n v="17212"/>
    <n v="17394"/>
    <n v="17649"/>
    <n v="17615"/>
    <n v="17518"/>
    <n v="17319"/>
    <n v="17591"/>
    <n v="17742"/>
    <n v="17746"/>
    <n v="17715"/>
    <n v="17707"/>
    <n v="18330"/>
    <n v="18994"/>
    <n v="19663"/>
  </r>
  <r>
    <x v="29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146"/>
    <n v="335"/>
    <n v="613"/>
    <n v="882"/>
    <n v="1123"/>
    <n v="1407"/>
    <n v="1583"/>
    <n v="1636"/>
    <n v="1410"/>
    <n v="1439"/>
    <n v="1530"/>
    <n v="1610"/>
    <n v="1658"/>
    <n v="1709"/>
    <n v="1759"/>
    <n v="1836"/>
    <n v="1882"/>
    <n v="1921"/>
    <n v="1986"/>
    <n v="2037"/>
    <n v="2123"/>
    <n v="2191"/>
    <n v="2280"/>
    <n v="2367"/>
    <n v="2474"/>
    <n v="2573"/>
    <n v="2662"/>
    <n v="2765"/>
  </r>
  <r>
    <x v="30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6769"/>
    <n v="14250"/>
    <n v="21631"/>
    <n v="28821"/>
    <n v="35822"/>
    <n v="42901"/>
    <n v="49112"/>
    <n v="53922"/>
    <n v="56178"/>
    <n v="60088"/>
    <n v="63854"/>
    <n v="68011"/>
    <n v="71745"/>
    <n v="74896"/>
    <n v="77889"/>
    <n v="80805"/>
    <n v="83133"/>
    <n v="85086"/>
    <n v="87118"/>
    <n v="88816"/>
    <n v="90787"/>
    <n v="92518"/>
    <n v="94110"/>
    <n v="95696"/>
    <n v="97541"/>
    <n v="99519"/>
    <n v="101333"/>
    <n v="103310"/>
  </r>
  <r>
    <x v="31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3111"/>
    <n v="7105"/>
    <n v="10955"/>
    <n v="14796"/>
    <n v="18451"/>
    <n v="22311"/>
    <n v="25106"/>
    <n v="26621"/>
    <n v="25662"/>
    <n v="27084"/>
    <n v="28798"/>
    <n v="30717"/>
    <n v="32315"/>
    <n v="33684"/>
    <n v="34722"/>
    <n v="35447"/>
    <n v="35657"/>
    <n v="35635"/>
    <n v="35781"/>
    <n v="35595"/>
    <n v="35411"/>
    <n v="35168"/>
    <n v="34963"/>
    <n v="34728"/>
    <n v="34522"/>
    <n v="34218"/>
    <n v="34061"/>
    <n v="34147"/>
  </r>
  <r>
    <x v="32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2128"/>
    <n v="4277"/>
    <n v="6167"/>
    <n v="7787"/>
    <n v="9225"/>
    <n v="10581"/>
    <n v="11377"/>
    <n v="11575"/>
    <n v="10753"/>
    <n v="10806"/>
    <n v="10826"/>
    <n v="10912"/>
    <n v="10888"/>
    <n v="10713"/>
    <n v="10463"/>
    <n v="10091"/>
    <n v="9613"/>
    <n v="9112"/>
    <n v="8642"/>
    <n v="8164"/>
    <n v="7688"/>
    <n v="7244"/>
    <n v="6825"/>
    <n v="6431"/>
    <n v="6055"/>
    <n v="5698"/>
    <n v="5394"/>
    <n v="5136"/>
  </r>
  <r>
    <x v="33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46"/>
    <n v="95"/>
    <n v="146"/>
    <n v="190"/>
    <n v="228"/>
    <n v="267"/>
    <n v="289"/>
    <n v="295"/>
    <n v="272"/>
    <n v="277"/>
    <n v="279"/>
    <n v="283"/>
    <n v="283"/>
    <n v="278"/>
    <n v="274"/>
    <n v="265"/>
    <n v="251"/>
    <n v="238"/>
    <n v="225"/>
    <n v="212"/>
    <n v="199"/>
    <n v="187"/>
    <n v="175"/>
    <n v="164"/>
    <n v="154"/>
    <n v="143"/>
    <n v="135"/>
    <n v="127"/>
  </r>
  <r>
    <x v="34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26"/>
    <n v="56"/>
    <n v="92"/>
    <n v="125"/>
    <n v="153"/>
    <n v="182"/>
    <n v="199"/>
    <n v="205"/>
    <n v="187"/>
    <n v="189"/>
    <n v="194"/>
    <n v="200"/>
    <n v="202"/>
    <n v="202"/>
    <n v="200"/>
    <n v="196"/>
    <n v="191"/>
    <n v="183"/>
    <n v="176"/>
    <n v="168"/>
    <n v="160"/>
    <n v="152"/>
    <n v="146"/>
    <n v="139"/>
    <n v="132"/>
    <n v="127"/>
    <n v="120"/>
    <n v="115"/>
  </r>
  <r>
    <x v="35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110"/>
    <n v="195"/>
    <n v="293"/>
    <n v="378"/>
    <n v="445"/>
    <n v="522"/>
    <n v="562"/>
    <n v="541"/>
    <n v="394"/>
    <n v="271"/>
    <n v="173"/>
    <n v="61"/>
    <n v="-71"/>
    <n v="-216"/>
    <n v="-382"/>
    <n v="-550"/>
    <n v="-736"/>
    <n v="-937"/>
    <n v="-1134"/>
    <n v="-1341"/>
    <n v="-1539"/>
    <n v="-1739"/>
    <n v="-1928"/>
    <n v="-2121"/>
    <n v="-2305"/>
    <n v="-2482"/>
    <n v="-2655"/>
    <n v="-2818"/>
  </r>
  <r>
    <x v="36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687"/>
    <n v="1511"/>
    <n v="2748"/>
    <n v="4008"/>
    <n v="5208"/>
    <n v="6616"/>
    <n v="7630"/>
    <n v="8216"/>
    <n v="7788"/>
    <n v="8321"/>
    <n v="9088"/>
    <n v="9804"/>
    <n v="10345"/>
    <n v="10781"/>
    <n v="11126"/>
    <n v="11451"/>
    <n v="11557"/>
    <n v="11538"/>
    <n v="11512"/>
    <n v="11372"/>
    <n v="11277"/>
    <n v="11085"/>
    <n v="10914"/>
    <n v="10713"/>
    <n v="10546"/>
    <n v="10377"/>
    <n v="10207"/>
    <n v="10102"/>
  </r>
  <r>
    <x v="37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881"/>
    <n v="1516"/>
    <n v="2443"/>
    <n v="3519"/>
    <n v="4452"/>
    <n v="5662"/>
    <n v="6695"/>
    <n v="7380"/>
    <n v="7141"/>
    <n v="7544"/>
    <n v="8115"/>
    <n v="8689"/>
    <n v="9176"/>
    <n v="9527"/>
    <n v="9558"/>
    <n v="9689"/>
    <n v="9695"/>
    <n v="9549"/>
    <n v="9411"/>
    <n v="9117"/>
    <n v="9023"/>
    <n v="8851"/>
    <n v="8664"/>
    <n v="8430"/>
    <n v="8180"/>
    <n v="8128"/>
    <n v="8067"/>
    <n v="8036"/>
  </r>
  <r>
    <x v="38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24333"/>
    <n v="49516"/>
    <n v="70181"/>
    <n v="90401"/>
    <n v="111742"/>
    <n v="132444"/>
    <n v="150504"/>
    <n v="163406"/>
    <n v="166938"/>
    <n v="176137"/>
    <n v="182882"/>
    <n v="192810"/>
    <n v="202806"/>
    <n v="210319"/>
    <n v="216371"/>
    <n v="218344"/>
    <n v="218554"/>
    <n v="218519"/>
    <n v="218330"/>
    <n v="218289"/>
    <n v="216691"/>
    <n v="216467"/>
    <n v="215575"/>
    <n v="215340"/>
    <n v="214148"/>
    <n v="213237"/>
    <n v="214412"/>
    <n v="216855"/>
  </r>
  <r>
    <x v="39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514"/>
    <n v="1125"/>
    <n v="2589"/>
    <n v="4320"/>
    <n v="6151"/>
    <n v="8310"/>
    <n v="10203"/>
    <n v="11714"/>
    <n v="12243"/>
    <n v="13336"/>
    <n v="14877"/>
    <n v="16288"/>
    <n v="17327"/>
    <n v="18337"/>
    <n v="19215"/>
    <n v="20050"/>
    <n v="20511"/>
    <n v="20783"/>
    <n v="21031"/>
    <n v="21155"/>
    <n v="21333"/>
    <n v="21325"/>
    <n v="21377"/>
    <n v="21371"/>
    <n v="21434"/>
    <n v="21449"/>
    <n v="21442"/>
    <n v="21580"/>
  </r>
  <r>
    <x v="40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1583"/>
    <n v="3676"/>
    <n v="6960"/>
    <n v="10402"/>
    <n v="13750"/>
    <n v="17756"/>
    <n v="20742"/>
    <n v="22566"/>
    <n v="21531"/>
    <n v="23323"/>
    <n v="25894"/>
    <n v="28403"/>
    <n v="30463"/>
    <n v="32271"/>
    <n v="33848"/>
    <n v="35429"/>
    <n v="36358"/>
    <n v="36888"/>
    <n v="37468"/>
    <n v="37612"/>
    <n v="37941"/>
    <n v="37937"/>
    <n v="38046"/>
    <n v="37988"/>
    <n v="38051"/>
    <n v="38095"/>
    <n v="38118"/>
    <n v="38380"/>
  </r>
  <r>
    <x v="41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441"/>
    <n v="1022"/>
    <n v="1931"/>
    <n v="2874"/>
    <n v="3790"/>
    <n v="4881"/>
    <n v="5693"/>
    <n v="6191"/>
    <n v="5912"/>
    <n v="6383"/>
    <n v="7055"/>
    <n v="7696"/>
    <n v="8209"/>
    <n v="8647"/>
    <n v="9023"/>
    <n v="9392"/>
    <n v="9585"/>
    <n v="9671"/>
    <n v="9756"/>
    <n v="9739"/>
    <n v="9764"/>
    <n v="9700"/>
    <n v="9658"/>
    <n v="9581"/>
    <n v="9535"/>
    <n v="9484"/>
    <n v="9428"/>
    <n v="9430"/>
  </r>
  <r>
    <x v="42"/>
    <x v="23"/>
    <s v="DisabledPolicies=Percentage Additional Improvement of Fuel Economy Std[freight,aircraft], Percentage Additional Improvement of Fuel Economy Std[freight,HDVs], Percentage Additional Improvement of Fuel Economy Std[freight,LDVs], Percentage Additional Improvement of Fuel Economy Std[freight,rail], Percentage Additional Improvement of Fuel Economy Std[freight,ships], Percentage Additional Improvement of Fuel Economy Std[passenger,aircraft], Percentage Additional Improvement of Fuel Economy Std[passenger,HDVs], Percentage Additional Improvement of Fuel Economy Std[passenger,LDVs], Percentage Additional Improvement of Fuel Economy Std[passenger,rai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54398"/>
    <n v="109099"/>
    <n v="159260"/>
    <n v="208465"/>
    <n v="257764"/>
    <n v="308613"/>
    <n v="352051"/>
    <n v="382563"/>
    <n v="388005"/>
    <n v="410531"/>
    <n v="432272"/>
    <n v="458882"/>
    <n v="483450"/>
    <n v="502258"/>
    <n v="516750"/>
    <n v="525701"/>
    <n v="529531"/>
    <n v="531461"/>
    <n v="533987"/>
    <n v="535428"/>
    <n v="536510"/>
    <n v="538560"/>
    <n v="539736"/>
    <n v="541852"/>
    <n v="543501"/>
    <n v="546467"/>
    <n v="552227"/>
    <n v="560597"/>
  </r>
  <r>
    <x v="1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39"/>
    <n v="81"/>
    <n v="132"/>
    <n v="206"/>
    <n v="282"/>
    <n v="344"/>
    <n v="384"/>
    <n v="403"/>
    <n v="369"/>
    <n v="331"/>
    <n v="314"/>
    <n v="310"/>
    <n v="310"/>
    <n v="310"/>
    <n v="311"/>
    <n v="310"/>
    <n v="309"/>
    <n v="308"/>
    <n v="307"/>
    <n v="307"/>
    <n v="308"/>
    <n v="308"/>
    <n v="307"/>
    <n v="308"/>
    <n v="310"/>
    <n v="311"/>
    <n v="312"/>
    <n v="312"/>
  </r>
  <r>
    <x v="2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18"/>
    <n v="26"/>
    <n v="30"/>
    <n v="34"/>
    <n v="35"/>
    <n v="37"/>
    <n v="34"/>
    <n v="30"/>
    <n v="24"/>
    <n v="18"/>
    <n v="13"/>
    <n v="10"/>
    <n v="10"/>
    <n v="7"/>
    <n v="6"/>
    <n v="3"/>
    <n v="1"/>
    <n v="0"/>
    <n v="-1"/>
    <n v="1"/>
    <n v="2"/>
    <n v="3"/>
    <n v="5"/>
    <n v="6"/>
    <n v="7"/>
    <n v="8"/>
    <n v="11"/>
    <n v="14"/>
  </r>
  <r>
    <x v="5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373"/>
    <n v="1145"/>
    <n v="1333"/>
    <n v="1584"/>
    <n v="1700"/>
    <n v="1671"/>
    <n v="1529"/>
    <n v="1280"/>
    <n v="1147"/>
    <n v="980"/>
    <n v="854"/>
    <n v="800"/>
    <n v="756"/>
    <n v="821"/>
    <n v="758"/>
    <n v="705"/>
    <n v="643"/>
    <n v="601"/>
    <n v="684"/>
    <n v="667"/>
    <n v="689"/>
    <n v="732"/>
    <n v="758"/>
    <n v="790"/>
    <n v="843"/>
    <n v="838"/>
    <n v="832"/>
    <n v="855"/>
  </r>
  <r>
    <x v="6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213"/>
    <n v="456"/>
    <n v="760"/>
    <n v="1090"/>
    <n v="1405"/>
    <n v="1751"/>
    <n v="2061"/>
    <n v="2258"/>
    <n v="2249"/>
    <n v="2262"/>
    <n v="2419"/>
    <n v="2597"/>
    <n v="2732"/>
    <n v="2816"/>
    <n v="2868"/>
    <n v="2900"/>
    <n v="2897"/>
    <n v="2855"/>
    <n v="2803"/>
    <n v="2738"/>
    <n v="2674"/>
    <n v="2602"/>
    <n v="2530"/>
    <n v="2458"/>
    <n v="2389"/>
    <n v="2327"/>
    <n v="2267"/>
    <n v="2218"/>
  </r>
  <r>
    <x v="7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364"/>
    <n v="757"/>
    <n v="1156"/>
    <n v="1546"/>
    <n v="1891"/>
    <n v="2251"/>
    <n v="2537"/>
    <n v="2688"/>
    <n v="2600"/>
    <n v="2582"/>
    <n v="2656"/>
    <n v="2735"/>
    <n v="2772"/>
    <n v="2767"/>
    <n v="2729"/>
    <n v="2676"/>
    <n v="2596"/>
    <n v="2490"/>
    <n v="2387"/>
    <n v="2276"/>
    <n v="2174"/>
    <n v="2073"/>
    <n v="1971"/>
    <n v="1880"/>
    <n v="1795"/>
    <n v="1720"/>
    <n v="1649"/>
    <n v="1589"/>
  </r>
  <r>
    <x v="8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92"/>
    <n v="216"/>
    <n v="313"/>
    <n v="396"/>
    <n v="466"/>
    <n v="530"/>
    <n v="580"/>
    <n v="603"/>
    <n v="586"/>
    <n v="574"/>
    <n v="577"/>
    <n v="587"/>
    <n v="600"/>
    <n v="606"/>
    <n v="603"/>
    <n v="592"/>
    <n v="578"/>
    <n v="561"/>
    <n v="548"/>
    <n v="536"/>
    <n v="523"/>
    <n v="512"/>
    <n v="503"/>
    <n v="495"/>
    <n v="486"/>
    <n v="480"/>
    <n v="475"/>
    <n v="474"/>
  </r>
  <r>
    <x v="9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57"/>
    <n v="154"/>
    <n v="256"/>
    <n v="289"/>
    <n v="307"/>
    <n v="290"/>
    <n v="236"/>
    <n v="138"/>
    <n v="-41"/>
    <n v="-144"/>
    <n v="-286"/>
    <n v="-407"/>
    <n v="-507"/>
    <n v="-616"/>
    <n v="-677"/>
    <n v="-756"/>
    <n v="-801"/>
    <n v="-805"/>
    <n v="-796"/>
    <n v="-737"/>
    <n v="-703"/>
    <n v="-656"/>
    <n v="-586"/>
    <n v="-505"/>
    <n v="-424"/>
    <n v="-355"/>
    <n v="-278"/>
    <n v="-203"/>
  </r>
  <r>
    <x v="10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-71"/>
    <n v="-133"/>
    <n v="-200"/>
    <n v="-289"/>
    <n v="-437"/>
    <n v="-606"/>
    <n v="-785"/>
    <n v="-987"/>
    <n v="-1216"/>
    <n v="-1402"/>
    <n v="-1573"/>
    <n v="-1728"/>
    <n v="-1880"/>
    <n v="-2006"/>
    <n v="-2104"/>
    <n v="-2172"/>
    <n v="-2175"/>
    <n v="-2161"/>
    <n v="-2123"/>
    <n v="-2055"/>
    <n v="-1992"/>
    <n v="-1916"/>
    <n v="-1815"/>
    <n v="-1724"/>
    <n v="-1618"/>
    <n v="-1514"/>
    <n v="-1427"/>
    <n v="-1352"/>
  </r>
  <r>
    <x v="11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208"/>
    <n v="276"/>
    <n v="285"/>
    <n v="146"/>
    <n v="31"/>
    <n v="-39"/>
    <n v="-82"/>
    <n v="-113"/>
    <n v="-155"/>
    <n v="-161"/>
    <n v="-155"/>
    <n v="-143"/>
    <n v="-144"/>
    <n v="-156"/>
    <n v="-175"/>
    <n v="-207"/>
    <n v="-242"/>
    <n v="-277"/>
    <n v="-297"/>
    <n v="-317"/>
    <n v="-335"/>
    <n v="-354"/>
    <n v="-370"/>
    <n v="-378"/>
    <n v="-390"/>
    <n v="-401"/>
    <n v="-413"/>
    <n v="-415"/>
  </r>
  <r>
    <x v="12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59"/>
    <n v="123"/>
    <n v="192"/>
    <n v="255"/>
    <n v="314"/>
    <n v="380"/>
    <n v="432"/>
    <n v="460"/>
    <n v="441"/>
    <n v="461"/>
    <n v="486"/>
    <n v="514"/>
    <n v="532"/>
    <n v="542"/>
    <n v="544"/>
    <n v="542"/>
    <n v="533"/>
    <n v="521"/>
    <n v="510"/>
    <n v="494"/>
    <n v="482"/>
    <n v="469"/>
    <n v="455"/>
    <n v="441"/>
    <n v="429"/>
    <n v="421"/>
    <n v="413"/>
    <n v="407"/>
  </r>
  <r>
    <x v="13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37"/>
    <n v="83"/>
    <n v="120"/>
    <n v="150"/>
    <n v="178"/>
    <n v="204"/>
    <n v="226"/>
    <n v="238"/>
    <n v="237"/>
    <n v="239"/>
    <n v="248"/>
    <n v="258"/>
    <n v="269"/>
    <n v="276"/>
    <n v="278"/>
    <n v="276"/>
    <n v="271"/>
    <n v="265"/>
    <n v="260"/>
    <n v="254"/>
    <n v="249"/>
    <n v="245"/>
    <n v="239"/>
    <n v="234"/>
    <n v="228"/>
    <n v="225"/>
    <n v="222"/>
    <n v="220"/>
  </r>
  <r>
    <x v="14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179"/>
    <n v="330"/>
    <n v="425"/>
    <n v="502"/>
    <n v="559"/>
    <n v="627"/>
    <n v="707"/>
    <n v="777"/>
    <n v="797"/>
    <n v="792"/>
    <n v="789"/>
    <n v="796"/>
    <n v="816"/>
    <n v="822"/>
    <n v="790"/>
    <n v="747"/>
    <n v="710"/>
    <n v="674"/>
    <n v="633"/>
    <n v="588"/>
    <n v="559"/>
    <n v="535"/>
    <n v="512"/>
    <n v="482"/>
    <n v="450"/>
    <n v="438"/>
    <n v="439"/>
    <n v="441"/>
  </r>
  <r>
    <x v="15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142"/>
    <n v="286"/>
    <n v="341"/>
    <n v="357"/>
    <n v="382"/>
    <n v="423"/>
    <n v="479"/>
    <n v="526"/>
    <n v="524"/>
    <n v="516"/>
    <n v="503"/>
    <n v="504"/>
    <n v="515"/>
    <n v="509"/>
    <n v="465"/>
    <n v="401"/>
    <n v="338"/>
    <n v="269"/>
    <n v="201"/>
    <n v="131"/>
    <n v="71"/>
    <n v="19"/>
    <n v="-33"/>
    <n v="-90"/>
    <n v="-147"/>
    <n v="-186"/>
    <n v="-215"/>
    <n v="-237"/>
  </r>
  <r>
    <x v="16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19"/>
    <n v="30"/>
    <n v="41"/>
    <n v="52"/>
    <n v="59"/>
    <n v="69"/>
    <n v="79"/>
    <n v="85"/>
    <n v="82"/>
    <n v="81"/>
    <n v="81"/>
    <n v="82"/>
    <n v="84"/>
    <n v="82"/>
    <n v="79"/>
    <n v="74"/>
    <n v="70"/>
    <n v="65"/>
    <n v="59"/>
    <n v="54"/>
    <n v="50"/>
    <n v="46"/>
    <n v="41"/>
    <n v="37"/>
    <n v="34"/>
    <n v="31"/>
    <n v="30"/>
    <n v="29"/>
  </r>
  <r>
    <x v="17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11"/>
    <n v="22"/>
    <n v="31"/>
    <n v="37"/>
    <n v="43"/>
    <n v="49"/>
    <n v="55"/>
    <n v="59"/>
    <n v="59"/>
    <n v="61"/>
    <n v="61"/>
    <n v="63"/>
    <n v="66"/>
    <n v="66"/>
    <n v="66"/>
    <n v="65"/>
    <n v="64"/>
    <n v="63"/>
    <n v="61"/>
    <n v="60"/>
    <n v="57"/>
    <n v="57"/>
    <n v="55"/>
    <n v="55"/>
    <n v="53"/>
    <n v="53"/>
    <n v="52"/>
    <n v="52"/>
  </r>
  <r>
    <x v="18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625"/>
    <n v="897"/>
    <n v="1114"/>
    <n v="1359"/>
    <n v="1547"/>
    <n v="1775"/>
    <n v="2039"/>
    <n v="2245"/>
    <n v="2332"/>
    <n v="2379"/>
    <n v="2412"/>
    <n v="2468"/>
    <n v="2546"/>
    <n v="2578"/>
    <n v="2533"/>
    <n v="2483"/>
    <n v="2427"/>
    <n v="2348"/>
    <n v="2257"/>
    <n v="2150"/>
    <n v="2079"/>
    <n v="2018"/>
    <n v="1948"/>
    <n v="1861"/>
    <n v="1774"/>
    <n v="1739"/>
    <n v="1721"/>
    <n v="1707"/>
  </r>
  <r>
    <x v="19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176"/>
    <n v="593"/>
    <n v="1045"/>
    <n v="1636"/>
    <n v="2090"/>
    <n v="2743"/>
    <n v="3549"/>
    <n v="4220"/>
    <n v="4599"/>
    <n v="4871"/>
    <n v="5261"/>
    <n v="5710"/>
    <n v="6155"/>
    <n v="6317"/>
    <n v="6098"/>
    <n v="5993"/>
    <n v="5880"/>
    <n v="5668"/>
    <n v="5374"/>
    <n v="5031"/>
    <n v="4891"/>
    <n v="4729"/>
    <n v="4494"/>
    <n v="4179"/>
    <n v="3907"/>
    <n v="3888"/>
    <n v="3886"/>
    <n v="3877"/>
  </r>
  <r>
    <x v="20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864"/>
    <n v="1030"/>
    <n v="1164"/>
    <n v="1347"/>
    <n v="1459"/>
    <n v="1613"/>
    <n v="1823"/>
    <n v="2012"/>
    <n v="2049"/>
    <n v="2040"/>
    <n v="2027"/>
    <n v="2034"/>
    <n v="2062"/>
    <n v="2032"/>
    <n v="1889"/>
    <n v="1796"/>
    <n v="1719"/>
    <n v="1614"/>
    <n v="1496"/>
    <n v="1365"/>
    <n v="1304"/>
    <n v="1245"/>
    <n v="1164"/>
    <n v="1075"/>
    <n v="972"/>
    <n v="959"/>
    <n v="948"/>
    <n v="930"/>
  </r>
  <r>
    <x v="21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1763"/>
    <n v="1804"/>
    <n v="1843"/>
    <n v="1964"/>
    <n v="2001"/>
    <n v="2144"/>
    <n v="2317"/>
    <n v="2438"/>
    <n v="2393"/>
    <n v="2301"/>
    <n v="2190"/>
    <n v="2069"/>
    <n v="1964"/>
    <n v="1823"/>
    <n v="1685"/>
    <n v="1597"/>
    <n v="1538"/>
    <n v="1442"/>
    <n v="1364"/>
    <n v="1280"/>
    <n v="1246"/>
    <n v="1186"/>
    <n v="1093"/>
    <n v="1095"/>
    <n v="1039"/>
    <n v="1037"/>
    <n v="1021"/>
    <n v="998"/>
  </r>
  <r>
    <x v="22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-295"/>
    <n v="-646"/>
    <n v="-1099"/>
    <n v="-1352"/>
    <n v="-1859"/>
    <n v="-2557"/>
    <n v="-3359"/>
    <n v="-4298"/>
    <n v="-5188"/>
    <n v="-6122"/>
    <n v="-6990"/>
    <n v="-7833"/>
    <n v="-7852"/>
    <n v="-7856"/>
    <n v="-7857"/>
    <n v="-7872"/>
    <n v="-7892"/>
    <n v="-7899"/>
    <n v="-7905"/>
    <n v="-7898"/>
    <n v="-7896"/>
    <n v="-7889"/>
    <n v="-7889"/>
    <n v="-7926"/>
    <n v="-7962"/>
    <n v="-7994"/>
    <n v="-8006"/>
    <n v="-8008"/>
  </r>
  <r>
    <x v="23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189"/>
    <n v="385"/>
    <n v="576"/>
    <n v="757"/>
    <n v="926"/>
    <n v="1088"/>
    <n v="1258"/>
    <n v="1361"/>
    <n v="1442"/>
    <n v="1519"/>
    <n v="1630"/>
    <n v="1735"/>
    <n v="1824"/>
    <n v="1913"/>
    <n v="1970"/>
    <n v="2028"/>
    <n v="2076"/>
    <n v="2121"/>
    <n v="2163"/>
    <n v="2205"/>
    <n v="2231"/>
    <n v="2261"/>
    <n v="2296"/>
    <n v="2310"/>
    <n v="2332"/>
    <n v="2404"/>
    <n v="2365"/>
    <n v="2378"/>
  </r>
  <r>
    <x v="24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1203"/>
    <n v="2986"/>
    <n v="4470"/>
    <n v="5782"/>
    <n v="6976"/>
    <n v="8064"/>
    <n v="8965"/>
    <n v="9527"/>
    <n v="9541"/>
    <n v="9559"/>
    <n v="9703"/>
    <n v="9978"/>
    <n v="10304"/>
    <n v="10537"/>
    <n v="10570"/>
    <n v="10449"/>
    <n v="10248"/>
    <n v="10011"/>
    <n v="9834"/>
    <n v="9605"/>
    <n v="9379"/>
    <n v="9191"/>
    <n v="9016"/>
    <n v="8820"/>
    <n v="8617"/>
    <n v="8436"/>
    <n v="8309"/>
    <n v="8233"/>
  </r>
  <r>
    <x v="25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894"/>
    <n v="2299"/>
    <n v="3727"/>
    <n v="4561"/>
    <n v="6323"/>
    <n v="7786"/>
    <n v="9222"/>
    <n v="10667"/>
    <n v="11711"/>
    <n v="13568"/>
    <n v="13992"/>
    <n v="14918"/>
    <n v="15829"/>
    <n v="16258"/>
    <n v="17314"/>
    <n v="17335"/>
    <n v="17342"/>
    <n v="17642"/>
    <n v="17612"/>
    <n v="18181"/>
    <n v="17903"/>
    <n v="18082"/>
    <n v="18153"/>
    <n v="18575"/>
    <n v="18622"/>
    <n v="18487"/>
    <n v="18900"/>
    <n v="19334"/>
  </r>
  <r>
    <x v="26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729"/>
    <n v="2487"/>
    <n v="2686"/>
    <n v="3002"/>
    <n v="2938"/>
    <n v="2524"/>
    <n v="1895"/>
    <n v="1077"/>
    <n v="814"/>
    <n v="407"/>
    <n v="49"/>
    <n v="-172"/>
    <n v="-370"/>
    <n v="-272"/>
    <n v="-480"/>
    <n v="-645"/>
    <n v="-813"/>
    <n v="-918"/>
    <n v="-701"/>
    <n v="-744"/>
    <n v="-682"/>
    <n v="-565"/>
    <n v="-492"/>
    <n v="-404"/>
    <n v="-266"/>
    <n v="-282"/>
    <n v="-306"/>
    <n v="-265"/>
  </r>
  <r>
    <x v="27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787"/>
    <n v="1655"/>
    <n v="2429"/>
    <n v="3188"/>
    <n v="3923"/>
    <n v="4683"/>
    <n v="5392"/>
    <n v="5911"/>
    <n v="6054"/>
    <n v="6191"/>
    <n v="6501"/>
    <n v="6875"/>
    <n v="7224"/>
    <n v="7491"/>
    <n v="7675"/>
    <n v="7804"/>
    <n v="7871"/>
    <n v="7871"/>
    <n v="7866"/>
    <n v="7835"/>
    <n v="7813"/>
    <n v="7799"/>
    <n v="7787"/>
    <n v="7786"/>
    <n v="7774"/>
    <n v="7780"/>
    <n v="7813"/>
    <n v="7879"/>
  </r>
  <r>
    <x v="28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4628"/>
    <n v="5906"/>
    <n v="6881"/>
    <n v="8057"/>
    <n v="8990"/>
    <n v="10372"/>
    <n v="12051"/>
    <n v="13534"/>
    <n v="14393"/>
    <n v="14890"/>
    <n v="15632"/>
    <n v="16373"/>
    <n v="17191"/>
    <n v="17592"/>
    <n v="17614"/>
    <n v="17834"/>
    <n v="18129"/>
    <n v="18147"/>
    <n v="18110"/>
    <n v="17979"/>
    <n v="18330"/>
    <n v="18567"/>
    <n v="18656"/>
    <n v="18720"/>
    <n v="18817"/>
    <n v="19546"/>
    <n v="20332"/>
    <n v="21127"/>
  </r>
  <r>
    <x v="29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148"/>
    <n v="336"/>
    <n v="618"/>
    <n v="877"/>
    <n v="1118"/>
    <n v="1411"/>
    <n v="1602"/>
    <n v="1677"/>
    <n v="1475"/>
    <n v="1532"/>
    <n v="1653"/>
    <n v="1764"/>
    <n v="1821"/>
    <n v="1877"/>
    <n v="1926"/>
    <n v="2003"/>
    <n v="2043"/>
    <n v="2073"/>
    <n v="2134"/>
    <n v="2185"/>
    <n v="2272"/>
    <n v="2346"/>
    <n v="2443"/>
    <n v="2538"/>
    <n v="2656"/>
    <n v="2769"/>
    <n v="2872"/>
    <n v="2990"/>
  </r>
  <r>
    <x v="30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6800"/>
    <n v="14410"/>
    <n v="22014"/>
    <n v="29378"/>
    <n v="36652"/>
    <n v="44072"/>
    <n v="50686"/>
    <n v="55960"/>
    <n v="58720"/>
    <n v="63161"/>
    <n v="67476"/>
    <n v="72230"/>
    <n v="76440"/>
    <n v="80021"/>
    <n v="83394"/>
    <n v="86657"/>
    <n v="89273"/>
    <n v="91520"/>
    <n v="93855"/>
    <n v="95888"/>
    <n v="98188"/>
    <n v="100267"/>
    <n v="102207"/>
    <n v="104184"/>
    <n v="106424"/>
    <n v="108777"/>
    <n v="110977"/>
    <n v="113328"/>
  </r>
  <r>
    <x v="31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3144"/>
    <n v="7206"/>
    <n v="11149"/>
    <n v="14957"/>
    <n v="18653"/>
    <n v="22630"/>
    <n v="25589"/>
    <n v="27315"/>
    <n v="26598"/>
    <n v="28293"/>
    <n v="30292"/>
    <n v="32536"/>
    <n v="34269"/>
    <n v="35725"/>
    <n v="36824"/>
    <n v="37602"/>
    <n v="37808"/>
    <n v="37795"/>
    <n v="37987"/>
    <n v="37879"/>
    <n v="37798"/>
    <n v="37679"/>
    <n v="37605"/>
    <n v="37528"/>
    <n v="37506"/>
    <n v="37389"/>
    <n v="37426"/>
    <n v="37712"/>
  </r>
  <r>
    <x v="32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2147"/>
    <n v="4336"/>
    <n v="6280"/>
    <n v="7897"/>
    <n v="9367"/>
    <n v="10777"/>
    <n v="11642"/>
    <n v="11914"/>
    <n v="11166"/>
    <n v="11295"/>
    <n v="11381"/>
    <n v="11535"/>
    <n v="11523"/>
    <n v="11344"/>
    <n v="11083"/>
    <n v="10694"/>
    <n v="10186"/>
    <n v="9660"/>
    <n v="9174"/>
    <n v="8688"/>
    <n v="8208"/>
    <n v="7763"/>
    <n v="7341"/>
    <n v="6951"/>
    <n v="6578"/>
    <n v="6224"/>
    <n v="5923"/>
    <n v="5666"/>
  </r>
  <r>
    <x v="33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47"/>
    <n v="96"/>
    <n v="148"/>
    <n v="191"/>
    <n v="231"/>
    <n v="271"/>
    <n v="296"/>
    <n v="303"/>
    <n v="282"/>
    <n v="288"/>
    <n v="293"/>
    <n v="299"/>
    <n v="298"/>
    <n v="293"/>
    <n v="288"/>
    <n v="278"/>
    <n v="266"/>
    <n v="251"/>
    <n v="238"/>
    <n v="224"/>
    <n v="211"/>
    <n v="198"/>
    <n v="186"/>
    <n v="176"/>
    <n v="165"/>
    <n v="155"/>
    <n v="146"/>
    <n v="140"/>
  </r>
  <r>
    <x v="34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27"/>
    <n v="56"/>
    <n v="92"/>
    <n v="125"/>
    <n v="154"/>
    <n v="184"/>
    <n v="203"/>
    <n v="209"/>
    <n v="193"/>
    <n v="196"/>
    <n v="204"/>
    <n v="212"/>
    <n v="214"/>
    <n v="214"/>
    <n v="212"/>
    <n v="208"/>
    <n v="201"/>
    <n v="192"/>
    <n v="185"/>
    <n v="176"/>
    <n v="169"/>
    <n v="161"/>
    <n v="155"/>
    <n v="147"/>
    <n v="140"/>
    <n v="135"/>
    <n v="128"/>
    <n v="124"/>
  </r>
  <r>
    <x v="35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110"/>
    <n v="197"/>
    <n v="297"/>
    <n v="378"/>
    <n v="444"/>
    <n v="524"/>
    <n v="567"/>
    <n v="552"/>
    <n v="412"/>
    <n v="295"/>
    <n v="206"/>
    <n v="102"/>
    <n v="-30"/>
    <n v="-176"/>
    <n v="-345"/>
    <n v="-517"/>
    <n v="-709"/>
    <n v="-917"/>
    <n v="-1119"/>
    <n v="-1332"/>
    <n v="-1532"/>
    <n v="-1736"/>
    <n v="-1929"/>
    <n v="-2124"/>
    <n v="-2309"/>
    <n v="-2488"/>
    <n v="-2663"/>
    <n v="-2828"/>
  </r>
  <r>
    <x v="36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689"/>
    <n v="1517"/>
    <n v="2768"/>
    <n v="3989"/>
    <n v="5185"/>
    <n v="6627"/>
    <n v="7698"/>
    <n v="8369"/>
    <n v="8031"/>
    <n v="8659"/>
    <n v="9528"/>
    <n v="10348"/>
    <n v="10915"/>
    <n v="11359"/>
    <n v="11698"/>
    <n v="12012"/>
    <n v="12088"/>
    <n v="12035"/>
    <n v="11985"/>
    <n v="11835"/>
    <n v="11739"/>
    <n v="11554"/>
    <n v="11400"/>
    <n v="11217"/>
    <n v="11080"/>
    <n v="10942"/>
    <n v="10803"/>
    <n v="10731"/>
  </r>
  <r>
    <x v="37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859"/>
    <n v="1504"/>
    <n v="2449"/>
    <n v="3510"/>
    <n v="4442"/>
    <n v="5673"/>
    <n v="6739"/>
    <n v="7490"/>
    <n v="7314"/>
    <n v="7789"/>
    <n v="8439"/>
    <n v="9100"/>
    <n v="9618"/>
    <n v="9985"/>
    <n v="10018"/>
    <n v="10147"/>
    <n v="10137"/>
    <n v="9976"/>
    <n v="9831"/>
    <n v="9537"/>
    <n v="9451"/>
    <n v="9292"/>
    <n v="9123"/>
    <n v="8907"/>
    <n v="8686"/>
    <n v="8662"/>
    <n v="8630"/>
    <n v="8630"/>
  </r>
  <r>
    <x v="38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24576"/>
    <n v="50343"/>
    <n v="71824"/>
    <n v="92974"/>
    <n v="115364"/>
    <n v="137175"/>
    <n v="156371"/>
    <n v="170346"/>
    <n v="175001"/>
    <n v="185400"/>
    <n v="193237"/>
    <n v="204290"/>
    <n v="215421"/>
    <n v="223817"/>
    <n v="230678"/>
    <n v="233426"/>
    <n v="234185"/>
    <n v="234877"/>
    <n v="235619"/>
    <n v="236695"/>
    <n v="236317"/>
    <n v="237396"/>
    <n v="237759"/>
    <n v="239040"/>
    <n v="239438"/>
    <n v="240138"/>
    <n v="242993"/>
    <n v="247137"/>
  </r>
  <r>
    <x v="39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515"/>
    <n v="1129"/>
    <n v="2611"/>
    <n v="4327"/>
    <n v="6178"/>
    <n v="8402"/>
    <n v="10391"/>
    <n v="12032"/>
    <n v="12698"/>
    <n v="13936"/>
    <n v="15638"/>
    <n v="17215"/>
    <n v="18337"/>
    <n v="19411"/>
    <n v="20330"/>
    <n v="21201"/>
    <n v="21677"/>
    <n v="21952"/>
    <n v="22219"/>
    <n v="22385"/>
    <n v="22621"/>
    <n v="22686"/>
    <n v="22825"/>
    <n v="22909"/>
    <n v="23085"/>
    <n v="23219"/>
    <n v="23337"/>
    <n v="23607"/>
  </r>
  <r>
    <x v="40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1589"/>
    <n v="3695"/>
    <n v="7014"/>
    <n v="10347"/>
    <n v="13677"/>
    <n v="17765"/>
    <n v="20902"/>
    <n v="22955"/>
    <n v="22178"/>
    <n v="24253"/>
    <n v="27136"/>
    <n v="29992"/>
    <n v="32153"/>
    <n v="34016"/>
    <n v="35603"/>
    <n v="37179"/>
    <n v="38035"/>
    <n v="38484"/>
    <n v="39016"/>
    <n v="39148"/>
    <n v="39500"/>
    <n v="39546"/>
    <n v="39738"/>
    <n v="39769"/>
    <n v="39967"/>
    <n v="40154"/>
    <n v="40329"/>
    <n v="40753"/>
  </r>
  <r>
    <x v="41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444"/>
    <n v="1026"/>
    <n v="1945"/>
    <n v="2859"/>
    <n v="3770"/>
    <n v="4886"/>
    <n v="5741"/>
    <n v="6302"/>
    <n v="6094"/>
    <n v="6641"/>
    <n v="7395"/>
    <n v="8126"/>
    <n v="8663"/>
    <n v="9113"/>
    <n v="9489"/>
    <n v="9853"/>
    <n v="10024"/>
    <n v="10087"/>
    <n v="10157"/>
    <n v="10134"/>
    <n v="10162"/>
    <n v="10109"/>
    <n v="10085"/>
    <n v="10030"/>
    <n v="10014"/>
    <n v="9995"/>
    <n v="9974"/>
    <n v="10013"/>
  </r>
  <r>
    <x v="42"/>
    <x v="24"/>
    <s v="DisabledPolicies=Percentage Improvement in Eqpt Efficiency Standards above BAU[agriculture and forestry 01T03,electricity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ppliances and electrical equipment 27,electricity if], Percentage Improvement in Eqpt Efficiency Standards above BAU[appliances and electrical equipment 27,LPG propane or butane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hemicals 20,electricity if], Percentage Improvement in Eqpt Efficiency Standards above BAU[chemicals 20,hard coal if], Percentage Improvement in Eqpt Efficiency Standards above BAU[chemicals 20,heavy or residual fuel oil if], Percentage Improvement in Eqpt Efficiency Standards above BAU[chemicals 20,LPG propane or butane if], Percentage Improvement in Eqpt Efficiency Standards above BAU[chemicals 20,natural gas if], Percentage Improvement in Eqpt Efficiency Standards above BAU[chemicals 20,petroleum diesel if], Percentage Improvement in Eqpt Efficiency Standards above BAU[coal mining 05,electricity if], Percentage Improvement in Eqpt Efficiency Standards above BAU[coal mining 05,hard coal if], Percentage Improvement in Eqpt Efficiency Standards above BAU[coal mining 05,heavy or residual fuel oil if], Percentage Improvement in Eqpt Efficiency Standards above BAU[coal mining 05,natural gas if], Percentage Improvement in Eqpt Efficiency Standards above BAU[coal mining 05,petroleum diesel if], Percentage Improvement in Eqpt Efficiency Standards above BAU[computers and electronics 26,electricity if], Percentage Improvement in Eqpt Efficiency Standards above BAU[computers and electronics 26,LPG propane or butane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nstruction 41T43,electricity if], Percentage Improvement in Eqpt Efficiency Standards above BAU[construction 41T43,heavy or residual fuel oil if], Percentage Improvement in Eqpt Efficiency Standards above BAU[construction 41T43,LPG propane or butane if], Percentage Improvement in Eqpt Efficiency Standards above BAU[construction 41T43,natural gas if], Percentage Improvement in Eqpt Efficiency Standards above BAU[construction 41T43,petroleum diesel if], Percentage Improvement in Eqpt Efficiency Standards above BAU[energy pipelines and gas processing 352T353,natural gas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glass and glass products 231,electricity if], Percentage Improvement in Eqpt Efficiency Standards above BAU[glass and glass products 231,LPG propane or butane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iron and steel 241,natural gas if], Percentage Improvement in Eqpt Efficiency Standards above BAU[iron and steel 241,petroleum diesel if], Percentage Improvement in Eqpt Efficiency Standards above BAU[metal products except machinery and vehicles 25,electricity if], Percentage Improvement in Eqpt Efficiency Standards above BAU[metal products except machinery and vehicles 25,LPG propane or butane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nonroad vehicles 30,natural gas if], Percentage Improvement in Eqpt Efficiency Standards above BAU[nonroad vehicles 30,petroleum diesel if], Percentage Improvement in Eqpt Efficiency Standards above BAU[oil and gas extraction 06,electricity if], Percentage Improvement in Eqpt Efficiency Standards above BAU[oil and gas extraction 06,heavy or residual fuel oil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LPG propane or butane if], Percentage Improvement in Eqpt Efficiency Standards above BAU[other machinery 28,natural gas if], Percentage Improvement in Eqpt Efficiency Standards above BAU[other machinery 28,petroleum diesel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etals 242,electricity if], Percentage Improvement in Eqpt Efficiency Standards above BAU[other metals 242,hard coa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other metals 242,natural gas if], Percentage Improvement in Eqpt Efficiency Standards above BAU[other metals 242,petroleum diesel if], Percentage Improvement in Eqpt Efficiency Standards above BAU[other mining and quarrying 07T08,electricity if], Percentage Improvement in Eqpt Efficiency Standards above BAU[other mining and quarrying 07T08,heavy or residual fuel oil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oad vehicles 29,electricity if], Percentage Improvement in Eqpt Efficiency Standards above BAU[road vehicles 29,hard coa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road vehicles 29,natural gas if], Percentage Improvement in Eqpt Efficiency Standards above BAU[road vehicles 29,petroleum diesel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LPG propane or butane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water and waste 36T39,electricity if], Percentage Improvement in Eqpt Efficiency Standards above BAU[wood products 16,electricity if], Percentage Improvement in Eqpt Efficiency Standards above BAU[wood products 16,hard coa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wood products 16,natural gas if], Percentage Improvement in Eqpt Efficiency Standards above BAU[wood products 16,petroleum diesel if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"/>
    <s v="DisabledPolicies=Renewable Portfolio Std Percentage"/>
    <n v="0"/>
    <n v="0"/>
    <n v="0"/>
    <n v="54065"/>
    <n v="107815"/>
    <n v="156559"/>
    <n v="204244"/>
    <n v="251767"/>
    <n v="299953"/>
    <n v="341482"/>
    <n v="371505"/>
    <n v="376961"/>
    <n v="400280"/>
    <n v="423043"/>
    <n v="448776"/>
    <n v="471178"/>
    <n v="489272"/>
    <n v="504247"/>
    <n v="516254"/>
    <n v="524482"/>
    <n v="530967"/>
    <n v="536403"/>
    <n v="539664"/>
    <n v="541413"/>
    <n v="541761"/>
    <n v="537948"/>
    <n v="532977"/>
    <n v="528660"/>
    <n v="526880"/>
    <n v="527540"/>
    <n v="528504"/>
  </r>
  <r>
    <x v="1"/>
    <x v="25"/>
    <s v="DisabledPolicies=Renewable Portfolio Std Percentage"/>
    <n v="0"/>
    <n v="0"/>
    <n v="0"/>
    <n v="39"/>
    <n v="80"/>
    <n v="131"/>
    <n v="204"/>
    <n v="281"/>
    <n v="345"/>
    <n v="385"/>
    <n v="407"/>
    <n v="373"/>
    <n v="336"/>
    <n v="321"/>
    <n v="317"/>
    <n v="318"/>
    <n v="317"/>
    <n v="318"/>
    <n v="317"/>
    <n v="317"/>
    <n v="317"/>
    <n v="318"/>
    <n v="319"/>
    <n v="318"/>
    <n v="317"/>
    <n v="314"/>
    <n v="310"/>
    <n v="307"/>
    <n v="307"/>
    <n v="307"/>
    <n v="307"/>
  </r>
  <r>
    <x v="2"/>
    <x v="25"/>
    <s v="DisabledPolicies=Renewable Portfolio Std Percent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5"/>
    <s v="DisabledPolicies=Renewable Portfolio Std Percent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25"/>
    <s v="DisabledPolicies=Renewable Portfolio Std Percentage"/>
    <n v="0"/>
    <n v="0"/>
    <n v="0"/>
    <n v="18"/>
    <n v="26"/>
    <n v="30"/>
    <n v="33"/>
    <n v="34"/>
    <n v="36"/>
    <n v="34"/>
    <n v="31"/>
    <n v="24"/>
    <n v="20"/>
    <n v="15"/>
    <n v="10"/>
    <n v="9"/>
    <n v="8"/>
    <n v="7"/>
    <n v="6"/>
    <n v="5"/>
    <n v="5"/>
    <n v="5"/>
    <n v="6"/>
    <n v="7"/>
    <n v="8"/>
    <n v="8"/>
    <n v="8"/>
    <n v="9"/>
    <n v="11"/>
    <n v="13"/>
    <n v="15"/>
  </r>
  <r>
    <x v="5"/>
    <x v="25"/>
    <s v="DisabledPolicies=Renewable Portfolio Std Percentage"/>
    <n v="0"/>
    <n v="0"/>
    <n v="0"/>
    <n v="361"/>
    <n v="1114"/>
    <n v="1285"/>
    <n v="1518"/>
    <n v="1616"/>
    <n v="1650"/>
    <n v="1599"/>
    <n v="1474"/>
    <n v="1406"/>
    <n v="1314"/>
    <n v="1264"/>
    <n v="1197"/>
    <n v="1143"/>
    <n v="1166"/>
    <n v="1079"/>
    <n v="1010"/>
    <n v="949"/>
    <n v="914"/>
    <n v="938"/>
    <n v="925"/>
    <n v="905"/>
    <n v="860"/>
    <n v="708"/>
    <n v="520"/>
    <n v="522"/>
    <n v="477"/>
    <n v="493"/>
    <n v="478"/>
  </r>
  <r>
    <x v="6"/>
    <x v="25"/>
    <s v="DisabledPolicies=Renewable Portfolio Std Percentage"/>
    <n v="0"/>
    <n v="0"/>
    <n v="0"/>
    <n v="213"/>
    <n v="455"/>
    <n v="756"/>
    <n v="1081"/>
    <n v="1393"/>
    <n v="1736"/>
    <n v="2037"/>
    <n v="2230"/>
    <n v="2223"/>
    <n v="2243"/>
    <n v="2407"/>
    <n v="2586"/>
    <n v="2724"/>
    <n v="2809"/>
    <n v="2862"/>
    <n v="2895"/>
    <n v="2898"/>
    <n v="2869"/>
    <n v="2831"/>
    <n v="2778"/>
    <n v="2717"/>
    <n v="2647"/>
    <n v="2570"/>
    <n v="2483"/>
    <n v="2398"/>
    <n v="2312"/>
    <n v="2239"/>
    <n v="2181"/>
  </r>
  <r>
    <x v="7"/>
    <x v="25"/>
    <s v="DisabledPolicies=Renewable Portfolio Std Percentage"/>
    <n v="0"/>
    <n v="0"/>
    <n v="0"/>
    <n v="365"/>
    <n v="755"/>
    <n v="1146"/>
    <n v="1529"/>
    <n v="1865"/>
    <n v="2218"/>
    <n v="2485"/>
    <n v="2629"/>
    <n v="2536"/>
    <n v="2520"/>
    <n v="2601"/>
    <n v="2678"/>
    <n v="2716"/>
    <n v="2711"/>
    <n v="2676"/>
    <n v="2627"/>
    <n v="2560"/>
    <n v="2470"/>
    <n v="2380"/>
    <n v="2282"/>
    <n v="2182"/>
    <n v="2080"/>
    <n v="1972"/>
    <n v="1866"/>
    <n v="1771"/>
    <n v="1677"/>
    <n v="1597"/>
    <n v="1526"/>
  </r>
  <r>
    <x v="8"/>
    <x v="25"/>
    <s v="DisabledPolicies=Renewable Portfolio Std Percentage"/>
    <n v="0"/>
    <n v="0"/>
    <n v="0"/>
    <n v="92"/>
    <n v="212"/>
    <n v="308"/>
    <n v="387"/>
    <n v="453"/>
    <n v="516"/>
    <n v="565"/>
    <n v="590"/>
    <n v="574"/>
    <n v="566"/>
    <n v="572"/>
    <n v="583"/>
    <n v="591"/>
    <n v="595"/>
    <n v="592"/>
    <n v="586"/>
    <n v="578"/>
    <n v="568"/>
    <n v="559"/>
    <n v="550"/>
    <n v="539"/>
    <n v="526"/>
    <n v="508"/>
    <n v="488"/>
    <n v="472"/>
    <n v="458"/>
    <n v="450"/>
    <n v="440"/>
  </r>
  <r>
    <x v="9"/>
    <x v="25"/>
    <s v="DisabledPolicies=Renewable Portfolio Std Percentage"/>
    <n v="0"/>
    <n v="0"/>
    <n v="0"/>
    <n v="54"/>
    <n v="147"/>
    <n v="240"/>
    <n v="268"/>
    <n v="279"/>
    <n v="231"/>
    <n v="169"/>
    <n v="73"/>
    <n v="-91"/>
    <n v="-188"/>
    <n v="-329"/>
    <n v="-435"/>
    <n v="-537"/>
    <n v="-641"/>
    <n v="-708"/>
    <n v="-772"/>
    <n v="-795"/>
    <n v="-782"/>
    <n v="-760"/>
    <n v="-706"/>
    <n v="-664"/>
    <n v="-621"/>
    <n v="-568"/>
    <n v="-513"/>
    <n v="-485"/>
    <n v="-411"/>
    <n v="-346"/>
    <n v="-296"/>
  </r>
  <r>
    <x v="10"/>
    <x v="25"/>
    <s v="DisabledPolicies=Renewable Portfolio Std Percentage"/>
    <n v="0"/>
    <n v="0"/>
    <n v="0"/>
    <n v="-74"/>
    <n v="-135"/>
    <n v="-203"/>
    <n v="-293"/>
    <n v="-442"/>
    <n v="-611"/>
    <n v="-793"/>
    <n v="-996"/>
    <n v="-1225"/>
    <n v="-1412"/>
    <n v="-1583"/>
    <n v="-1739"/>
    <n v="-1890"/>
    <n v="-2015"/>
    <n v="-2111"/>
    <n v="-2179"/>
    <n v="-2183"/>
    <n v="-2168"/>
    <n v="-2128"/>
    <n v="-2061"/>
    <n v="-1996"/>
    <n v="-1920"/>
    <n v="-1820"/>
    <n v="-1727"/>
    <n v="-1621"/>
    <n v="-1519"/>
    <n v="-1432"/>
    <n v="-1354"/>
  </r>
  <r>
    <x v="11"/>
    <x v="25"/>
    <s v="DisabledPolicies=Renewable Portfolio Std Percentage"/>
    <n v="0"/>
    <n v="0"/>
    <n v="0"/>
    <n v="208"/>
    <n v="276"/>
    <n v="286"/>
    <n v="152"/>
    <n v="45"/>
    <n v="-12"/>
    <n v="-37"/>
    <n v="-45"/>
    <n v="-68"/>
    <n v="-63"/>
    <n v="-41"/>
    <n v="-20"/>
    <n v="-14"/>
    <n v="-25"/>
    <n v="-44"/>
    <n v="-68"/>
    <n v="-92"/>
    <n v="-119"/>
    <n v="-135"/>
    <n v="-151"/>
    <n v="-167"/>
    <n v="-189"/>
    <n v="-208"/>
    <n v="-231"/>
    <n v="-247"/>
    <n v="-255"/>
    <n v="-257"/>
    <n v="-252"/>
  </r>
  <r>
    <x v="12"/>
    <x v="25"/>
    <s v="DisabledPolicies=Renewable Portfolio Std Percentage"/>
    <n v="0"/>
    <n v="0"/>
    <n v="0"/>
    <n v="59"/>
    <n v="122"/>
    <n v="189"/>
    <n v="250"/>
    <n v="307"/>
    <n v="371"/>
    <n v="418"/>
    <n v="444"/>
    <n v="423"/>
    <n v="443"/>
    <n v="468"/>
    <n v="494"/>
    <n v="510"/>
    <n v="519"/>
    <n v="523"/>
    <n v="524"/>
    <n v="521"/>
    <n v="513"/>
    <n v="504"/>
    <n v="493"/>
    <n v="481"/>
    <n v="468"/>
    <n v="453"/>
    <n v="436"/>
    <n v="422"/>
    <n v="408"/>
    <n v="396"/>
    <n v="386"/>
  </r>
  <r>
    <x v="13"/>
    <x v="25"/>
    <s v="DisabledPolicies=Renewable Portfolio Std Percentage"/>
    <n v="0"/>
    <n v="0"/>
    <n v="0"/>
    <n v="37"/>
    <n v="82"/>
    <n v="118"/>
    <n v="147"/>
    <n v="174"/>
    <n v="199"/>
    <n v="221"/>
    <n v="234"/>
    <n v="231"/>
    <n v="233"/>
    <n v="242"/>
    <n v="252"/>
    <n v="261"/>
    <n v="266"/>
    <n v="269"/>
    <n v="268"/>
    <n v="268"/>
    <n v="265"/>
    <n v="262"/>
    <n v="257"/>
    <n v="254"/>
    <n v="247"/>
    <n v="240"/>
    <n v="233"/>
    <n v="227"/>
    <n v="221"/>
    <n v="216"/>
    <n v="211"/>
  </r>
  <r>
    <x v="14"/>
    <x v="25"/>
    <s v="DisabledPolicies=Renewable Portfolio Std Percentage"/>
    <n v="0"/>
    <n v="0"/>
    <n v="0"/>
    <n v="179"/>
    <n v="330"/>
    <n v="421"/>
    <n v="494"/>
    <n v="549"/>
    <n v="610"/>
    <n v="671"/>
    <n v="708"/>
    <n v="695"/>
    <n v="667"/>
    <n v="652"/>
    <n v="649"/>
    <n v="652"/>
    <n v="650"/>
    <n v="634"/>
    <n v="619"/>
    <n v="611"/>
    <n v="596"/>
    <n v="577"/>
    <n v="552"/>
    <n v="530"/>
    <n v="513"/>
    <n v="501"/>
    <n v="493"/>
    <n v="490"/>
    <n v="482"/>
    <n v="466"/>
    <n v="450"/>
  </r>
  <r>
    <x v="15"/>
    <x v="25"/>
    <s v="DisabledPolicies=Renewable Portfolio Std Percentage"/>
    <n v="0"/>
    <n v="0"/>
    <n v="0"/>
    <n v="141"/>
    <n v="282"/>
    <n v="333"/>
    <n v="345"/>
    <n v="368"/>
    <n v="403"/>
    <n v="445"/>
    <n v="469"/>
    <n v="446"/>
    <n v="424"/>
    <n v="405"/>
    <n v="396"/>
    <n v="390"/>
    <n v="376"/>
    <n v="345"/>
    <n v="306"/>
    <n v="266"/>
    <n v="221"/>
    <n v="173"/>
    <n v="117"/>
    <n v="63"/>
    <n v="13"/>
    <n v="-36"/>
    <n v="-85"/>
    <n v="-127"/>
    <n v="-168"/>
    <n v="-211"/>
    <n v="-252"/>
  </r>
  <r>
    <x v="16"/>
    <x v="25"/>
    <s v="DisabledPolicies=Renewable Portfolio Std Percentage"/>
    <n v="0"/>
    <n v="0"/>
    <n v="0"/>
    <n v="19"/>
    <n v="30"/>
    <n v="40"/>
    <n v="51"/>
    <n v="58"/>
    <n v="67"/>
    <n v="74"/>
    <n v="77"/>
    <n v="73"/>
    <n v="70"/>
    <n v="70"/>
    <n v="70"/>
    <n v="70"/>
    <n v="70"/>
    <n v="66"/>
    <n v="63"/>
    <n v="61"/>
    <n v="58"/>
    <n v="54"/>
    <n v="50"/>
    <n v="46"/>
    <n v="43"/>
    <n v="40"/>
    <n v="37"/>
    <n v="34"/>
    <n v="30"/>
    <n v="27"/>
    <n v="25"/>
  </r>
  <r>
    <x v="17"/>
    <x v="25"/>
    <s v="DisabledPolicies=Renewable Portfolio Std Percentage"/>
    <n v="0"/>
    <n v="0"/>
    <n v="0"/>
    <n v="11"/>
    <n v="22"/>
    <n v="29"/>
    <n v="35"/>
    <n v="42"/>
    <n v="48"/>
    <n v="53"/>
    <n v="56"/>
    <n v="56"/>
    <n v="56"/>
    <n v="58"/>
    <n v="58"/>
    <n v="60"/>
    <n v="61"/>
    <n v="61"/>
    <n v="62"/>
    <n v="62"/>
    <n v="61"/>
    <n v="60"/>
    <n v="59"/>
    <n v="58"/>
    <n v="57"/>
    <n v="56"/>
    <n v="53"/>
    <n v="53"/>
    <n v="52"/>
    <n v="51"/>
    <n v="49"/>
  </r>
  <r>
    <x v="18"/>
    <x v="25"/>
    <s v="DisabledPolicies=Renewable Portfolio Std Percentage"/>
    <n v="0"/>
    <n v="0"/>
    <n v="0"/>
    <n v="624"/>
    <n v="893"/>
    <n v="1102"/>
    <n v="1335"/>
    <n v="1516"/>
    <n v="1730"/>
    <n v="1931"/>
    <n v="2058"/>
    <n v="2077"/>
    <n v="2085"/>
    <n v="2116"/>
    <n v="2156"/>
    <n v="2208"/>
    <n v="2233"/>
    <n v="2232"/>
    <n v="2232"/>
    <n v="2226"/>
    <n v="2191"/>
    <n v="2143"/>
    <n v="2073"/>
    <n v="2016"/>
    <n v="1965"/>
    <n v="1916"/>
    <n v="1869"/>
    <n v="1833"/>
    <n v="1782"/>
    <n v="1725"/>
    <n v="1673"/>
  </r>
  <r>
    <x v="19"/>
    <x v="25"/>
    <s v="DisabledPolicies=Renewable Portfolio Std Percentage"/>
    <n v="0"/>
    <n v="0"/>
    <n v="0"/>
    <n v="174"/>
    <n v="583"/>
    <n v="1020"/>
    <n v="1582"/>
    <n v="2019"/>
    <n v="2612"/>
    <n v="3158"/>
    <n v="3506"/>
    <n v="3606"/>
    <n v="3726"/>
    <n v="4008"/>
    <n v="4283"/>
    <n v="4561"/>
    <n v="4700"/>
    <n v="4713"/>
    <n v="4798"/>
    <n v="4841"/>
    <n v="4769"/>
    <n v="4652"/>
    <n v="4453"/>
    <n v="4338"/>
    <n v="4259"/>
    <n v="4207"/>
    <n v="4183"/>
    <n v="4199"/>
    <n v="4052"/>
    <n v="3893"/>
    <n v="3771"/>
  </r>
  <r>
    <x v="20"/>
    <x v="25"/>
    <s v="DisabledPolicies=Renewable Portfolio Std Percentage"/>
    <n v="0"/>
    <n v="0"/>
    <n v="0"/>
    <n v="864"/>
    <n v="1028"/>
    <n v="1159"/>
    <n v="1334"/>
    <n v="1443"/>
    <n v="1591"/>
    <n v="1736"/>
    <n v="1839"/>
    <n v="1805"/>
    <n v="1763"/>
    <n v="1735"/>
    <n v="1707"/>
    <n v="1696"/>
    <n v="1658"/>
    <n v="1591"/>
    <n v="1559"/>
    <n v="1527"/>
    <n v="1458"/>
    <n v="1387"/>
    <n v="1298"/>
    <n v="1238"/>
    <n v="1195"/>
    <n v="1155"/>
    <n v="1134"/>
    <n v="1128"/>
    <n v="1076"/>
    <n v="1018"/>
    <n v="968"/>
  </r>
  <r>
    <x v="21"/>
    <x v="25"/>
    <s v="DisabledPolicies=Renewable Portfolio Std Percentage"/>
    <n v="0"/>
    <n v="0"/>
    <n v="0"/>
    <n v="1781"/>
    <n v="1817"/>
    <n v="1849"/>
    <n v="1957"/>
    <n v="1984"/>
    <n v="2113"/>
    <n v="2205"/>
    <n v="2303"/>
    <n v="2190"/>
    <n v="2063"/>
    <n v="1944"/>
    <n v="1812"/>
    <n v="1727"/>
    <n v="1601"/>
    <n v="1494"/>
    <n v="1420"/>
    <n v="1386"/>
    <n v="1311"/>
    <n v="1254"/>
    <n v="1190"/>
    <n v="1153"/>
    <n v="1111"/>
    <n v="1042"/>
    <n v="1071"/>
    <n v="1047"/>
    <n v="1005"/>
    <n v="998"/>
    <n v="961"/>
  </r>
  <r>
    <x v="22"/>
    <x v="25"/>
    <s v="DisabledPolicies=Renewable Portfolio Std Percentage"/>
    <n v="0"/>
    <n v="0"/>
    <n v="0"/>
    <n v="-296"/>
    <n v="-651"/>
    <n v="-1111"/>
    <n v="-1372"/>
    <n v="-1888"/>
    <n v="-2594"/>
    <n v="-3394"/>
    <n v="-4330"/>
    <n v="-5212"/>
    <n v="-6140"/>
    <n v="-6995"/>
    <n v="-7821"/>
    <n v="-7853"/>
    <n v="-7870"/>
    <n v="-7877"/>
    <n v="-7882"/>
    <n v="-7885"/>
    <n v="-7873"/>
    <n v="-7866"/>
    <n v="-7856"/>
    <n v="-7848"/>
    <n v="-7846"/>
    <n v="-7862"/>
    <n v="-7927"/>
    <n v="-7991"/>
    <n v="-8031"/>
    <n v="-8055"/>
    <n v="-8073"/>
  </r>
  <r>
    <x v="23"/>
    <x v="25"/>
    <s v="DisabledPolicies=Renewable Portfolio Std Percentage"/>
    <n v="0"/>
    <n v="0"/>
    <n v="0"/>
    <n v="189"/>
    <n v="385"/>
    <n v="574"/>
    <n v="756"/>
    <n v="924"/>
    <n v="1086"/>
    <n v="1256"/>
    <n v="1361"/>
    <n v="1443"/>
    <n v="1523"/>
    <n v="1633"/>
    <n v="1742"/>
    <n v="1831"/>
    <n v="1921"/>
    <n v="1977"/>
    <n v="2032"/>
    <n v="2089"/>
    <n v="2132"/>
    <n v="2180"/>
    <n v="2226"/>
    <n v="2248"/>
    <n v="2279"/>
    <n v="2310"/>
    <n v="2316"/>
    <n v="2338"/>
    <n v="2404"/>
    <n v="2364"/>
    <n v="2377"/>
  </r>
  <r>
    <x v="24"/>
    <x v="25"/>
    <s v="DisabledPolicies=Renewable Portfolio Std Percentage"/>
    <n v="0"/>
    <n v="0"/>
    <n v="0"/>
    <n v="1193"/>
    <n v="2947"/>
    <n v="4395"/>
    <n v="5666"/>
    <n v="6820"/>
    <n v="7905"/>
    <n v="8827"/>
    <n v="9444"/>
    <n v="9524"/>
    <n v="9609"/>
    <n v="9845"/>
    <n v="10123"/>
    <n v="10388"/>
    <n v="10569"/>
    <n v="10609"/>
    <n v="10559"/>
    <n v="10466"/>
    <n v="10336"/>
    <n v="10208"/>
    <n v="10024"/>
    <n v="9802"/>
    <n v="9546"/>
    <n v="9209"/>
    <n v="8806"/>
    <n v="8491"/>
    <n v="8247"/>
    <n v="8048"/>
    <n v="7855"/>
  </r>
  <r>
    <x v="25"/>
    <x v="25"/>
    <s v="DisabledPolicies=Renewable Portfolio Std Percentage"/>
    <n v="0"/>
    <n v="0"/>
    <n v="0"/>
    <n v="873"/>
    <n v="2237"/>
    <n v="3590"/>
    <n v="4404"/>
    <n v="6072"/>
    <n v="7086"/>
    <n v="8600"/>
    <n v="10031"/>
    <n v="11311"/>
    <n v="13147"/>
    <n v="13557"/>
    <n v="14720"/>
    <n v="15489"/>
    <n v="16045"/>
    <n v="16910"/>
    <n v="17240"/>
    <n v="17472"/>
    <n v="17948"/>
    <n v="18046"/>
    <n v="18395"/>
    <n v="18345"/>
    <n v="18375"/>
    <n v="18167"/>
    <n v="18145"/>
    <n v="17212"/>
    <n v="17536"/>
    <n v="17516"/>
    <n v="17474"/>
  </r>
  <r>
    <x v="26"/>
    <x v="25"/>
    <s v="DisabledPolicies=Renewable Portfolio Std Percentage"/>
    <n v="0"/>
    <n v="0"/>
    <n v="0"/>
    <n v="700"/>
    <n v="2410"/>
    <n v="2573"/>
    <n v="2843"/>
    <n v="2741"/>
    <n v="2490"/>
    <n v="2103"/>
    <n v="1605"/>
    <n v="1507"/>
    <n v="1292"/>
    <n v="1119"/>
    <n v="866"/>
    <n v="647"/>
    <n v="645"/>
    <n v="368"/>
    <n v="151"/>
    <n v="-28"/>
    <n v="-135"/>
    <n v="-86"/>
    <n v="-123"/>
    <n v="-169"/>
    <n v="-273"/>
    <n v="-642"/>
    <n v="-1097"/>
    <n v="-1064"/>
    <n v="-1162"/>
    <n v="-1117"/>
    <n v="-1150"/>
  </r>
  <r>
    <x v="27"/>
    <x v="25"/>
    <s v="DisabledPolicies=Renewable Portfolio Std Percentage"/>
    <n v="0"/>
    <n v="0"/>
    <n v="0"/>
    <n v="786"/>
    <n v="1646"/>
    <n v="2405"/>
    <n v="3146"/>
    <n v="3857"/>
    <n v="4597"/>
    <n v="5280"/>
    <n v="5788"/>
    <n v="5929"/>
    <n v="6073"/>
    <n v="6408"/>
    <n v="6771"/>
    <n v="7099"/>
    <n v="7352"/>
    <n v="7538"/>
    <n v="7688"/>
    <n v="7801"/>
    <n v="7860"/>
    <n v="7905"/>
    <n v="7921"/>
    <n v="7915"/>
    <n v="7892"/>
    <n v="7835"/>
    <n v="7747"/>
    <n v="7670"/>
    <n v="7597"/>
    <n v="7555"/>
    <n v="7541"/>
  </r>
  <r>
    <x v="28"/>
    <x v="25"/>
    <s v="DisabledPolicies=Renewable Portfolio Std Percentage"/>
    <n v="0"/>
    <n v="0"/>
    <n v="0"/>
    <n v="4645"/>
    <n v="5906"/>
    <n v="6850"/>
    <n v="7972"/>
    <n v="8881"/>
    <n v="10167"/>
    <n v="11350"/>
    <n v="12414"/>
    <n v="12818"/>
    <n v="13140"/>
    <n v="13624"/>
    <n v="14038"/>
    <n v="14673"/>
    <n v="14985"/>
    <n v="15237"/>
    <n v="15715"/>
    <n v="16263"/>
    <n v="16467"/>
    <n v="16719"/>
    <n v="16841"/>
    <n v="17183"/>
    <n v="17578"/>
    <n v="18017"/>
    <n v="18716"/>
    <n v="19634"/>
    <n v="19776"/>
    <n v="20239"/>
    <n v="20640"/>
  </r>
  <r>
    <x v="29"/>
    <x v="25"/>
    <s v="DisabledPolicies=Renewable Portfolio Std Percentage"/>
    <n v="0"/>
    <n v="0"/>
    <n v="0"/>
    <n v="146"/>
    <n v="334"/>
    <n v="613"/>
    <n v="865"/>
    <n v="1098"/>
    <n v="1387"/>
    <n v="1562"/>
    <n v="1637"/>
    <n v="1438"/>
    <n v="1502"/>
    <n v="1628"/>
    <n v="1733"/>
    <n v="1796"/>
    <n v="1848"/>
    <n v="1899"/>
    <n v="1965"/>
    <n v="2015"/>
    <n v="2063"/>
    <n v="2137"/>
    <n v="2203"/>
    <n v="2290"/>
    <n v="2366"/>
    <n v="2448"/>
    <n v="2511"/>
    <n v="2599"/>
    <n v="2659"/>
    <n v="2751"/>
    <n v="2848"/>
  </r>
  <r>
    <x v="30"/>
    <x v="25"/>
    <s v="DisabledPolicies=Renewable Portfolio Std Percentage"/>
    <n v="0"/>
    <n v="0"/>
    <n v="0"/>
    <n v="6770"/>
    <n v="14308"/>
    <n v="21795"/>
    <n v="29035"/>
    <n v="36164"/>
    <n v="43355"/>
    <n v="49722"/>
    <n v="54864"/>
    <n v="57558"/>
    <n v="62040"/>
    <n v="66407"/>
    <n v="70974"/>
    <n v="75086"/>
    <n v="78733"/>
    <n v="82186"/>
    <n v="85502"/>
    <n v="88300"/>
    <n v="90800"/>
    <n v="93262"/>
    <n v="95412"/>
    <n v="97616"/>
    <n v="99618"/>
    <n v="101301"/>
    <n v="102932"/>
    <n v="104856"/>
    <n v="106403"/>
    <n v="108351"/>
    <n v="110320"/>
  </r>
  <r>
    <x v="31"/>
    <x v="25"/>
    <s v="DisabledPolicies=Renewable Portfolio Std Percentage"/>
    <n v="0"/>
    <n v="0"/>
    <n v="0"/>
    <n v="3112"/>
    <n v="7106"/>
    <n v="10953"/>
    <n v="14645"/>
    <n v="18217"/>
    <n v="22130"/>
    <n v="25091"/>
    <n v="27021"/>
    <n v="26467"/>
    <n v="28378"/>
    <n v="30570"/>
    <n v="32774"/>
    <n v="34464"/>
    <n v="35845"/>
    <n v="36886"/>
    <n v="37695"/>
    <n v="38115"/>
    <n v="38373"/>
    <n v="38655"/>
    <n v="38676"/>
    <n v="38580"/>
    <n v="38268"/>
    <n v="37625"/>
    <n v="36703"/>
    <n v="36097"/>
    <n v="35554"/>
    <n v="35366"/>
    <n v="35209"/>
  </r>
  <r>
    <x v="32"/>
    <x v="25"/>
    <s v="DisabledPolicies=Renewable Portfolio Std Percentage"/>
    <n v="0"/>
    <n v="0"/>
    <n v="0"/>
    <n v="2130"/>
    <n v="4280"/>
    <n v="6173"/>
    <n v="7738"/>
    <n v="9151"/>
    <n v="10485"/>
    <n v="11326"/>
    <n v="11635"/>
    <n v="10937"/>
    <n v="11121"/>
    <n v="11255"/>
    <n v="11407"/>
    <n v="11367"/>
    <n v="11184"/>
    <n v="10926"/>
    <n v="10587"/>
    <n v="10157"/>
    <n v="9710"/>
    <n v="9265"/>
    <n v="8797"/>
    <n v="8323"/>
    <n v="7845"/>
    <n v="7340"/>
    <n v="6836"/>
    <n v="6372"/>
    <n v="5978"/>
    <n v="5639"/>
    <n v="5326"/>
  </r>
  <r>
    <x v="33"/>
    <x v="25"/>
    <s v="DisabledPolicies=Renewable Portfolio Std Percentage"/>
    <n v="0"/>
    <n v="0"/>
    <n v="0"/>
    <n v="46"/>
    <n v="95"/>
    <n v="146"/>
    <n v="187"/>
    <n v="226"/>
    <n v="264"/>
    <n v="288"/>
    <n v="296"/>
    <n v="277"/>
    <n v="284"/>
    <n v="291"/>
    <n v="296"/>
    <n v="295"/>
    <n v="291"/>
    <n v="285"/>
    <n v="276"/>
    <n v="265"/>
    <n v="252"/>
    <n v="240"/>
    <n v="227"/>
    <n v="213"/>
    <n v="200"/>
    <n v="187"/>
    <n v="174"/>
    <n v="160"/>
    <n v="149"/>
    <n v="140"/>
    <n v="132"/>
  </r>
  <r>
    <x v="34"/>
    <x v="25"/>
    <s v="DisabledPolicies=Renewable Portfolio Std Percentage"/>
    <n v="0"/>
    <n v="0"/>
    <n v="0"/>
    <n v="26"/>
    <n v="56"/>
    <n v="92"/>
    <n v="123"/>
    <n v="151"/>
    <n v="181"/>
    <n v="198"/>
    <n v="206"/>
    <n v="191"/>
    <n v="197"/>
    <n v="205"/>
    <n v="213"/>
    <n v="215"/>
    <n v="215"/>
    <n v="212"/>
    <n v="209"/>
    <n v="202"/>
    <n v="195"/>
    <n v="189"/>
    <n v="181"/>
    <n v="172"/>
    <n v="164"/>
    <n v="155"/>
    <n v="145"/>
    <n v="137"/>
    <n v="130"/>
    <n v="123"/>
    <n v="119"/>
  </r>
  <r>
    <x v="35"/>
    <x v="25"/>
    <s v="DisabledPolicies=Renewable Portfolio Std Percentage"/>
    <n v="0"/>
    <n v="0"/>
    <n v="0"/>
    <n v="110"/>
    <n v="195"/>
    <n v="293"/>
    <n v="371"/>
    <n v="434"/>
    <n v="513"/>
    <n v="547"/>
    <n v="528"/>
    <n v="380"/>
    <n v="262"/>
    <n v="172"/>
    <n v="55"/>
    <n v="-84"/>
    <n v="-239"/>
    <n v="-409"/>
    <n v="-585"/>
    <n v="-775"/>
    <n v="-978"/>
    <n v="-1177"/>
    <n v="-1384"/>
    <n v="-1588"/>
    <n v="-1792"/>
    <n v="-1993"/>
    <n v="-2196"/>
    <n v="-2383"/>
    <n v="-2574"/>
    <n v="-2748"/>
    <n v="-2916"/>
  </r>
  <r>
    <x v="36"/>
    <x v="25"/>
    <s v="DisabledPolicies=Renewable Portfolio Std Percentage"/>
    <n v="0"/>
    <n v="0"/>
    <n v="0"/>
    <n v="686"/>
    <n v="1510"/>
    <n v="2746"/>
    <n v="3942"/>
    <n v="5114"/>
    <n v="6539"/>
    <n v="7553"/>
    <n v="8227"/>
    <n v="7892"/>
    <n v="8552"/>
    <n v="9438"/>
    <n v="10237"/>
    <n v="10828"/>
    <n v="11261"/>
    <n v="11603"/>
    <n v="11882"/>
    <n v="11988"/>
    <n v="11993"/>
    <n v="11989"/>
    <n v="11887"/>
    <n v="11786"/>
    <n v="11613"/>
    <n v="11414"/>
    <n v="11136"/>
    <n v="10910"/>
    <n v="10620"/>
    <n v="10457"/>
    <n v="10328"/>
  </r>
  <r>
    <x v="37"/>
    <x v="25"/>
    <s v="DisabledPolicies=Renewable Portfolio Std Percentage"/>
    <n v="0"/>
    <n v="0"/>
    <n v="0"/>
    <n v="881"/>
    <n v="1515"/>
    <n v="2441"/>
    <n v="3466"/>
    <n v="4374"/>
    <n v="5597"/>
    <n v="6516"/>
    <n v="7205"/>
    <n v="6914"/>
    <n v="7343"/>
    <n v="7988"/>
    <n v="8548"/>
    <n v="9000"/>
    <n v="9334"/>
    <n v="9508"/>
    <n v="9712"/>
    <n v="9804"/>
    <n v="9748"/>
    <n v="9713"/>
    <n v="9544"/>
    <n v="9445"/>
    <n v="9309"/>
    <n v="9160"/>
    <n v="8979"/>
    <n v="8904"/>
    <n v="8676"/>
    <n v="8524"/>
    <n v="8415"/>
  </r>
  <r>
    <x v="38"/>
    <x v="25"/>
    <s v="DisabledPolicies=Renewable Portfolio Std Percentage"/>
    <n v="0"/>
    <n v="0"/>
    <n v="0"/>
    <n v="24365"/>
    <n v="49598"/>
    <n v="70321"/>
    <n v="90742"/>
    <n v="112172"/>
    <n v="132289"/>
    <n v="150984"/>
    <n v="164874"/>
    <n v="169900"/>
    <n v="180701"/>
    <n v="189113"/>
    <n v="200109"/>
    <n v="209841"/>
    <n v="217890"/>
    <n v="224707"/>
    <n v="229548"/>
    <n v="232832"/>
    <n v="236010"/>
    <n v="238233"/>
    <n v="239891"/>
    <n v="240166"/>
    <n v="240002"/>
    <n v="237213"/>
    <n v="234092"/>
    <n v="230274"/>
    <n v="229695"/>
    <n v="229467"/>
    <n v="229226"/>
  </r>
  <r>
    <x v="39"/>
    <x v="25"/>
    <s v="DisabledPolicies=Renewable Portfolio Std Percentage"/>
    <n v="0"/>
    <n v="0"/>
    <n v="0"/>
    <n v="514"/>
    <n v="1124"/>
    <n v="2588"/>
    <n v="4266"/>
    <n v="6075"/>
    <n v="8249"/>
    <n v="10126"/>
    <n v="11744"/>
    <n v="12408"/>
    <n v="13689"/>
    <n v="15413"/>
    <n v="16991"/>
    <n v="18168"/>
    <n v="19201"/>
    <n v="20114"/>
    <n v="20933"/>
    <n v="21499"/>
    <n v="21913"/>
    <n v="22313"/>
    <n v="22579"/>
    <n v="22832"/>
    <n v="22945"/>
    <n v="23012"/>
    <n v="22896"/>
    <n v="22803"/>
    <n v="22588"/>
    <n v="22625"/>
    <n v="22720"/>
  </r>
  <r>
    <x v="40"/>
    <x v="25"/>
    <s v="DisabledPolicies=Renewable Portfolio Std Percentage"/>
    <n v="0"/>
    <n v="0"/>
    <n v="0"/>
    <n v="1583"/>
    <n v="3673"/>
    <n v="6954"/>
    <n v="10215"/>
    <n v="13481"/>
    <n v="17550"/>
    <n v="20554"/>
    <n v="22665"/>
    <n v="21925"/>
    <n v="24128"/>
    <n v="27103"/>
    <n v="29889"/>
    <n v="32120"/>
    <n v="33948"/>
    <n v="35538"/>
    <n v="36989"/>
    <n v="37937"/>
    <n v="38568"/>
    <n v="39228"/>
    <n v="39542"/>
    <n v="39865"/>
    <n v="39918"/>
    <n v="39886"/>
    <n v="39474"/>
    <n v="39344"/>
    <n v="38935"/>
    <n v="38996"/>
    <n v="39186"/>
  </r>
  <r>
    <x v="41"/>
    <x v="25"/>
    <s v="DisabledPolicies=Renewable Portfolio Std Percentage"/>
    <n v="0"/>
    <n v="0"/>
    <n v="0"/>
    <n v="441"/>
    <n v="1022"/>
    <n v="1929"/>
    <n v="2825"/>
    <n v="3719"/>
    <n v="4824"/>
    <n v="5637"/>
    <n v="6203"/>
    <n v="6000"/>
    <n v="6573"/>
    <n v="7344"/>
    <n v="8057"/>
    <n v="8613"/>
    <n v="9055"/>
    <n v="9431"/>
    <n v="9765"/>
    <n v="9959"/>
    <n v="10068"/>
    <n v="10176"/>
    <n v="10197"/>
    <n v="10219"/>
    <n v="10175"/>
    <n v="10108"/>
    <n v="9961"/>
    <n v="9865"/>
    <n v="9703"/>
    <n v="9656"/>
    <n v="9640"/>
  </r>
  <r>
    <x v="42"/>
    <x v="25"/>
    <s v="DisabledPolicies=Renewable Portfolio Std Percent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46660"/>
    <n v="97387"/>
    <n v="145216"/>
    <n v="192773"/>
    <n v="240862"/>
    <n v="290347"/>
    <n v="332592"/>
    <n v="362212"/>
    <n v="366641"/>
    <n v="387985"/>
    <n v="408544"/>
    <n v="433928"/>
    <n v="457618"/>
    <n v="476027"/>
    <n v="489637"/>
    <n v="497347"/>
    <n v="499678"/>
    <n v="500009"/>
    <n v="500674"/>
    <n v="500115"/>
    <n v="498788"/>
    <n v="498447"/>
    <n v="497286"/>
    <n v="496531"/>
    <n v="494924"/>
    <n v="494421"/>
    <n v="496557"/>
    <n v="501228"/>
  </r>
  <r>
    <x v="1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34"/>
    <n v="72"/>
    <n v="122"/>
    <n v="194"/>
    <n v="271"/>
    <n v="334"/>
    <n v="375"/>
    <n v="396"/>
    <n v="363"/>
    <n v="326"/>
    <n v="310"/>
    <n v="306"/>
    <n v="307"/>
    <n v="309"/>
    <n v="311"/>
    <n v="311"/>
    <n v="308"/>
    <n v="308"/>
    <n v="308"/>
    <n v="308"/>
    <n v="309"/>
    <n v="306"/>
    <n v="307"/>
    <n v="306"/>
    <n v="307"/>
    <n v="306"/>
    <n v="306"/>
    <n v="306"/>
  </r>
  <r>
    <x v="2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14"/>
    <n v="21"/>
    <n v="26"/>
    <n v="29"/>
    <n v="30"/>
    <n v="32"/>
    <n v="30"/>
    <n v="28"/>
    <n v="22"/>
    <n v="17"/>
    <n v="12"/>
    <n v="9"/>
    <n v="8"/>
    <n v="7"/>
    <n v="6"/>
    <n v="4"/>
    <n v="1"/>
    <n v="0"/>
    <n v="0"/>
    <n v="2"/>
    <n v="2"/>
    <n v="4"/>
    <n v="5"/>
    <n v="7"/>
    <n v="8"/>
    <n v="8"/>
    <n v="11"/>
    <n v="13"/>
  </r>
  <r>
    <x v="5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351"/>
    <n v="1099"/>
    <n v="1269"/>
    <n v="1503"/>
    <n v="1600"/>
    <n v="1552"/>
    <n v="1399"/>
    <n v="1142"/>
    <n v="995"/>
    <n v="813"/>
    <n v="679"/>
    <n v="609"/>
    <n v="554"/>
    <n v="606"/>
    <n v="529"/>
    <n v="460"/>
    <n v="382"/>
    <n v="322"/>
    <n v="387"/>
    <n v="351"/>
    <n v="351"/>
    <n v="375"/>
    <n v="386"/>
    <n v="397"/>
    <n v="425"/>
    <n v="400"/>
    <n v="375"/>
    <n v="377"/>
  </r>
  <r>
    <x v="6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195"/>
    <n v="426"/>
    <n v="709"/>
    <n v="1028"/>
    <n v="1338"/>
    <n v="1680"/>
    <n v="1987"/>
    <n v="2181"/>
    <n v="2170"/>
    <n v="2183"/>
    <n v="2338"/>
    <n v="2515"/>
    <n v="2649"/>
    <n v="2734"/>
    <n v="2786"/>
    <n v="2819"/>
    <n v="2817"/>
    <n v="2775"/>
    <n v="2719"/>
    <n v="2653"/>
    <n v="2585"/>
    <n v="2510"/>
    <n v="2433"/>
    <n v="2357"/>
    <n v="2285"/>
    <n v="2218"/>
    <n v="2151"/>
    <n v="2095"/>
  </r>
  <r>
    <x v="7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275"/>
    <n v="610"/>
    <n v="988"/>
    <n v="1372"/>
    <n v="1715"/>
    <n v="2075"/>
    <n v="2363"/>
    <n v="2518"/>
    <n v="2435"/>
    <n v="2423"/>
    <n v="2500"/>
    <n v="2584"/>
    <n v="2628"/>
    <n v="2634"/>
    <n v="2601"/>
    <n v="2553"/>
    <n v="2472"/>
    <n v="2368"/>
    <n v="2263"/>
    <n v="2152"/>
    <n v="2048"/>
    <n v="1946"/>
    <n v="1845"/>
    <n v="1751"/>
    <n v="1662"/>
    <n v="1583"/>
    <n v="1509"/>
    <n v="1446"/>
  </r>
  <r>
    <x v="8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74"/>
    <n v="184"/>
    <n v="277"/>
    <n v="355"/>
    <n v="424"/>
    <n v="488"/>
    <n v="537"/>
    <n v="561"/>
    <n v="544"/>
    <n v="533"/>
    <n v="534"/>
    <n v="544"/>
    <n v="557"/>
    <n v="564"/>
    <n v="561"/>
    <n v="551"/>
    <n v="535"/>
    <n v="517"/>
    <n v="503"/>
    <n v="488"/>
    <n v="474"/>
    <n v="462"/>
    <n v="450"/>
    <n v="440"/>
    <n v="429"/>
    <n v="419"/>
    <n v="412"/>
    <n v="407"/>
  </r>
  <r>
    <x v="9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46"/>
    <n v="131"/>
    <n v="223"/>
    <n v="252"/>
    <n v="266"/>
    <n v="244"/>
    <n v="182"/>
    <n v="81"/>
    <n v="-101"/>
    <n v="-210"/>
    <n v="-355"/>
    <n v="-478"/>
    <n v="-581"/>
    <n v="-693"/>
    <n v="-757"/>
    <n v="-839"/>
    <n v="-887"/>
    <n v="-895"/>
    <n v="-890"/>
    <n v="-836"/>
    <n v="-809"/>
    <n v="-766"/>
    <n v="-701"/>
    <n v="-627"/>
    <n v="-552"/>
    <n v="-491"/>
    <n v="-423"/>
    <n v="-356"/>
  </r>
  <r>
    <x v="10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-74"/>
    <n v="-136"/>
    <n v="-206"/>
    <n v="-296"/>
    <n v="-444"/>
    <n v="-613"/>
    <n v="-794"/>
    <n v="-996"/>
    <n v="-1224"/>
    <n v="-1411"/>
    <n v="-1583"/>
    <n v="-1737"/>
    <n v="-1888"/>
    <n v="-2016"/>
    <n v="-2113"/>
    <n v="-2179"/>
    <n v="-2184"/>
    <n v="-2169"/>
    <n v="-2131"/>
    <n v="-2063"/>
    <n v="-1999"/>
    <n v="-1925"/>
    <n v="-1823"/>
    <n v="-1731"/>
    <n v="-1626"/>
    <n v="-1522"/>
    <n v="-1435"/>
    <n v="-1358"/>
  </r>
  <r>
    <x v="11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171"/>
    <n v="238"/>
    <n v="246"/>
    <n v="116"/>
    <n v="10"/>
    <n v="-48"/>
    <n v="-78"/>
    <n v="-96"/>
    <n v="-125"/>
    <n v="-120"/>
    <n v="-103"/>
    <n v="-80"/>
    <n v="-68"/>
    <n v="-71"/>
    <n v="-83"/>
    <n v="-103"/>
    <n v="-129"/>
    <n v="-157"/>
    <n v="-170"/>
    <n v="-182"/>
    <n v="-194"/>
    <n v="-206"/>
    <n v="-216"/>
    <n v="-219"/>
    <n v="-226"/>
    <n v="-231"/>
    <n v="-240"/>
    <n v="-240"/>
  </r>
  <r>
    <x v="12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54"/>
    <n v="113"/>
    <n v="178"/>
    <n v="240"/>
    <n v="296"/>
    <n v="362"/>
    <n v="412"/>
    <n v="438"/>
    <n v="418"/>
    <n v="438"/>
    <n v="462"/>
    <n v="489"/>
    <n v="506"/>
    <n v="516"/>
    <n v="516"/>
    <n v="515"/>
    <n v="506"/>
    <n v="492"/>
    <n v="479"/>
    <n v="464"/>
    <n v="450"/>
    <n v="435"/>
    <n v="420"/>
    <n v="405"/>
    <n v="391"/>
    <n v="381"/>
    <n v="372"/>
    <n v="364"/>
  </r>
  <r>
    <x v="13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31"/>
    <n v="73"/>
    <n v="109"/>
    <n v="138"/>
    <n v="165"/>
    <n v="191"/>
    <n v="213"/>
    <n v="227"/>
    <n v="224"/>
    <n v="228"/>
    <n v="235"/>
    <n v="246"/>
    <n v="258"/>
    <n v="265"/>
    <n v="265"/>
    <n v="264"/>
    <n v="259"/>
    <n v="252"/>
    <n v="248"/>
    <n v="241"/>
    <n v="235"/>
    <n v="230"/>
    <n v="224"/>
    <n v="217"/>
    <n v="211"/>
    <n v="208"/>
    <n v="204"/>
    <n v="200"/>
  </r>
  <r>
    <x v="14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131"/>
    <n v="259"/>
    <n v="346"/>
    <n v="422"/>
    <n v="483"/>
    <n v="555"/>
    <n v="640"/>
    <n v="717"/>
    <n v="742"/>
    <n v="741"/>
    <n v="741"/>
    <n v="752"/>
    <n v="776"/>
    <n v="787"/>
    <n v="759"/>
    <n v="717"/>
    <n v="682"/>
    <n v="645"/>
    <n v="604"/>
    <n v="559"/>
    <n v="528"/>
    <n v="503"/>
    <n v="477"/>
    <n v="445"/>
    <n v="410"/>
    <n v="394"/>
    <n v="391"/>
    <n v="389"/>
  </r>
  <r>
    <x v="15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113"/>
    <n v="235"/>
    <n v="284"/>
    <n v="295"/>
    <n v="320"/>
    <n v="363"/>
    <n v="423"/>
    <n v="472"/>
    <n v="472"/>
    <n v="467"/>
    <n v="454"/>
    <n v="456"/>
    <n v="467"/>
    <n v="463"/>
    <n v="422"/>
    <n v="359"/>
    <n v="293"/>
    <n v="226"/>
    <n v="157"/>
    <n v="85"/>
    <n v="22"/>
    <n v="-33"/>
    <n v="-89"/>
    <n v="-148"/>
    <n v="-209"/>
    <n v="-252"/>
    <n v="-285"/>
    <n v="-312"/>
  </r>
  <r>
    <x v="16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11"/>
    <n v="23"/>
    <n v="32"/>
    <n v="42"/>
    <n v="51"/>
    <n v="60"/>
    <n v="70"/>
    <n v="76"/>
    <n v="74"/>
    <n v="72"/>
    <n v="73"/>
    <n v="74"/>
    <n v="75"/>
    <n v="76"/>
    <n v="72"/>
    <n v="67"/>
    <n v="63"/>
    <n v="57"/>
    <n v="52"/>
    <n v="46"/>
    <n v="42"/>
    <n v="38"/>
    <n v="33"/>
    <n v="29"/>
    <n v="24"/>
    <n v="22"/>
    <n v="19"/>
    <n v="17"/>
  </r>
  <r>
    <x v="17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9"/>
    <n v="19"/>
    <n v="26"/>
    <n v="33"/>
    <n v="40"/>
    <n v="46"/>
    <n v="51"/>
    <n v="55"/>
    <n v="56"/>
    <n v="57"/>
    <n v="59"/>
    <n v="60"/>
    <n v="63"/>
    <n v="63"/>
    <n v="63"/>
    <n v="62"/>
    <n v="61"/>
    <n v="60"/>
    <n v="57"/>
    <n v="57"/>
    <n v="54"/>
    <n v="53"/>
    <n v="51"/>
    <n v="50"/>
    <n v="49"/>
    <n v="46"/>
    <n v="46"/>
    <n v="45"/>
  </r>
  <r>
    <x v="18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601"/>
    <n v="852"/>
    <n v="1055"/>
    <n v="1287"/>
    <n v="1469"/>
    <n v="1695"/>
    <n v="1958"/>
    <n v="2161"/>
    <n v="2245"/>
    <n v="2290"/>
    <n v="2320"/>
    <n v="2373"/>
    <n v="2448"/>
    <n v="2479"/>
    <n v="2435"/>
    <n v="2381"/>
    <n v="2322"/>
    <n v="2241"/>
    <n v="2145"/>
    <n v="2035"/>
    <n v="1959"/>
    <n v="1892"/>
    <n v="1816"/>
    <n v="1724"/>
    <n v="1628"/>
    <n v="1585"/>
    <n v="1559"/>
    <n v="1537"/>
  </r>
  <r>
    <x v="19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175"/>
    <n v="573"/>
    <n v="995"/>
    <n v="1552"/>
    <n v="1987"/>
    <n v="2636"/>
    <n v="3441"/>
    <n v="4095"/>
    <n v="4454"/>
    <n v="4712"/>
    <n v="5083"/>
    <n v="5513"/>
    <n v="5935"/>
    <n v="6082"/>
    <n v="5856"/>
    <n v="5744"/>
    <n v="5625"/>
    <n v="5401"/>
    <n v="5096"/>
    <n v="4739"/>
    <n v="4583"/>
    <n v="4404"/>
    <n v="4152"/>
    <n v="3820"/>
    <n v="3525"/>
    <n v="3485"/>
    <n v="3459"/>
    <n v="3426"/>
  </r>
  <r>
    <x v="20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864"/>
    <n v="1027"/>
    <n v="1157"/>
    <n v="1332"/>
    <n v="1441"/>
    <n v="1595"/>
    <n v="1806"/>
    <n v="1991"/>
    <n v="2025"/>
    <n v="2012"/>
    <n v="1995"/>
    <n v="1999"/>
    <n v="2022"/>
    <n v="1991"/>
    <n v="1846"/>
    <n v="1752"/>
    <n v="1674"/>
    <n v="1567"/>
    <n v="1450"/>
    <n v="1316"/>
    <n v="1254"/>
    <n v="1192"/>
    <n v="1108"/>
    <n v="1016"/>
    <n v="909"/>
    <n v="895"/>
    <n v="881"/>
    <n v="860"/>
  </r>
  <r>
    <x v="21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744"/>
    <n v="844"/>
    <n v="932"/>
    <n v="1101"/>
    <n v="1217"/>
    <n v="1405"/>
    <n v="1649"/>
    <n v="1846"/>
    <n v="1858"/>
    <n v="1827"/>
    <n v="1758"/>
    <n v="1693"/>
    <n v="1657"/>
    <n v="1613"/>
    <n v="1508"/>
    <n v="1432"/>
    <n v="1367"/>
    <n v="1294"/>
    <n v="1219"/>
    <n v="1150"/>
    <n v="1108"/>
    <n v="1066"/>
    <n v="979"/>
    <n v="980"/>
    <n v="914"/>
    <n v="901"/>
    <n v="885"/>
    <n v="866"/>
  </r>
  <r>
    <x v="22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-304"/>
    <n v="-683"/>
    <n v="-1157"/>
    <n v="-1421"/>
    <n v="-1935"/>
    <n v="-2638"/>
    <n v="-3446"/>
    <n v="-4388"/>
    <n v="-5281"/>
    <n v="-6218"/>
    <n v="-7088"/>
    <n v="-7932"/>
    <n v="-7952"/>
    <n v="-7957"/>
    <n v="-7959"/>
    <n v="-7975"/>
    <n v="-7996"/>
    <n v="-8004"/>
    <n v="-8014"/>
    <n v="-8010"/>
    <n v="-8013"/>
    <n v="-8009"/>
    <n v="-8012"/>
    <n v="-8053"/>
    <n v="-8094"/>
    <n v="-8130"/>
    <n v="-8147"/>
    <n v="-8154"/>
  </r>
  <r>
    <x v="23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187"/>
    <n v="381"/>
    <n v="562"/>
    <n v="748"/>
    <n v="915"/>
    <n v="1077"/>
    <n v="1246"/>
    <n v="1351"/>
    <n v="1431"/>
    <n v="1508"/>
    <n v="1620"/>
    <n v="1721"/>
    <n v="1813"/>
    <n v="1904"/>
    <n v="1961"/>
    <n v="2015"/>
    <n v="2066"/>
    <n v="2107"/>
    <n v="2150"/>
    <n v="2197"/>
    <n v="2218"/>
    <n v="2249"/>
    <n v="2286"/>
    <n v="2293"/>
    <n v="2319"/>
    <n v="2390"/>
    <n v="2348"/>
    <n v="2360"/>
  </r>
  <r>
    <x v="24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1010"/>
    <n v="2623"/>
    <n v="4033"/>
    <n v="5303"/>
    <n v="6475"/>
    <n v="7546"/>
    <n v="8442"/>
    <n v="9008"/>
    <n v="9025"/>
    <n v="9039"/>
    <n v="9184"/>
    <n v="9457"/>
    <n v="9785"/>
    <n v="10031"/>
    <n v="10070"/>
    <n v="9945"/>
    <n v="9732"/>
    <n v="9480"/>
    <n v="9282"/>
    <n v="9030"/>
    <n v="8776"/>
    <n v="8558"/>
    <n v="8357"/>
    <n v="8129"/>
    <n v="7888"/>
    <n v="7664"/>
    <n v="7496"/>
    <n v="7378"/>
  </r>
  <r>
    <x v="25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864"/>
    <n v="2222"/>
    <n v="3589"/>
    <n v="4398"/>
    <n v="6110"/>
    <n v="7508"/>
    <n v="8857"/>
    <n v="10251"/>
    <n v="11237"/>
    <n v="13010"/>
    <n v="13366"/>
    <n v="14235"/>
    <n v="15082"/>
    <n v="15446"/>
    <n v="16421"/>
    <n v="16368"/>
    <n v="16303"/>
    <n v="16515"/>
    <n v="16384"/>
    <n v="16835"/>
    <n v="16439"/>
    <n v="16487"/>
    <n v="16438"/>
    <n v="16689"/>
    <n v="16582"/>
    <n v="16263"/>
    <n v="16481"/>
    <n v="16718"/>
  </r>
  <r>
    <x v="26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706"/>
    <n v="2419"/>
    <n v="2586"/>
    <n v="2862"/>
    <n v="2754"/>
    <n v="2289"/>
    <n v="1631"/>
    <n v="794"/>
    <n v="491"/>
    <n v="48"/>
    <n v="-334"/>
    <n v="-595"/>
    <n v="-824"/>
    <n v="-756"/>
    <n v="-1008"/>
    <n v="-1214"/>
    <n v="-1418"/>
    <n v="-1566"/>
    <n v="-1394"/>
    <n v="-1480"/>
    <n v="-1466"/>
    <n v="-1390"/>
    <n v="-1350"/>
    <n v="-1309"/>
    <n v="-1225"/>
    <n v="-1280"/>
    <n v="-1342"/>
    <n v="-1342"/>
  </r>
  <r>
    <x v="27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620"/>
    <n v="1358"/>
    <n v="2077"/>
    <n v="2812"/>
    <n v="3534"/>
    <n v="4283"/>
    <n v="4984"/>
    <n v="5500"/>
    <n v="5640"/>
    <n v="5771"/>
    <n v="6077"/>
    <n v="6443"/>
    <n v="6791"/>
    <n v="7069"/>
    <n v="7257"/>
    <n v="7378"/>
    <n v="7429"/>
    <n v="7411"/>
    <n v="7387"/>
    <n v="7338"/>
    <n v="7286"/>
    <n v="7245"/>
    <n v="7205"/>
    <n v="7173"/>
    <n v="7122"/>
    <n v="7081"/>
    <n v="7069"/>
    <n v="7087"/>
  </r>
  <r>
    <x v="28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2898"/>
    <n v="3957"/>
    <n v="4883"/>
    <n v="6035"/>
    <n v="7048"/>
    <n v="8448"/>
    <n v="10204"/>
    <n v="11781"/>
    <n v="12696"/>
    <n v="13266"/>
    <n v="14043"/>
    <n v="14849"/>
    <n v="15812"/>
    <n v="16466"/>
    <n v="16565"/>
    <n v="16788"/>
    <n v="17010"/>
    <n v="17063"/>
    <n v="17001"/>
    <n v="16879"/>
    <n v="17108"/>
    <n v="17333"/>
    <n v="17360"/>
    <n v="17330"/>
    <n v="17236"/>
    <n v="17773"/>
    <n v="18419"/>
    <n v="19086"/>
  </r>
  <r>
    <x v="29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161"/>
    <n v="322"/>
    <n v="589"/>
    <n v="838"/>
    <n v="1068"/>
    <n v="1353"/>
    <n v="1533"/>
    <n v="1598"/>
    <n v="1389"/>
    <n v="1436"/>
    <n v="1548"/>
    <n v="1648"/>
    <n v="1697"/>
    <n v="1744"/>
    <n v="1789"/>
    <n v="1858"/>
    <n v="1892"/>
    <n v="1912"/>
    <n v="1963"/>
    <n v="2003"/>
    <n v="2080"/>
    <n v="2139"/>
    <n v="2223"/>
    <n v="2306"/>
    <n v="2409"/>
    <n v="2505"/>
    <n v="2589"/>
    <n v="2688"/>
  </r>
  <r>
    <x v="30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6544"/>
    <n v="13812"/>
    <n v="21196"/>
    <n v="28398"/>
    <n v="35542"/>
    <n v="42839"/>
    <n v="49331"/>
    <n v="54497"/>
    <n v="57147"/>
    <n v="61473"/>
    <n v="65675"/>
    <n v="70301"/>
    <n v="74402"/>
    <n v="77908"/>
    <n v="81191"/>
    <n v="84354"/>
    <n v="86859"/>
    <n v="88973"/>
    <n v="91172"/>
    <n v="93043"/>
    <n v="95182"/>
    <n v="97070"/>
    <n v="98830"/>
    <n v="100593"/>
    <n v="102605"/>
    <n v="104726"/>
    <n v="106651"/>
    <n v="108719"/>
  </r>
  <r>
    <x v="31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2973"/>
    <n v="6685"/>
    <n v="10436"/>
    <n v="14096"/>
    <n v="17666"/>
    <n v="21515"/>
    <n v="24349"/>
    <n v="25968"/>
    <n v="25152"/>
    <n v="26733"/>
    <n v="28627"/>
    <n v="30748"/>
    <n v="32381"/>
    <n v="33759"/>
    <n v="34776"/>
    <n v="35451"/>
    <n v="35545"/>
    <n v="35393"/>
    <n v="35441"/>
    <n v="35173"/>
    <n v="34923"/>
    <n v="34615"/>
    <n v="34367"/>
    <n v="34087"/>
    <n v="33838"/>
    <n v="33483"/>
    <n v="33260"/>
    <n v="33280"/>
  </r>
  <r>
    <x v="32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1949"/>
    <n v="3956"/>
    <n v="5817"/>
    <n v="7390"/>
    <n v="8832"/>
    <n v="10218"/>
    <n v="11062"/>
    <n v="11326"/>
    <n v="10575"/>
    <n v="10695"/>
    <n v="10778"/>
    <n v="10927"/>
    <n v="10920"/>
    <n v="10755"/>
    <n v="10503"/>
    <n v="10118"/>
    <n v="9612"/>
    <n v="9086"/>
    <n v="8597"/>
    <n v="8109"/>
    <n v="7624"/>
    <n v="7175"/>
    <n v="6752"/>
    <n v="6356"/>
    <n v="5977"/>
    <n v="5616"/>
    <n v="5308"/>
    <n v="5045"/>
  </r>
  <r>
    <x v="33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44"/>
    <n v="89"/>
    <n v="139"/>
    <n v="180"/>
    <n v="220"/>
    <n v="259"/>
    <n v="282"/>
    <n v="290"/>
    <n v="268"/>
    <n v="274"/>
    <n v="279"/>
    <n v="285"/>
    <n v="284"/>
    <n v="279"/>
    <n v="274"/>
    <n v="264"/>
    <n v="251"/>
    <n v="237"/>
    <n v="223"/>
    <n v="210"/>
    <n v="197"/>
    <n v="184"/>
    <n v="172"/>
    <n v="162"/>
    <n v="151"/>
    <n v="140"/>
    <n v="132"/>
    <n v="125"/>
  </r>
  <r>
    <x v="34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25"/>
    <n v="52"/>
    <n v="88"/>
    <n v="119"/>
    <n v="146"/>
    <n v="176"/>
    <n v="193"/>
    <n v="199"/>
    <n v="183"/>
    <n v="187"/>
    <n v="195"/>
    <n v="201"/>
    <n v="204"/>
    <n v="203"/>
    <n v="201"/>
    <n v="197"/>
    <n v="190"/>
    <n v="182"/>
    <n v="174"/>
    <n v="165"/>
    <n v="158"/>
    <n v="150"/>
    <n v="142"/>
    <n v="136"/>
    <n v="129"/>
    <n v="123"/>
    <n v="117"/>
    <n v="112"/>
  </r>
  <r>
    <x v="35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117"/>
    <n v="186"/>
    <n v="279"/>
    <n v="356"/>
    <n v="418"/>
    <n v="496"/>
    <n v="536"/>
    <n v="519"/>
    <n v="379"/>
    <n v="260"/>
    <n v="170"/>
    <n v="66"/>
    <n v="-67"/>
    <n v="-213"/>
    <n v="-382"/>
    <n v="-553"/>
    <n v="-743"/>
    <n v="-949"/>
    <n v="-1149"/>
    <n v="-1362"/>
    <n v="-1560"/>
    <n v="-1761"/>
    <n v="-1952"/>
    <n v="-2144"/>
    <n v="-2328"/>
    <n v="-2504"/>
    <n v="-2679"/>
    <n v="-2842"/>
  </r>
  <r>
    <x v="36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749"/>
    <n v="1471"/>
    <n v="2667"/>
    <n v="3846"/>
    <n v="5006"/>
    <n v="6418"/>
    <n v="7456"/>
    <n v="8090"/>
    <n v="7727"/>
    <n v="8328"/>
    <n v="9170"/>
    <n v="9959"/>
    <n v="10499"/>
    <n v="10919"/>
    <n v="11248"/>
    <n v="11544"/>
    <n v="11603"/>
    <n v="11522"/>
    <n v="11449"/>
    <n v="11269"/>
    <n v="11148"/>
    <n v="10928"/>
    <n v="10742"/>
    <n v="10529"/>
    <n v="10355"/>
    <n v="10177"/>
    <n v="9995"/>
    <n v="9876"/>
  </r>
  <r>
    <x v="37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929"/>
    <n v="1491"/>
    <n v="2387"/>
    <n v="3402"/>
    <n v="4298"/>
    <n v="5501"/>
    <n v="6538"/>
    <n v="7247"/>
    <n v="7048"/>
    <n v="7496"/>
    <n v="8118"/>
    <n v="8747"/>
    <n v="9233"/>
    <n v="9575"/>
    <n v="9595"/>
    <n v="9707"/>
    <n v="9681"/>
    <n v="9495"/>
    <n v="9329"/>
    <n v="9008"/>
    <n v="8896"/>
    <n v="8704"/>
    <n v="8502"/>
    <n v="8256"/>
    <n v="7997"/>
    <n v="7935"/>
    <n v="7859"/>
    <n v="7814"/>
  </r>
  <r>
    <x v="38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20555"/>
    <n v="44701"/>
    <n v="65116"/>
    <n v="85511"/>
    <n v="107290"/>
    <n v="128366"/>
    <n v="146925"/>
    <n v="160460"/>
    <n v="164548"/>
    <n v="174275"/>
    <n v="181459"/>
    <n v="191855"/>
    <n v="202478"/>
    <n v="210585"/>
    <n v="216886"/>
    <n v="218901"/>
    <n v="218822"/>
    <n v="218607"/>
    <n v="218279"/>
    <n v="218217"/>
    <n v="216475"/>
    <n v="216219"/>
    <n v="215290"/>
    <n v="214927"/>
    <n v="213525"/>
    <n v="212286"/>
    <n v="213133"/>
    <n v="215235"/>
  </r>
  <r>
    <x v="39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570"/>
    <n v="1102"/>
    <n v="2528"/>
    <n v="4178"/>
    <n v="5961"/>
    <n v="8121"/>
    <n v="10032"/>
    <n v="11588"/>
    <n v="12189"/>
    <n v="13353"/>
    <n v="14976"/>
    <n v="16470"/>
    <n v="17521"/>
    <n v="18519"/>
    <n v="19395"/>
    <n v="20212"/>
    <n v="20629"/>
    <n v="20829"/>
    <n v="21022"/>
    <n v="21093"/>
    <n v="21246"/>
    <n v="21200"/>
    <n v="21231"/>
    <n v="21212"/>
    <n v="21265"/>
    <n v="21269"/>
    <n v="21238"/>
    <n v="21351"/>
  </r>
  <r>
    <x v="40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1755"/>
    <n v="3583"/>
    <n v="6758"/>
    <n v="9970"/>
    <n v="13194"/>
    <n v="17188"/>
    <n v="20215"/>
    <n v="22150"/>
    <n v="21289"/>
    <n v="23270"/>
    <n v="26056"/>
    <n v="28800"/>
    <n v="30858"/>
    <n v="32626"/>
    <n v="34153"/>
    <n v="35654"/>
    <n v="36427"/>
    <n v="36760"/>
    <n v="37185"/>
    <n v="37188"/>
    <n v="37423"/>
    <n v="37309"/>
    <n v="37348"/>
    <n v="37231"/>
    <n v="37255"/>
    <n v="37255"/>
    <n v="37209"/>
    <n v="37399"/>
  </r>
  <r>
    <x v="41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489"/>
    <n v="997"/>
    <n v="1875"/>
    <n v="2757"/>
    <n v="3641"/>
    <n v="4732"/>
    <n v="5558"/>
    <n v="6090"/>
    <n v="5861"/>
    <n v="6383"/>
    <n v="7113"/>
    <n v="7816"/>
    <n v="8328"/>
    <n v="8756"/>
    <n v="9118"/>
    <n v="9465"/>
    <n v="9617"/>
    <n v="9652"/>
    <n v="9697"/>
    <n v="9645"/>
    <n v="9646"/>
    <n v="9556"/>
    <n v="9498"/>
    <n v="9409"/>
    <n v="9354"/>
    <n v="9294"/>
    <n v="9224"/>
    <n v="9211"/>
  </r>
  <r>
    <x v="42"/>
    <x v="26"/>
    <s v="DisabledPolicies=Share of Preexisting Buildings Subject to Retrofitting[commercial], Share of Preexisting Buildings Subject to Retrofitting[rural residential], Share of Preexisting Buildings Subject to Retrofitting[urban resident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27"/>
    <s v="Dis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7B869A-AB13-48CA-84D9-9CBDE6749F01}" name="PivotTable1" cacheId="0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AD35" firstHeaderRow="1" firstDataRow="2" firstDataCol="1"/>
  <pivotFields count="32">
    <pivotField axis="axisCol" showAll="0">
      <items count="29">
        <item x="25"/>
        <item x="7"/>
        <item x="27"/>
        <item x="5"/>
        <item x="17"/>
        <item x="26"/>
        <item x="2"/>
        <item x="8"/>
        <item x="9"/>
        <item x="19"/>
        <item x="10"/>
        <item x="12"/>
        <item x="21"/>
        <item x="23"/>
        <item x="6"/>
        <item x="11"/>
        <item x="18"/>
        <item x="24"/>
        <item x="14"/>
        <item x="15"/>
        <item x="0"/>
        <item x="1"/>
        <item x="20"/>
        <item x="3"/>
        <item x="4"/>
        <item x="13"/>
        <item x="16"/>
        <item x="2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3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</rowItems>
  <colFields count="1">
    <field x="0"/>
  </colFields>
  <col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colItems>
  <dataFields count="31">
    <dataField name="Sum of 2020" fld="1" baseField="0" baseItem="0"/>
    <dataField name="Sum of 2021" fld="2" baseField="0" baseItem="0"/>
    <dataField name="Sum of 2022" fld="3" baseField="0" baseItem="0"/>
    <dataField name="Sum of 2023" fld="4" baseField="0" baseItem="0"/>
    <dataField name="Sum of 2024" fld="5" baseField="0" baseItem="0"/>
    <dataField name="Sum of 2025" fld="6" baseField="0" baseItem="0"/>
    <dataField name="Sum of 2026" fld="7" baseField="0" baseItem="0"/>
    <dataField name="Sum of 2027" fld="8" baseField="0" baseItem="0"/>
    <dataField name="Sum of 2028" fld="9" baseField="0" baseItem="0"/>
    <dataField name="Sum of 2029" fld="10" baseField="0" baseItem="0"/>
    <dataField name="Sum of 2030" fld="11" baseField="0" baseItem="0"/>
    <dataField name="Sum of 2031" fld="12" baseField="0" baseItem="0"/>
    <dataField name="Sum of 2032" fld="13" baseField="0" baseItem="0"/>
    <dataField name="Sum of 2033" fld="14" baseField="0" baseItem="0"/>
    <dataField name="Sum of 2034" fld="15" baseField="0" baseItem="0"/>
    <dataField name="Sum of 2035" fld="16" baseField="0" baseItem="0"/>
    <dataField name="Sum of 2036" fld="17" baseField="0" baseItem="0"/>
    <dataField name="Sum of 2037" fld="18" baseField="0" baseItem="0"/>
    <dataField name="Sum of 2038" fld="19" baseField="0" baseItem="0"/>
    <dataField name="Sum of 2039" fld="20" baseField="0" baseItem="0"/>
    <dataField name="Sum of 2040" fld="21" baseField="0" baseItem="0"/>
    <dataField name="Sum of 2041" fld="22" baseField="0" baseItem="0"/>
    <dataField name="Sum of 2042" fld="23" baseField="0" baseItem="0"/>
    <dataField name="Sum of 2043" fld="24" baseField="0" baseItem="0"/>
    <dataField name="Sum of 2044" fld="25" baseField="0" baseItem="0"/>
    <dataField name="Sum of 2045" fld="26" baseField="0" baseItem="0"/>
    <dataField name="Sum of 2046" fld="27" baseField="0" baseItem="0"/>
    <dataField name="Sum of 2047" fld="28" baseField="0" baseItem="0"/>
    <dataField name="Sum of 2048" fld="29" baseField="0" baseItem="0"/>
    <dataField name="Sum of 2049" fld="30" baseField="0" baseItem="0"/>
    <dataField name="Sum of 2050" fld="31" baseField="0" baseItem="0"/>
  </dataFields>
  <chartFormats count="5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AB2FEB-3EFC-4F15-9B93-2FB906952B26}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F47" firstHeaderRow="0" firstDataRow="1" firstDataCol="1" rowPageCount="1" colPageCount="1"/>
  <pivotFields count="34">
    <pivotField axis="axisRow" showAll="0">
      <items count="4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0"/>
        <item t="default"/>
      </items>
    </pivotField>
    <pivotField axis="axisPage" showAll="0">
      <items count="29">
        <item x="25"/>
        <item x="7"/>
        <item x="27"/>
        <item x="5"/>
        <item x="17"/>
        <item x="26"/>
        <item x="2"/>
        <item x="8"/>
        <item x="9"/>
        <item x="19"/>
        <item x="10"/>
        <item x="12"/>
        <item x="21"/>
        <item x="23"/>
        <item x="6"/>
        <item x="11"/>
        <item x="18"/>
        <item x="24"/>
        <item x="13"/>
        <item x="14"/>
        <item x="15"/>
        <item x="16"/>
        <item x="0"/>
        <item x="1"/>
        <item x="20"/>
        <item x="3"/>
        <item x="4"/>
        <item x="22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Fields count="1">
    <field x="-2"/>
  </colFields>
  <colItems count="3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</colItems>
  <pageFields count="1">
    <pageField fld="1" item="18" hier="-1"/>
  </pageFields>
  <dataFields count="31">
    <dataField name="Sum of 2020" fld="3" baseField="0" baseItem="0"/>
    <dataField name="Sum of 2021" fld="4" baseField="0" baseItem="0"/>
    <dataField name="Sum of 2022" fld="5" baseField="0" baseItem="0"/>
    <dataField name="Sum of 2023" fld="6" baseField="0" baseItem="0"/>
    <dataField name="Sum of 2024" fld="7" baseField="0" baseItem="0"/>
    <dataField name="Sum of 2025" fld="8" baseField="0" baseItem="0"/>
    <dataField name="Sum of 2026" fld="9" baseField="0" baseItem="0"/>
    <dataField name="Sum of 2027" fld="10" baseField="0" baseItem="0"/>
    <dataField name="Sum of 2028" fld="11" baseField="0" baseItem="0"/>
    <dataField name="Sum of 2029" fld="12" baseField="0" baseItem="0"/>
    <dataField name="Sum of 2030" fld="13" baseField="0" baseItem="0"/>
    <dataField name="Sum of 2031" fld="14" baseField="0" baseItem="0"/>
    <dataField name="Sum of 2032" fld="15" baseField="0" baseItem="0"/>
    <dataField name="Sum of 2033" fld="16" baseField="0" baseItem="0"/>
    <dataField name="Sum of 2034" fld="17" baseField="0" baseItem="0"/>
    <dataField name="Sum of 2035" fld="18" baseField="0" baseItem="0"/>
    <dataField name="Sum of 2036" fld="19" baseField="0" baseItem="0"/>
    <dataField name="Sum of 2037" fld="20" baseField="0" baseItem="0"/>
    <dataField name="Sum of 2038" fld="21" baseField="0" baseItem="0"/>
    <dataField name="Sum of 2039" fld="22" baseField="0" baseItem="0"/>
    <dataField name="Sum of 2040" fld="23" baseField="0" baseItem="0"/>
    <dataField name="Sum of 2041" fld="24" baseField="0" baseItem="0"/>
    <dataField name="Sum of 2042" fld="25" baseField="0" baseItem="0"/>
    <dataField name="Sum of 2043" fld="26" baseField="0" baseItem="0"/>
    <dataField name="Sum of 2044" fld="27" baseField="0" baseItem="0"/>
    <dataField name="Sum of 2045" fld="28" baseField="0" baseItem="0"/>
    <dataField name="Sum of 2046" fld="29" baseField="0" baseItem="0"/>
    <dataField name="Sum of 2047" fld="30" baseField="0" baseItem="0"/>
    <dataField name="Sum of 2048" fld="31" baseField="0" baseItem="0"/>
    <dataField name="Sum of 2049" fld="32" baseField="0" baseItem="0"/>
    <dataField name="Sum of 2050" fld="3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5AF088-73A0-4318-9831-1B020CE8C6C6}" name="PivotTable3" cacheId="7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AS35" firstHeaderRow="1" firstDataRow="2" firstDataCol="1" rowPageCount="1" colPageCount="1"/>
  <pivotFields count="34">
    <pivotField axis="axisCol" showAll="0">
      <items count="4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0"/>
        <item t="default"/>
      </items>
    </pivotField>
    <pivotField axis="axisPage" showAll="0">
      <items count="29">
        <item x="25"/>
        <item x="7"/>
        <item x="27"/>
        <item x="5"/>
        <item x="17"/>
        <item x="26"/>
        <item x="2"/>
        <item x="8"/>
        <item x="9"/>
        <item x="19"/>
        <item x="10"/>
        <item x="12"/>
        <item x="21"/>
        <item x="23"/>
        <item x="6"/>
        <item x="11"/>
        <item x="18"/>
        <item x="24"/>
        <item x="13"/>
        <item x="14"/>
        <item x="15"/>
        <item x="16"/>
        <item x="0"/>
        <item x="1"/>
        <item x="20"/>
        <item x="3"/>
        <item x="4"/>
        <item x="22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3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</rowItems>
  <colFields count="1">
    <field x="0"/>
  </colFields>
  <col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colItems>
  <pageFields count="1">
    <pageField fld="1" item="18" hier="-1"/>
  </pageFields>
  <dataFields count="31">
    <dataField name="Sum of 2020" fld="3" baseField="0" baseItem="0"/>
    <dataField name="Sum of 2021" fld="4" baseField="0" baseItem="0"/>
    <dataField name="Sum of 2022" fld="5" baseField="0" baseItem="0"/>
    <dataField name="Sum of 2023" fld="6" baseField="0" baseItem="0"/>
    <dataField name="Sum of 2024" fld="7" baseField="0" baseItem="0"/>
    <dataField name="Sum of 2025" fld="8" baseField="0" baseItem="0"/>
    <dataField name="Sum of 2026" fld="9" baseField="0" baseItem="0"/>
    <dataField name="Sum of 2027" fld="10" baseField="0" baseItem="0"/>
    <dataField name="Sum of 2028" fld="11" baseField="0" baseItem="0"/>
    <dataField name="Sum of 2029" fld="12" baseField="0" baseItem="0"/>
    <dataField name="Sum of 2030" fld="13" baseField="0" baseItem="0"/>
    <dataField name="Sum of 2031" fld="14" baseField="0" baseItem="0"/>
    <dataField name="Sum of 2032" fld="15" baseField="0" baseItem="0"/>
    <dataField name="Sum of 2033" fld="16" baseField="0" baseItem="0"/>
    <dataField name="Sum of 2034" fld="17" baseField="0" baseItem="0"/>
    <dataField name="Sum of 2035" fld="18" baseField="0" baseItem="0"/>
    <dataField name="Sum of 2036" fld="19" baseField="0" baseItem="0"/>
    <dataField name="Sum of 2037" fld="20" baseField="0" baseItem="0"/>
    <dataField name="Sum of 2038" fld="21" baseField="0" baseItem="0"/>
    <dataField name="Sum of 2039" fld="22" baseField="0" baseItem="0"/>
    <dataField name="Sum of 2040" fld="23" baseField="0" baseItem="0"/>
    <dataField name="Sum of 2041" fld="24" baseField="0" baseItem="0"/>
    <dataField name="Sum of 2042" fld="25" baseField="0" baseItem="0"/>
    <dataField name="Sum of 2043" fld="26" baseField="0" baseItem="0"/>
    <dataField name="Sum of 2044" fld="27" baseField="0" baseItem="0"/>
    <dataField name="Sum of 2045" fld="28" baseField="0" baseItem="0"/>
    <dataField name="Sum of 2046" fld="29" baseField="0" baseItem="0"/>
    <dataField name="Sum of 2047" fld="30" baseField="0" baseItem="0"/>
    <dataField name="Sum of 2048" fld="31" baseField="0" baseItem="0"/>
    <dataField name="Sum of 2049" fld="32" baseField="0" baseItem="0"/>
    <dataField name="Sum of 2050" fld="33" baseField="0" baseItem="0"/>
  </dataFields>
  <chartFormats count="16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1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1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1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1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1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1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1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1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1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1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1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1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1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1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1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1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1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1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1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1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1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1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2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1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1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1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1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1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1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1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1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1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1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1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1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1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1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" format="1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1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1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1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1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1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" format="1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" format="1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" format="1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2" format="1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" format="1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2" format="1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2" format="1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2" format="1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2" format="1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2" format="1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" format="1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EE0078-441B-450E-B0D8-8C334A5022F9}" name="PivotTable2" cacheId="1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1:AE33" firstHeaderRow="1" firstDataRow="2" firstDataCol="1"/>
  <pivotFields count="32">
    <pivotField axis="axisCol" showAll="0">
      <items count="32">
        <item x="25"/>
        <item x="7"/>
        <item x="27"/>
        <item x="5"/>
        <item x="17"/>
        <item x="26"/>
        <item x="2"/>
        <item x="8"/>
        <item x="9"/>
        <item x="19"/>
        <item m="1" x="29"/>
        <item x="10"/>
        <item x="12"/>
        <item x="21"/>
        <item x="23"/>
        <item x="6"/>
        <item x="11"/>
        <item x="18"/>
        <item x="24"/>
        <item x="13"/>
        <item x="14"/>
        <item x="15"/>
        <item x="0"/>
        <item x="1"/>
        <item x="20"/>
        <item x="3"/>
        <item x="4"/>
        <item x="22"/>
        <item m="1" x="30"/>
        <item x="16"/>
        <item x="2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3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</rowItems>
  <colFields count="1">
    <field x="0"/>
  </colFields>
  <col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 t="grand">
      <x/>
    </i>
  </colItems>
  <dataFields count="31">
    <dataField name="Sum of 2020" fld="1" baseField="0" baseItem="0"/>
    <dataField name="Sum of 2021" fld="2" baseField="0" baseItem="0"/>
    <dataField name="Sum of 2022" fld="3" baseField="0" baseItem="0"/>
    <dataField name="Sum of 2023" fld="4" baseField="0" baseItem="0"/>
    <dataField name="Sum of 2024" fld="5" baseField="0" baseItem="0"/>
    <dataField name="Sum of 2025" fld="6" baseField="0" baseItem="0"/>
    <dataField name="Sum of 2026" fld="7" baseField="0" baseItem="0"/>
    <dataField name="Sum of 2027" fld="8" baseField="0" baseItem="0"/>
    <dataField name="Sum of 2028" fld="9" baseField="0" baseItem="0"/>
    <dataField name="Sum of 2029" fld="10" baseField="0" baseItem="0"/>
    <dataField name="Sum of 2030" fld="11" baseField="0" baseItem="0"/>
    <dataField name="Sum of 2031" fld="12" baseField="0" baseItem="0"/>
    <dataField name="Sum of 2032" fld="13" baseField="0" baseItem="0"/>
    <dataField name="Sum of 2033" fld="14" baseField="0" baseItem="0"/>
    <dataField name="Sum of 2034" fld="15" baseField="0" baseItem="0"/>
    <dataField name="Sum of 2035" fld="16" baseField="0" baseItem="0"/>
    <dataField name="Sum of 2036" fld="17" baseField="0" baseItem="0"/>
    <dataField name="Sum of 2037" fld="18" baseField="0" baseItem="0"/>
    <dataField name="Sum of 2038" fld="19" baseField="0" baseItem="0"/>
    <dataField name="Sum of 2039" fld="20" baseField="0" baseItem="0"/>
    <dataField name="Sum of 2040" fld="21" baseField="0" baseItem="0"/>
    <dataField name="Sum of 2041" fld="22" baseField="0" baseItem="0"/>
    <dataField name="Sum of 2042" fld="23" baseField="0" baseItem="0"/>
    <dataField name="Sum of 2043" fld="24" baseField="0" baseItem="0"/>
    <dataField name="Sum of 2044" fld="25" baseField="0" baseItem="0"/>
    <dataField name="Sum of 2045" fld="26" baseField="0" baseItem="0"/>
    <dataField name="Sum of 2046" fld="27" baseField="0" baseItem="0"/>
    <dataField name="Sum of 2047" fld="28" baseField="0" baseItem="0"/>
    <dataField name="Sum of 2048" fld="29" baseField="0" baseItem="0"/>
    <dataField name="Sum of 2049" fld="30" baseField="0" baseItem="0"/>
    <dataField name="Sum of 2050" fld="31" baseField="0" baseItem="0"/>
  </dataFields>
  <chartFormats count="14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1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1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1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1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1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1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1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3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3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3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3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3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3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3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3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3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3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3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3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3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3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3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3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3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3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3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3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3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3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1" dT="2021-04-21T23:58:46.32" personId="{374901AD-1E54-4170-823B-C073A53644F3}" id="{9FBB07E1-6DDA-45FD-B1A0-276738A13188}">
    <text>this is ok, we're currently excluding additional coal ret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F86F-1600-402B-BE2B-ED62F8277E33}">
  <dimension ref="A3:AE99"/>
  <sheetViews>
    <sheetView showGridLines="0" topLeftCell="A47" zoomScale="70" zoomScaleNormal="70" workbookViewId="0">
      <selection activeCell="E72" sqref="E72"/>
    </sheetView>
  </sheetViews>
  <sheetFormatPr defaultRowHeight="15" x14ac:dyDescent="0.25"/>
  <cols>
    <col min="1" max="1" width="13.140625" bestFit="1" customWidth="1"/>
    <col min="2" max="2" width="64.85546875" bestFit="1" customWidth="1"/>
    <col min="3" max="3" width="64.42578125" bestFit="1" customWidth="1"/>
    <col min="4" max="4" width="30.28515625" bestFit="1" customWidth="1"/>
    <col min="5" max="5" width="75.42578125" bestFit="1" customWidth="1"/>
    <col min="6" max="6" width="54" bestFit="1" customWidth="1"/>
    <col min="7" max="7" width="50.7109375" bestFit="1" customWidth="1"/>
    <col min="8" max="8" width="51.5703125" bestFit="1" customWidth="1"/>
    <col min="9" max="9" width="60" bestFit="1" customWidth="1"/>
    <col min="10" max="10" width="50" bestFit="1" customWidth="1"/>
    <col min="11" max="11" width="49.28515625" bestFit="1" customWidth="1"/>
    <col min="12" max="12" width="44.85546875" bestFit="1" customWidth="1"/>
    <col min="13" max="13" width="50.5703125" bestFit="1" customWidth="1"/>
    <col min="14" max="14" width="47.140625" bestFit="1" customWidth="1"/>
    <col min="15" max="15" width="56.42578125" bestFit="1" customWidth="1"/>
    <col min="16" max="16" width="44" bestFit="1" customWidth="1"/>
    <col min="17" max="17" width="52.85546875" bestFit="1" customWidth="1"/>
    <col min="18" max="18" width="44" bestFit="1" customWidth="1"/>
    <col min="19" max="19" width="72" bestFit="1" customWidth="1"/>
    <col min="20" max="20" width="50.5703125" bestFit="1" customWidth="1"/>
    <col min="21" max="21" width="66.85546875" bestFit="1" customWidth="1"/>
    <col min="22" max="22" width="33.5703125" bestFit="1" customWidth="1"/>
    <col min="23" max="23" width="68.7109375" bestFit="1" customWidth="1"/>
    <col min="24" max="24" width="56.7109375" bestFit="1" customWidth="1"/>
    <col min="25" max="25" width="55.7109375" bestFit="1" customWidth="1"/>
    <col min="26" max="26" width="55" bestFit="1" customWidth="1"/>
    <col min="27" max="27" width="56" bestFit="1" customWidth="1"/>
    <col min="28" max="28" width="45.85546875" bestFit="1" customWidth="1"/>
    <col min="29" max="29" width="72.5703125" bestFit="1" customWidth="1"/>
    <col min="30" max="30" width="15" bestFit="1" customWidth="1"/>
    <col min="31" max="31" width="11.28515625" bestFit="1" customWidth="1"/>
    <col min="32" max="32" width="11.5703125" bestFit="1" customWidth="1"/>
  </cols>
  <sheetData>
    <row r="3" spans="1:30" x14ac:dyDescent="0.25">
      <c r="B3" s="7" t="s">
        <v>455</v>
      </c>
    </row>
    <row r="4" spans="1:30" x14ac:dyDescent="0.25">
      <c r="A4" s="7" t="s">
        <v>456</v>
      </c>
      <c r="B4" t="s">
        <v>418</v>
      </c>
      <c r="C4" t="s">
        <v>390</v>
      </c>
      <c r="D4" t="s">
        <v>421</v>
      </c>
      <c r="E4" t="s">
        <v>417</v>
      </c>
      <c r="F4" t="s">
        <v>406</v>
      </c>
      <c r="G4" t="s">
        <v>420</v>
      </c>
      <c r="H4" t="s">
        <v>385</v>
      </c>
      <c r="I4" t="s">
        <v>392</v>
      </c>
      <c r="J4" t="s">
        <v>394</v>
      </c>
      <c r="K4" t="s">
        <v>408</v>
      </c>
      <c r="L4" t="s">
        <v>396</v>
      </c>
      <c r="M4" t="s">
        <v>400</v>
      </c>
      <c r="N4" t="s">
        <v>411</v>
      </c>
      <c r="O4" t="s">
        <v>415</v>
      </c>
      <c r="P4" t="s">
        <v>388</v>
      </c>
      <c r="Q4" t="s">
        <v>398</v>
      </c>
      <c r="R4" t="s">
        <v>407</v>
      </c>
      <c r="S4" t="s">
        <v>416</v>
      </c>
      <c r="T4" t="s">
        <v>403</v>
      </c>
      <c r="U4" t="s">
        <v>405</v>
      </c>
      <c r="V4" t="s">
        <v>381</v>
      </c>
      <c r="W4" t="s">
        <v>384</v>
      </c>
      <c r="X4" t="s">
        <v>409</v>
      </c>
      <c r="Y4" t="s">
        <v>386</v>
      </c>
      <c r="Z4" t="s">
        <v>387</v>
      </c>
      <c r="AA4" t="s">
        <v>402</v>
      </c>
      <c r="AB4" t="s">
        <v>478</v>
      </c>
      <c r="AC4" t="s">
        <v>413</v>
      </c>
      <c r="AD4" t="s">
        <v>423</v>
      </c>
    </row>
    <row r="5" spans="1:30" x14ac:dyDescent="0.25">
      <c r="A5" s="8" t="s">
        <v>424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</row>
    <row r="6" spans="1:30" x14ac:dyDescent="0.25">
      <c r="A6" s="8" t="s">
        <v>425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</row>
    <row r="7" spans="1:30" x14ac:dyDescent="0.25">
      <c r="A7" s="8" t="s">
        <v>426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</row>
    <row r="8" spans="1:30" x14ac:dyDescent="0.25">
      <c r="A8" s="8" t="s">
        <v>427</v>
      </c>
      <c r="B8" s="9">
        <v>0</v>
      </c>
      <c r="C8" s="9">
        <v>28</v>
      </c>
      <c r="D8" s="9">
        <v>54065</v>
      </c>
      <c r="E8" s="9">
        <v>4703</v>
      </c>
      <c r="F8" s="9">
        <v>1332</v>
      </c>
      <c r="G8" s="9">
        <v>7405</v>
      </c>
      <c r="H8" s="9">
        <v>191</v>
      </c>
      <c r="I8" s="9">
        <v>-8</v>
      </c>
      <c r="J8" s="9">
        <v>-4</v>
      </c>
      <c r="K8" s="9">
        <v>2555</v>
      </c>
      <c r="L8" s="9">
        <v>21</v>
      </c>
      <c r="M8" s="9">
        <v>27</v>
      </c>
      <c r="N8" s="9">
        <v>4792</v>
      </c>
      <c r="O8" s="9">
        <v>54</v>
      </c>
      <c r="P8" s="9">
        <v>5039</v>
      </c>
      <c r="Q8" s="9">
        <v>85</v>
      </c>
      <c r="R8" s="9">
        <v>265</v>
      </c>
      <c r="S8" s="9">
        <v>-333</v>
      </c>
      <c r="T8" s="9">
        <v>-165</v>
      </c>
      <c r="U8" s="9">
        <v>-8</v>
      </c>
      <c r="V8" s="9">
        <v>0</v>
      </c>
      <c r="W8" s="9">
        <v>13914</v>
      </c>
      <c r="X8" s="9">
        <v>-16</v>
      </c>
      <c r="Y8" s="9">
        <v>0</v>
      </c>
      <c r="Z8" s="9">
        <v>0</v>
      </c>
      <c r="AA8" s="9">
        <v>14832</v>
      </c>
      <c r="AB8" s="9">
        <v>0</v>
      </c>
      <c r="AC8" s="9">
        <v>-180</v>
      </c>
      <c r="AD8" s="9">
        <v>108594</v>
      </c>
    </row>
    <row r="9" spans="1:30" x14ac:dyDescent="0.25">
      <c r="A9" s="8" t="s">
        <v>428</v>
      </c>
      <c r="B9" s="9">
        <v>0</v>
      </c>
      <c r="C9" s="9">
        <v>94</v>
      </c>
      <c r="D9" s="9">
        <v>107815</v>
      </c>
      <c r="E9" s="9">
        <v>5622</v>
      </c>
      <c r="F9" s="9">
        <v>3344</v>
      </c>
      <c r="G9" s="9">
        <v>10428</v>
      </c>
      <c r="H9" s="9">
        <v>2675</v>
      </c>
      <c r="I9" s="9">
        <v>-37</v>
      </c>
      <c r="J9" s="9">
        <v>-10</v>
      </c>
      <c r="K9" s="9">
        <v>2361</v>
      </c>
      <c r="L9" s="9">
        <v>28</v>
      </c>
      <c r="M9" s="9">
        <v>68</v>
      </c>
      <c r="N9" s="9">
        <v>10117</v>
      </c>
      <c r="O9" s="9">
        <v>177</v>
      </c>
      <c r="P9" s="9">
        <v>10773</v>
      </c>
      <c r="Q9" s="9">
        <v>427</v>
      </c>
      <c r="R9" s="9">
        <v>359</v>
      </c>
      <c r="S9" s="9">
        <v>-1284</v>
      </c>
      <c r="T9" s="9">
        <v>-330</v>
      </c>
      <c r="U9" s="9">
        <v>20</v>
      </c>
      <c r="V9" s="9">
        <v>0</v>
      </c>
      <c r="W9" s="9">
        <v>19876</v>
      </c>
      <c r="X9" s="9">
        <v>-39</v>
      </c>
      <c r="Y9" s="9">
        <v>0</v>
      </c>
      <c r="Z9" s="9">
        <v>0</v>
      </c>
      <c r="AA9" s="9">
        <v>42402</v>
      </c>
      <c r="AB9" s="9">
        <v>0</v>
      </c>
      <c r="AC9" s="9">
        <v>-480</v>
      </c>
      <c r="AD9" s="9">
        <v>214406</v>
      </c>
    </row>
    <row r="10" spans="1:30" x14ac:dyDescent="0.25">
      <c r="A10" s="8" t="s">
        <v>429</v>
      </c>
      <c r="B10" s="9">
        <v>0</v>
      </c>
      <c r="C10" s="9">
        <v>185</v>
      </c>
      <c r="D10" s="9">
        <v>156559</v>
      </c>
      <c r="E10" s="9">
        <v>4691</v>
      </c>
      <c r="F10" s="9">
        <v>6053</v>
      </c>
      <c r="G10" s="9">
        <v>11343</v>
      </c>
      <c r="H10" s="9">
        <v>11275</v>
      </c>
      <c r="I10" s="9">
        <v>-58</v>
      </c>
      <c r="J10" s="9">
        <v>175</v>
      </c>
      <c r="K10" s="9">
        <v>3416</v>
      </c>
      <c r="L10" s="9">
        <v>33</v>
      </c>
      <c r="M10" s="9">
        <v>104</v>
      </c>
      <c r="N10" s="9">
        <v>15790</v>
      </c>
      <c r="O10" s="9">
        <v>348</v>
      </c>
      <c r="P10" s="9">
        <v>13408</v>
      </c>
      <c r="Q10" s="9">
        <v>1343</v>
      </c>
      <c r="R10" s="9">
        <v>296</v>
      </c>
      <c r="S10" s="9">
        <v>-2701</v>
      </c>
      <c r="T10" s="9">
        <v>-404</v>
      </c>
      <c r="U10" s="9">
        <v>83</v>
      </c>
      <c r="V10" s="9">
        <v>0</v>
      </c>
      <c r="W10" s="9">
        <v>27834</v>
      </c>
      <c r="X10" s="9">
        <v>-81</v>
      </c>
      <c r="Y10" s="9">
        <v>4</v>
      </c>
      <c r="Z10" s="9">
        <v>0</v>
      </c>
      <c r="AA10" s="9">
        <v>66355</v>
      </c>
      <c r="AB10" s="9">
        <v>0</v>
      </c>
      <c r="AC10" s="9">
        <v>-842</v>
      </c>
      <c r="AD10" s="9">
        <v>315209</v>
      </c>
    </row>
    <row r="11" spans="1:30" x14ac:dyDescent="0.25">
      <c r="A11" s="8" t="s">
        <v>430</v>
      </c>
      <c r="B11" s="9">
        <v>0</v>
      </c>
      <c r="C11" s="9">
        <v>316</v>
      </c>
      <c r="D11" s="9">
        <v>204244</v>
      </c>
      <c r="E11" s="9">
        <v>3463</v>
      </c>
      <c r="F11" s="9">
        <v>8532</v>
      </c>
      <c r="G11" s="9">
        <v>11471</v>
      </c>
      <c r="H11" s="9">
        <v>24730</v>
      </c>
      <c r="I11" s="9">
        <v>-83</v>
      </c>
      <c r="J11" s="9">
        <v>1167</v>
      </c>
      <c r="K11" s="9">
        <v>5604</v>
      </c>
      <c r="L11" s="9">
        <v>35</v>
      </c>
      <c r="M11" s="9">
        <v>149</v>
      </c>
      <c r="N11" s="9">
        <v>21364</v>
      </c>
      <c r="O11" s="9">
        <v>205</v>
      </c>
      <c r="P11" s="9">
        <v>14517</v>
      </c>
      <c r="Q11" s="9">
        <v>2407</v>
      </c>
      <c r="R11" s="9">
        <v>241</v>
      </c>
      <c r="S11" s="9">
        <v>-4221</v>
      </c>
      <c r="T11" s="9">
        <v>-357</v>
      </c>
      <c r="U11" s="9">
        <v>195</v>
      </c>
      <c r="V11" s="9">
        <v>0</v>
      </c>
      <c r="W11" s="9">
        <v>36836</v>
      </c>
      <c r="X11" s="9">
        <v>-132</v>
      </c>
      <c r="Y11" s="9">
        <v>-6</v>
      </c>
      <c r="Z11" s="9">
        <v>312</v>
      </c>
      <c r="AA11" s="9">
        <v>86086</v>
      </c>
      <c r="AB11" s="9">
        <v>0</v>
      </c>
      <c r="AC11" s="9">
        <v>-1207</v>
      </c>
      <c r="AD11" s="9">
        <v>415868</v>
      </c>
    </row>
    <row r="12" spans="1:30" x14ac:dyDescent="0.25">
      <c r="A12" s="8" t="s">
        <v>431</v>
      </c>
      <c r="B12" s="9">
        <v>58</v>
      </c>
      <c r="C12" s="9">
        <v>487</v>
      </c>
      <c r="D12" s="9">
        <v>251825</v>
      </c>
      <c r="E12" s="9">
        <v>2066</v>
      </c>
      <c r="F12" s="9">
        <v>12026</v>
      </c>
      <c r="G12" s="9">
        <v>10963</v>
      </c>
      <c r="H12" s="9">
        <v>40594</v>
      </c>
      <c r="I12" s="9">
        <v>-129</v>
      </c>
      <c r="J12" s="9">
        <v>2900</v>
      </c>
      <c r="K12" s="9">
        <v>6188</v>
      </c>
      <c r="L12" s="9">
        <v>29</v>
      </c>
      <c r="M12" s="9">
        <v>200</v>
      </c>
      <c r="N12" s="9">
        <v>27198</v>
      </c>
      <c r="O12" s="9">
        <v>251</v>
      </c>
      <c r="P12" s="9">
        <v>15137</v>
      </c>
      <c r="Q12" s="9">
        <v>4498</v>
      </c>
      <c r="R12" s="9">
        <v>205</v>
      </c>
      <c r="S12" s="9">
        <v>-5939</v>
      </c>
      <c r="T12" s="9">
        <v>-240</v>
      </c>
      <c r="U12" s="9">
        <v>430</v>
      </c>
      <c r="V12" s="9">
        <v>0</v>
      </c>
      <c r="W12" s="9">
        <v>46211</v>
      </c>
      <c r="X12" s="9">
        <v>-192</v>
      </c>
      <c r="Y12" s="9">
        <v>-5</v>
      </c>
      <c r="Z12" s="9">
        <v>948</v>
      </c>
      <c r="AA12" s="9">
        <v>105307</v>
      </c>
      <c r="AB12" s="9">
        <v>0</v>
      </c>
      <c r="AC12" s="9">
        <v>-1613</v>
      </c>
      <c r="AD12" s="9">
        <v>519403</v>
      </c>
    </row>
    <row r="13" spans="1:30" x14ac:dyDescent="0.25">
      <c r="A13" s="8" t="s">
        <v>432</v>
      </c>
      <c r="B13" s="9">
        <v>855</v>
      </c>
      <c r="C13" s="9">
        <v>694</v>
      </c>
      <c r="D13" s="9">
        <v>300808</v>
      </c>
      <c r="E13" s="9">
        <v>542</v>
      </c>
      <c r="F13" s="9">
        <v>15535</v>
      </c>
      <c r="G13" s="9">
        <v>10461</v>
      </c>
      <c r="H13" s="9">
        <v>58064</v>
      </c>
      <c r="I13" s="9">
        <v>-209</v>
      </c>
      <c r="J13" s="9">
        <v>4749</v>
      </c>
      <c r="K13" s="9">
        <v>7717</v>
      </c>
      <c r="L13" s="9">
        <v>34</v>
      </c>
      <c r="M13" s="9">
        <v>241</v>
      </c>
      <c r="N13" s="9">
        <v>32769</v>
      </c>
      <c r="O13" s="9">
        <v>523</v>
      </c>
      <c r="P13" s="9">
        <v>15859</v>
      </c>
      <c r="Q13" s="9">
        <v>6970</v>
      </c>
      <c r="R13" s="9">
        <v>178</v>
      </c>
      <c r="S13" s="9">
        <v>-7805</v>
      </c>
      <c r="T13" s="9">
        <v>-116</v>
      </c>
      <c r="U13" s="9">
        <v>905</v>
      </c>
      <c r="V13" s="9">
        <v>0</v>
      </c>
      <c r="W13" s="9">
        <v>57586</v>
      </c>
      <c r="X13" s="9">
        <v>-256</v>
      </c>
      <c r="Y13" s="9">
        <v>-10</v>
      </c>
      <c r="Z13" s="9">
        <v>1727</v>
      </c>
      <c r="AA13" s="9">
        <v>121745</v>
      </c>
      <c r="AB13" s="9">
        <v>0</v>
      </c>
      <c r="AC13" s="9">
        <v>-2041</v>
      </c>
      <c r="AD13" s="9">
        <v>627525</v>
      </c>
    </row>
    <row r="14" spans="1:30" x14ac:dyDescent="0.25">
      <c r="A14" s="8" t="s">
        <v>433</v>
      </c>
      <c r="B14" s="9">
        <v>883</v>
      </c>
      <c r="C14" s="9">
        <v>946</v>
      </c>
      <c r="D14" s="9">
        <v>342365</v>
      </c>
      <c r="E14" s="9">
        <v>-1018</v>
      </c>
      <c r="F14" s="9">
        <v>19104</v>
      </c>
      <c r="G14" s="9">
        <v>9773</v>
      </c>
      <c r="H14" s="9">
        <v>72566</v>
      </c>
      <c r="I14" s="9">
        <v>-295</v>
      </c>
      <c r="J14" s="9">
        <v>6364</v>
      </c>
      <c r="K14" s="9">
        <v>10738</v>
      </c>
      <c r="L14" s="9">
        <v>41</v>
      </c>
      <c r="M14" s="9">
        <v>289</v>
      </c>
      <c r="N14" s="9">
        <v>38424</v>
      </c>
      <c r="O14" s="9">
        <v>1022</v>
      </c>
      <c r="P14" s="9">
        <v>16493</v>
      </c>
      <c r="Q14" s="9">
        <v>9714</v>
      </c>
      <c r="R14" s="9">
        <v>164</v>
      </c>
      <c r="S14" s="9">
        <v>-9686</v>
      </c>
      <c r="T14" s="9">
        <v>-4</v>
      </c>
      <c r="U14" s="9">
        <v>1569</v>
      </c>
      <c r="V14" s="9">
        <v>0</v>
      </c>
      <c r="W14" s="9">
        <v>60766</v>
      </c>
      <c r="X14" s="9">
        <v>-334</v>
      </c>
      <c r="Y14" s="9">
        <v>-9</v>
      </c>
      <c r="Z14" s="9">
        <v>2470</v>
      </c>
      <c r="AA14" s="9">
        <v>134645</v>
      </c>
      <c r="AB14" s="9">
        <v>0</v>
      </c>
      <c r="AC14" s="9">
        <v>-2477</v>
      </c>
      <c r="AD14" s="9">
        <v>714513</v>
      </c>
    </row>
    <row r="15" spans="1:30" x14ac:dyDescent="0.25">
      <c r="A15" s="8" t="s">
        <v>434</v>
      </c>
      <c r="B15" s="9">
        <v>-454</v>
      </c>
      <c r="C15" s="9">
        <v>1223</v>
      </c>
      <c r="D15" s="9">
        <v>371051</v>
      </c>
      <c r="E15" s="9">
        <v>-2268</v>
      </c>
      <c r="F15" s="9">
        <v>22672</v>
      </c>
      <c r="G15" s="9">
        <v>8839</v>
      </c>
      <c r="H15" s="9">
        <v>81449</v>
      </c>
      <c r="I15" s="9">
        <v>-360</v>
      </c>
      <c r="J15" s="9">
        <v>7655</v>
      </c>
      <c r="K15" s="9">
        <v>12614</v>
      </c>
      <c r="L15" s="9">
        <v>62</v>
      </c>
      <c r="M15" s="9">
        <v>339</v>
      </c>
      <c r="N15" s="9">
        <v>44513</v>
      </c>
      <c r="O15" s="9">
        <v>1784</v>
      </c>
      <c r="P15" s="9">
        <v>16895</v>
      </c>
      <c r="Q15" s="9">
        <v>12791</v>
      </c>
      <c r="R15" s="9">
        <v>165</v>
      </c>
      <c r="S15" s="9">
        <v>-11512</v>
      </c>
      <c r="T15" s="9">
        <v>171</v>
      </c>
      <c r="U15" s="9">
        <v>2359</v>
      </c>
      <c r="V15" s="9">
        <v>0</v>
      </c>
      <c r="W15" s="9">
        <v>53781</v>
      </c>
      <c r="X15" s="9">
        <v>-407</v>
      </c>
      <c r="Y15" s="9">
        <v>-6</v>
      </c>
      <c r="Z15" s="9">
        <v>3213</v>
      </c>
      <c r="AA15" s="9">
        <v>144866</v>
      </c>
      <c r="AB15" s="9">
        <v>0</v>
      </c>
      <c r="AC15" s="9">
        <v>-2911</v>
      </c>
      <c r="AD15" s="9">
        <v>768524</v>
      </c>
    </row>
    <row r="16" spans="1:30" x14ac:dyDescent="0.25">
      <c r="A16" s="8" t="s">
        <v>435</v>
      </c>
      <c r="B16" s="9">
        <v>-2338</v>
      </c>
      <c r="C16" s="9">
        <v>1517</v>
      </c>
      <c r="D16" s="9">
        <v>374623</v>
      </c>
      <c r="E16" s="9">
        <v>-3337</v>
      </c>
      <c r="F16" s="9">
        <v>25531</v>
      </c>
      <c r="G16" s="9">
        <v>7982</v>
      </c>
      <c r="H16" s="9">
        <v>74364</v>
      </c>
      <c r="I16" s="9">
        <v>-341</v>
      </c>
      <c r="J16" s="9">
        <v>7839</v>
      </c>
      <c r="K16" s="9">
        <v>12990</v>
      </c>
      <c r="L16" s="9">
        <v>61</v>
      </c>
      <c r="M16" s="9">
        <v>360</v>
      </c>
      <c r="N16" s="9">
        <v>52132</v>
      </c>
      <c r="O16" s="9">
        <v>2632</v>
      </c>
      <c r="P16" s="9">
        <v>17016</v>
      </c>
      <c r="Q16" s="9">
        <v>16191</v>
      </c>
      <c r="R16" s="9">
        <v>272</v>
      </c>
      <c r="S16" s="9">
        <v>-13382</v>
      </c>
      <c r="T16" s="9">
        <v>279</v>
      </c>
      <c r="U16" s="9">
        <v>2726</v>
      </c>
      <c r="V16" s="9">
        <v>0</v>
      </c>
      <c r="W16" s="9">
        <v>22557</v>
      </c>
      <c r="X16" s="9">
        <v>-497</v>
      </c>
      <c r="Y16" s="9">
        <v>-20</v>
      </c>
      <c r="Z16" s="9">
        <v>3846</v>
      </c>
      <c r="AA16" s="9">
        <v>156395</v>
      </c>
      <c r="AB16" s="9">
        <v>0</v>
      </c>
      <c r="AC16" s="9">
        <v>-3386</v>
      </c>
      <c r="AD16" s="9">
        <v>756012</v>
      </c>
    </row>
    <row r="17" spans="1:30" x14ac:dyDescent="0.25">
      <c r="A17" s="8" t="s">
        <v>436</v>
      </c>
      <c r="B17" s="9">
        <v>-5176</v>
      </c>
      <c r="C17" s="9">
        <v>1816</v>
      </c>
      <c r="D17" s="9">
        <v>395104</v>
      </c>
      <c r="E17" s="9">
        <v>-4392</v>
      </c>
      <c r="F17" s="9">
        <v>27732</v>
      </c>
      <c r="G17" s="9">
        <v>7119</v>
      </c>
      <c r="H17" s="9">
        <v>76630</v>
      </c>
      <c r="I17" s="9">
        <v>-303</v>
      </c>
      <c r="J17" s="9">
        <v>7258</v>
      </c>
      <c r="K17" s="9">
        <v>17832</v>
      </c>
      <c r="L17" s="9">
        <v>56</v>
      </c>
      <c r="M17" s="9">
        <v>365</v>
      </c>
      <c r="N17" s="9">
        <v>58466</v>
      </c>
      <c r="O17" s="9">
        <v>3530</v>
      </c>
      <c r="P17" s="9">
        <v>16908</v>
      </c>
      <c r="Q17" s="9">
        <v>19864</v>
      </c>
      <c r="R17" s="9">
        <v>373</v>
      </c>
      <c r="S17" s="9">
        <v>-15427</v>
      </c>
      <c r="T17" s="9">
        <v>276</v>
      </c>
      <c r="U17" s="9">
        <v>2873</v>
      </c>
      <c r="V17" s="9">
        <v>0</v>
      </c>
      <c r="W17" s="9">
        <v>6136</v>
      </c>
      <c r="X17" s="9">
        <v>-589</v>
      </c>
      <c r="Y17" s="9">
        <v>-9</v>
      </c>
      <c r="Z17" s="9">
        <v>4424</v>
      </c>
      <c r="AA17" s="9">
        <v>144381</v>
      </c>
      <c r="AB17" s="9">
        <v>0</v>
      </c>
      <c r="AC17" s="9">
        <v>-3869</v>
      </c>
      <c r="AD17" s="9">
        <v>761378</v>
      </c>
    </row>
    <row r="18" spans="1:30" x14ac:dyDescent="0.25">
      <c r="A18" s="8" t="s">
        <v>437</v>
      </c>
      <c r="B18" s="9">
        <v>-8080</v>
      </c>
      <c r="C18" s="9">
        <v>2139</v>
      </c>
      <c r="D18" s="9">
        <v>414963</v>
      </c>
      <c r="E18" s="9">
        <v>-5182</v>
      </c>
      <c r="F18" s="9">
        <v>28592</v>
      </c>
      <c r="G18" s="9">
        <v>6419</v>
      </c>
      <c r="H18" s="9">
        <v>82428</v>
      </c>
      <c r="I18" s="9">
        <v>-302</v>
      </c>
      <c r="J18" s="9">
        <v>6516</v>
      </c>
      <c r="K18" s="9">
        <v>16975</v>
      </c>
      <c r="L18" s="9">
        <v>60</v>
      </c>
      <c r="M18" s="9">
        <v>380</v>
      </c>
      <c r="N18" s="9">
        <v>64231</v>
      </c>
      <c r="O18" s="9">
        <v>4520</v>
      </c>
      <c r="P18" s="9">
        <v>16843</v>
      </c>
      <c r="Q18" s="9">
        <v>23048</v>
      </c>
      <c r="R18" s="9">
        <v>436</v>
      </c>
      <c r="S18" s="9">
        <v>-17309</v>
      </c>
      <c r="T18" s="9">
        <v>237</v>
      </c>
      <c r="U18" s="9">
        <v>2923</v>
      </c>
      <c r="V18" s="9">
        <v>0</v>
      </c>
      <c r="W18" s="9">
        <v>-3201</v>
      </c>
      <c r="X18" s="9">
        <v>-669</v>
      </c>
      <c r="Y18" s="9">
        <v>-11</v>
      </c>
      <c r="Z18" s="9">
        <v>5033</v>
      </c>
      <c r="AA18" s="9">
        <v>132798</v>
      </c>
      <c r="AB18" s="9">
        <v>0</v>
      </c>
      <c r="AC18" s="9">
        <v>-4317</v>
      </c>
      <c r="AD18" s="9">
        <v>769470</v>
      </c>
    </row>
    <row r="19" spans="1:30" x14ac:dyDescent="0.25">
      <c r="A19" s="8" t="s">
        <v>438</v>
      </c>
      <c r="B19" s="9">
        <v>-9172</v>
      </c>
      <c r="C19" s="9">
        <v>2432</v>
      </c>
      <c r="D19" s="9">
        <v>439604</v>
      </c>
      <c r="E19" s="9">
        <v>-6039</v>
      </c>
      <c r="F19" s="9">
        <v>29227</v>
      </c>
      <c r="G19" s="9">
        <v>5676</v>
      </c>
      <c r="H19" s="9">
        <v>90816</v>
      </c>
      <c r="I19" s="9">
        <v>-324</v>
      </c>
      <c r="J19" s="9">
        <v>5847</v>
      </c>
      <c r="K19" s="9">
        <v>16284</v>
      </c>
      <c r="L19" s="9">
        <v>65</v>
      </c>
      <c r="M19" s="9">
        <v>381</v>
      </c>
      <c r="N19" s="9">
        <v>69423</v>
      </c>
      <c r="O19" s="9">
        <v>5618</v>
      </c>
      <c r="P19" s="9">
        <v>16770</v>
      </c>
      <c r="Q19" s="9">
        <v>26323</v>
      </c>
      <c r="R19" s="9">
        <v>505</v>
      </c>
      <c r="S19" s="9">
        <v>-19278</v>
      </c>
      <c r="T19" s="9">
        <v>168</v>
      </c>
      <c r="U19" s="9">
        <v>2942</v>
      </c>
      <c r="V19" s="9">
        <v>0</v>
      </c>
      <c r="W19" s="9">
        <v>-8913</v>
      </c>
      <c r="X19" s="9">
        <v>-762</v>
      </c>
      <c r="Y19" s="9">
        <v>-10</v>
      </c>
      <c r="Z19" s="9">
        <v>5567</v>
      </c>
      <c r="AA19" s="9">
        <v>129241</v>
      </c>
      <c r="AB19" s="9">
        <v>0</v>
      </c>
      <c r="AC19" s="9">
        <v>-4786</v>
      </c>
      <c r="AD19" s="9">
        <v>797605</v>
      </c>
    </row>
    <row r="20" spans="1:30" x14ac:dyDescent="0.25">
      <c r="A20" s="8" t="s">
        <v>439</v>
      </c>
      <c r="B20" s="9">
        <v>-8904</v>
      </c>
      <c r="C20" s="9">
        <v>2721</v>
      </c>
      <c r="D20" s="9">
        <v>462274</v>
      </c>
      <c r="E20" s="9">
        <v>-6825</v>
      </c>
      <c r="F20" s="9">
        <v>29358</v>
      </c>
      <c r="G20" s="9">
        <v>4656</v>
      </c>
      <c r="H20" s="9">
        <v>96923</v>
      </c>
      <c r="I20" s="9">
        <v>-374</v>
      </c>
      <c r="J20" s="9">
        <v>5288</v>
      </c>
      <c r="K20" s="9">
        <v>13893</v>
      </c>
      <c r="L20" s="9">
        <v>58</v>
      </c>
      <c r="M20" s="9">
        <v>376</v>
      </c>
      <c r="N20" s="9">
        <v>74104</v>
      </c>
      <c r="O20" s="9">
        <v>6052</v>
      </c>
      <c r="P20" s="9">
        <v>16526</v>
      </c>
      <c r="Q20" s="9">
        <v>29705</v>
      </c>
      <c r="R20" s="9">
        <v>544</v>
      </c>
      <c r="S20" s="9">
        <v>-21176</v>
      </c>
      <c r="T20" s="9">
        <v>107</v>
      </c>
      <c r="U20" s="9">
        <v>2887</v>
      </c>
      <c r="V20" s="9">
        <v>0</v>
      </c>
      <c r="W20" s="9">
        <v>-12458</v>
      </c>
      <c r="X20" s="9">
        <v>-886</v>
      </c>
      <c r="Y20" s="9">
        <v>-20</v>
      </c>
      <c r="Z20" s="9">
        <v>6013</v>
      </c>
      <c r="AA20" s="9">
        <v>138339</v>
      </c>
      <c r="AB20" s="9">
        <v>0</v>
      </c>
      <c r="AC20" s="9">
        <v>-5262</v>
      </c>
      <c r="AD20" s="9">
        <v>833919</v>
      </c>
    </row>
    <row r="21" spans="1:30" x14ac:dyDescent="0.25">
      <c r="A21" s="8" t="s">
        <v>440</v>
      </c>
      <c r="B21" s="9">
        <v>-9953</v>
      </c>
      <c r="C21" s="9">
        <v>3049</v>
      </c>
      <c r="D21" s="9">
        <v>479319</v>
      </c>
      <c r="E21" s="9">
        <v>-7357</v>
      </c>
      <c r="F21" s="9">
        <v>29249</v>
      </c>
      <c r="G21" s="9">
        <v>3292</v>
      </c>
      <c r="H21" s="9">
        <v>100602</v>
      </c>
      <c r="I21" s="9">
        <v>-363</v>
      </c>
      <c r="J21" s="9">
        <v>4916</v>
      </c>
      <c r="K21" s="9">
        <v>7745</v>
      </c>
      <c r="L21" s="9">
        <v>60</v>
      </c>
      <c r="M21" s="9">
        <v>386</v>
      </c>
      <c r="N21" s="9">
        <v>78811</v>
      </c>
      <c r="O21" s="9">
        <v>6075</v>
      </c>
      <c r="P21" s="9">
        <v>16357</v>
      </c>
      <c r="Q21" s="9">
        <v>33395</v>
      </c>
      <c r="R21" s="9">
        <v>589</v>
      </c>
      <c r="S21" s="9">
        <v>-22939</v>
      </c>
      <c r="T21" s="9">
        <v>90</v>
      </c>
      <c r="U21" s="9">
        <v>2844</v>
      </c>
      <c r="V21" s="9">
        <v>0</v>
      </c>
      <c r="W21" s="9">
        <v>-15666</v>
      </c>
      <c r="X21" s="9">
        <v>-976</v>
      </c>
      <c r="Y21" s="9">
        <v>-10</v>
      </c>
      <c r="Z21" s="9">
        <v>6471</v>
      </c>
      <c r="AA21" s="9">
        <v>150883</v>
      </c>
      <c r="AB21" s="9">
        <v>0</v>
      </c>
      <c r="AC21" s="9">
        <v>-5705</v>
      </c>
      <c r="AD21" s="9">
        <v>861164</v>
      </c>
    </row>
    <row r="22" spans="1:30" x14ac:dyDescent="0.25">
      <c r="A22" s="8" t="s">
        <v>441</v>
      </c>
      <c r="B22" s="9">
        <v>-12346</v>
      </c>
      <c r="C22" s="9">
        <v>3349</v>
      </c>
      <c r="D22" s="9">
        <v>491901</v>
      </c>
      <c r="E22" s="9">
        <v>-7812</v>
      </c>
      <c r="F22" s="9">
        <v>28785</v>
      </c>
      <c r="G22" s="9">
        <v>2264</v>
      </c>
      <c r="H22" s="9">
        <v>102370</v>
      </c>
      <c r="I22" s="9">
        <v>-376</v>
      </c>
      <c r="J22" s="9">
        <v>4644</v>
      </c>
      <c r="K22" s="9">
        <v>4392</v>
      </c>
      <c r="L22" s="9">
        <v>51</v>
      </c>
      <c r="M22" s="9">
        <v>387</v>
      </c>
      <c r="N22" s="9">
        <v>83410</v>
      </c>
      <c r="O22" s="9">
        <v>5680</v>
      </c>
      <c r="P22" s="9">
        <v>16169</v>
      </c>
      <c r="Q22" s="9">
        <v>37407</v>
      </c>
      <c r="R22" s="9">
        <v>642</v>
      </c>
      <c r="S22" s="9">
        <v>-24849</v>
      </c>
      <c r="T22" s="9">
        <v>73</v>
      </c>
      <c r="U22" s="9">
        <v>2783</v>
      </c>
      <c r="V22" s="9">
        <v>0</v>
      </c>
      <c r="W22" s="9">
        <v>-17844</v>
      </c>
      <c r="X22" s="9">
        <v>-1109</v>
      </c>
      <c r="Y22" s="9">
        <v>-5</v>
      </c>
      <c r="Z22" s="9">
        <v>6575</v>
      </c>
      <c r="AA22" s="9">
        <v>178217</v>
      </c>
      <c r="AB22" s="9">
        <v>0</v>
      </c>
      <c r="AC22" s="9">
        <v>-6180</v>
      </c>
      <c r="AD22" s="9">
        <v>898578</v>
      </c>
    </row>
    <row r="23" spans="1:30" x14ac:dyDescent="0.25">
      <c r="A23" s="8" t="s">
        <v>442</v>
      </c>
      <c r="B23" s="9">
        <v>-17314</v>
      </c>
      <c r="C23" s="9">
        <v>3636</v>
      </c>
      <c r="D23" s="9">
        <v>498940</v>
      </c>
      <c r="E23" s="9">
        <v>-8154</v>
      </c>
      <c r="F23" s="9">
        <v>28239</v>
      </c>
      <c r="G23" s="9">
        <v>1593</v>
      </c>
      <c r="H23" s="9">
        <v>102274</v>
      </c>
      <c r="I23" s="9">
        <v>-411</v>
      </c>
      <c r="J23" s="9">
        <v>4460</v>
      </c>
      <c r="K23" s="9">
        <v>2936</v>
      </c>
      <c r="L23" s="9">
        <v>37</v>
      </c>
      <c r="M23" s="9">
        <v>378</v>
      </c>
      <c r="N23" s="9">
        <v>88083</v>
      </c>
      <c r="O23" s="9">
        <v>5144</v>
      </c>
      <c r="P23" s="9">
        <v>16115</v>
      </c>
      <c r="Q23" s="9">
        <v>40732</v>
      </c>
      <c r="R23" s="9">
        <v>682</v>
      </c>
      <c r="S23" s="9">
        <v>-26761</v>
      </c>
      <c r="T23" s="9">
        <v>45</v>
      </c>
      <c r="U23" s="9">
        <v>2715</v>
      </c>
      <c r="V23" s="9">
        <v>0</v>
      </c>
      <c r="W23" s="9">
        <v>-19700</v>
      </c>
      <c r="X23" s="9">
        <v>-1262</v>
      </c>
      <c r="Y23" s="9">
        <v>-5</v>
      </c>
      <c r="Z23" s="9">
        <v>6298</v>
      </c>
      <c r="AA23" s="9">
        <v>215815</v>
      </c>
      <c r="AB23" s="9">
        <v>0</v>
      </c>
      <c r="AC23" s="9">
        <v>-6661</v>
      </c>
      <c r="AD23" s="9">
        <v>937854</v>
      </c>
    </row>
    <row r="24" spans="1:30" x14ac:dyDescent="0.25">
      <c r="A24" s="8" t="s">
        <v>443</v>
      </c>
      <c r="B24" s="9">
        <v>-23560</v>
      </c>
      <c r="C24" s="9">
        <v>3912</v>
      </c>
      <c r="D24" s="9">
        <v>500922</v>
      </c>
      <c r="E24" s="9">
        <v>-7675</v>
      </c>
      <c r="F24" s="9">
        <v>27532</v>
      </c>
      <c r="G24" s="9">
        <v>1244</v>
      </c>
      <c r="H24" s="9">
        <v>99619</v>
      </c>
      <c r="I24" s="9">
        <v>-455</v>
      </c>
      <c r="J24" s="9">
        <v>4359</v>
      </c>
      <c r="K24" s="9">
        <v>1517</v>
      </c>
      <c r="L24" s="9">
        <v>27</v>
      </c>
      <c r="M24" s="9">
        <v>367</v>
      </c>
      <c r="N24" s="9">
        <v>92808</v>
      </c>
      <c r="O24" s="9">
        <v>4159</v>
      </c>
      <c r="P24" s="9">
        <v>16223</v>
      </c>
      <c r="Q24" s="9">
        <v>42994</v>
      </c>
      <c r="R24" s="9">
        <v>723</v>
      </c>
      <c r="S24" s="9">
        <v>-28609</v>
      </c>
      <c r="T24" s="9">
        <v>26</v>
      </c>
      <c r="U24" s="9">
        <v>2648</v>
      </c>
      <c r="V24" s="9">
        <v>0</v>
      </c>
      <c r="W24" s="9">
        <v>-21368</v>
      </c>
      <c r="X24" s="9">
        <v>-1417</v>
      </c>
      <c r="Y24" s="9">
        <v>-6</v>
      </c>
      <c r="Z24" s="9">
        <v>5800</v>
      </c>
      <c r="AA24" s="9">
        <v>175172</v>
      </c>
      <c r="AB24" s="9">
        <v>0</v>
      </c>
      <c r="AC24" s="9">
        <v>-7155</v>
      </c>
      <c r="AD24" s="9">
        <v>889807</v>
      </c>
    </row>
    <row r="25" spans="1:30" x14ac:dyDescent="0.25">
      <c r="A25" s="8" t="s">
        <v>444</v>
      </c>
      <c r="B25" s="9">
        <v>-30109</v>
      </c>
      <c r="C25" s="9">
        <v>4231</v>
      </c>
      <c r="D25" s="9">
        <v>500858</v>
      </c>
      <c r="E25" s="9">
        <v>-7195</v>
      </c>
      <c r="F25" s="9">
        <v>26647</v>
      </c>
      <c r="G25" s="9">
        <v>849</v>
      </c>
      <c r="H25" s="9">
        <v>95391</v>
      </c>
      <c r="I25" s="9">
        <v>-485</v>
      </c>
      <c r="J25" s="9">
        <v>4324</v>
      </c>
      <c r="K25" s="9">
        <v>673</v>
      </c>
      <c r="L25" s="9">
        <v>22</v>
      </c>
      <c r="M25" s="9">
        <v>359</v>
      </c>
      <c r="N25" s="9">
        <v>97673</v>
      </c>
      <c r="O25" s="9">
        <v>3264</v>
      </c>
      <c r="P25" s="9">
        <v>16448</v>
      </c>
      <c r="Q25" s="9">
        <v>44946</v>
      </c>
      <c r="R25" s="9">
        <v>804</v>
      </c>
      <c r="S25" s="9">
        <v>-30603</v>
      </c>
      <c r="T25" s="9">
        <v>17</v>
      </c>
      <c r="U25" s="9">
        <v>2598</v>
      </c>
      <c r="V25" s="9">
        <v>0</v>
      </c>
      <c r="W25" s="9">
        <v>-22860</v>
      </c>
      <c r="X25" s="9">
        <v>-1546</v>
      </c>
      <c r="Y25" s="9">
        <v>-3</v>
      </c>
      <c r="Z25" s="9">
        <v>5280</v>
      </c>
      <c r="AA25" s="9">
        <v>489204</v>
      </c>
      <c r="AB25" s="9">
        <v>0</v>
      </c>
      <c r="AC25" s="9">
        <v>-7601</v>
      </c>
      <c r="AD25" s="9">
        <v>1193186</v>
      </c>
    </row>
    <row r="26" spans="1:30" x14ac:dyDescent="0.25">
      <c r="A26" s="8" t="s">
        <v>445</v>
      </c>
      <c r="B26" s="9">
        <v>-35219</v>
      </c>
      <c r="C26" s="9">
        <v>4489</v>
      </c>
      <c r="D26" s="9">
        <v>501184</v>
      </c>
      <c r="E26" s="9">
        <v>-6776</v>
      </c>
      <c r="F26" s="9">
        <v>25575</v>
      </c>
      <c r="G26" s="9">
        <v>510</v>
      </c>
      <c r="H26" s="9">
        <v>90163</v>
      </c>
      <c r="I26" s="9">
        <v>-531</v>
      </c>
      <c r="J26" s="9">
        <v>4310</v>
      </c>
      <c r="K26" s="9">
        <v>156</v>
      </c>
      <c r="L26" s="9">
        <v>16</v>
      </c>
      <c r="M26" s="9">
        <v>359</v>
      </c>
      <c r="N26" s="9">
        <v>102567</v>
      </c>
      <c r="O26" s="9">
        <v>2550</v>
      </c>
      <c r="P26" s="9">
        <v>16742</v>
      </c>
      <c r="Q26" s="9">
        <v>46839</v>
      </c>
      <c r="R26" s="9">
        <v>883</v>
      </c>
      <c r="S26" s="9">
        <v>-32803</v>
      </c>
      <c r="T26" s="9">
        <v>9</v>
      </c>
      <c r="U26" s="9">
        <v>2543</v>
      </c>
      <c r="V26" s="9">
        <v>0</v>
      </c>
      <c r="W26" s="9">
        <v>-24248</v>
      </c>
      <c r="X26" s="9">
        <v>-1700</v>
      </c>
      <c r="Y26" s="9">
        <v>-8</v>
      </c>
      <c r="Z26" s="9">
        <v>4796</v>
      </c>
      <c r="AA26" s="9">
        <v>455563</v>
      </c>
      <c r="AB26" s="9">
        <v>0</v>
      </c>
      <c r="AC26" s="9">
        <v>-8109</v>
      </c>
      <c r="AD26" s="9">
        <v>1149860</v>
      </c>
    </row>
    <row r="27" spans="1:30" x14ac:dyDescent="0.25">
      <c r="A27" s="8" t="s">
        <v>446</v>
      </c>
      <c r="B27" s="9">
        <v>-39483</v>
      </c>
      <c r="C27" s="9">
        <v>4761</v>
      </c>
      <c r="D27" s="9">
        <v>500181</v>
      </c>
      <c r="E27" s="9">
        <v>-6312</v>
      </c>
      <c r="F27" s="9">
        <v>23906</v>
      </c>
      <c r="G27" s="9">
        <v>66</v>
      </c>
      <c r="H27" s="9">
        <v>83697</v>
      </c>
      <c r="I27" s="9">
        <v>-579</v>
      </c>
      <c r="J27" s="9">
        <v>4316</v>
      </c>
      <c r="K27" s="9">
        <v>-232</v>
      </c>
      <c r="L27" s="9">
        <v>20</v>
      </c>
      <c r="M27" s="9">
        <v>350</v>
      </c>
      <c r="N27" s="9">
        <v>107537</v>
      </c>
      <c r="O27" s="9">
        <v>1981</v>
      </c>
      <c r="P27" s="9">
        <v>17014</v>
      </c>
      <c r="Q27" s="9">
        <v>48857</v>
      </c>
      <c r="R27" s="9">
        <v>960</v>
      </c>
      <c r="S27" s="9">
        <v>-35247</v>
      </c>
      <c r="T27" s="9">
        <v>-6</v>
      </c>
      <c r="U27" s="9">
        <v>2498</v>
      </c>
      <c r="V27" s="9">
        <v>0</v>
      </c>
      <c r="W27" s="9">
        <v>-25509</v>
      </c>
      <c r="X27" s="9">
        <v>-1867</v>
      </c>
      <c r="Y27" s="9">
        <v>-2</v>
      </c>
      <c r="Z27" s="9">
        <v>4400</v>
      </c>
      <c r="AA27" s="9">
        <v>235599</v>
      </c>
      <c r="AB27" s="9">
        <v>0</v>
      </c>
      <c r="AC27" s="9">
        <v>-8595</v>
      </c>
      <c r="AD27" s="9">
        <v>918311</v>
      </c>
    </row>
    <row r="28" spans="1:30" x14ac:dyDescent="0.25">
      <c r="A28" s="8" t="s">
        <v>447</v>
      </c>
      <c r="B28" s="9">
        <v>-42736</v>
      </c>
      <c r="C28" s="9">
        <v>5029</v>
      </c>
      <c r="D28" s="9">
        <v>498677</v>
      </c>
      <c r="E28" s="9">
        <v>-6091</v>
      </c>
      <c r="F28" s="9">
        <v>22070</v>
      </c>
      <c r="G28" s="9">
        <v>-111</v>
      </c>
      <c r="H28" s="9">
        <v>76826</v>
      </c>
      <c r="I28" s="9">
        <v>-608</v>
      </c>
      <c r="J28" s="9">
        <v>4345</v>
      </c>
      <c r="K28" s="9">
        <v>-455</v>
      </c>
      <c r="L28" s="9">
        <v>32</v>
      </c>
      <c r="M28" s="9">
        <v>366</v>
      </c>
      <c r="N28" s="9">
        <v>112694</v>
      </c>
      <c r="O28" s="9">
        <v>1503</v>
      </c>
      <c r="P28" s="9">
        <v>17311</v>
      </c>
      <c r="Q28" s="9">
        <v>50925</v>
      </c>
      <c r="R28" s="9">
        <v>1031</v>
      </c>
      <c r="S28" s="9">
        <v>-37833</v>
      </c>
      <c r="T28" s="9">
        <v>-16</v>
      </c>
      <c r="U28" s="9">
        <v>2477</v>
      </c>
      <c r="V28" s="9">
        <v>0</v>
      </c>
      <c r="W28" s="9">
        <v>-26647</v>
      </c>
      <c r="X28" s="9">
        <v>-2033</v>
      </c>
      <c r="Y28" s="9">
        <v>-2</v>
      </c>
      <c r="Z28" s="9">
        <v>4085</v>
      </c>
      <c r="AA28" s="9">
        <v>-6342</v>
      </c>
      <c r="AB28" s="9">
        <v>0</v>
      </c>
      <c r="AC28" s="9">
        <v>-9069</v>
      </c>
      <c r="AD28" s="9">
        <v>665428</v>
      </c>
    </row>
    <row r="29" spans="1:30" x14ac:dyDescent="0.25">
      <c r="A29" s="8" t="s">
        <v>448</v>
      </c>
      <c r="B29" s="9">
        <v>-43773</v>
      </c>
      <c r="C29" s="9">
        <v>5303</v>
      </c>
      <c r="D29" s="9">
        <v>497988</v>
      </c>
      <c r="E29" s="9">
        <v>-5812</v>
      </c>
      <c r="F29" s="9">
        <v>20145</v>
      </c>
      <c r="G29" s="9">
        <v>-459</v>
      </c>
      <c r="H29" s="9">
        <v>69201</v>
      </c>
      <c r="I29" s="9">
        <v>-643</v>
      </c>
      <c r="J29" s="9">
        <v>4379</v>
      </c>
      <c r="K29" s="9">
        <v>-656</v>
      </c>
      <c r="L29" s="9">
        <v>49</v>
      </c>
      <c r="M29" s="9">
        <v>357</v>
      </c>
      <c r="N29" s="9">
        <v>117912</v>
      </c>
      <c r="O29" s="9">
        <v>1068</v>
      </c>
      <c r="P29" s="9">
        <v>17586</v>
      </c>
      <c r="Q29" s="9">
        <v>52859</v>
      </c>
      <c r="R29" s="9">
        <v>1088</v>
      </c>
      <c r="S29" s="9">
        <v>-40572</v>
      </c>
      <c r="T29" s="9">
        <v>-14</v>
      </c>
      <c r="U29" s="9">
        <v>2451</v>
      </c>
      <c r="V29" s="9">
        <v>0</v>
      </c>
      <c r="W29" s="9">
        <v>-27705</v>
      </c>
      <c r="X29" s="9">
        <v>-2200</v>
      </c>
      <c r="Y29" s="9">
        <v>1</v>
      </c>
      <c r="Z29" s="9">
        <v>3809</v>
      </c>
      <c r="AA29" s="9">
        <v>-77480</v>
      </c>
      <c r="AB29" s="9">
        <v>0</v>
      </c>
      <c r="AC29" s="9">
        <v>-9583</v>
      </c>
      <c r="AD29" s="9">
        <v>585299</v>
      </c>
    </row>
    <row r="30" spans="1:30" x14ac:dyDescent="0.25">
      <c r="A30" s="8" t="s">
        <v>449</v>
      </c>
      <c r="B30" s="9">
        <v>-41423</v>
      </c>
      <c r="C30" s="9">
        <v>5572</v>
      </c>
      <c r="D30" s="9">
        <v>496525</v>
      </c>
      <c r="E30" s="9">
        <v>-5569</v>
      </c>
      <c r="F30" s="9">
        <v>17890</v>
      </c>
      <c r="G30" s="9">
        <v>-761</v>
      </c>
      <c r="H30" s="9">
        <v>61783</v>
      </c>
      <c r="I30" s="9">
        <v>-694</v>
      </c>
      <c r="J30" s="9">
        <v>4407</v>
      </c>
      <c r="K30" s="9">
        <v>-935</v>
      </c>
      <c r="L30" s="9">
        <v>47</v>
      </c>
      <c r="M30" s="9">
        <v>353</v>
      </c>
      <c r="N30" s="9">
        <v>123219</v>
      </c>
      <c r="O30" s="9">
        <v>732</v>
      </c>
      <c r="P30" s="9">
        <v>17842</v>
      </c>
      <c r="Q30" s="9">
        <v>55128</v>
      </c>
      <c r="R30" s="9">
        <v>1154</v>
      </c>
      <c r="S30" s="9">
        <v>-43211</v>
      </c>
      <c r="T30" s="9">
        <v>-23</v>
      </c>
      <c r="U30" s="9">
        <v>2410</v>
      </c>
      <c r="V30" s="9">
        <v>0</v>
      </c>
      <c r="W30" s="9">
        <v>-28517</v>
      </c>
      <c r="X30" s="9">
        <v>-2397</v>
      </c>
      <c r="Y30" s="9">
        <v>0</v>
      </c>
      <c r="Z30" s="9">
        <v>3582</v>
      </c>
      <c r="AA30" s="9">
        <v>-108958</v>
      </c>
      <c r="AB30" s="9">
        <v>0</v>
      </c>
      <c r="AC30" s="9">
        <v>-10101</v>
      </c>
      <c r="AD30" s="9">
        <v>548055</v>
      </c>
    </row>
    <row r="31" spans="1:30" x14ac:dyDescent="0.25">
      <c r="A31" s="8" t="s">
        <v>450</v>
      </c>
      <c r="B31" s="9">
        <v>-37437</v>
      </c>
      <c r="C31" s="9">
        <v>5839</v>
      </c>
      <c r="D31" s="9">
        <v>495540</v>
      </c>
      <c r="E31" s="9">
        <v>-5342</v>
      </c>
      <c r="F31" s="9">
        <v>15559</v>
      </c>
      <c r="G31" s="9">
        <v>-991</v>
      </c>
      <c r="H31" s="9">
        <v>54440</v>
      </c>
      <c r="I31" s="9">
        <v>-734</v>
      </c>
      <c r="J31" s="9">
        <v>4525</v>
      </c>
      <c r="K31" s="9">
        <v>-956</v>
      </c>
      <c r="L31" s="9">
        <v>44</v>
      </c>
      <c r="M31" s="9">
        <v>349</v>
      </c>
      <c r="N31" s="9">
        <v>128667</v>
      </c>
      <c r="O31" s="9">
        <v>353</v>
      </c>
      <c r="P31" s="9">
        <v>18140</v>
      </c>
      <c r="Q31" s="9">
        <v>57556</v>
      </c>
      <c r="R31" s="9">
        <v>1249</v>
      </c>
      <c r="S31" s="9">
        <v>-46312</v>
      </c>
      <c r="T31" s="9">
        <v>-31</v>
      </c>
      <c r="U31" s="9">
        <v>2386</v>
      </c>
      <c r="V31" s="9">
        <v>0</v>
      </c>
      <c r="W31" s="9">
        <v>-29217</v>
      </c>
      <c r="X31" s="9">
        <v>-2597</v>
      </c>
      <c r="Y31" s="9">
        <v>-2</v>
      </c>
      <c r="Z31" s="9">
        <v>3426</v>
      </c>
      <c r="AA31" s="9">
        <v>-115313</v>
      </c>
      <c r="AB31" s="9">
        <v>0</v>
      </c>
      <c r="AC31" s="9">
        <v>-10617</v>
      </c>
      <c r="AD31" s="9">
        <v>538524</v>
      </c>
    </row>
    <row r="32" spans="1:30" x14ac:dyDescent="0.25">
      <c r="A32" s="8" t="s">
        <v>451</v>
      </c>
      <c r="B32" s="9">
        <v>-34747</v>
      </c>
      <c r="C32" s="9">
        <v>6107</v>
      </c>
      <c r="D32" s="9">
        <v>493913</v>
      </c>
      <c r="E32" s="9">
        <v>-5407</v>
      </c>
      <c r="F32" s="9">
        <v>13338</v>
      </c>
      <c r="G32" s="9">
        <v>-1011</v>
      </c>
      <c r="H32" s="9">
        <v>47608</v>
      </c>
      <c r="I32" s="9">
        <v>-780</v>
      </c>
      <c r="J32" s="9">
        <v>4672</v>
      </c>
      <c r="K32" s="9">
        <v>-1002</v>
      </c>
      <c r="L32" s="9">
        <v>52</v>
      </c>
      <c r="M32" s="9">
        <v>353</v>
      </c>
      <c r="N32" s="9">
        <v>134277</v>
      </c>
      <c r="O32" s="9">
        <v>18</v>
      </c>
      <c r="P32" s="9">
        <v>18454</v>
      </c>
      <c r="Q32" s="9">
        <v>59807</v>
      </c>
      <c r="R32" s="9">
        <v>1352</v>
      </c>
      <c r="S32" s="9">
        <v>-49588</v>
      </c>
      <c r="T32" s="9">
        <v>-38</v>
      </c>
      <c r="U32" s="9">
        <v>2392</v>
      </c>
      <c r="V32" s="9">
        <v>0</v>
      </c>
      <c r="W32" s="9">
        <v>-29715</v>
      </c>
      <c r="X32" s="9">
        <v>-2798</v>
      </c>
      <c r="Y32" s="9">
        <v>-3</v>
      </c>
      <c r="Z32" s="9">
        <v>3307</v>
      </c>
      <c r="AA32" s="9">
        <v>-109913</v>
      </c>
      <c r="AB32" s="9">
        <v>0</v>
      </c>
      <c r="AC32" s="9">
        <v>-11124</v>
      </c>
      <c r="AD32" s="9">
        <v>539524</v>
      </c>
    </row>
    <row r="33" spans="1:31" x14ac:dyDescent="0.25">
      <c r="A33" s="8" t="s">
        <v>452</v>
      </c>
      <c r="B33" s="9">
        <v>-33397</v>
      </c>
      <c r="C33" s="9">
        <v>6356</v>
      </c>
      <c r="D33" s="9">
        <v>493483</v>
      </c>
      <c r="E33" s="9">
        <v>-5626</v>
      </c>
      <c r="F33" s="9">
        <v>11443</v>
      </c>
      <c r="G33" s="9">
        <v>-938</v>
      </c>
      <c r="H33" s="9">
        <v>41984</v>
      </c>
      <c r="I33" s="9">
        <v>-826</v>
      </c>
      <c r="J33" s="9">
        <v>4814</v>
      </c>
      <c r="K33" s="9">
        <v>-1035</v>
      </c>
      <c r="L33" s="9">
        <v>48</v>
      </c>
      <c r="M33" s="9">
        <v>351</v>
      </c>
      <c r="N33" s="9">
        <v>139825</v>
      </c>
      <c r="O33" s="9">
        <v>-430</v>
      </c>
      <c r="P33" s="9">
        <v>18751</v>
      </c>
      <c r="Q33" s="9">
        <v>61899</v>
      </c>
      <c r="R33" s="9">
        <v>1448</v>
      </c>
      <c r="S33" s="9">
        <v>-52984</v>
      </c>
      <c r="T33" s="9">
        <v>-44</v>
      </c>
      <c r="U33" s="9">
        <v>2402</v>
      </c>
      <c r="V33" s="9">
        <v>0</v>
      </c>
      <c r="W33" s="9">
        <v>-29983</v>
      </c>
      <c r="X33" s="9">
        <v>-3014</v>
      </c>
      <c r="Y33" s="9">
        <v>0</v>
      </c>
      <c r="Z33" s="9">
        <v>3204</v>
      </c>
      <c r="AA33" s="9">
        <v>-98311</v>
      </c>
      <c r="AB33" s="9">
        <v>0</v>
      </c>
      <c r="AC33" s="9">
        <v>-11665</v>
      </c>
      <c r="AD33" s="9">
        <v>547755</v>
      </c>
    </row>
    <row r="34" spans="1:31" x14ac:dyDescent="0.25">
      <c r="A34" s="8" t="s">
        <v>453</v>
      </c>
      <c r="B34" s="9">
        <v>-31920</v>
      </c>
      <c r="C34" s="9">
        <v>6614</v>
      </c>
      <c r="D34" s="9">
        <v>495620</v>
      </c>
      <c r="E34" s="9">
        <v>-5592</v>
      </c>
      <c r="F34" s="9">
        <v>9604</v>
      </c>
      <c r="G34" s="9">
        <v>-937</v>
      </c>
      <c r="H34" s="9">
        <v>37285</v>
      </c>
      <c r="I34" s="9">
        <v>-863</v>
      </c>
      <c r="J34" s="9">
        <v>4984</v>
      </c>
      <c r="K34" s="9">
        <v>-1086</v>
      </c>
      <c r="L34" s="9">
        <v>46</v>
      </c>
      <c r="M34" s="9">
        <v>342</v>
      </c>
      <c r="N34" s="9">
        <v>145219</v>
      </c>
      <c r="O34" s="9">
        <v>-949</v>
      </c>
      <c r="P34" s="9">
        <v>19030</v>
      </c>
      <c r="Q34" s="9">
        <v>64123</v>
      </c>
      <c r="R34" s="9">
        <v>1542</v>
      </c>
      <c r="S34" s="9">
        <v>-56607</v>
      </c>
      <c r="T34" s="9">
        <v>-42</v>
      </c>
      <c r="U34" s="9">
        <v>2414</v>
      </c>
      <c r="V34" s="9">
        <v>0</v>
      </c>
      <c r="W34" s="9">
        <v>-30150</v>
      </c>
      <c r="X34" s="9">
        <v>-3240</v>
      </c>
      <c r="Y34" s="9">
        <v>-6</v>
      </c>
      <c r="Z34" s="9">
        <v>3144</v>
      </c>
      <c r="AA34" s="9">
        <v>-83774</v>
      </c>
      <c r="AB34" s="9">
        <v>0</v>
      </c>
      <c r="AC34" s="9">
        <v>-12195</v>
      </c>
      <c r="AD34" s="9">
        <v>562606</v>
      </c>
    </row>
    <row r="35" spans="1:31" x14ac:dyDescent="0.25">
      <c r="A35" s="8" t="s">
        <v>454</v>
      </c>
      <c r="B35" s="9">
        <v>-28248</v>
      </c>
      <c r="C35" s="9">
        <v>6863</v>
      </c>
      <c r="D35" s="9">
        <v>500256</v>
      </c>
      <c r="E35" s="9">
        <v>-5470</v>
      </c>
      <c r="F35" s="9">
        <v>7613</v>
      </c>
      <c r="G35" s="9">
        <v>-972</v>
      </c>
      <c r="H35" s="9">
        <v>33378</v>
      </c>
      <c r="I35" s="9">
        <v>-914</v>
      </c>
      <c r="J35" s="9">
        <v>5116</v>
      </c>
      <c r="K35" s="9">
        <v>-1135</v>
      </c>
      <c r="L35" s="9">
        <v>58</v>
      </c>
      <c r="M35" s="9">
        <v>353</v>
      </c>
      <c r="N35" s="9">
        <v>150635</v>
      </c>
      <c r="O35" s="9">
        <v>-1545</v>
      </c>
      <c r="P35" s="9">
        <v>19291</v>
      </c>
      <c r="Q35" s="9">
        <v>66857</v>
      </c>
      <c r="R35" s="9">
        <v>1638</v>
      </c>
      <c r="S35" s="9">
        <v>-60341</v>
      </c>
      <c r="T35" s="9">
        <v>-43</v>
      </c>
      <c r="U35" s="9">
        <v>2491</v>
      </c>
      <c r="V35" s="9">
        <v>0</v>
      </c>
      <c r="W35" s="9">
        <v>-30288</v>
      </c>
      <c r="X35" s="9">
        <v>-3466</v>
      </c>
      <c r="Y35" s="9">
        <v>-3</v>
      </c>
      <c r="Z35" s="9">
        <v>3068</v>
      </c>
      <c r="AA35" s="9">
        <v>-68853</v>
      </c>
      <c r="AB35" s="9">
        <v>0</v>
      </c>
      <c r="AC35" s="9">
        <v>-12750</v>
      </c>
      <c r="AD35" s="9">
        <v>583589</v>
      </c>
    </row>
    <row r="36" spans="1:31" x14ac:dyDescent="0.2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 x14ac:dyDescent="0.2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 x14ac:dyDescent="0.2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1:31" ht="21" x14ac:dyDescent="0.35">
      <c r="A40" s="15" t="s">
        <v>459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 t="s">
        <v>402</v>
      </c>
      <c r="AB40" s="16" t="s">
        <v>413</v>
      </c>
      <c r="AC40" s="16"/>
      <c r="AD40" s="9"/>
      <c r="AE40" s="9"/>
    </row>
    <row r="41" spans="1:31" ht="51.75" customHeight="1" x14ac:dyDescent="0.25">
      <c r="A41" s="11"/>
      <c r="B41" s="12" t="str">
        <f>B4</f>
        <v>DisabledPolicyGroup=100% Clean Electricity Standard</v>
      </c>
      <c r="C41" s="12" t="str">
        <f t="shared" ref="C41:AB41" si="0">C4</f>
        <v>DisabledPolicyGroup=Afforestation and Reforestation</v>
      </c>
      <c r="D41" s="12" t="str">
        <f t="shared" si="0"/>
        <v>DisabledPolicyGroup=All</v>
      </c>
      <c r="E41" s="12" t="str">
        <f t="shared" si="0"/>
        <v>DisabledPolicyGroup=Building Codes and Appliance Standards</v>
      </c>
      <c r="F41" s="12" t="str">
        <f t="shared" si="0"/>
        <v>DisabledPolicyGroup=Building Electrification</v>
      </c>
      <c r="G41" s="12" t="str">
        <f t="shared" si="0"/>
        <v>DisabledPolicyGroup=Building Retrofitting</v>
      </c>
      <c r="H41" s="12" t="str">
        <f t="shared" si="0"/>
        <v>DisabledPolicyGroup=California HDV Rules</v>
      </c>
      <c r="I41" s="12" t="str">
        <f t="shared" si="0"/>
        <v>DisabledPolicyGroup=Cement Clinker Substitution</v>
      </c>
      <c r="J41" s="12" t="str">
        <f t="shared" si="0"/>
        <v>DisabledPolicyGroup=Cropland Measures</v>
      </c>
      <c r="K41" s="12" t="str">
        <f t="shared" si="0"/>
        <v>DisabledPolicyGroup=Electricity PTC/ITC</v>
      </c>
      <c r="L41" s="12" t="str">
        <f t="shared" si="0"/>
        <v>DisabledPolicyGroup=F-Gas Policies</v>
      </c>
      <c r="M41" s="12" t="str">
        <f t="shared" si="0"/>
        <v>DisabledPolicyGroup=Forest Management</v>
      </c>
      <c r="N41" s="12" t="str">
        <f t="shared" si="0"/>
        <v>DisabledPolicyGroup=Freight Logistics</v>
      </c>
      <c r="O41" s="12" t="str">
        <f t="shared" si="0"/>
        <v>DisabledPolicyGroup=Fuel Economy Standards</v>
      </c>
      <c r="P41" s="12" t="str">
        <f t="shared" si="0"/>
        <v>DisabledPolicyGroup=Grid Flexibility</v>
      </c>
      <c r="Q41" s="12" t="str">
        <f t="shared" si="0"/>
        <v>DisabledPolicyGroup=Hydrogen Electrolysis</v>
      </c>
      <c r="R41" s="12" t="str">
        <f t="shared" si="0"/>
        <v>DisabledPolicyGroup=Industrial CCS</v>
      </c>
      <c r="S41" s="12" t="str">
        <f t="shared" si="0"/>
        <v>DisabledPolicyGroup=Industrial Energy Efficiency Standards</v>
      </c>
      <c r="T41" s="12" t="str">
        <f t="shared" si="0"/>
        <v>DisabledPolicyGroup=Livestock Measures</v>
      </c>
      <c r="U41" s="12" t="str">
        <f t="shared" si="0"/>
        <v>DisabledPolicyGroup=Methane Capture and Destruction</v>
      </c>
      <c r="V41" s="12" t="str">
        <f t="shared" si="0"/>
        <v>DisabledPolicyGroup=None</v>
      </c>
      <c r="W41" s="12" t="str">
        <f t="shared" si="0"/>
        <v>DisabledPolicyGroup=Passenger Car ZEV Sales Standard</v>
      </c>
      <c r="X41" s="12" t="str">
        <f t="shared" si="0"/>
        <v>DisabledPolicyGroup=Passenger Mode Shifting</v>
      </c>
      <c r="Y41" s="12" t="str">
        <f t="shared" si="0"/>
        <v>DisabledPolicyGroup=Power Sector Coal Regs</v>
      </c>
      <c r="Z41" s="12" t="str">
        <f t="shared" si="0"/>
        <v>DisabledPolicyGroup=Power Sector Gas Regs</v>
      </c>
      <c r="AA41" s="12" t="str">
        <f t="shared" si="0"/>
        <v>DisabledPolicyGroup=Industrial Fuel Switching</v>
      </c>
      <c r="AB41" s="12" t="str">
        <f t="shared" si="0"/>
        <v>DisabledPolicyGroup=N2O Abatement</v>
      </c>
      <c r="AC41" s="12" t="str">
        <f>AC4</f>
        <v>DisabledPolicyGroup=Reduction in Industry Product Demand</v>
      </c>
      <c r="AD41" s="9"/>
      <c r="AE41" s="9"/>
    </row>
    <row r="42" spans="1:31" ht="15.75" x14ac:dyDescent="0.25">
      <c r="A42" s="13" t="s">
        <v>457</v>
      </c>
      <c r="B42" s="14" t="str">
        <f>IF(B35&lt;0,"NEG","POS")</f>
        <v>NEG</v>
      </c>
      <c r="C42" s="14" t="str">
        <f t="shared" ref="C42:AC42" si="1">IF(C35&lt;0,"NEG","POS")</f>
        <v>POS</v>
      </c>
      <c r="D42" s="14" t="str">
        <f t="shared" si="1"/>
        <v>POS</v>
      </c>
      <c r="E42" s="14" t="str">
        <f t="shared" si="1"/>
        <v>NEG</v>
      </c>
      <c r="F42" s="14" t="str">
        <f t="shared" si="1"/>
        <v>POS</v>
      </c>
      <c r="G42" s="14" t="str">
        <f t="shared" si="1"/>
        <v>NEG</v>
      </c>
      <c r="H42" s="14" t="str">
        <f t="shared" si="1"/>
        <v>POS</v>
      </c>
      <c r="I42" s="14" t="str">
        <f t="shared" si="1"/>
        <v>NEG</v>
      </c>
      <c r="J42" s="14" t="str">
        <f t="shared" si="1"/>
        <v>POS</v>
      </c>
      <c r="K42" s="14" t="str">
        <f t="shared" si="1"/>
        <v>NEG</v>
      </c>
      <c r="L42" s="14" t="str">
        <f t="shared" si="1"/>
        <v>POS</v>
      </c>
      <c r="M42" s="14" t="str">
        <f t="shared" si="1"/>
        <v>POS</v>
      </c>
      <c r="N42" s="14" t="str">
        <f t="shared" si="1"/>
        <v>POS</v>
      </c>
      <c r="O42" s="14" t="str">
        <f t="shared" si="1"/>
        <v>NEG</v>
      </c>
      <c r="P42" s="14" t="str">
        <f t="shared" si="1"/>
        <v>POS</v>
      </c>
      <c r="Q42" s="14" t="str">
        <f t="shared" si="1"/>
        <v>POS</v>
      </c>
      <c r="R42" s="14" t="str">
        <f t="shared" si="1"/>
        <v>POS</v>
      </c>
      <c r="S42" s="14" t="str">
        <f t="shared" si="1"/>
        <v>NEG</v>
      </c>
      <c r="T42" s="14" t="str">
        <f t="shared" si="1"/>
        <v>NEG</v>
      </c>
      <c r="U42" s="14" t="str">
        <f t="shared" si="1"/>
        <v>POS</v>
      </c>
      <c r="V42" s="14" t="str">
        <f>IF(V35&lt;0,"NEG","POS")</f>
        <v>POS</v>
      </c>
      <c r="W42" s="14" t="str">
        <f t="shared" si="1"/>
        <v>NEG</v>
      </c>
      <c r="X42" s="14" t="str">
        <f t="shared" si="1"/>
        <v>NEG</v>
      </c>
      <c r="Y42" s="14" t="str">
        <f t="shared" si="1"/>
        <v>NEG</v>
      </c>
      <c r="Z42" s="14" t="str">
        <f t="shared" si="1"/>
        <v>POS</v>
      </c>
      <c r="AA42" s="14" t="str">
        <f t="shared" si="1"/>
        <v>NEG</v>
      </c>
      <c r="AB42" s="14" t="str">
        <f t="shared" si="1"/>
        <v>POS</v>
      </c>
      <c r="AC42" s="14" t="str">
        <f t="shared" si="1"/>
        <v>NEG</v>
      </c>
      <c r="AD42" s="9"/>
      <c r="AE42" s="9"/>
    </row>
    <row r="43" spans="1:31" ht="15.75" x14ac:dyDescent="0.25">
      <c r="A43" s="13" t="s">
        <v>458</v>
      </c>
      <c r="B43" s="14" t="str">
        <f>INDEX(US_Pivot!$34:$34,MATCH(Summary!B4,US_Pivot!$2:$2,0))</f>
        <v>NEG</v>
      </c>
      <c r="C43" s="14" t="str">
        <f>INDEX(US_Pivot!$34:$34,MATCH(Summary!C4,US_Pivot!$2:$2,0))</f>
        <v>POS</v>
      </c>
      <c r="D43" s="14" t="str">
        <f>INDEX(US_Pivot!$34:$34,MATCH(Summary!D4,US_Pivot!$2:$2,0))</f>
        <v>POS</v>
      </c>
      <c r="E43" s="14" t="str">
        <f>INDEX(US_Pivot!$34:$34,MATCH(Summary!E4,US_Pivot!$2:$2,0))</f>
        <v>POS</v>
      </c>
      <c r="F43" s="14" t="str">
        <f>INDEX(US_Pivot!$34:$34,MATCH(Summary!F4,US_Pivot!$2:$2,0))</f>
        <v>POS</v>
      </c>
      <c r="G43" s="14" t="str">
        <f>INDEX(US_Pivot!$34:$34,MATCH(Summary!G4,US_Pivot!$2:$2,0))</f>
        <v>POS</v>
      </c>
      <c r="H43" s="14" t="str">
        <f>INDEX(US_Pivot!$34:$34,MATCH(Summary!H4,US_Pivot!$2:$2,0))</f>
        <v>POS</v>
      </c>
      <c r="I43" s="14" t="str">
        <f>INDEX(US_Pivot!$34:$34,MATCH(Summary!I4,US_Pivot!$2:$2,0))</f>
        <v>NEG</v>
      </c>
      <c r="J43" s="14" t="str">
        <f>INDEX(US_Pivot!$34:$34,MATCH(Summary!J4,US_Pivot!$2:$2,0))</f>
        <v>NEG</v>
      </c>
      <c r="K43" s="14" t="str">
        <f>INDEX(US_Pivot!$34:$34,MATCH(Summary!K4,US_Pivot!$2:$2,0))</f>
        <v>NEG</v>
      </c>
      <c r="L43" s="14" t="str">
        <f>INDEX(US_Pivot!$34:$34,MATCH(Summary!L4,US_Pivot!$2:$2,0))</f>
        <v>POS</v>
      </c>
      <c r="M43" s="14" t="str">
        <f>INDEX(US_Pivot!$34:$34,MATCH(Summary!M4,US_Pivot!$2:$2,0))</f>
        <v>POS</v>
      </c>
      <c r="N43" s="14" t="str">
        <f>INDEX(US_Pivot!$34:$34,MATCH(Summary!N4,US_Pivot!$2:$2,0))</f>
        <v>POS</v>
      </c>
      <c r="O43" s="14" t="str">
        <f>INDEX(US_Pivot!$34:$34,MATCH(Summary!O4,US_Pivot!$2:$2,0))</f>
        <v>NEG</v>
      </c>
      <c r="P43" s="14" t="str">
        <f>INDEX(US_Pivot!$34:$34,MATCH(Summary!P4,US_Pivot!$2:$2,0))</f>
        <v>NEG</v>
      </c>
      <c r="Q43" s="14" t="str">
        <f>INDEX(US_Pivot!$34:$34,MATCH(Summary!Q4,US_Pivot!$2:$2,0))</f>
        <v>POS</v>
      </c>
      <c r="R43" s="14" t="str">
        <f>INDEX(US_Pivot!$34:$34,MATCH(Summary!R4,US_Pivot!$2:$2,0))</f>
        <v>POS</v>
      </c>
      <c r="S43" s="14" t="str">
        <f>INDEX(US_Pivot!$34:$34,MATCH(Summary!S4,US_Pivot!$2:$2,0))</f>
        <v>NEG</v>
      </c>
      <c r="T43" s="14" t="str">
        <f>INDEX(US_Pivot!$34:$34,MATCH(Summary!T4,US_Pivot!$2:$2,0))</f>
        <v>POS</v>
      </c>
      <c r="U43" s="14" t="str">
        <f>INDEX(US_Pivot!$34:$34,MATCH(Summary!U4,US_Pivot!$2:$2,0))</f>
        <v>POS</v>
      </c>
      <c r="V43" s="14" t="str">
        <f>INDEX(US_Pivot!$34:$34,MATCH(Summary!V4,US_Pivot!$2:$2,0))</f>
        <v>POS</v>
      </c>
      <c r="W43" s="14" t="str">
        <f>INDEX(US_Pivot!$34:$34,MATCH(Summary!W4,US_Pivot!$2:$2,0))</f>
        <v>POS</v>
      </c>
      <c r="X43" s="14" t="str">
        <f>INDEX(US_Pivot!$34:$34,MATCH(Summary!X4,US_Pivot!$2:$2,0))</f>
        <v>NEG</v>
      </c>
      <c r="Y43" s="14" t="str">
        <f>INDEX(US_Pivot!$34:$34,MATCH(Summary!Y4,US_Pivot!$2:$2,0))</f>
        <v>POS</v>
      </c>
      <c r="Z43" s="14" t="str">
        <f>INDEX(US_Pivot!$34:$34,MATCH(Summary!Z4,US_Pivot!$2:$2,0))</f>
        <v>POS</v>
      </c>
      <c r="AA43" s="14" t="str">
        <f>INDEX(US_Pivot!$34:$34,MATCH(AA40,US_Pivot!$2:$2,0))</f>
        <v>POS</v>
      </c>
      <c r="AB43" s="14" t="str">
        <f>INDEX(US_Pivot!$34:$34,MATCH(AB40,US_Pivot!$2:$2,0))</f>
        <v>NEG</v>
      </c>
      <c r="AC43" s="14" t="str">
        <f>INDEX(US_Pivot!$34:$34,MATCH(Summary!AC4,US_Pivot!$2:$2,0))</f>
        <v>NEG</v>
      </c>
      <c r="AD43" s="9"/>
      <c r="AE43" s="9"/>
    </row>
    <row r="44" spans="1:31" ht="15.75" x14ac:dyDescent="0.25">
      <c r="A44" s="14"/>
      <c r="B44" s="14" t="b">
        <f>B42=B43</f>
        <v>1</v>
      </c>
      <c r="C44" s="14" t="b">
        <f t="shared" ref="C44:AC44" si="2">C42=C43</f>
        <v>1</v>
      </c>
      <c r="D44" s="14" t="b">
        <f t="shared" si="2"/>
        <v>1</v>
      </c>
      <c r="E44" s="14" t="b">
        <f t="shared" si="2"/>
        <v>0</v>
      </c>
      <c r="F44" s="14" t="b">
        <f t="shared" si="2"/>
        <v>1</v>
      </c>
      <c r="G44" s="14" t="b">
        <f t="shared" si="2"/>
        <v>0</v>
      </c>
      <c r="H44" s="14" t="b">
        <f t="shared" si="2"/>
        <v>1</v>
      </c>
      <c r="I44" s="14" t="b">
        <f t="shared" si="2"/>
        <v>1</v>
      </c>
      <c r="J44" s="14" t="b">
        <f t="shared" si="2"/>
        <v>0</v>
      </c>
      <c r="K44" s="14" t="b">
        <f t="shared" si="2"/>
        <v>1</v>
      </c>
      <c r="L44" s="14" t="b">
        <f t="shared" si="2"/>
        <v>1</v>
      </c>
      <c r="M44" s="14" t="b">
        <f t="shared" si="2"/>
        <v>1</v>
      </c>
      <c r="N44" s="14" t="b">
        <f t="shared" si="2"/>
        <v>1</v>
      </c>
      <c r="O44" s="14" t="b">
        <f t="shared" si="2"/>
        <v>1</v>
      </c>
      <c r="P44" s="14" t="b">
        <f t="shared" si="2"/>
        <v>0</v>
      </c>
      <c r="Q44" s="14" t="b">
        <f t="shared" si="2"/>
        <v>1</v>
      </c>
      <c r="R44" s="14" t="b">
        <f t="shared" si="2"/>
        <v>1</v>
      </c>
      <c r="S44" s="14" t="b">
        <f t="shared" si="2"/>
        <v>1</v>
      </c>
      <c r="T44" s="14" t="b">
        <f t="shared" si="2"/>
        <v>0</v>
      </c>
      <c r="U44" s="14" t="b">
        <f t="shared" si="2"/>
        <v>1</v>
      </c>
      <c r="V44" s="14" t="b">
        <f t="shared" si="2"/>
        <v>1</v>
      </c>
      <c r="W44" s="14" t="b">
        <f t="shared" si="2"/>
        <v>0</v>
      </c>
      <c r="X44" s="14" t="b">
        <f t="shared" si="2"/>
        <v>1</v>
      </c>
      <c r="Y44" s="14" t="b">
        <f t="shared" si="2"/>
        <v>0</v>
      </c>
      <c r="Z44" s="14" t="b">
        <f t="shared" si="2"/>
        <v>1</v>
      </c>
      <c r="AA44" s="14" t="b">
        <f t="shared" si="2"/>
        <v>0</v>
      </c>
      <c r="AB44" s="14" t="b">
        <f t="shared" si="2"/>
        <v>0</v>
      </c>
      <c r="AC44" s="14" t="b">
        <f t="shared" si="2"/>
        <v>1</v>
      </c>
      <c r="AD44" s="9"/>
      <c r="AE44" s="9"/>
    </row>
    <row r="48" spans="1:31" s="20" customFormat="1" ht="24.75" x14ac:dyDescent="0.5">
      <c r="A48" s="28"/>
      <c r="B48" s="28"/>
      <c r="C48" s="29" t="s">
        <v>460</v>
      </c>
      <c r="D48" s="28"/>
      <c r="E48" s="30"/>
      <c r="F48" s="18"/>
      <c r="G48" s="18"/>
      <c r="H48" s="19" t="s">
        <v>461</v>
      </c>
      <c r="I48" s="18"/>
      <c r="J48" s="18"/>
    </row>
    <row r="49" spans="1:10" s="20" customFormat="1" ht="18.75" x14ac:dyDescent="0.4">
      <c r="A49" s="28"/>
      <c r="B49" s="28"/>
      <c r="C49" s="28"/>
      <c r="D49" s="28"/>
      <c r="E49" s="30"/>
      <c r="F49" s="18"/>
      <c r="G49" s="18"/>
      <c r="H49" s="18"/>
      <c r="I49" s="18"/>
      <c r="J49" s="18"/>
    </row>
    <row r="50" spans="1:10" s="20" customFormat="1" ht="18.75" x14ac:dyDescent="0.4">
      <c r="A50" s="28"/>
      <c r="B50" s="28"/>
      <c r="C50" s="28"/>
      <c r="D50" s="28"/>
      <c r="E50" s="30"/>
      <c r="F50" s="18"/>
      <c r="G50" s="18"/>
      <c r="H50" s="18"/>
      <c r="I50" s="18"/>
      <c r="J50" s="18"/>
    </row>
    <row r="51" spans="1:10" x14ac:dyDescent="0.25">
      <c r="A51" s="31"/>
      <c r="B51" s="31"/>
      <c r="C51" s="31"/>
      <c r="D51" s="31"/>
      <c r="E51" s="32"/>
      <c r="F51" s="17"/>
      <c r="G51" s="17"/>
      <c r="H51" s="17"/>
      <c r="I51" s="17"/>
      <c r="J51" s="17"/>
    </row>
    <row r="52" spans="1:10" x14ac:dyDescent="0.25">
      <c r="A52" s="31"/>
      <c r="B52" s="31"/>
      <c r="C52" s="31"/>
      <c r="D52" s="31"/>
      <c r="E52" s="32"/>
      <c r="F52" s="17"/>
      <c r="G52" s="17"/>
      <c r="H52" s="17"/>
      <c r="I52" s="17"/>
      <c r="J52" s="17"/>
    </row>
    <row r="53" spans="1:10" x14ac:dyDescent="0.25">
      <c r="A53" s="31"/>
      <c r="B53" s="31"/>
      <c r="C53" s="31"/>
      <c r="D53" s="31"/>
      <c r="E53" s="32"/>
      <c r="F53" s="17"/>
      <c r="G53" s="17"/>
      <c r="H53" s="17"/>
      <c r="I53" s="17"/>
      <c r="J53" s="17"/>
    </row>
    <row r="54" spans="1:10" x14ac:dyDescent="0.25">
      <c r="A54" s="31"/>
      <c r="B54" s="31"/>
      <c r="C54" s="31"/>
      <c r="D54" s="31"/>
      <c r="E54" s="32"/>
      <c r="F54" s="17"/>
      <c r="G54" s="17"/>
      <c r="H54" s="17"/>
      <c r="I54" s="17"/>
      <c r="J54" s="17"/>
    </row>
    <row r="55" spans="1:10" x14ac:dyDescent="0.25">
      <c r="A55" s="31"/>
      <c r="B55" s="31"/>
      <c r="C55" s="31"/>
      <c r="D55" s="31"/>
      <c r="E55" s="32"/>
      <c r="F55" s="17"/>
      <c r="G55" s="17"/>
      <c r="H55" s="17"/>
      <c r="I55" s="17"/>
      <c r="J55" s="17"/>
    </row>
    <row r="56" spans="1:10" x14ac:dyDescent="0.25">
      <c r="A56" s="31"/>
      <c r="B56" s="31"/>
      <c r="C56" s="31"/>
      <c r="D56" s="31"/>
      <c r="E56" s="32"/>
      <c r="F56" s="17"/>
      <c r="G56" s="17"/>
      <c r="H56" s="17"/>
      <c r="I56" s="17"/>
      <c r="J56" s="17"/>
    </row>
    <row r="57" spans="1:10" x14ac:dyDescent="0.25">
      <c r="A57" s="31"/>
      <c r="B57" s="31"/>
      <c r="C57" s="31"/>
      <c r="D57" s="31"/>
      <c r="E57" s="32"/>
      <c r="F57" s="17"/>
      <c r="G57" s="17"/>
      <c r="H57" s="17"/>
      <c r="I57" s="17"/>
      <c r="J57" s="17"/>
    </row>
    <row r="58" spans="1:10" x14ac:dyDescent="0.25">
      <c r="A58" s="31"/>
      <c r="B58" s="31"/>
      <c r="C58" s="31"/>
      <c r="D58" s="31"/>
      <c r="E58" s="32"/>
      <c r="F58" s="17"/>
      <c r="G58" s="17"/>
      <c r="H58" s="17"/>
      <c r="I58" s="17"/>
      <c r="J58" s="17"/>
    </row>
    <row r="59" spans="1:10" x14ac:dyDescent="0.25">
      <c r="A59" s="31"/>
      <c r="B59" s="31"/>
      <c r="C59" s="31"/>
      <c r="D59" s="31"/>
      <c r="E59" s="32"/>
      <c r="F59" s="17"/>
      <c r="G59" s="17"/>
      <c r="H59" s="17"/>
      <c r="I59" s="17"/>
      <c r="J59" s="17"/>
    </row>
    <row r="60" spans="1:10" x14ac:dyDescent="0.25">
      <c r="A60" s="31"/>
      <c r="B60" s="31"/>
      <c r="C60" s="31"/>
      <c r="D60" s="31"/>
      <c r="E60" s="32"/>
      <c r="F60" s="17"/>
      <c r="G60" s="17"/>
      <c r="H60" s="17"/>
      <c r="I60" s="17"/>
      <c r="J60" s="17"/>
    </row>
    <row r="61" spans="1:10" x14ac:dyDescent="0.25">
      <c r="A61" s="31"/>
      <c r="B61" s="31"/>
      <c r="C61" s="31"/>
      <c r="D61" s="31"/>
      <c r="E61" s="32"/>
      <c r="F61" s="17"/>
      <c r="G61" s="17"/>
      <c r="H61" s="17"/>
      <c r="I61" s="17"/>
      <c r="J61" s="17"/>
    </row>
    <row r="62" spans="1:10" x14ac:dyDescent="0.25">
      <c r="A62" s="31"/>
      <c r="B62" s="31"/>
      <c r="C62" s="31"/>
      <c r="D62" s="31"/>
      <c r="E62" s="32"/>
      <c r="F62" s="17"/>
      <c r="G62" s="17"/>
      <c r="H62" s="17"/>
      <c r="I62" s="17"/>
      <c r="J62" s="17"/>
    </row>
    <row r="63" spans="1:10" x14ac:dyDescent="0.25">
      <c r="A63" s="31"/>
      <c r="B63" s="31"/>
      <c r="C63" s="31"/>
      <c r="D63" s="31"/>
      <c r="E63" s="32"/>
      <c r="F63" s="17"/>
      <c r="G63" s="17"/>
      <c r="H63" s="17"/>
      <c r="I63" s="17"/>
      <c r="J63" s="17"/>
    </row>
    <row r="64" spans="1:10" x14ac:dyDescent="0.25">
      <c r="A64" s="31"/>
      <c r="B64" s="31"/>
      <c r="C64" s="31"/>
      <c r="D64" s="31"/>
      <c r="E64" s="32"/>
      <c r="F64" s="17"/>
      <c r="G64" s="17"/>
      <c r="H64" s="17"/>
      <c r="I64" s="17"/>
      <c r="J64" s="17"/>
    </row>
    <row r="65" spans="1:10" x14ac:dyDescent="0.25">
      <c r="A65" s="31"/>
      <c r="B65" s="31"/>
      <c r="C65" s="31"/>
      <c r="D65" s="31"/>
      <c r="E65" s="32"/>
      <c r="F65" s="17"/>
      <c r="G65" s="17"/>
      <c r="H65" s="17"/>
      <c r="I65" s="17"/>
      <c r="J65" s="17"/>
    </row>
    <row r="66" spans="1:10" x14ac:dyDescent="0.25">
      <c r="A66" s="31"/>
      <c r="B66" s="31"/>
      <c r="C66" s="31"/>
      <c r="D66" s="31"/>
      <c r="E66" s="32"/>
      <c r="F66" s="17"/>
      <c r="G66" s="17"/>
      <c r="H66" s="17"/>
      <c r="I66" s="17"/>
      <c r="J66" s="17"/>
    </row>
    <row r="67" spans="1:10" x14ac:dyDescent="0.25">
      <c r="A67" s="31"/>
      <c r="B67" s="31"/>
      <c r="C67" s="31"/>
      <c r="D67" s="31"/>
      <c r="E67" s="32"/>
      <c r="F67" s="17"/>
      <c r="G67" s="17"/>
      <c r="H67" s="17"/>
      <c r="I67" s="17"/>
      <c r="J67" s="17"/>
    </row>
    <row r="68" spans="1:10" x14ac:dyDescent="0.25">
      <c r="A68" s="31"/>
      <c r="B68" s="31"/>
      <c r="C68" s="31"/>
      <c r="D68" s="31"/>
      <c r="E68" s="32"/>
      <c r="F68" s="17"/>
      <c r="G68" s="17"/>
      <c r="H68" s="17"/>
      <c r="I68" s="17"/>
      <c r="J68" s="17"/>
    </row>
    <row r="69" spans="1:10" x14ac:dyDescent="0.25">
      <c r="A69" s="31"/>
      <c r="B69" s="31"/>
      <c r="C69" s="31"/>
      <c r="D69" s="31"/>
      <c r="E69" s="32"/>
      <c r="F69" s="17"/>
      <c r="G69" s="17"/>
      <c r="H69" s="17"/>
      <c r="I69" s="17"/>
      <c r="J69" s="17"/>
    </row>
    <row r="70" spans="1:10" x14ac:dyDescent="0.25">
      <c r="A70" s="31"/>
      <c r="B70" s="31"/>
      <c r="C70" s="31"/>
      <c r="D70" s="31"/>
      <c r="E70" s="32"/>
      <c r="F70" s="17"/>
      <c r="G70" s="17"/>
      <c r="H70" s="17"/>
      <c r="I70" s="17"/>
      <c r="J70" s="17"/>
    </row>
    <row r="71" spans="1:10" x14ac:dyDescent="0.25">
      <c r="A71" s="31"/>
      <c r="B71" s="31"/>
      <c r="C71" s="31"/>
      <c r="D71" s="31"/>
      <c r="E71" s="32"/>
      <c r="F71" s="17"/>
      <c r="G71" s="17"/>
      <c r="H71" s="17"/>
      <c r="I71" s="17"/>
      <c r="J71" s="17"/>
    </row>
    <row r="72" spans="1:10" x14ac:dyDescent="0.25">
      <c r="A72" s="31"/>
      <c r="B72" s="31"/>
      <c r="C72" s="31"/>
      <c r="D72" s="31"/>
      <c r="E72" s="32"/>
      <c r="F72" s="17"/>
      <c r="G72" s="17"/>
      <c r="H72" s="17"/>
      <c r="I72" s="17"/>
      <c r="J72" s="17"/>
    </row>
    <row r="73" spans="1:10" x14ac:dyDescent="0.25">
      <c r="A73" s="31"/>
      <c r="B73" s="31"/>
      <c r="C73" s="31"/>
      <c r="D73" s="31"/>
      <c r="E73" s="32"/>
      <c r="F73" s="17"/>
      <c r="G73" s="17"/>
      <c r="H73" s="17"/>
      <c r="I73" s="17"/>
      <c r="J73" s="17"/>
    </row>
    <row r="74" spans="1:10" x14ac:dyDescent="0.25">
      <c r="A74" s="31"/>
      <c r="B74" s="31"/>
      <c r="C74" s="31"/>
      <c r="D74" s="31"/>
      <c r="E74" s="32"/>
      <c r="F74" s="17"/>
      <c r="G74" s="17"/>
      <c r="H74" s="17"/>
      <c r="I74" s="17"/>
      <c r="J74" s="17"/>
    </row>
    <row r="75" spans="1:10" x14ac:dyDescent="0.25">
      <c r="A75" s="31"/>
      <c r="B75" s="31"/>
      <c r="C75" s="31"/>
      <c r="D75" s="31"/>
      <c r="E75" s="32"/>
      <c r="F75" s="17"/>
      <c r="G75" s="17"/>
      <c r="H75" s="17"/>
      <c r="I75" s="17"/>
      <c r="J75" s="17"/>
    </row>
    <row r="76" spans="1:10" x14ac:dyDescent="0.25">
      <c r="A76" s="31"/>
      <c r="B76" s="31"/>
      <c r="C76" s="31"/>
      <c r="D76" s="31"/>
      <c r="E76" s="32"/>
      <c r="F76" s="17"/>
      <c r="G76" s="17"/>
      <c r="H76" s="17"/>
      <c r="I76" s="17"/>
      <c r="J76" s="17"/>
    </row>
    <row r="77" spans="1:10" x14ac:dyDescent="0.25">
      <c r="A77" s="31"/>
      <c r="B77" s="31"/>
      <c r="C77" s="31"/>
      <c r="D77" s="31"/>
      <c r="E77" s="32"/>
      <c r="F77" s="17"/>
      <c r="G77" s="17"/>
      <c r="H77" s="17"/>
      <c r="I77" s="17"/>
      <c r="J77" s="17"/>
    </row>
    <row r="78" spans="1:10" x14ac:dyDescent="0.25">
      <c r="A78" s="31"/>
      <c r="B78" s="31"/>
      <c r="C78" s="31"/>
      <c r="D78" s="31"/>
      <c r="E78" s="32"/>
      <c r="F78" s="17"/>
      <c r="G78" s="17"/>
      <c r="H78" s="17"/>
      <c r="I78" s="17"/>
      <c r="J78" s="17"/>
    </row>
    <row r="79" spans="1:10" x14ac:dyDescent="0.25">
      <c r="A79" s="31"/>
      <c r="B79" s="31"/>
      <c r="C79" s="31"/>
      <c r="D79" s="31"/>
      <c r="E79" s="32"/>
      <c r="F79" s="17"/>
      <c r="G79" s="17"/>
      <c r="H79" s="17"/>
      <c r="I79" s="17"/>
      <c r="J79" s="17"/>
    </row>
    <row r="80" spans="1:10" x14ac:dyDescent="0.25">
      <c r="A80" s="31"/>
      <c r="B80" s="31"/>
      <c r="C80" s="31"/>
      <c r="D80" s="31"/>
      <c r="E80" s="32"/>
      <c r="F80" s="17"/>
      <c r="G80" s="17"/>
      <c r="H80" s="17"/>
      <c r="I80" s="17"/>
      <c r="J80" s="17"/>
    </row>
    <row r="81" spans="1:10" x14ac:dyDescent="0.25">
      <c r="A81" s="31"/>
      <c r="B81" s="31"/>
      <c r="C81" s="31"/>
      <c r="D81" s="31"/>
      <c r="E81" s="32"/>
      <c r="F81" s="17"/>
      <c r="G81" s="17"/>
      <c r="H81" s="17"/>
      <c r="I81" s="17"/>
      <c r="J81" s="17"/>
    </row>
    <row r="82" spans="1:10" x14ac:dyDescent="0.25">
      <c r="A82" s="31"/>
      <c r="B82" s="31"/>
      <c r="C82" s="31"/>
      <c r="D82" s="31"/>
      <c r="E82" s="32"/>
      <c r="F82" s="17"/>
      <c r="G82" s="17"/>
      <c r="H82" s="17"/>
      <c r="I82" s="17"/>
      <c r="J82" s="17"/>
    </row>
    <row r="83" spans="1:10" x14ac:dyDescent="0.25">
      <c r="A83" s="31"/>
      <c r="B83" s="31"/>
      <c r="C83" s="31"/>
      <c r="D83" s="31"/>
      <c r="E83" s="32"/>
      <c r="F83" s="17"/>
      <c r="G83" s="17"/>
      <c r="H83" s="17"/>
      <c r="I83" s="17"/>
      <c r="J83" s="17"/>
    </row>
    <row r="84" spans="1:10" x14ac:dyDescent="0.25">
      <c r="A84" s="31"/>
      <c r="B84" s="31"/>
      <c r="C84" s="31"/>
      <c r="D84" s="31"/>
      <c r="E84" s="32"/>
      <c r="F84" s="17"/>
      <c r="G84" s="17"/>
      <c r="H84" s="17"/>
      <c r="I84" s="17"/>
      <c r="J84" s="17"/>
    </row>
    <row r="85" spans="1:10" x14ac:dyDescent="0.25">
      <c r="A85" s="31"/>
      <c r="B85" s="31"/>
      <c r="C85" s="31"/>
      <c r="D85" s="31"/>
      <c r="E85" s="32"/>
      <c r="F85" s="17"/>
      <c r="G85" s="17"/>
      <c r="H85" s="17"/>
      <c r="I85" s="17"/>
      <c r="J85" s="17"/>
    </row>
    <row r="86" spans="1:10" x14ac:dyDescent="0.25">
      <c r="A86" s="31"/>
      <c r="B86" s="31"/>
      <c r="C86" s="31"/>
      <c r="D86" s="31"/>
      <c r="E86" s="32"/>
      <c r="F86" s="17"/>
      <c r="G86" s="17"/>
      <c r="H86" s="17"/>
      <c r="I86" s="17"/>
      <c r="J86" s="17"/>
    </row>
    <row r="87" spans="1:10" x14ac:dyDescent="0.25">
      <c r="A87" s="31"/>
      <c r="B87" s="31"/>
      <c r="C87" s="31"/>
      <c r="D87" s="31"/>
      <c r="E87" s="32"/>
      <c r="F87" s="17"/>
      <c r="G87" s="17"/>
      <c r="H87" s="17"/>
      <c r="I87" s="17"/>
      <c r="J87" s="17"/>
    </row>
    <row r="88" spans="1:10" x14ac:dyDescent="0.25">
      <c r="A88" s="31"/>
      <c r="B88" s="31"/>
      <c r="C88" s="31"/>
      <c r="D88" s="31"/>
      <c r="E88" s="32"/>
      <c r="F88" s="17"/>
      <c r="G88" s="17"/>
      <c r="H88" s="17"/>
      <c r="I88" s="17"/>
      <c r="J88" s="17"/>
    </row>
    <row r="89" spans="1:10" x14ac:dyDescent="0.25">
      <c r="A89" s="31"/>
      <c r="B89" s="31"/>
      <c r="C89" s="31"/>
      <c r="D89" s="31"/>
      <c r="E89" s="32"/>
      <c r="F89" s="17"/>
      <c r="G89" s="17"/>
      <c r="H89" s="17"/>
      <c r="I89" s="17"/>
      <c r="J89" s="17"/>
    </row>
    <row r="90" spans="1:10" x14ac:dyDescent="0.25">
      <c r="A90" s="31"/>
      <c r="B90" s="31"/>
      <c r="C90" s="31"/>
      <c r="D90" s="31"/>
      <c r="E90" s="32"/>
      <c r="F90" s="17"/>
      <c r="G90" s="17"/>
      <c r="H90" s="17"/>
      <c r="I90" s="17"/>
      <c r="J90" s="17"/>
    </row>
    <row r="91" spans="1:10" x14ac:dyDescent="0.25">
      <c r="A91" s="31"/>
      <c r="B91" s="31"/>
      <c r="C91" s="31"/>
      <c r="D91" s="31"/>
      <c r="E91" s="32"/>
      <c r="F91" s="17"/>
      <c r="G91" s="17"/>
      <c r="H91" s="17"/>
      <c r="I91" s="17"/>
      <c r="J91" s="17"/>
    </row>
    <row r="92" spans="1:10" x14ac:dyDescent="0.25">
      <c r="A92" s="31"/>
      <c r="B92" s="31"/>
      <c r="C92" s="31"/>
      <c r="D92" s="31"/>
      <c r="E92" s="32"/>
      <c r="F92" s="17"/>
      <c r="G92" s="17"/>
      <c r="H92" s="17"/>
      <c r="I92" s="17"/>
      <c r="J92" s="17"/>
    </row>
    <row r="93" spans="1:10" x14ac:dyDescent="0.25">
      <c r="A93" s="31"/>
      <c r="B93" s="31"/>
      <c r="C93" s="31"/>
      <c r="D93" s="31"/>
      <c r="E93" s="32"/>
      <c r="F93" s="17"/>
      <c r="G93" s="17"/>
      <c r="H93" s="17"/>
      <c r="I93" s="17"/>
      <c r="J93" s="17"/>
    </row>
    <row r="94" spans="1:10" x14ac:dyDescent="0.25">
      <c r="A94" s="31"/>
      <c r="B94" s="31"/>
      <c r="C94" s="31"/>
      <c r="D94" s="31"/>
      <c r="E94" s="32"/>
      <c r="F94" s="17"/>
      <c r="G94" s="17"/>
      <c r="H94" s="17"/>
      <c r="I94" s="17"/>
      <c r="J94" s="17"/>
    </row>
    <row r="95" spans="1:10" x14ac:dyDescent="0.25">
      <c r="A95" s="31"/>
      <c r="B95" s="31"/>
      <c r="C95" s="31"/>
      <c r="D95" s="31"/>
      <c r="E95" s="32"/>
      <c r="F95" s="17"/>
      <c r="G95" s="17"/>
      <c r="H95" s="17"/>
      <c r="I95" s="17"/>
      <c r="J95" s="17"/>
    </row>
    <row r="96" spans="1:10" x14ac:dyDescent="0.25">
      <c r="A96" s="31"/>
      <c r="B96" s="31"/>
      <c r="C96" s="31"/>
      <c r="D96" s="31"/>
      <c r="E96" s="32"/>
      <c r="F96" s="17"/>
      <c r="G96" s="17"/>
      <c r="H96" s="17"/>
      <c r="I96" s="17"/>
      <c r="J96" s="17"/>
    </row>
    <row r="97" spans="1:10" x14ac:dyDescent="0.25">
      <c r="A97" s="31"/>
      <c r="B97" s="31"/>
      <c r="C97" s="31"/>
      <c r="D97" s="31"/>
      <c r="E97" s="32"/>
      <c r="F97" s="17"/>
      <c r="G97" s="17"/>
      <c r="H97" s="17"/>
      <c r="I97" s="17"/>
      <c r="J97" s="17"/>
    </row>
    <row r="98" spans="1:10" x14ac:dyDescent="0.25">
      <c r="A98" s="31"/>
      <c r="B98" s="31"/>
      <c r="C98" s="31"/>
      <c r="D98" s="31"/>
      <c r="E98" s="32"/>
      <c r="F98" s="17"/>
      <c r="G98" s="17"/>
      <c r="H98" s="17"/>
      <c r="I98" s="17"/>
      <c r="J98" s="17"/>
    </row>
    <row r="99" spans="1:10" x14ac:dyDescent="0.25">
      <c r="A99" s="31"/>
      <c r="B99" s="31"/>
      <c r="C99" s="31"/>
      <c r="D99" s="31"/>
      <c r="E99" s="32"/>
      <c r="F99" s="17"/>
      <c r="G99" s="17"/>
      <c r="H99" s="17"/>
      <c r="I99" s="17"/>
      <c r="J99" s="17"/>
    </row>
  </sheetData>
  <conditionalFormatting sqref="B44:AC44">
    <cfRule type="containsText" dxfId="0" priority="1" operator="containsText" text="FALSE">
      <formula>NOT(ISERROR(SEARCH("FALSE",B44)))</formula>
    </cfRule>
  </conditionalFormatting>
  <pageMargins left="0.7" right="0.7" top="0.75" bottom="0.75" header="0.3" footer="0.3"/>
  <pageSetup paperSize="9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D547-3CB9-49CB-B146-69FE745F22DB}">
  <dimension ref="A1:AF47"/>
  <sheetViews>
    <sheetView workbookViewId="0"/>
  </sheetViews>
  <sheetFormatPr defaultRowHeight="15" x14ac:dyDescent="0.25"/>
  <cols>
    <col min="1" max="1" width="70.42578125" bestFit="1" customWidth="1"/>
    <col min="2" max="32" width="10.85546875" customWidth="1"/>
    <col min="33" max="258" width="70.42578125" bestFit="1" customWidth="1"/>
    <col min="259" max="264" width="16.5703125" bestFit="1" customWidth="1"/>
  </cols>
  <sheetData>
    <row r="1" spans="1:32" x14ac:dyDescent="0.25">
      <c r="A1" s="7" t="s">
        <v>381</v>
      </c>
      <c r="B1" t="s">
        <v>402</v>
      </c>
    </row>
    <row r="3" spans="1:32" x14ac:dyDescent="0.25">
      <c r="A3" s="7" t="s">
        <v>530</v>
      </c>
      <c r="B3" t="s">
        <v>424</v>
      </c>
      <c r="C3" t="s">
        <v>425</v>
      </c>
      <c r="D3" t="s">
        <v>426</v>
      </c>
      <c r="E3" t="s">
        <v>427</v>
      </c>
      <c r="F3" t="s">
        <v>428</v>
      </c>
      <c r="G3" t="s">
        <v>429</v>
      </c>
      <c r="H3" t="s">
        <v>430</v>
      </c>
      <c r="I3" t="s">
        <v>431</v>
      </c>
      <c r="J3" t="s">
        <v>432</v>
      </c>
      <c r="K3" t="s">
        <v>433</v>
      </c>
      <c r="L3" t="s">
        <v>434</v>
      </c>
      <c r="M3" t="s">
        <v>435</v>
      </c>
      <c r="N3" t="s">
        <v>436</v>
      </c>
      <c r="O3" t="s">
        <v>437</v>
      </c>
      <c r="P3" t="s">
        <v>438</v>
      </c>
      <c r="Q3" t="s">
        <v>439</v>
      </c>
      <c r="R3" t="s">
        <v>440</v>
      </c>
      <c r="S3" t="s">
        <v>441</v>
      </c>
      <c r="T3" t="s">
        <v>442</v>
      </c>
      <c r="U3" t="s">
        <v>443</v>
      </c>
      <c r="V3" t="s">
        <v>444</v>
      </c>
      <c r="W3" t="s">
        <v>445</v>
      </c>
      <c r="X3" t="s">
        <v>446</v>
      </c>
      <c r="Y3" t="s">
        <v>447</v>
      </c>
      <c r="Z3" t="s">
        <v>448</v>
      </c>
      <c r="AA3" t="s">
        <v>449</v>
      </c>
      <c r="AB3" t="s">
        <v>450</v>
      </c>
      <c r="AC3" t="s">
        <v>451</v>
      </c>
      <c r="AD3" t="s">
        <v>452</v>
      </c>
      <c r="AE3" t="s">
        <v>453</v>
      </c>
      <c r="AF3" t="s">
        <v>454</v>
      </c>
    </row>
    <row r="4" spans="1:32" x14ac:dyDescent="0.25">
      <c r="A4" s="8" t="s">
        <v>488</v>
      </c>
      <c r="B4" s="9">
        <v>0</v>
      </c>
      <c r="C4" s="9">
        <v>0</v>
      </c>
      <c r="D4" s="9">
        <v>0</v>
      </c>
      <c r="E4" s="9">
        <v>34</v>
      </c>
      <c r="F4" s="9">
        <v>55</v>
      </c>
      <c r="G4" s="9">
        <v>86</v>
      </c>
      <c r="H4" s="9">
        <v>143</v>
      </c>
      <c r="I4" s="9">
        <v>211</v>
      </c>
      <c r="J4" s="9">
        <v>265</v>
      </c>
      <c r="K4" s="9">
        <v>304</v>
      </c>
      <c r="L4" s="9">
        <v>325</v>
      </c>
      <c r="M4" s="9">
        <v>291</v>
      </c>
      <c r="N4" s="9">
        <v>260</v>
      </c>
      <c r="O4" s="9">
        <v>257</v>
      </c>
      <c r="P4" s="9">
        <v>259</v>
      </c>
      <c r="Q4" s="9">
        <v>256</v>
      </c>
      <c r="R4" s="9">
        <v>250</v>
      </c>
      <c r="S4" s="9">
        <v>234</v>
      </c>
      <c r="T4" s="9">
        <v>211</v>
      </c>
      <c r="U4" s="9">
        <v>210</v>
      </c>
      <c r="V4" s="9">
        <v>77</v>
      </c>
      <c r="W4" s="9">
        <v>-2</v>
      </c>
      <c r="X4" s="9">
        <v>93</v>
      </c>
      <c r="Y4" s="9">
        <v>266</v>
      </c>
      <c r="Z4" s="9">
        <v>370</v>
      </c>
      <c r="AA4" s="9">
        <v>384</v>
      </c>
      <c r="AB4" s="9">
        <v>389</v>
      </c>
      <c r="AC4" s="9">
        <v>387</v>
      </c>
      <c r="AD4" s="9">
        <v>382</v>
      </c>
      <c r="AE4" s="9">
        <v>374</v>
      </c>
      <c r="AF4" s="9">
        <v>365</v>
      </c>
    </row>
    <row r="5" spans="1:32" x14ac:dyDescent="0.25">
      <c r="A5" s="8" t="s">
        <v>489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</row>
    <row r="6" spans="1:32" x14ac:dyDescent="0.25">
      <c r="A6" s="8" t="s">
        <v>490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</row>
    <row r="7" spans="1:32" x14ac:dyDescent="0.25">
      <c r="A7" s="8" t="s">
        <v>491</v>
      </c>
      <c r="B7" s="9">
        <v>0</v>
      </c>
      <c r="C7" s="9">
        <v>0</v>
      </c>
      <c r="D7" s="9">
        <v>0</v>
      </c>
      <c r="E7" s="9">
        <v>15</v>
      </c>
      <c r="F7" s="9">
        <v>19</v>
      </c>
      <c r="G7" s="9">
        <v>19</v>
      </c>
      <c r="H7" s="9">
        <v>19</v>
      </c>
      <c r="I7" s="9">
        <v>20</v>
      </c>
      <c r="J7" s="9">
        <v>20</v>
      </c>
      <c r="K7" s="9">
        <v>18</v>
      </c>
      <c r="L7" s="9">
        <v>16</v>
      </c>
      <c r="M7" s="9">
        <v>8</v>
      </c>
      <c r="N7" s="9">
        <v>5</v>
      </c>
      <c r="O7" s="9">
        <v>1</v>
      </c>
      <c r="P7" s="9">
        <v>-3</v>
      </c>
      <c r="Q7" s="9">
        <v>-8</v>
      </c>
      <c r="R7" s="9">
        <v>-13</v>
      </c>
      <c r="S7" s="9">
        <v>-20</v>
      </c>
      <c r="T7" s="9">
        <v>-32</v>
      </c>
      <c r="U7" s="9">
        <v>-25</v>
      </c>
      <c r="V7" s="9">
        <v>-87</v>
      </c>
      <c r="W7" s="9">
        <v>-83</v>
      </c>
      <c r="X7" s="9">
        <v>-34</v>
      </c>
      <c r="Y7" s="9">
        <v>9</v>
      </c>
      <c r="Z7" s="9">
        <v>28</v>
      </c>
      <c r="AA7" s="9">
        <v>36</v>
      </c>
      <c r="AB7" s="9">
        <v>37</v>
      </c>
      <c r="AC7" s="9">
        <v>36</v>
      </c>
      <c r="AD7" s="9">
        <v>34</v>
      </c>
      <c r="AE7" s="9">
        <v>32</v>
      </c>
      <c r="AF7" s="9">
        <v>32</v>
      </c>
    </row>
    <row r="8" spans="1:32" x14ac:dyDescent="0.25">
      <c r="A8" s="8" t="s">
        <v>492</v>
      </c>
      <c r="B8" s="9">
        <v>0</v>
      </c>
      <c r="C8" s="9">
        <v>0</v>
      </c>
      <c r="D8" s="9">
        <v>0</v>
      </c>
      <c r="E8" s="9">
        <v>45</v>
      </c>
      <c r="F8" s="9">
        <v>36</v>
      </c>
      <c r="G8" s="9">
        <v>39</v>
      </c>
      <c r="H8" s="9">
        <v>48</v>
      </c>
      <c r="I8" s="9">
        <v>12</v>
      </c>
      <c r="J8" s="9">
        <v>-80</v>
      </c>
      <c r="K8" s="9">
        <v>-216</v>
      </c>
      <c r="L8" s="9">
        <v>-399</v>
      </c>
      <c r="M8" s="9">
        <v>-630</v>
      </c>
      <c r="N8" s="9">
        <v>-257</v>
      </c>
      <c r="O8" s="9">
        <v>219</v>
      </c>
      <c r="P8" s="9">
        <v>59</v>
      </c>
      <c r="Q8" s="9">
        <v>-116</v>
      </c>
      <c r="R8" s="9">
        <v>-293</v>
      </c>
      <c r="S8" s="9">
        <v>-869</v>
      </c>
      <c r="T8" s="9">
        <v>-1533</v>
      </c>
      <c r="U8" s="9">
        <v>-706</v>
      </c>
      <c r="V8" s="9">
        <v>-11388</v>
      </c>
      <c r="W8" s="9">
        <v>-4649</v>
      </c>
      <c r="X8" s="9">
        <v>-1217</v>
      </c>
      <c r="Y8" s="9">
        <v>6307</v>
      </c>
      <c r="Z8" s="9">
        <v>3144</v>
      </c>
      <c r="AA8" s="9">
        <v>3341</v>
      </c>
      <c r="AB8" s="9">
        <v>3143</v>
      </c>
      <c r="AC8" s="9">
        <v>3051</v>
      </c>
      <c r="AD8" s="9">
        <v>2871</v>
      </c>
      <c r="AE8" s="9">
        <v>2680</v>
      </c>
      <c r="AF8" s="9">
        <v>2542</v>
      </c>
    </row>
    <row r="9" spans="1:32" x14ac:dyDescent="0.25">
      <c r="A9" s="8" t="s">
        <v>493</v>
      </c>
      <c r="B9" s="9">
        <v>0</v>
      </c>
      <c r="C9" s="9">
        <v>0</v>
      </c>
      <c r="D9" s="9">
        <v>0</v>
      </c>
      <c r="E9" s="9">
        <v>208</v>
      </c>
      <c r="F9" s="9">
        <v>413</v>
      </c>
      <c r="G9" s="9">
        <v>630</v>
      </c>
      <c r="H9" s="9">
        <v>857</v>
      </c>
      <c r="I9" s="9">
        <v>1095</v>
      </c>
      <c r="J9" s="9">
        <v>1364</v>
      </c>
      <c r="K9" s="9">
        <v>1603</v>
      </c>
      <c r="L9" s="9">
        <v>1745</v>
      </c>
      <c r="M9" s="9">
        <v>1699</v>
      </c>
      <c r="N9" s="9">
        <v>1681</v>
      </c>
      <c r="O9" s="9">
        <v>1854</v>
      </c>
      <c r="P9" s="9">
        <v>2076</v>
      </c>
      <c r="Q9" s="9">
        <v>2234</v>
      </c>
      <c r="R9" s="9">
        <v>2302</v>
      </c>
      <c r="S9" s="9">
        <v>2308</v>
      </c>
      <c r="T9" s="9">
        <v>2252</v>
      </c>
      <c r="U9" s="9">
        <v>2174</v>
      </c>
      <c r="V9" s="9">
        <v>2068</v>
      </c>
      <c r="W9" s="9">
        <v>1311</v>
      </c>
      <c r="X9" s="9">
        <v>1005</v>
      </c>
      <c r="Y9" s="9">
        <v>1639</v>
      </c>
      <c r="Z9" s="9">
        <v>2411</v>
      </c>
      <c r="AA9" s="9">
        <v>2811</v>
      </c>
      <c r="AB9" s="9">
        <v>2867</v>
      </c>
      <c r="AC9" s="9">
        <v>2837</v>
      </c>
      <c r="AD9" s="9">
        <v>2757</v>
      </c>
      <c r="AE9" s="9">
        <v>2650</v>
      </c>
      <c r="AF9" s="9">
        <v>2542</v>
      </c>
    </row>
    <row r="10" spans="1:32" x14ac:dyDescent="0.25">
      <c r="A10" s="8" t="s">
        <v>494</v>
      </c>
      <c r="B10" s="9">
        <v>0</v>
      </c>
      <c r="C10" s="9">
        <v>0</v>
      </c>
      <c r="D10" s="9">
        <v>0</v>
      </c>
      <c r="E10" s="9">
        <v>309</v>
      </c>
      <c r="F10" s="9">
        <v>587</v>
      </c>
      <c r="G10" s="9">
        <v>835</v>
      </c>
      <c r="H10" s="9">
        <v>1077</v>
      </c>
      <c r="I10" s="9">
        <v>1317</v>
      </c>
      <c r="J10" s="9">
        <v>1583</v>
      </c>
      <c r="K10" s="9">
        <v>1789</v>
      </c>
      <c r="L10" s="9">
        <v>1892</v>
      </c>
      <c r="M10" s="9">
        <v>1771</v>
      </c>
      <c r="N10" s="9">
        <v>1804</v>
      </c>
      <c r="O10" s="9">
        <v>1937</v>
      </c>
      <c r="P10" s="9">
        <v>2066</v>
      </c>
      <c r="Q10" s="9">
        <v>2103</v>
      </c>
      <c r="R10" s="9">
        <v>2070</v>
      </c>
      <c r="S10" s="9">
        <v>1972</v>
      </c>
      <c r="T10" s="9">
        <v>1813</v>
      </c>
      <c r="U10" s="9">
        <v>1864</v>
      </c>
      <c r="V10" s="9">
        <v>1259</v>
      </c>
      <c r="W10" s="9">
        <v>818</v>
      </c>
      <c r="X10" s="9">
        <v>1325</v>
      </c>
      <c r="Y10" s="9">
        <v>1794</v>
      </c>
      <c r="Z10" s="9">
        <v>2119</v>
      </c>
      <c r="AA10" s="9">
        <v>2214</v>
      </c>
      <c r="AB10" s="9">
        <v>2173</v>
      </c>
      <c r="AC10" s="9">
        <v>2081</v>
      </c>
      <c r="AD10" s="9">
        <v>1970</v>
      </c>
      <c r="AE10" s="9">
        <v>1849</v>
      </c>
      <c r="AF10" s="9">
        <v>1735</v>
      </c>
    </row>
    <row r="11" spans="1:32" x14ac:dyDescent="0.25">
      <c r="A11" s="8" t="s">
        <v>495</v>
      </c>
      <c r="B11" s="9">
        <v>0</v>
      </c>
      <c r="C11" s="9">
        <v>0</v>
      </c>
      <c r="D11" s="9">
        <v>0</v>
      </c>
      <c r="E11" s="9">
        <v>65</v>
      </c>
      <c r="F11" s="9">
        <v>120</v>
      </c>
      <c r="G11" s="9">
        <v>159</v>
      </c>
      <c r="H11" s="9">
        <v>196</v>
      </c>
      <c r="I11" s="9">
        <v>231</v>
      </c>
      <c r="J11" s="9">
        <v>267</v>
      </c>
      <c r="K11" s="9">
        <v>297</v>
      </c>
      <c r="L11" s="9">
        <v>308</v>
      </c>
      <c r="M11" s="9">
        <v>278</v>
      </c>
      <c r="N11" s="9">
        <v>293</v>
      </c>
      <c r="O11" s="9">
        <v>327</v>
      </c>
      <c r="P11" s="9">
        <v>352</v>
      </c>
      <c r="Q11" s="9">
        <v>353</v>
      </c>
      <c r="R11" s="9">
        <v>338</v>
      </c>
      <c r="S11" s="9">
        <v>292</v>
      </c>
      <c r="T11" s="9">
        <v>219</v>
      </c>
      <c r="U11" s="9">
        <v>253</v>
      </c>
      <c r="V11" s="9">
        <v>-230</v>
      </c>
      <c r="W11" s="9">
        <v>-298</v>
      </c>
      <c r="X11" s="9">
        <v>42</v>
      </c>
      <c r="Y11" s="9">
        <v>489</v>
      </c>
      <c r="Z11" s="9">
        <v>648</v>
      </c>
      <c r="AA11" s="9">
        <v>679</v>
      </c>
      <c r="AB11" s="9">
        <v>684</v>
      </c>
      <c r="AC11" s="9">
        <v>665</v>
      </c>
      <c r="AD11" s="9">
        <v>636</v>
      </c>
      <c r="AE11" s="9">
        <v>604</v>
      </c>
      <c r="AF11" s="9">
        <v>575</v>
      </c>
    </row>
    <row r="12" spans="1:32" x14ac:dyDescent="0.25">
      <c r="A12" s="8" t="s">
        <v>496</v>
      </c>
      <c r="B12" s="9">
        <v>0</v>
      </c>
      <c r="C12" s="9">
        <v>0</v>
      </c>
      <c r="D12" s="9">
        <v>0</v>
      </c>
      <c r="E12" s="9">
        <v>13</v>
      </c>
      <c r="F12" s="9">
        <v>30</v>
      </c>
      <c r="G12" s="9">
        <v>11</v>
      </c>
      <c r="H12" s="9">
        <v>-16</v>
      </c>
      <c r="I12" s="9">
        <v>-90</v>
      </c>
      <c r="J12" s="9">
        <v>-191</v>
      </c>
      <c r="K12" s="9">
        <v>-297</v>
      </c>
      <c r="L12" s="9">
        <v>-440</v>
      </c>
      <c r="M12" s="9">
        <v>-659</v>
      </c>
      <c r="N12" s="9">
        <v>-762</v>
      </c>
      <c r="O12" s="9">
        <v>-1045</v>
      </c>
      <c r="P12" s="9">
        <v>-1218</v>
      </c>
      <c r="Q12" s="9">
        <v>-1423</v>
      </c>
      <c r="R12" s="9">
        <v>-1595</v>
      </c>
      <c r="S12" s="9">
        <v>-1794</v>
      </c>
      <c r="T12" s="9">
        <v>-2011</v>
      </c>
      <c r="U12" s="9">
        <v>-1780</v>
      </c>
      <c r="V12" s="9">
        <v>-2809</v>
      </c>
      <c r="W12" s="9">
        <v>-2711</v>
      </c>
      <c r="X12" s="9">
        <v>-1658</v>
      </c>
      <c r="Y12" s="9">
        <v>-1196</v>
      </c>
      <c r="Z12" s="9">
        <v>-866</v>
      </c>
      <c r="AA12" s="9">
        <v>-695</v>
      </c>
      <c r="AB12" s="9">
        <v>-616</v>
      </c>
      <c r="AC12" s="9">
        <v>-568</v>
      </c>
      <c r="AD12" s="9">
        <v>-542</v>
      </c>
      <c r="AE12" s="9">
        <v>-510</v>
      </c>
      <c r="AF12" s="9">
        <v>-476</v>
      </c>
    </row>
    <row r="13" spans="1:32" x14ac:dyDescent="0.25">
      <c r="A13" s="8" t="s">
        <v>497</v>
      </c>
      <c r="B13" s="9">
        <v>0</v>
      </c>
      <c r="C13" s="9">
        <v>0</v>
      </c>
      <c r="D13" s="9">
        <v>0</v>
      </c>
      <c r="E13" s="9">
        <v>-66</v>
      </c>
      <c r="F13" s="9">
        <v>-128</v>
      </c>
      <c r="G13" s="9">
        <v>-200</v>
      </c>
      <c r="H13" s="9">
        <v>-292</v>
      </c>
      <c r="I13" s="9">
        <v>-439</v>
      </c>
      <c r="J13" s="9">
        <v>-608</v>
      </c>
      <c r="K13" s="9">
        <v>-785</v>
      </c>
      <c r="L13" s="9">
        <v>-985</v>
      </c>
      <c r="M13" s="9">
        <v>-1206</v>
      </c>
      <c r="N13" s="9">
        <v>-1404</v>
      </c>
      <c r="O13" s="9">
        <v>-1743</v>
      </c>
      <c r="P13" s="9">
        <v>-1943</v>
      </c>
      <c r="Q13" s="9">
        <v>-2195</v>
      </c>
      <c r="R13" s="9">
        <v>-2357</v>
      </c>
      <c r="S13" s="9">
        <v>-2537</v>
      </c>
      <c r="T13" s="9">
        <v>-2660</v>
      </c>
      <c r="U13" s="9">
        <v>-2456</v>
      </c>
      <c r="V13" s="9">
        <v>-3025</v>
      </c>
      <c r="W13" s="9">
        <v>-2740</v>
      </c>
      <c r="X13" s="9">
        <v>-2258</v>
      </c>
      <c r="Y13" s="9">
        <v>-2129</v>
      </c>
      <c r="Z13" s="9">
        <v>-1997</v>
      </c>
      <c r="AA13" s="9">
        <v>-1885</v>
      </c>
      <c r="AB13" s="9">
        <v>-1785</v>
      </c>
      <c r="AC13" s="9">
        <v>-1673</v>
      </c>
      <c r="AD13" s="9">
        <v>-1563</v>
      </c>
      <c r="AE13" s="9">
        <v>-1473</v>
      </c>
      <c r="AF13" s="9">
        <v>-1394</v>
      </c>
    </row>
    <row r="14" spans="1:32" x14ac:dyDescent="0.25">
      <c r="A14" s="8" t="s">
        <v>498</v>
      </c>
      <c r="B14" s="9">
        <v>0</v>
      </c>
      <c r="C14" s="9">
        <v>0</v>
      </c>
      <c r="D14" s="9">
        <v>0</v>
      </c>
      <c r="E14" s="9">
        <v>208</v>
      </c>
      <c r="F14" s="9">
        <v>269</v>
      </c>
      <c r="G14" s="9">
        <v>321</v>
      </c>
      <c r="H14" s="9">
        <v>359</v>
      </c>
      <c r="I14" s="9">
        <v>397</v>
      </c>
      <c r="J14" s="9">
        <v>442</v>
      </c>
      <c r="K14" s="9">
        <v>482</v>
      </c>
      <c r="L14" s="9">
        <v>501</v>
      </c>
      <c r="M14" s="9">
        <v>482</v>
      </c>
      <c r="N14" s="9">
        <v>469</v>
      </c>
      <c r="O14" s="9">
        <v>505</v>
      </c>
      <c r="P14" s="9">
        <v>557</v>
      </c>
      <c r="Q14" s="9">
        <v>600</v>
      </c>
      <c r="R14" s="9">
        <v>618</v>
      </c>
      <c r="S14" s="9">
        <v>624</v>
      </c>
      <c r="T14" s="9">
        <v>615</v>
      </c>
      <c r="U14" s="9">
        <v>598</v>
      </c>
      <c r="V14" s="9">
        <v>580</v>
      </c>
      <c r="W14" s="9">
        <v>402</v>
      </c>
      <c r="X14" s="9">
        <v>317</v>
      </c>
      <c r="Y14" s="9">
        <v>470</v>
      </c>
      <c r="Z14" s="9">
        <v>670</v>
      </c>
      <c r="AA14" s="9">
        <v>792</v>
      </c>
      <c r="AB14" s="9">
        <v>820</v>
      </c>
      <c r="AC14" s="9">
        <v>814</v>
      </c>
      <c r="AD14" s="9">
        <v>795</v>
      </c>
      <c r="AE14" s="9">
        <v>769</v>
      </c>
      <c r="AF14" s="9">
        <v>741</v>
      </c>
    </row>
    <row r="15" spans="1:32" x14ac:dyDescent="0.25">
      <c r="A15" s="8" t="s">
        <v>499</v>
      </c>
      <c r="B15" s="9">
        <v>0</v>
      </c>
      <c r="C15" s="9">
        <v>0</v>
      </c>
      <c r="D15" s="9">
        <v>0</v>
      </c>
      <c r="E15" s="9">
        <v>48</v>
      </c>
      <c r="F15" s="9">
        <v>84</v>
      </c>
      <c r="G15" s="9">
        <v>122</v>
      </c>
      <c r="H15" s="9">
        <v>158</v>
      </c>
      <c r="I15" s="9">
        <v>197</v>
      </c>
      <c r="J15" s="9">
        <v>243</v>
      </c>
      <c r="K15" s="9">
        <v>278</v>
      </c>
      <c r="L15" s="9">
        <v>295</v>
      </c>
      <c r="M15" s="9">
        <v>265</v>
      </c>
      <c r="N15" s="9">
        <v>289</v>
      </c>
      <c r="O15" s="9">
        <v>324</v>
      </c>
      <c r="P15" s="9">
        <v>357</v>
      </c>
      <c r="Q15" s="9">
        <v>367</v>
      </c>
      <c r="R15" s="9">
        <v>366</v>
      </c>
      <c r="S15" s="9">
        <v>346</v>
      </c>
      <c r="T15" s="9">
        <v>313</v>
      </c>
      <c r="U15" s="9">
        <v>327</v>
      </c>
      <c r="V15" s="9">
        <v>129</v>
      </c>
      <c r="W15" s="9">
        <v>42</v>
      </c>
      <c r="X15" s="9">
        <v>198</v>
      </c>
      <c r="Y15" s="9">
        <v>396</v>
      </c>
      <c r="Z15" s="9">
        <v>493</v>
      </c>
      <c r="AA15" s="9">
        <v>510</v>
      </c>
      <c r="AB15" s="9">
        <v>503</v>
      </c>
      <c r="AC15" s="9">
        <v>485</v>
      </c>
      <c r="AD15" s="9">
        <v>464</v>
      </c>
      <c r="AE15" s="9">
        <v>443</v>
      </c>
      <c r="AF15" s="9">
        <v>422</v>
      </c>
    </row>
    <row r="16" spans="1:32" x14ac:dyDescent="0.25">
      <c r="A16" s="8" t="s">
        <v>500</v>
      </c>
      <c r="B16" s="9">
        <v>0</v>
      </c>
      <c r="C16" s="9">
        <v>0</v>
      </c>
      <c r="D16" s="9">
        <v>0</v>
      </c>
      <c r="E16" s="9">
        <v>27</v>
      </c>
      <c r="F16" s="9">
        <v>50</v>
      </c>
      <c r="G16" s="9">
        <v>68</v>
      </c>
      <c r="H16" s="9">
        <v>84</v>
      </c>
      <c r="I16" s="9">
        <v>101</v>
      </c>
      <c r="J16" s="9">
        <v>120</v>
      </c>
      <c r="K16" s="9">
        <v>137</v>
      </c>
      <c r="L16" s="9">
        <v>147</v>
      </c>
      <c r="M16" s="9">
        <v>141</v>
      </c>
      <c r="N16" s="9">
        <v>152</v>
      </c>
      <c r="O16" s="9">
        <v>174</v>
      </c>
      <c r="P16" s="9">
        <v>190</v>
      </c>
      <c r="Q16" s="9">
        <v>197</v>
      </c>
      <c r="R16" s="9">
        <v>196</v>
      </c>
      <c r="S16" s="9">
        <v>182</v>
      </c>
      <c r="T16" s="9">
        <v>159</v>
      </c>
      <c r="U16" s="9">
        <v>169</v>
      </c>
      <c r="V16" s="9">
        <v>2</v>
      </c>
      <c r="W16" s="9">
        <v>-11</v>
      </c>
      <c r="X16" s="9">
        <v>93</v>
      </c>
      <c r="Y16" s="9">
        <v>252</v>
      </c>
      <c r="Z16" s="9">
        <v>303</v>
      </c>
      <c r="AA16" s="9">
        <v>312</v>
      </c>
      <c r="AB16" s="9">
        <v>310</v>
      </c>
      <c r="AC16" s="9">
        <v>300</v>
      </c>
      <c r="AD16" s="9">
        <v>288</v>
      </c>
      <c r="AE16" s="9">
        <v>276</v>
      </c>
      <c r="AF16" s="9">
        <v>264</v>
      </c>
    </row>
    <row r="17" spans="1:32" x14ac:dyDescent="0.25">
      <c r="A17" s="8" t="s">
        <v>501</v>
      </c>
      <c r="B17" s="9">
        <v>0</v>
      </c>
      <c r="C17" s="9">
        <v>0</v>
      </c>
      <c r="D17" s="9">
        <v>0</v>
      </c>
      <c r="E17" s="9">
        <v>158</v>
      </c>
      <c r="F17" s="9">
        <v>260</v>
      </c>
      <c r="G17" s="9">
        <v>298</v>
      </c>
      <c r="H17" s="9">
        <v>325</v>
      </c>
      <c r="I17" s="9">
        <v>360</v>
      </c>
      <c r="J17" s="9">
        <v>412</v>
      </c>
      <c r="K17" s="9">
        <v>476</v>
      </c>
      <c r="L17" s="9">
        <v>527</v>
      </c>
      <c r="M17" s="9">
        <v>530</v>
      </c>
      <c r="N17" s="9">
        <v>540</v>
      </c>
      <c r="O17" s="9">
        <v>550</v>
      </c>
      <c r="P17" s="9">
        <v>562</v>
      </c>
      <c r="Q17" s="9">
        <v>567</v>
      </c>
      <c r="R17" s="9">
        <v>547</v>
      </c>
      <c r="S17" s="9">
        <v>483</v>
      </c>
      <c r="T17" s="9">
        <v>389</v>
      </c>
      <c r="U17" s="9">
        <v>412</v>
      </c>
      <c r="V17" s="9">
        <v>215</v>
      </c>
      <c r="W17" s="9">
        <v>111</v>
      </c>
      <c r="X17" s="9">
        <v>324</v>
      </c>
      <c r="Y17" s="9">
        <v>516</v>
      </c>
      <c r="Z17" s="9">
        <v>650</v>
      </c>
      <c r="AA17" s="9">
        <v>720</v>
      </c>
      <c r="AB17" s="9">
        <v>703</v>
      </c>
      <c r="AC17" s="9">
        <v>650</v>
      </c>
      <c r="AD17" s="9">
        <v>607</v>
      </c>
      <c r="AE17" s="9">
        <v>571</v>
      </c>
      <c r="AF17" s="9">
        <v>538</v>
      </c>
    </row>
    <row r="18" spans="1:32" x14ac:dyDescent="0.25">
      <c r="A18" s="8" t="s">
        <v>502</v>
      </c>
      <c r="B18" s="9">
        <v>0</v>
      </c>
      <c r="C18" s="9">
        <v>0</v>
      </c>
      <c r="D18" s="9">
        <v>0</v>
      </c>
      <c r="E18" s="9">
        <v>108</v>
      </c>
      <c r="F18" s="9">
        <v>164</v>
      </c>
      <c r="G18" s="9">
        <v>151</v>
      </c>
      <c r="H18" s="9">
        <v>147</v>
      </c>
      <c r="I18" s="9">
        <v>162</v>
      </c>
      <c r="J18" s="9">
        <v>195</v>
      </c>
      <c r="K18" s="9">
        <v>240</v>
      </c>
      <c r="L18" s="9">
        <v>269</v>
      </c>
      <c r="M18" s="9">
        <v>242</v>
      </c>
      <c r="N18" s="9">
        <v>250</v>
      </c>
      <c r="O18" s="9">
        <v>277</v>
      </c>
      <c r="P18" s="9">
        <v>294</v>
      </c>
      <c r="Q18" s="9">
        <v>289</v>
      </c>
      <c r="R18" s="9">
        <v>250</v>
      </c>
      <c r="S18" s="9">
        <v>152</v>
      </c>
      <c r="T18" s="9">
        <v>8</v>
      </c>
      <c r="U18" s="9">
        <v>2</v>
      </c>
      <c r="V18" s="9">
        <v>-530</v>
      </c>
      <c r="W18" s="9">
        <v>-672</v>
      </c>
      <c r="X18" s="9">
        <v>-332</v>
      </c>
      <c r="Y18" s="9">
        <v>134</v>
      </c>
      <c r="Z18" s="9">
        <v>324</v>
      </c>
      <c r="AA18" s="9">
        <v>343</v>
      </c>
      <c r="AB18" s="9">
        <v>296</v>
      </c>
      <c r="AC18" s="9">
        <v>210</v>
      </c>
      <c r="AD18" s="9">
        <v>128</v>
      </c>
      <c r="AE18" s="9">
        <v>53</v>
      </c>
      <c r="AF18" s="9">
        <v>-16</v>
      </c>
    </row>
    <row r="19" spans="1:32" x14ac:dyDescent="0.25">
      <c r="A19" s="8" t="s">
        <v>503</v>
      </c>
      <c r="B19" s="9">
        <v>0</v>
      </c>
      <c r="C19" s="9">
        <v>0</v>
      </c>
      <c r="D19" s="9">
        <v>0</v>
      </c>
      <c r="E19" s="9">
        <v>15</v>
      </c>
      <c r="F19" s="9">
        <v>21</v>
      </c>
      <c r="G19" s="9">
        <v>24</v>
      </c>
      <c r="H19" s="9">
        <v>26</v>
      </c>
      <c r="I19" s="9">
        <v>31</v>
      </c>
      <c r="J19" s="9">
        <v>37</v>
      </c>
      <c r="K19" s="9">
        <v>42</v>
      </c>
      <c r="L19" s="9">
        <v>44</v>
      </c>
      <c r="M19" s="9">
        <v>38</v>
      </c>
      <c r="N19" s="9">
        <v>39</v>
      </c>
      <c r="O19" s="9">
        <v>42</v>
      </c>
      <c r="P19" s="9">
        <v>43</v>
      </c>
      <c r="Q19" s="9">
        <v>42</v>
      </c>
      <c r="R19" s="9">
        <v>38</v>
      </c>
      <c r="S19" s="9">
        <v>30</v>
      </c>
      <c r="T19" s="9">
        <v>20</v>
      </c>
      <c r="U19" s="9">
        <v>23</v>
      </c>
      <c r="V19" s="9">
        <v>-12</v>
      </c>
      <c r="W19" s="9">
        <v>-26</v>
      </c>
      <c r="X19" s="9">
        <v>1</v>
      </c>
      <c r="Y19" s="9">
        <v>26</v>
      </c>
      <c r="Z19" s="9">
        <v>45</v>
      </c>
      <c r="AA19" s="9">
        <v>50</v>
      </c>
      <c r="AB19" s="9">
        <v>48</v>
      </c>
      <c r="AC19" s="9">
        <v>43</v>
      </c>
      <c r="AD19" s="9">
        <v>38</v>
      </c>
      <c r="AE19" s="9">
        <v>32</v>
      </c>
      <c r="AF19" s="9">
        <v>27</v>
      </c>
    </row>
    <row r="20" spans="1:32" x14ac:dyDescent="0.25">
      <c r="A20" s="8" t="s">
        <v>504</v>
      </c>
      <c r="B20" s="9">
        <v>0</v>
      </c>
      <c r="C20" s="9">
        <v>0</v>
      </c>
      <c r="D20" s="9">
        <v>0</v>
      </c>
      <c r="E20" s="9">
        <v>9</v>
      </c>
      <c r="F20" s="9">
        <v>14</v>
      </c>
      <c r="G20" s="9">
        <v>17</v>
      </c>
      <c r="H20" s="9">
        <v>21</v>
      </c>
      <c r="I20" s="9">
        <v>24</v>
      </c>
      <c r="J20" s="9">
        <v>28</v>
      </c>
      <c r="K20" s="9">
        <v>32</v>
      </c>
      <c r="L20" s="9">
        <v>35</v>
      </c>
      <c r="M20" s="9">
        <v>33</v>
      </c>
      <c r="N20" s="9">
        <v>37</v>
      </c>
      <c r="O20" s="9">
        <v>39</v>
      </c>
      <c r="P20" s="9">
        <v>43</v>
      </c>
      <c r="Q20" s="9">
        <v>43</v>
      </c>
      <c r="R20" s="9">
        <v>42</v>
      </c>
      <c r="S20" s="9">
        <v>39</v>
      </c>
      <c r="T20" s="9">
        <v>33</v>
      </c>
      <c r="U20" s="9">
        <v>38</v>
      </c>
      <c r="V20" s="9">
        <v>2</v>
      </c>
      <c r="W20" s="9">
        <v>6</v>
      </c>
      <c r="X20" s="9">
        <v>30</v>
      </c>
      <c r="Y20" s="9">
        <v>55</v>
      </c>
      <c r="Z20" s="9">
        <v>63</v>
      </c>
      <c r="AA20" s="9">
        <v>65</v>
      </c>
      <c r="AB20" s="9">
        <v>63</v>
      </c>
      <c r="AC20" s="9">
        <v>61</v>
      </c>
      <c r="AD20" s="9">
        <v>58</v>
      </c>
      <c r="AE20" s="9">
        <v>55</v>
      </c>
      <c r="AF20" s="9">
        <v>53</v>
      </c>
    </row>
    <row r="21" spans="1:32" x14ac:dyDescent="0.25">
      <c r="A21" s="8" t="s">
        <v>505</v>
      </c>
      <c r="B21" s="9">
        <v>0</v>
      </c>
      <c r="C21" s="9">
        <v>0</v>
      </c>
      <c r="D21" s="9">
        <v>0</v>
      </c>
      <c r="E21" s="9">
        <v>591</v>
      </c>
      <c r="F21" s="9">
        <v>747</v>
      </c>
      <c r="G21" s="9">
        <v>827</v>
      </c>
      <c r="H21" s="9">
        <v>926</v>
      </c>
      <c r="I21" s="9">
        <v>1038</v>
      </c>
      <c r="J21" s="9">
        <v>1200</v>
      </c>
      <c r="K21" s="9">
        <v>1384</v>
      </c>
      <c r="L21" s="9">
        <v>1523</v>
      </c>
      <c r="M21" s="9">
        <v>1557</v>
      </c>
      <c r="N21" s="9">
        <v>1603</v>
      </c>
      <c r="O21" s="9">
        <v>1691</v>
      </c>
      <c r="P21" s="9">
        <v>1779</v>
      </c>
      <c r="Q21" s="9">
        <v>1846</v>
      </c>
      <c r="R21" s="9">
        <v>1841</v>
      </c>
      <c r="S21" s="9">
        <v>1740</v>
      </c>
      <c r="T21" s="9">
        <v>1576</v>
      </c>
      <c r="U21" s="9">
        <v>1543</v>
      </c>
      <c r="V21" s="9">
        <v>1160</v>
      </c>
      <c r="W21" s="9">
        <v>789</v>
      </c>
      <c r="X21" s="9">
        <v>1033</v>
      </c>
      <c r="Y21" s="9">
        <v>1694</v>
      </c>
      <c r="Z21" s="9">
        <v>2073</v>
      </c>
      <c r="AA21" s="9">
        <v>2176</v>
      </c>
      <c r="AB21" s="9">
        <v>2115</v>
      </c>
      <c r="AC21" s="9">
        <v>1985</v>
      </c>
      <c r="AD21" s="9">
        <v>1888</v>
      </c>
      <c r="AE21" s="9">
        <v>1801</v>
      </c>
      <c r="AF21" s="9">
        <v>1720</v>
      </c>
    </row>
    <row r="22" spans="1:32" x14ac:dyDescent="0.25">
      <c r="A22" s="8" t="s">
        <v>506</v>
      </c>
      <c r="B22" s="9">
        <v>0</v>
      </c>
      <c r="C22" s="9">
        <v>0</v>
      </c>
      <c r="D22" s="9">
        <v>0</v>
      </c>
      <c r="E22" s="9">
        <v>138</v>
      </c>
      <c r="F22" s="9">
        <v>355</v>
      </c>
      <c r="G22" s="9">
        <v>540</v>
      </c>
      <c r="H22" s="9">
        <v>785</v>
      </c>
      <c r="I22" s="9">
        <v>1130</v>
      </c>
      <c r="J22" s="9">
        <v>1641</v>
      </c>
      <c r="K22" s="9">
        <v>2214</v>
      </c>
      <c r="L22" s="9">
        <v>2687</v>
      </c>
      <c r="M22" s="9">
        <v>2904</v>
      </c>
      <c r="N22" s="9">
        <v>3084</v>
      </c>
      <c r="O22" s="9">
        <v>3517</v>
      </c>
      <c r="P22" s="9">
        <v>3940</v>
      </c>
      <c r="Q22" s="9">
        <v>4312</v>
      </c>
      <c r="R22" s="9">
        <v>4354</v>
      </c>
      <c r="S22" s="9">
        <v>4050</v>
      </c>
      <c r="T22" s="9">
        <v>3668</v>
      </c>
      <c r="U22" s="9">
        <v>3499</v>
      </c>
      <c r="V22" s="9">
        <v>3718</v>
      </c>
      <c r="W22" s="9">
        <v>2445</v>
      </c>
      <c r="X22" s="9">
        <v>2054</v>
      </c>
      <c r="Y22" s="9">
        <v>3740</v>
      </c>
      <c r="Z22" s="9">
        <v>4607</v>
      </c>
      <c r="AA22" s="9">
        <v>4809</v>
      </c>
      <c r="AB22" s="9">
        <v>4465</v>
      </c>
      <c r="AC22" s="9">
        <v>4050</v>
      </c>
      <c r="AD22" s="9">
        <v>3865</v>
      </c>
      <c r="AE22" s="9">
        <v>3693</v>
      </c>
      <c r="AF22" s="9">
        <v>3518</v>
      </c>
    </row>
    <row r="23" spans="1:32" x14ac:dyDescent="0.25">
      <c r="A23" s="8" t="s">
        <v>507</v>
      </c>
      <c r="B23" s="9">
        <v>0</v>
      </c>
      <c r="C23" s="9">
        <v>0</v>
      </c>
      <c r="D23" s="9">
        <v>0</v>
      </c>
      <c r="E23" s="9">
        <v>854</v>
      </c>
      <c r="F23" s="9">
        <v>963</v>
      </c>
      <c r="G23" s="9">
        <v>1044</v>
      </c>
      <c r="H23" s="9">
        <v>1143</v>
      </c>
      <c r="I23" s="9">
        <v>1249</v>
      </c>
      <c r="J23" s="9">
        <v>1390</v>
      </c>
      <c r="K23" s="9">
        <v>1552</v>
      </c>
      <c r="L23" s="9">
        <v>1703</v>
      </c>
      <c r="M23" s="9">
        <v>1713</v>
      </c>
      <c r="N23" s="9">
        <v>1745</v>
      </c>
      <c r="O23" s="9">
        <v>1732</v>
      </c>
      <c r="P23" s="9">
        <v>1746</v>
      </c>
      <c r="Q23" s="9">
        <v>1728</v>
      </c>
      <c r="R23" s="9">
        <v>1683</v>
      </c>
      <c r="S23" s="9">
        <v>1535</v>
      </c>
      <c r="T23" s="9">
        <v>1396</v>
      </c>
      <c r="U23" s="9">
        <v>1507</v>
      </c>
      <c r="V23" s="9">
        <v>1365</v>
      </c>
      <c r="W23" s="9">
        <v>1569</v>
      </c>
      <c r="X23" s="9">
        <v>1852</v>
      </c>
      <c r="Y23" s="9">
        <v>1441</v>
      </c>
      <c r="Z23" s="9">
        <v>1444</v>
      </c>
      <c r="AA23" s="9">
        <v>1302</v>
      </c>
      <c r="AB23" s="9">
        <v>1160</v>
      </c>
      <c r="AC23" s="9">
        <v>1002</v>
      </c>
      <c r="AD23" s="9">
        <v>948</v>
      </c>
      <c r="AE23" s="9">
        <v>899</v>
      </c>
      <c r="AF23" s="9">
        <v>849</v>
      </c>
    </row>
    <row r="24" spans="1:32" x14ac:dyDescent="0.25">
      <c r="A24" s="8" t="s">
        <v>508</v>
      </c>
      <c r="B24" s="9">
        <v>0</v>
      </c>
      <c r="C24" s="9">
        <v>0</v>
      </c>
      <c r="D24" s="9">
        <v>0</v>
      </c>
      <c r="E24" s="9">
        <v>1443</v>
      </c>
      <c r="F24" s="9">
        <v>1434</v>
      </c>
      <c r="G24" s="9">
        <v>1436</v>
      </c>
      <c r="H24" s="9">
        <v>1492</v>
      </c>
      <c r="I24" s="9">
        <v>1553</v>
      </c>
      <c r="J24" s="9">
        <v>1689</v>
      </c>
      <c r="K24" s="9">
        <v>1834</v>
      </c>
      <c r="L24" s="9">
        <v>1942</v>
      </c>
      <c r="M24" s="9">
        <v>1902</v>
      </c>
      <c r="N24" s="9">
        <v>2321</v>
      </c>
      <c r="O24" s="9">
        <v>1949</v>
      </c>
      <c r="P24" s="9">
        <v>1897</v>
      </c>
      <c r="Q24" s="9">
        <v>1591</v>
      </c>
      <c r="R24" s="9">
        <v>1480</v>
      </c>
      <c r="S24" s="9">
        <v>1307</v>
      </c>
      <c r="T24" s="9">
        <v>1191</v>
      </c>
      <c r="U24" s="9">
        <v>2586</v>
      </c>
      <c r="V24" s="9">
        <v>1071</v>
      </c>
      <c r="W24" s="9">
        <v>3501</v>
      </c>
      <c r="X24" s="9">
        <v>5823</v>
      </c>
      <c r="Y24" s="9">
        <v>1526</v>
      </c>
      <c r="Z24" s="9">
        <v>1426</v>
      </c>
      <c r="AA24" s="9">
        <v>1150</v>
      </c>
      <c r="AB24" s="9">
        <v>1089</v>
      </c>
      <c r="AC24" s="9">
        <v>1010</v>
      </c>
      <c r="AD24" s="9">
        <v>984</v>
      </c>
      <c r="AE24" s="9">
        <v>937</v>
      </c>
      <c r="AF24" s="9">
        <v>890</v>
      </c>
    </row>
    <row r="25" spans="1:32" x14ac:dyDescent="0.25">
      <c r="A25" s="8" t="s">
        <v>509</v>
      </c>
      <c r="B25" s="9">
        <v>0</v>
      </c>
      <c r="C25" s="9">
        <v>0</v>
      </c>
      <c r="D25" s="9">
        <v>0</v>
      </c>
      <c r="E25" s="9">
        <v>-322</v>
      </c>
      <c r="F25" s="9">
        <v>-784</v>
      </c>
      <c r="G25" s="9">
        <v>-1401</v>
      </c>
      <c r="H25" s="9">
        <v>-1783</v>
      </c>
      <c r="I25" s="9">
        <v>-2407</v>
      </c>
      <c r="J25" s="9">
        <v>-3191</v>
      </c>
      <c r="K25" s="9">
        <v>-4059</v>
      </c>
      <c r="L25" s="9">
        <v>-5042</v>
      </c>
      <c r="M25" s="9">
        <v>-5962</v>
      </c>
      <c r="N25" s="9">
        <v>-6912</v>
      </c>
      <c r="O25" s="9">
        <v>-7733</v>
      </c>
      <c r="P25" s="9">
        <v>-8564</v>
      </c>
      <c r="Q25" s="9">
        <v>-8604</v>
      </c>
      <c r="R25" s="9">
        <v>-8665</v>
      </c>
      <c r="S25" s="9">
        <v>-8747</v>
      </c>
      <c r="T25" s="9">
        <v>-8895</v>
      </c>
      <c r="U25" s="9">
        <v>-8930</v>
      </c>
      <c r="V25" s="9">
        <v>-9333</v>
      </c>
      <c r="W25" s="9">
        <v>-9966</v>
      </c>
      <c r="X25" s="9">
        <v>-9440</v>
      </c>
      <c r="Y25" s="9">
        <v>-8540</v>
      </c>
      <c r="Z25" s="9">
        <v>-7872</v>
      </c>
      <c r="AA25" s="9">
        <v>-7695</v>
      </c>
      <c r="AB25" s="9">
        <v>-7674</v>
      </c>
      <c r="AC25" s="9">
        <v>-7721</v>
      </c>
      <c r="AD25" s="9">
        <v>-7792</v>
      </c>
      <c r="AE25" s="9">
        <v>-7855</v>
      </c>
      <c r="AF25" s="9">
        <v>-7910</v>
      </c>
    </row>
    <row r="26" spans="1:32" x14ac:dyDescent="0.25">
      <c r="A26" s="8" t="s">
        <v>510</v>
      </c>
      <c r="B26" s="9">
        <v>0</v>
      </c>
      <c r="C26" s="9">
        <v>0</v>
      </c>
      <c r="D26" s="9">
        <v>0</v>
      </c>
      <c r="E26" s="9">
        <v>186</v>
      </c>
      <c r="F26" s="9">
        <v>370</v>
      </c>
      <c r="G26" s="9">
        <v>540</v>
      </c>
      <c r="H26" s="9">
        <v>703</v>
      </c>
      <c r="I26" s="9">
        <v>853</v>
      </c>
      <c r="J26" s="9">
        <v>1002</v>
      </c>
      <c r="K26" s="9">
        <v>1163</v>
      </c>
      <c r="L26" s="9">
        <v>1261</v>
      </c>
      <c r="M26" s="9">
        <v>1332</v>
      </c>
      <c r="N26" s="9">
        <v>1409</v>
      </c>
      <c r="O26" s="9">
        <v>1524</v>
      </c>
      <c r="P26" s="9">
        <v>1635</v>
      </c>
      <c r="Q26" s="9">
        <v>1724</v>
      </c>
      <c r="R26" s="9">
        <v>1807</v>
      </c>
      <c r="S26" s="9">
        <v>1846</v>
      </c>
      <c r="T26" s="9">
        <v>1878</v>
      </c>
      <c r="U26" s="9">
        <v>1921</v>
      </c>
      <c r="V26" s="9">
        <v>1900</v>
      </c>
      <c r="W26" s="9">
        <v>1786</v>
      </c>
      <c r="X26" s="9">
        <v>1839</v>
      </c>
      <c r="Y26" s="9">
        <v>2062</v>
      </c>
      <c r="Z26" s="9">
        <v>2267</v>
      </c>
      <c r="AA26" s="9">
        <v>2383</v>
      </c>
      <c r="AB26" s="9">
        <v>2414</v>
      </c>
      <c r="AC26" s="9">
        <v>2441</v>
      </c>
      <c r="AD26" s="9">
        <v>2507</v>
      </c>
      <c r="AE26" s="9">
        <v>2456</v>
      </c>
      <c r="AF26" s="9">
        <v>2457</v>
      </c>
    </row>
    <row r="27" spans="1:32" x14ac:dyDescent="0.25">
      <c r="A27" s="8" t="s">
        <v>511</v>
      </c>
      <c r="B27" s="9">
        <v>0</v>
      </c>
      <c r="C27" s="9">
        <v>0</v>
      </c>
      <c r="D27" s="9">
        <v>0</v>
      </c>
      <c r="E27" s="9">
        <v>773</v>
      </c>
      <c r="F27" s="9">
        <v>1589</v>
      </c>
      <c r="G27" s="9">
        <v>2186</v>
      </c>
      <c r="H27" s="9">
        <v>2815</v>
      </c>
      <c r="I27" s="9">
        <v>3447</v>
      </c>
      <c r="J27" s="9">
        <v>4110</v>
      </c>
      <c r="K27" s="9">
        <v>4719</v>
      </c>
      <c r="L27" s="9">
        <v>5090</v>
      </c>
      <c r="M27" s="9">
        <v>4889</v>
      </c>
      <c r="N27" s="9">
        <v>5254</v>
      </c>
      <c r="O27" s="9">
        <v>5981</v>
      </c>
      <c r="P27" s="9">
        <v>6537</v>
      </c>
      <c r="Q27" s="9">
        <v>6737</v>
      </c>
      <c r="R27" s="9">
        <v>6690</v>
      </c>
      <c r="S27" s="9">
        <v>6129</v>
      </c>
      <c r="T27" s="9">
        <v>5145</v>
      </c>
      <c r="U27" s="9">
        <v>5615</v>
      </c>
      <c r="V27" s="9">
        <v>-927</v>
      </c>
      <c r="W27" s="9">
        <v>-2131</v>
      </c>
      <c r="X27" s="9">
        <v>2836</v>
      </c>
      <c r="Y27" s="9">
        <v>8674</v>
      </c>
      <c r="Z27" s="9">
        <v>11006</v>
      </c>
      <c r="AA27" s="9">
        <v>11218</v>
      </c>
      <c r="AB27" s="9">
        <v>11118</v>
      </c>
      <c r="AC27" s="9">
        <v>10672</v>
      </c>
      <c r="AD27" s="9">
        <v>10128</v>
      </c>
      <c r="AE27" s="9">
        <v>9586</v>
      </c>
      <c r="AF27" s="9">
        <v>9098</v>
      </c>
    </row>
    <row r="28" spans="1:32" x14ac:dyDescent="0.25">
      <c r="A28" s="8" t="s">
        <v>512</v>
      </c>
      <c r="B28" s="9">
        <v>0</v>
      </c>
      <c r="C28" s="9">
        <v>0</v>
      </c>
      <c r="D28" s="9">
        <v>0</v>
      </c>
      <c r="E28" s="9">
        <v>299</v>
      </c>
      <c r="F28" s="9">
        <v>1009</v>
      </c>
      <c r="G28" s="9">
        <v>1265</v>
      </c>
      <c r="H28" s="9">
        <v>1856</v>
      </c>
      <c r="I28" s="9">
        <v>2352</v>
      </c>
      <c r="J28" s="9">
        <v>2962</v>
      </c>
      <c r="K28" s="9">
        <v>3825</v>
      </c>
      <c r="L28" s="9">
        <v>4551</v>
      </c>
      <c r="M28" s="9">
        <v>5006</v>
      </c>
      <c r="N28" s="9">
        <v>6870</v>
      </c>
      <c r="O28" s="9">
        <v>6825</v>
      </c>
      <c r="P28" s="9">
        <v>8047</v>
      </c>
      <c r="Q28" s="9">
        <v>8348</v>
      </c>
      <c r="R28" s="9">
        <v>8582</v>
      </c>
      <c r="S28" s="9">
        <v>8434</v>
      </c>
      <c r="T28" s="9">
        <v>7473</v>
      </c>
      <c r="U28" s="9">
        <v>9891</v>
      </c>
      <c r="V28" s="9">
        <v>-432</v>
      </c>
      <c r="W28" s="9">
        <v>4443</v>
      </c>
      <c r="X28" s="9">
        <v>13658</v>
      </c>
      <c r="Y28" s="9">
        <v>12731</v>
      </c>
      <c r="Z28" s="9">
        <v>15640</v>
      </c>
      <c r="AA28" s="9">
        <v>15542</v>
      </c>
      <c r="AB28" s="9">
        <v>15428</v>
      </c>
      <c r="AC28" s="9">
        <v>14739</v>
      </c>
      <c r="AD28" s="9">
        <v>13809</v>
      </c>
      <c r="AE28" s="9">
        <v>13449</v>
      </c>
      <c r="AF28" s="9">
        <v>13155</v>
      </c>
    </row>
    <row r="29" spans="1:32" x14ac:dyDescent="0.25">
      <c r="A29" s="8" t="s">
        <v>513</v>
      </c>
      <c r="B29" s="9">
        <v>0</v>
      </c>
      <c r="C29" s="9">
        <v>0</v>
      </c>
      <c r="D29" s="9">
        <v>0</v>
      </c>
      <c r="E29" s="9">
        <v>-72</v>
      </c>
      <c r="F29" s="9">
        <v>-235</v>
      </c>
      <c r="G29" s="9">
        <v>-388</v>
      </c>
      <c r="H29" s="9">
        <v>-604</v>
      </c>
      <c r="I29" s="9">
        <v>-978</v>
      </c>
      <c r="J29" s="9">
        <v>-1487</v>
      </c>
      <c r="K29" s="9">
        <v>-2054</v>
      </c>
      <c r="L29" s="9">
        <v>-2661</v>
      </c>
      <c r="M29" s="9">
        <v>-3143</v>
      </c>
      <c r="N29" s="9">
        <v>-2176</v>
      </c>
      <c r="O29" s="9">
        <v>-1030</v>
      </c>
      <c r="P29" s="9">
        <v>-1557</v>
      </c>
      <c r="Q29" s="9">
        <v>-2065</v>
      </c>
      <c r="R29" s="9">
        <v>-2529</v>
      </c>
      <c r="S29" s="9">
        <v>-3956</v>
      </c>
      <c r="T29" s="9">
        <v>-5534</v>
      </c>
      <c r="U29" s="9">
        <v>-3465</v>
      </c>
      <c r="V29" s="9">
        <v>-30212</v>
      </c>
      <c r="W29" s="9">
        <v>-12250</v>
      </c>
      <c r="X29" s="9">
        <v>-4140</v>
      </c>
      <c r="Y29" s="9">
        <v>14326</v>
      </c>
      <c r="Z29" s="9">
        <v>5387</v>
      </c>
      <c r="AA29" s="9">
        <v>5747</v>
      </c>
      <c r="AB29" s="9">
        <v>5187</v>
      </c>
      <c r="AC29" s="9">
        <v>4977</v>
      </c>
      <c r="AD29" s="9">
        <v>4563</v>
      </c>
      <c r="AE29" s="9">
        <v>4133</v>
      </c>
      <c r="AF29" s="9">
        <v>3836</v>
      </c>
    </row>
    <row r="30" spans="1:32" x14ac:dyDescent="0.25">
      <c r="A30" s="8" t="s">
        <v>514</v>
      </c>
      <c r="B30" s="9">
        <v>0</v>
      </c>
      <c r="C30" s="9">
        <v>0</v>
      </c>
      <c r="D30" s="9">
        <v>0</v>
      </c>
      <c r="E30" s="9">
        <v>672</v>
      </c>
      <c r="F30" s="9">
        <v>1272</v>
      </c>
      <c r="G30" s="9">
        <v>1713</v>
      </c>
      <c r="H30" s="9">
        <v>2146</v>
      </c>
      <c r="I30" s="9">
        <v>2594</v>
      </c>
      <c r="J30" s="9">
        <v>3095</v>
      </c>
      <c r="K30" s="9">
        <v>3572</v>
      </c>
      <c r="L30" s="9">
        <v>3902</v>
      </c>
      <c r="M30" s="9">
        <v>3875</v>
      </c>
      <c r="N30" s="9">
        <v>4010</v>
      </c>
      <c r="O30" s="9">
        <v>4424</v>
      </c>
      <c r="P30" s="9">
        <v>4846</v>
      </c>
      <c r="Q30" s="9">
        <v>5132</v>
      </c>
      <c r="R30" s="9">
        <v>5236</v>
      </c>
      <c r="S30" s="9">
        <v>5140</v>
      </c>
      <c r="T30" s="9">
        <v>4827</v>
      </c>
      <c r="U30" s="9">
        <v>4951</v>
      </c>
      <c r="V30" s="9">
        <v>3379</v>
      </c>
      <c r="W30" s="9">
        <v>1697</v>
      </c>
      <c r="X30" s="9">
        <v>2934</v>
      </c>
      <c r="Y30" s="9">
        <v>5530</v>
      </c>
      <c r="Z30" s="9">
        <v>7494</v>
      </c>
      <c r="AA30" s="9">
        <v>8422</v>
      </c>
      <c r="AB30" s="9">
        <v>8710</v>
      </c>
      <c r="AC30" s="9">
        <v>8708</v>
      </c>
      <c r="AD30" s="9">
        <v>8574</v>
      </c>
      <c r="AE30" s="9">
        <v>8395</v>
      </c>
      <c r="AF30" s="9">
        <v>8216</v>
      </c>
    </row>
    <row r="31" spans="1:32" x14ac:dyDescent="0.25">
      <c r="A31" s="8" t="s">
        <v>515</v>
      </c>
      <c r="B31" s="9">
        <v>0</v>
      </c>
      <c r="C31" s="9">
        <v>0</v>
      </c>
      <c r="D31" s="9">
        <v>0</v>
      </c>
      <c r="E31" s="9">
        <v>3860</v>
      </c>
      <c r="F31" s="9">
        <v>4745</v>
      </c>
      <c r="G31" s="9">
        <v>5298</v>
      </c>
      <c r="H31" s="9">
        <v>5949</v>
      </c>
      <c r="I31" s="9">
        <v>6718</v>
      </c>
      <c r="J31" s="9">
        <v>7829</v>
      </c>
      <c r="K31" s="9">
        <v>9084</v>
      </c>
      <c r="L31" s="9">
        <v>10222</v>
      </c>
      <c r="M31" s="9">
        <v>10756</v>
      </c>
      <c r="N31" s="9">
        <v>12397</v>
      </c>
      <c r="O31" s="9">
        <v>12450</v>
      </c>
      <c r="P31" s="9">
        <v>12977</v>
      </c>
      <c r="Q31" s="9">
        <v>13089</v>
      </c>
      <c r="R31" s="9">
        <v>13033</v>
      </c>
      <c r="S31" s="9">
        <v>12542</v>
      </c>
      <c r="T31" s="9">
        <v>11850</v>
      </c>
      <c r="U31" s="9">
        <v>15953</v>
      </c>
      <c r="V31" s="9">
        <v>11515</v>
      </c>
      <c r="W31" s="9">
        <v>16316</v>
      </c>
      <c r="X31" s="9">
        <v>24414</v>
      </c>
      <c r="Y31" s="9">
        <v>17782</v>
      </c>
      <c r="Z31" s="9">
        <v>18597</v>
      </c>
      <c r="AA31" s="9">
        <v>19147</v>
      </c>
      <c r="AB31" s="9">
        <v>18938</v>
      </c>
      <c r="AC31" s="9">
        <v>18508</v>
      </c>
      <c r="AD31" s="9">
        <v>18587</v>
      </c>
      <c r="AE31" s="9">
        <v>18620</v>
      </c>
      <c r="AF31" s="9">
        <v>18650</v>
      </c>
    </row>
    <row r="32" spans="1:32" x14ac:dyDescent="0.25">
      <c r="A32" s="8" t="s">
        <v>516</v>
      </c>
      <c r="B32" s="9">
        <v>0</v>
      </c>
      <c r="C32" s="9">
        <v>0</v>
      </c>
      <c r="D32" s="9">
        <v>0</v>
      </c>
      <c r="E32" s="9">
        <v>140</v>
      </c>
      <c r="F32" s="9">
        <v>278</v>
      </c>
      <c r="G32" s="9">
        <v>454</v>
      </c>
      <c r="H32" s="9">
        <v>601</v>
      </c>
      <c r="I32" s="9">
        <v>758</v>
      </c>
      <c r="J32" s="9">
        <v>945</v>
      </c>
      <c r="K32" s="9">
        <v>1044</v>
      </c>
      <c r="L32" s="9">
        <v>1047</v>
      </c>
      <c r="M32" s="9">
        <v>783</v>
      </c>
      <c r="N32" s="9">
        <v>775</v>
      </c>
      <c r="O32" s="9">
        <v>912</v>
      </c>
      <c r="P32" s="9">
        <v>1030</v>
      </c>
      <c r="Q32" s="9">
        <v>1064</v>
      </c>
      <c r="R32" s="9">
        <v>1046</v>
      </c>
      <c r="S32" s="9">
        <v>995</v>
      </c>
      <c r="T32" s="9">
        <v>893</v>
      </c>
      <c r="U32" s="9">
        <v>824</v>
      </c>
      <c r="V32" s="9">
        <v>749</v>
      </c>
      <c r="W32" s="9">
        <v>-858</v>
      </c>
      <c r="X32" s="9">
        <v>-162</v>
      </c>
      <c r="Y32" s="9">
        <v>1069</v>
      </c>
      <c r="Z32" s="9">
        <v>2266</v>
      </c>
      <c r="AA32" s="9">
        <v>2596</v>
      </c>
      <c r="AB32" s="9">
        <v>2821</v>
      </c>
      <c r="AC32" s="9">
        <v>2954</v>
      </c>
      <c r="AD32" s="9">
        <v>3028</v>
      </c>
      <c r="AE32" s="9">
        <v>3061</v>
      </c>
      <c r="AF32" s="9">
        <v>3096</v>
      </c>
    </row>
    <row r="33" spans="1:32" x14ac:dyDescent="0.25">
      <c r="A33" s="8" t="s">
        <v>517</v>
      </c>
      <c r="B33" s="9">
        <v>0</v>
      </c>
      <c r="C33" s="9">
        <v>0</v>
      </c>
      <c r="D33" s="9">
        <v>0</v>
      </c>
      <c r="E33" s="9">
        <v>5812</v>
      </c>
      <c r="F33" s="9">
        <v>11342</v>
      </c>
      <c r="G33" s="9">
        <v>16796</v>
      </c>
      <c r="H33" s="9">
        <v>22382</v>
      </c>
      <c r="I33" s="9">
        <v>28003</v>
      </c>
      <c r="J33" s="9">
        <v>33919</v>
      </c>
      <c r="K33" s="9">
        <v>39311</v>
      </c>
      <c r="L33" s="9">
        <v>43659</v>
      </c>
      <c r="M33" s="9">
        <v>45421</v>
      </c>
      <c r="N33" s="9">
        <v>50109</v>
      </c>
      <c r="O33" s="9">
        <v>54998</v>
      </c>
      <c r="P33" s="9">
        <v>59781</v>
      </c>
      <c r="Q33" s="9">
        <v>63118</v>
      </c>
      <c r="R33" s="9">
        <v>65516</v>
      </c>
      <c r="S33" s="9">
        <v>66565</v>
      </c>
      <c r="T33" s="9">
        <v>66655</v>
      </c>
      <c r="U33" s="9">
        <v>71803</v>
      </c>
      <c r="V33" s="9">
        <v>52193</v>
      </c>
      <c r="W33" s="9">
        <v>50507</v>
      </c>
      <c r="X33" s="9">
        <v>69968</v>
      </c>
      <c r="Y33" s="9">
        <v>91777</v>
      </c>
      <c r="Z33" s="9">
        <v>100932</v>
      </c>
      <c r="AA33" s="9">
        <v>105407</v>
      </c>
      <c r="AB33" s="9">
        <v>108028</v>
      </c>
      <c r="AC33" s="9">
        <v>110005</v>
      </c>
      <c r="AD33" s="9">
        <v>111598</v>
      </c>
      <c r="AE33" s="9">
        <v>112665</v>
      </c>
      <c r="AF33" s="9">
        <v>113788</v>
      </c>
    </row>
    <row r="34" spans="1:32" x14ac:dyDescent="0.25">
      <c r="A34" s="8" t="s">
        <v>518</v>
      </c>
      <c r="B34" s="9">
        <v>0</v>
      </c>
      <c r="C34" s="9">
        <v>0</v>
      </c>
      <c r="D34" s="9">
        <v>0</v>
      </c>
      <c r="E34" s="9">
        <v>2166</v>
      </c>
      <c r="F34" s="9">
        <v>4012</v>
      </c>
      <c r="G34" s="9">
        <v>6135</v>
      </c>
      <c r="H34" s="9">
        <v>8267</v>
      </c>
      <c r="I34" s="9">
        <v>10491</v>
      </c>
      <c r="J34" s="9">
        <v>13090</v>
      </c>
      <c r="K34" s="9">
        <v>14989</v>
      </c>
      <c r="L34" s="9">
        <v>15945</v>
      </c>
      <c r="M34" s="9">
        <v>14285</v>
      </c>
      <c r="N34" s="9">
        <v>16656</v>
      </c>
      <c r="O34" s="9">
        <v>19740</v>
      </c>
      <c r="P34" s="9">
        <v>22042</v>
      </c>
      <c r="Q34" s="9">
        <v>23050</v>
      </c>
      <c r="R34" s="9">
        <v>23320</v>
      </c>
      <c r="S34" s="9">
        <v>22123</v>
      </c>
      <c r="T34" s="9">
        <v>19727</v>
      </c>
      <c r="U34" s="9">
        <v>22045</v>
      </c>
      <c r="V34" s="9">
        <v>-3329</v>
      </c>
      <c r="W34" s="9">
        <v>-3526</v>
      </c>
      <c r="X34" s="9">
        <v>13020</v>
      </c>
      <c r="Y34" s="9">
        <v>36728</v>
      </c>
      <c r="Z34" s="9">
        <v>42151</v>
      </c>
      <c r="AA34" s="9">
        <v>44519</v>
      </c>
      <c r="AB34" s="9">
        <v>45013</v>
      </c>
      <c r="AC34" s="9">
        <v>44537</v>
      </c>
      <c r="AD34" s="9">
        <v>43401</v>
      </c>
      <c r="AE34" s="9">
        <v>42126</v>
      </c>
      <c r="AF34" s="9">
        <v>41033</v>
      </c>
    </row>
    <row r="35" spans="1:32" x14ac:dyDescent="0.25">
      <c r="A35" s="8" t="s">
        <v>519</v>
      </c>
      <c r="B35" s="9">
        <v>0</v>
      </c>
      <c r="C35" s="9">
        <v>0</v>
      </c>
      <c r="D35" s="9">
        <v>0</v>
      </c>
      <c r="E35" s="9">
        <v>1545</v>
      </c>
      <c r="F35" s="9">
        <v>2606</v>
      </c>
      <c r="G35" s="9">
        <v>3588</v>
      </c>
      <c r="H35" s="9">
        <v>4527</v>
      </c>
      <c r="I35" s="9">
        <v>5398</v>
      </c>
      <c r="J35" s="9">
        <v>6352</v>
      </c>
      <c r="K35" s="9">
        <v>6954</v>
      </c>
      <c r="L35" s="9">
        <v>7095</v>
      </c>
      <c r="M35" s="9">
        <v>6217</v>
      </c>
      <c r="N35" s="9">
        <v>6798</v>
      </c>
      <c r="O35" s="9">
        <v>7370</v>
      </c>
      <c r="P35" s="9">
        <v>7792</v>
      </c>
      <c r="Q35" s="9">
        <v>7736</v>
      </c>
      <c r="R35" s="9">
        <v>7441</v>
      </c>
      <c r="S35" s="9">
        <v>6771</v>
      </c>
      <c r="T35" s="9">
        <v>5819</v>
      </c>
      <c r="U35" s="9">
        <v>6147</v>
      </c>
      <c r="V35" s="9">
        <v>639</v>
      </c>
      <c r="W35" s="9">
        <v>308</v>
      </c>
      <c r="X35" s="9">
        <v>3707</v>
      </c>
      <c r="Y35" s="9">
        <v>7311</v>
      </c>
      <c r="Z35" s="9">
        <v>8269</v>
      </c>
      <c r="AA35" s="9">
        <v>8244</v>
      </c>
      <c r="AB35" s="9">
        <v>7892</v>
      </c>
      <c r="AC35" s="9">
        <v>7380</v>
      </c>
      <c r="AD35" s="9">
        <v>6817</v>
      </c>
      <c r="AE35" s="9">
        <v>6290</v>
      </c>
      <c r="AF35" s="9">
        <v>5819</v>
      </c>
    </row>
    <row r="36" spans="1:32" x14ac:dyDescent="0.25">
      <c r="A36" s="8" t="s">
        <v>520</v>
      </c>
      <c r="B36" s="9">
        <v>0</v>
      </c>
      <c r="C36" s="9">
        <v>0</v>
      </c>
      <c r="D36" s="9">
        <v>0</v>
      </c>
      <c r="E36" s="9">
        <v>35</v>
      </c>
      <c r="F36" s="9">
        <v>63</v>
      </c>
      <c r="G36" s="9">
        <v>91</v>
      </c>
      <c r="H36" s="9">
        <v>118</v>
      </c>
      <c r="I36" s="9">
        <v>141</v>
      </c>
      <c r="J36" s="9">
        <v>169</v>
      </c>
      <c r="K36" s="9">
        <v>186</v>
      </c>
      <c r="L36" s="9">
        <v>190</v>
      </c>
      <c r="M36" s="9">
        <v>164</v>
      </c>
      <c r="N36" s="9">
        <v>177</v>
      </c>
      <c r="O36" s="9">
        <v>191</v>
      </c>
      <c r="P36" s="9">
        <v>205</v>
      </c>
      <c r="Q36" s="9">
        <v>205</v>
      </c>
      <c r="R36" s="9">
        <v>199</v>
      </c>
      <c r="S36" s="9">
        <v>185</v>
      </c>
      <c r="T36" s="9">
        <v>163</v>
      </c>
      <c r="U36" s="9">
        <v>165</v>
      </c>
      <c r="V36" s="9">
        <v>64</v>
      </c>
      <c r="W36" s="9">
        <v>23</v>
      </c>
      <c r="X36" s="9">
        <v>95</v>
      </c>
      <c r="Y36" s="9">
        <v>167</v>
      </c>
      <c r="Z36" s="9">
        <v>203</v>
      </c>
      <c r="AA36" s="9">
        <v>201</v>
      </c>
      <c r="AB36" s="9">
        <v>193</v>
      </c>
      <c r="AC36" s="9">
        <v>180</v>
      </c>
      <c r="AD36" s="9">
        <v>166</v>
      </c>
      <c r="AE36" s="9">
        <v>152</v>
      </c>
      <c r="AF36" s="9">
        <v>140</v>
      </c>
    </row>
    <row r="37" spans="1:32" x14ac:dyDescent="0.25">
      <c r="A37" s="8" t="s">
        <v>521</v>
      </c>
      <c r="B37" s="9">
        <v>0</v>
      </c>
      <c r="C37" s="9">
        <v>0</v>
      </c>
      <c r="D37" s="9">
        <v>0</v>
      </c>
      <c r="E37" s="9">
        <v>22</v>
      </c>
      <c r="F37" s="9">
        <v>42</v>
      </c>
      <c r="G37" s="9">
        <v>63</v>
      </c>
      <c r="H37" s="9">
        <v>83</v>
      </c>
      <c r="I37" s="9">
        <v>102</v>
      </c>
      <c r="J37" s="9">
        <v>123</v>
      </c>
      <c r="K37" s="9">
        <v>135</v>
      </c>
      <c r="L37" s="9">
        <v>138</v>
      </c>
      <c r="M37" s="9">
        <v>119</v>
      </c>
      <c r="N37" s="9">
        <v>125</v>
      </c>
      <c r="O37" s="9">
        <v>139</v>
      </c>
      <c r="P37" s="9">
        <v>151</v>
      </c>
      <c r="Q37" s="9">
        <v>153</v>
      </c>
      <c r="R37" s="9">
        <v>150</v>
      </c>
      <c r="S37" s="9">
        <v>142</v>
      </c>
      <c r="T37" s="9">
        <v>128</v>
      </c>
      <c r="U37" s="9">
        <v>125</v>
      </c>
      <c r="V37" s="9">
        <v>86</v>
      </c>
      <c r="W37" s="9">
        <v>10</v>
      </c>
      <c r="X37" s="9">
        <v>57</v>
      </c>
      <c r="Y37" s="9">
        <v>119</v>
      </c>
      <c r="Z37" s="9">
        <v>166</v>
      </c>
      <c r="AA37" s="9">
        <v>169</v>
      </c>
      <c r="AB37" s="9">
        <v>166</v>
      </c>
      <c r="AC37" s="9">
        <v>159</v>
      </c>
      <c r="AD37" s="9">
        <v>150</v>
      </c>
      <c r="AE37" s="9">
        <v>140</v>
      </c>
      <c r="AF37" s="9">
        <v>131</v>
      </c>
    </row>
    <row r="38" spans="1:32" x14ac:dyDescent="0.25">
      <c r="A38" s="8" t="s">
        <v>522</v>
      </c>
      <c r="B38" s="9">
        <v>0</v>
      </c>
      <c r="C38" s="9">
        <v>0</v>
      </c>
      <c r="D38" s="9">
        <v>0</v>
      </c>
      <c r="E38" s="9">
        <v>49</v>
      </c>
      <c r="F38" s="9">
        <v>116</v>
      </c>
      <c r="G38" s="9">
        <v>181</v>
      </c>
      <c r="H38" s="9">
        <v>232</v>
      </c>
      <c r="I38" s="9">
        <v>291</v>
      </c>
      <c r="J38" s="9">
        <v>359</v>
      </c>
      <c r="K38" s="9">
        <v>392</v>
      </c>
      <c r="L38" s="9">
        <v>377</v>
      </c>
      <c r="M38" s="9">
        <v>238</v>
      </c>
      <c r="N38" s="9">
        <v>216</v>
      </c>
      <c r="O38" s="9">
        <v>97</v>
      </c>
      <c r="P38" s="9">
        <v>21</v>
      </c>
      <c r="Q38" s="9">
        <v>-143</v>
      </c>
      <c r="R38" s="9">
        <v>-305</v>
      </c>
      <c r="S38" s="9">
        <v>-494</v>
      </c>
      <c r="T38" s="9">
        <v>-708</v>
      </c>
      <c r="U38" s="9">
        <v>-725</v>
      </c>
      <c r="V38" s="9">
        <v>-1103</v>
      </c>
      <c r="W38" s="9">
        <v>-1457</v>
      </c>
      <c r="X38" s="9">
        <v>-1226</v>
      </c>
      <c r="Y38" s="9">
        <v>-1535</v>
      </c>
      <c r="Z38" s="9">
        <v>-1361</v>
      </c>
      <c r="AA38" s="9">
        <v>-1483</v>
      </c>
      <c r="AB38" s="9">
        <v>-1644</v>
      </c>
      <c r="AC38" s="9">
        <v>-1833</v>
      </c>
      <c r="AD38" s="9">
        <v>-2030</v>
      </c>
      <c r="AE38" s="9">
        <v>-2229</v>
      </c>
      <c r="AF38" s="9">
        <v>-2421</v>
      </c>
    </row>
    <row r="39" spans="1:32" x14ac:dyDescent="0.25">
      <c r="A39" s="8" t="s">
        <v>523</v>
      </c>
      <c r="B39" s="9">
        <v>0</v>
      </c>
      <c r="C39" s="9">
        <v>0</v>
      </c>
      <c r="D39" s="9">
        <v>0</v>
      </c>
      <c r="E39" s="9">
        <v>667</v>
      </c>
      <c r="F39" s="9">
        <v>1292</v>
      </c>
      <c r="G39" s="9">
        <v>2136</v>
      </c>
      <c r="H39" s="9">
        <v>2936</v>
      </c>
      <c r="I39" s="9">
        <v>3837</v>
      </c>
      <c r="J39" s="9">
        <v>4905</v>
      </c>
      <c r="K39" s="9">
        <v>5660</v>
      </c>
      <c r="L39" s="9">
        <v>6100</v>
      </c>
      <c r="M39" s="9">
        <v>5568</v>
      </c>
      <c r="N39" s="9">
        <v>6009</v>
      </c>
      <c r="O39" s="9">
        <v>7001</v>
      </c>
      <c r="P39" s="9">
        <v>7897</v>
      </c>
      <c r="Q39" s="9">
        <v>8437</v>
      </c>
      <c r="R39" s="9">
        <v>8675</v>
      </c>
      <c r="S39" s="9">
        <v>8729</v>
      </c>
      <c r="T39" s="9">
        <v>8504</v>
      </c>
      <c r="U39" s="9">
        <v>8249</v>
      </c>
      <c r="V39" s="9">
        <v>7924</v>
      </c>
      <c r="W39" s="9">
        <v>2531</v>
      </c>
      <c r="X39" s="9">
        <v>4544</v>
      </c>
      <c r="Y39" s="9">
        <v>8243</v>
      </c>
      <c r="Z39" s="9">
        <v>11581</v>
      </c>
      <c r="AA39" s="9">
        <v>12135</v>
      </c>
      <c r="AB39" s="9">
        <v>12332</v>
      </c>
      <c r="AC39" s="9">
        <v>12214</v>
      </c>
      <c r="AD39" s="9">
        <v>11940</v>
      </c>
      <c r="AE39" s="9">
        <v>11578</v>
      </c>
      <c r="AF39" s="9">
        <v>11244</v>
      </c>
    </row>
    <row r="40" spans="1:32" x14ac:dyDescent="0.25">
      <c r="A40" s="8" t="s">
        <v>524</v>
      </c>
      <c r="B40" s="9">
        <v>0</v>
      </c>
      <c r="C40" s="9">
        <v>0</v>
      </c>
      <c r="D40" s="9">
        <v>0</v>
      </c>
      <c r="E40" s="9">
        <v>760</v>
      </c>
      <c r="F40" s="9">
        <v>1195</v>
      </c>
      <c r="G40" s="9">
        <v>1783</v>
      </c>
      <c r="H40" s="9">
        <v>2401</v>
      </c>
      <c r="I40" s="9">
        <v>3127</v>
      </c>
      <c r="J40" s="9">
        <v>4074</v>
      </c>
      <c r="K40" s="9">
        <v>4835</v>
      </c>
      <c r="L40" s="9">
        <v>5349</v>
      </c>
      <c r="M40" s="9">
        <v>5010</v>
      </c>
      <c r="N40" s="9">
        <v>5320</v>
      </c>
      <c r="O40" s="9">
        <v>6114</v>
      </c>
      <c r="P40" s="9">
        <v>6807</v>
      </c>
      <c r="Q40" s="9">
        <v>7270</v>
      </c>
      <c r="R40" s="9">
        <v>7425</v>
      </c>
      <c r="S40" s="9">
        <v>7240</v>
      </c>
      <c r="T40" s="9">
        <v>6852</v>
      </c>
      <c r="U40" s="9">
        <v>6498</v>
      </c>
      <c r="V40" s="9">
        <v>6663</v>
      </c>
      <c r="W40" s="9">
        <v>1969</v>
      </c>
      <c r="X40" s="9">
        <v>3331</v>
      </c>
      <c r="Y40" s="9">
        <v>6943</v>
      </c>
      <c r="Z40" s="9">
        <v>9704</v>
      </c>
      <c r="AA40" s="9">
        <v>10079</v>
      </c>
      <c r="AB40" s="9">
        <v>10053</v>
      </c>
      <c r="AC40" s="9">
        <v>9755</v>
      </c>
      <c r="AD40" s="9">
        <v>9548</v>
      </c>
      <c r="AE40" s="9">
        <v>9276</v>
      </c>
      <c r="AF40" s="9">
        <v>9014</v>
      </c>
    </row>
    <row r="41" spans="1:32" x14ac:dyDescent="0.25">
      <c r="A41" s="8" t="s">
        <v>525</v>
      </c>
      <c r="B41" s="9">
        <v>0</v>
      </c>
      <c r="C41" s="9">
        <v>0</v>
      </c>
      <c r="D41" s="9">
        <v>0</v>
      </c>
      <c r="E41" s="9">
        <v>15916</v>
      </c>
      <c r="F41" s="9">
        <v>25958</v>
      </c>
      <c r="G41" s="9">
        <v>34465</v>
      </c>
      <c r="H41" s="9">
        <v>45378</v>
      </c>
      <c r="I41" s="9">
        <v>56159</v>
      </c>
      <c r="J41" s="9">
        <v>68511</v>
      </c>
      <c r="K41" s="9">
        <v>80286</v>
      </c>
      <c r="L41" s="9">
        <v>87842</v>
      </c>
      <c r="M41" s="9">
        <v>85037</v>
      </c>
      <c r="N41" s="9">
        <v>101900</v>
      </c>
      <c r="O41" s="9">
        <v>115171</v>
      </c>
      <c r="P41" s="9">
        <v>126909</v>
      </c>
      <c r="Q41" s="9">
        <v>131618</v>
      </c>
      <c r="R41" s="9">
        <v>132470</v>
      </c>
      <c r="S41" s="9">
        <v>122755</v>
      </c>
      <c r="T41" s="9">
        <v>104243</v>
      </c>
      <c r="U41" s="9">
        <v>129362</v>
      </c>
      <c r="V41" s="9">
        <v>-67783</v>
      </c>
      <c r="W41" s="9">
        <v>-13624</v>
      </c>
      <c r="X41" s="9">
        <v>107924</v>
      </c>
      <c r="Y41" s="9">
        <v>237376</v>
      </c>
      <c r="Z41" s="9">
        <v>259809</v>
      </c>
      <c r="AA41" s="9">
        <v>273395</v>
      </c>
      <c r="AB41" s="9">
        <v>274195</v>
      </c>
      <c r="AC41" s="9">
        <v>268845</v>
      </c>
      <c r="AD41" s="9">
        <v>260804</v>
      </c>
      <c r="AE41" s="9">
        <v>253616</v>
      </c>
      <c r="AF41" s="9">
        <v>247695</v>
      </c>
    </row>
    <row r="42" spans="1:32" x14ac:dyDescent="0.25">
      <c r="A42" s="8" t="s">
        <v>526</v>
      </c>
      <c r="B42" s="9">
        <v>0</v>
      </c>
      <c r="C42" s="9">
        <v>0</v>
      </c>
      <c r="D42" s="9">
        <v>0</v>
      </c>
      <c r="E42" s="9">
        <v>508</v>
      </c>
      <c r="F42" s="9">
        <v>976</v>
      </c>
      <c r="G42" s="9">
        <v>1907</v>
      </c>
      <c r="H42" s="9">
        <v>2903</v>
      </c>
      <c r="I42" s="9">
        <v>4093</v>
      </c>
      <c r="J42" s="9">
        <v>5497</v>
      </c>
      <c r="K42" s="9">
        <v>6724</v>
      </c>
      <c r="L42" s="9">
        <v>7716</v>
      </c>
      <c r="M42" s="9">
        <v>7793</v>
      </c>
      <c r="N42" s="9">
        <v>8379</v>
      </c>
      <c r="O42" s="9">
        <v>10170</v>
      </c>
      <c r="P42" s="9">
        <v>11811</v>
      </c>
      <c r="Q42" s="9">
        <v>12884</v>
      </c>
      <c r="R42" s="9">
        <v>13469</v>
      </c>
      <c r="S42" s="9">
        <v>13780</v>
      </c>
      <c r="T42" s="9">
        <v>13467</v>
      </c>
      <c r="U42" s="9">
        <v>12699</v>
      </c>
      <c r="V42" s="9">
        <v>13759</v>
      </c>
      <c r="W42" s="9">
        <v>1130</v>
      </c>
      <c r="X42" s="9">
        <v>4875</v>
      </c>
      <c r="Y42" s="9">
        <v>12896</v>
      </c>
      <c r="Z42" s="9">
        <v>21354</v>
      </c>
      <c r="AA42" s="9">
        <v>22998</v>
      </c>
      <c r="AB42" s="9">
        <v>24013</v>
      </c>
      <c r="AC42" s="9">
        <v>24264</v>
      </c>
      <c r="AD42" s="9">
        <v>24117</v>
      </c>
      <c r="AE42" s="9">
        <v>23738</v>
      </c>
      <c r="AF42" s="9">
        <v>23404</v>
      </c>
    </row>
    <row r="43" spans="1:32" x14ac:dyDescent="0.25">
      <c r="A43" s="8" t="s">
        <v>527</v>
      </c>
      <c r="B43" s="9">
        <v>0</v>
      </c>
      <c r="C43" s="9">
        <v>0</v>
      </c>
      <c r="D43" s="9">
        <v>0</v>
      </c>
      <c r="E43" s="9">
        <v>1559</v>
      </c>
      <c r="F43" s="9">
        <v>3187</v>
      </c>
      <c r="G43" s="9">
        <v>5452</v>
      </c>
      <c r="H43" s="9">
        <v>7636</v>
      </c>
      <c r="I43" s="9">
        <v>10139</v>
      </c>
      <c r="J43" s="9">
        <v>13155</v>
      </c>
      <c r="K43" s="9">
        <v>15343</v>
      </c>
      <c r="L43" s="9">
        <v>16672</v>
      </c>
      <c r="M43" s="9">
        <v>15259</v>
      </c>
      <c r="N43" s="9">
        <v>16666</v>
      </c>
      <c r="O43" s="9">
        <v>19796</v>
      </c>
      <c r="P43" s="9">
        <v>22752</v>
      </c>
      <c r="Q43" s="9">
        <v>24709</v>
      </c>
      <c r="R43" s="9">
        <v>25807</v>
      </c>
      <c r="S43" s="9">
        <v>26355</v>
      </c>
      <c r="T43" s="9">
        <v>26039</v>
      </c>
      <c r="U43" s="9">
        <v>25579</v>
      </c>
      <c r="V43" s="9">
        <v>25520</v>
      </c>
      <c r="W43" s="9">
        <v>6871</v>
      </c>
      <c r="X43" s="9">
        <v>13909</v>
      </c>
      <c r="Y43" s="9">
        <v>26964</v>
      </c>
      <c r="Z43" s="9">
        <v>39814</v>
      </c>
      <c r="AA43" s="9">
        <v>42621</v>
      </c>
      <c r="AB43" s="9">
        <v>44174</v>
      </c>
      <c r="AC43" s="9">
        <v>44561</v>
      </c>
      <c r="AD43" s="9">
        <v>44343</v>
      </c>
      <c r="AE43" s="9">
        <v>43748</v>
      </c>
      <c r="AF43" s="9">
        <v>43219</v>
      </c>
    </row>
    <row r="44" spans="1:32" x14ac:dyDescent="0.25">
      <c r="A44" s="8" t="s">
        <v>528</v>
      </c>
      <c r="B44" s="9">
        <v>0</v>
      </c>
      <c r="C44" s="9">
        <v>0</v>
      </c>
      <c r="D44" s="9">
        <v>0</v>
      </c>
      <c r="E44" s="9">
        <v>436</v>
      </c>
      <c r="F44" s="9">
        <v>887</v>
      </c>
      <c r="G44" s="9">
        <v>1513</v>
      </c>
      <c r="H44" s="9">
        <v>2114</v>
      </c>
      <c r="I44" s="9">
        <v>2801</v>
      </c>
      <c r="J44" s="9">
        <v>3627</v>
      </c>
      <c r="K44" s="9">
        <v>4227</v>
      </c>
      <c r="L44" s="9">
        <v>4597</v>
      </c>
      <c r="M44" s="9">
        <v>4222</v>
      </c>
      <c r="N44" s="9">
        <v>4592</v>
      </c>
      <c r="O44" s="9">
        <v>5418</v>
      </c>
      <c r="P44" s="9">
        <v>6188</v>
      </c>
      <c r="Q44" s="9">
        <v>6687</v>
      </c>
      <c r="R44" s="9">
        <v>6952</v>
      </c>
      <c r="S44" s="9">
        <v>7076</v>
      </c>
      <c r="T44" s="9">
        <v>6972</v>
      </c>
      <c r="U44" s="9">
        <v>6805</v>
      </c>
      <c r="V44" s="9">
        <v>6817</v>
      </c>
      <c r="W44" s="9">
        <v>2040</v>
      </c>
      <c r="X44" s="9">
        <v>3748</v>
      </c>
      <c r="Y44" s="9">
        <v>6967</v>
      </c>
      <c r="Z44" s="9">
        <v>10106</v>
      </c>
      <c r="AA44" s="9">
        <v>10724</v>
      </c>
      <c r="AB44" s="9">
        <v>11032</v>
      </c>
      <c r="AC44" s="9">
        <v>11055</v>
      </c>
      <c r="AD44" s="9">
        <v>10928</v>
      </c>
      <c r="AE44" s="9">
        <v>10714</v>
      </c>
      <c r="AF44" s="9">
        <v>10518</v>
      </c>
    </row>
    <row r="45" spans="1:32" x14ac:dyDescent="0.25">
      <c r="A45" s="8" t="s">
        <v>529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</row>
    <row r="46" spans="1:32" x14ac:dyDescent="0.25">
      <c r="A46" s="8" t="s">
        <v>383</v>
      </c>
      <c r="B46" s="9">
        <v>0</v>
      </c>
      <c r="C46" s="9">
        <v>0</v>
      </c>
      <c r="D46" s="9">
        <v>0</v>
      </c>
      <c r="E46" s="9">
        <v>39233</v>
      </c>
      <c r="F46" s="9">
        <v>65413</v>
      </c>
      <c r="G46" s="9">
        <v>90204</v>
      </c>
      <c r="H46" s="9">
        <v>118158</v>
      </c>
      <c r="I46" s="9">
        <v>146518</v>
      </c>
      <c r="J46" s="9">
        <v>179063</v>
      </c>
      <c r="K46" s="9">
        <v>207720</v>
      </c>
      <c r="L46" s="9">
        <v>226185</v>
      </c>
      <c r="M46" s="9">
        <v>218228</v>
      </c>
      <c r="N46" s="9">
        <v>250723</v>
      </c>
      <c r="O46" s="9">
        <v>282165</v>
      </c>
      <c r="P46" s="9">
        <v>310363</v>
      </c>
      <c r="Q46" s="9">
        <v>323935</v>
      </c>
      <c r="R46" s="9">
        <v>328436</v>
      </c>
      <c r="S46" s="9">
        <v>313684</v>
      </c>
      <c r="T46" s="9">
        <v>283125</v>
      </c>
      <c r="U46" s="9">
        <v>325750</v>
      </c>
      <c r="V46" s="9">
        <v>11654</v>
      </c>
      <c r="W46" s="9">
        <v>45621</v>
      </c>
      <c r="X46" s="9">
        <v>264582</v>
      </c>
      <c r="Y46" s="9">
        <v>505019</v>
      </c>
      <c r="Z46" s="9">
        <v>575468</v>
      </c>
      <c r="AA46" s="9">
        <v>605483</v>
      </c>
      <c r="AB46" s="9">
        <v>610853</v>
      </c>
      <c r="AC46" s="9">
        <v>603826</v>
      </c>
      <c r="AD46" s="9">
        <v>591794</v>
      </c>
      <c r="AE46" s="9">
        <v>579394</v>
      </c>
      <c r="AF46" s="9">
        <v>569109</v>
      </c>
    </row>
    <row r="47" spans="1:32" x14ac:dyDescent="0.25">
      <c r="A47" s="8" t="s">
        <v>423</v>
      </c>
      <c r="B47" s="9">
        <v>0</v>
      </c>
      <c r="C47" s="9">
        <v>0</v>
      </c>
      <c r="D47" s="9">
        <v>0</v>
      </c>
      <c r="E47" s="9">
        <v>78466</v>
      </c>
      <c r="F47" s="9">
        <v>130826</v>
      </c>
      <c r="G47" s="9">
        <v>180408</v>
      </c>
      <c r="H47" s="9">
        <v>236316</v>
      </c>
      <c r="I47" s="9">
        <v>293036</v>
      </c>
      <c r="J47" s="9">
        <v>358126</v>
      </c>
      <c r="K47" s="9">
        <v>415440</v>
      </c>
      <c r="L47" s="9">
        <v>452370</v>
      </c>
      <c r="M47" s="9">
        <v>436456</v>
      </c>
      <c r="N47" s="9">
        <v>501446</v>
      </c>
      <c r="O47" s="9">
        <v>564330</v>
      </c>
      <c r="P47" s="9">
        <v>620726</v>
      </c>
      <c r="Q47" s="9">
        <v>647870</v>
      </c>
      <c r="R47" s="9">
        <v>656872</v>
      </c>
      <c r="S47" s="9">
        <v>627368</v>
      </c>
      <c r="T47" s="9">
        <v>566250</v>
      </c>
      <c r="U47" s="9">
        <v>651500</v>
      </c>
      <c r="V47" s="9">
        <v>23308</v>
      </c>
      <c r="W47" s="9">
        <v>91242</v>
      </c>
      <c r="X47" s="9">
        <v>529164</v>
      </c>
      <c r="Y47" s="9">
        <v>1010038</v>
      </c>
      <c r="Z47" s="9">
        <v>1150936</v>
      </c>
      <c r="AA47" s="9">
        <v>1210966</v>
      </c>
      <c r="AB47" s="9">
        <v>1221706</v>
      </c>
      <c r="AC47" s="9">
        <v>1207652</v>
      </c>
      <c r="AD47" s="9">
        <v>1183588</v>
      </c>
      <c r="AE47" s="9">
        <v>1158788</v>
      </c>
      <c r="AF47" s="9">
        <v>1138218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C7AE-0716-4519-AC70-00C554BDBE17}">
  <dimension ref="A1:AS35"/>
  <sheetViews>
    <sheetView tabSelected="1" topLeftCell="C52" zoomScaleNormal="100" workbookViewId="0">
      <selection activeCell="D63" sqref="D63"/>
    </sheetView>
  </sheetViews>
  <sheetFormatPr defaultRowHeight="15" x14ac:dyDescent="0.25"/>
  <cols>
    <col min="1" max="1" width="29.85546875" bestFit="1" customWidth="1"/>
    <col min="2" max="2" width="99.140625" bestFit="1" customWidth="1"/>
    <col min="3" max="4" width="94.85546875" bestFit="1" customWidth="1"/>
    <col min="5" max="5" width="99.7109375" bestFit="1" customWidth="1"/>
    <col min="6" max="6" width="94.85546875" bestFit="1" customWidth="1"/>
    <col min="7" max="8" width="98.7109375" bestFit="1" customWidth="1"/>
    <col min="9" max="9" width="94.42578125" bestFit="1" customWidth="1"/>
    <col min="10" max="10" width="98.7109375" bestFit="1" customWidth="1"/>
    <col min="11" max="11" width="94.42578125" bestFit="1" customWidth="1"/>
    <col min="12" max="12" width="94.85546875" bestFit="1" customWidth="1"/>
    <col min="13" max="13" width="94.42578125" bestFit="1" customWidth="1"/>
    <col min="14" max="14" width="94.85546875" bestFit="1" customWidth="1"/>
    <col min="15" max="15" width="95.85546875" bestFit="1" customWidth="1"/>
    <col min="16" max="16" width="96.5703125" bestFit="1" customWidth="1"/>
    <col min="17" max="17" width="95.85546875" bestFit="1" customWidth="1"/>
    <col min="18" max="18" width="96.5703125" bestFit="1" customWidth="1"/>
    <col min="19" max="24" width="94.85546875" bestFit="1" customWidth="1"/>
    <col min="25" max="25" width="99.140625" bestFit="1" customWidth="1"/>
    <col min="26" max="26" width="95.85546875" bestFit="1" customWidth="1"/>
    <col min="27" max="27" width="102.7109375" bestFit="1" customWidth="1"/>
    <col min="28" max="28" width="99.7109375" bestFit="1" customWidth="1"/>
    <col min="29" max="29" width="99.140625" bestFit="1" customWidth="1"/>
    <col min="30" max="33" width="99.7109375" bestFit="1" customWidth="1"/>
    <col min="34" max="34" width="94.42578125" bestFit="1" customWidth="1"/>
    <col min="35" max="36" width="99.7109375" bestFit="1" customWidth="1"/>
    <col min="37" max="37" width="94.85546875" bestFit="1" customWidth="1"/>
    <col min="38" max="38" width="99.7109375" bestFit="1" customWidth="1"/>
    <col min="39" max="40" width="94.85546875" bestFit="1" customWidth="1"/>
    <col min="41" max="43" width="99.7109375" bestFit="1" customWidth="1"/>
    <col min="44" max="44" width="43.28515625" bestFit="1" customWidth="1"/>
    <col min="45" max="45" width="16.5703125" bestFit="1" customWidth="1"/>
  </cols>
  <sheetData>
    <row r="1" spans="1:45" x14ac:dyDescent="0.25">
      <c r="A1" s="7" t="s">
        <v>381</v>
      </c>
      <c r="B1" t="s">
        <v>402</v>
      </c>
    </row>
    <row r="3" spans="1:45" x14ac:dyDescent="0.25">
      <c r="B3" s="7" t="s">
        <v>455</v>
      </c>
    </row>
    <row r="4" spans="1:45" x14ac:dyDescent="0.25">
      <c r="A4" s="7" t="s">
        <v>456</v>
      </c>
      <c r="B4" t="s">
        <v>488</v>
      </c>
      <c r="C4" t="s">
        <v>489</v>
      </c>
      <c r="D4" t="s">
        <v>490</v>
      </c>
      <c r="E4" t="s">
        <v>491</v>
      </c>
      <c r="F4" t="s">
        <v>492</v>
      </c>
      <c r="G4" t="s">
        <v>493</v>
      </c>
      <c r="H4" t="s">
        <v>494</v>
      </c>
      <c r="I4" t="s">
        <v>495</v>
      </c>
      <c r="J4" t="s">
        <v>496</v>
      </c>
      <c r="K4" t="s">
        <v>497</v>
      </c>
      <c r="L4" t="s">
        <v>498</v>
      </c>
      <c r="M4" t="s">
        <v>499</v>
      </c>
      <c r="N4" t="s">
        <v>500</v>
      </c>
      <c r="O4" t="s">
        <v>501</v>
      </c>
      <c r="P4" t="s">
        <v>502</v>
      </c>
      <c r="Q4" t="s">
        <v>503</v>
      </c>
      <c r="R4" t="s">
        <v>504</v>
      </c>
      <c r="S4" t="s">
        <v>505</v>
      </c>
      <c r="T4" t="s">
        <v>506</v>
      </c>
      <c r="U4" t="s">
        <v>507</v>
      </c>
      <c r="V4" t="s">
        <v>508</v>
      </c>
      <c r="W4" t="s">
        <v>509</v>
      </c>
      <c r="X4" t="s">
        <v>510</v>
      </c>
      <c r="Y4" t="s">
        <v>511</v>
      </c>
      <c r="Z4" t="s">
        <v>512</v>
      </c>
      <c r="AA4" t="s">
        <v>513</v>
      </c>
      <c r="AB4" t="s">
        <v>514</v>
      </c>
      <c r="AC4" t="s">
        <v>515</v>
      </c>
      <c r="AD4" t="s">
        <v>516</v>
      </c>
      <c r="AE4" t="s">
        <v>517</v>
      </c>
      <c r="AF4" t="s">
        <v>518</v>
      </c>
      <c r="AG4" t="s">
        <v>519</v>
      </c>
      <c r="AH4" t="s">
        <v>520</v>
      </c>
      <c r="AI4" t="s">
        <v>521</v>
      </c>
      <c r="AJ4" t="s">
        <v>522</v>
      </c>
      <c r="AK4" t="s">
        <v>523</v>
      </c>
      <c r="AL4" t="s">
        <v>524</v>
      </c>
      <c r="AM4" t="s">
        <v>525</v>
      </c>
      <c r="AN4" t="s">
        <v>526</v>
      </c>
      <c r="AO4" t="s">
        <v>527</v>
      </c>
      <c r="AP4" t="s">
        <v>528</v>
      </c>
      <c r="AQ4" t="s">
        <v>529</v>
      </c>
      <c r="AR4" t="s">
        <v>383</v>
      </c>
      <c r="AS4" t="s">
        <v>423</v>
      </c>
    </row>
    <row r="5" spans="1:45" x14ac:dyDescent="0.25">
      <c r="A5" s="8" t="s">
        <v>424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</row>
    <row r="6" spans="1:45" x14ac:dyDescent="0.25">
      <c r="A6" s="8" t="s">
        <v>425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</row>
    <row r="7" spans="1:45" x14ac:dyDescent="0.25">
      <c r="A7" s="8" t="s">
        <v>426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</row>
    <row r="8" spans="1:45" x14ac:dyDescent="0.25">
      <c r="A8" s="8" t="s">
        <v>427</v>
      </c>
      <c r="B8" s="9">
        <v>34</v>
      </c>
      <c r="C8" s="9">
        <v>0</v>
      </c>
      <c r="D8" s="9">
        <v>0</v>
      </c>
      <c r="E8" s="9">
        <v>15</v>
      </c>
      <c r="F8" s="9">
        <v>45</v>
      </c>
      <c r="G8" s="9">
        <v>208</v>
      </c>
      <c r="H8" s="9">
        <v>309</v>
      </c>
      <c r="I8" s="9">
        <v>65</v>
      </c>
      <c r="J8" s="9">
        <v>13</v>
      </c>
      <c r="K8" s="9">
        <v>-66</v>
      </c>
      <c r="L8" s="9">
        <v>208</v>
      </c>
      <c r="M8" s="9">
        <v>48</v>
      </c>
      <c r="N8" s="9">
        <v>27</v>
      </c>
      <c r="O8" s="9">
        <v>158</v>
      </c>
      <c r="P8" s="9">
        <v>108</v>
      </c>
      <c r="Q8" s="9">
        <v>15</v>
      </c>
      <c r="R8" s="9">
        <v>9</v>
      </c>
      <c r="S8" s="9">
        <v>591</v>
      </c>
      <c r="T8" s="9">
        <v>138</v>
      </c>
      <c r="U8" s="9">
        <v>854</v>
      </c>
      <c r="V8" s="9">
        <v>1443</v>
      </c>
      <c r="W8" s="9">
        <v>-322</v>
      </c>
      <c r="X8" s="9">
        <v>186</v>
      </c>
      <c r="Y8" s="9">
        <v>773</v>
      </c>
      <c r="Z8" s="9">
        <v>299</v>
      </c>
      <c r="AA8" s="9">
        <v>-72</v>
      </c>
      <c r="AB8" s="9">
        <v>672</v>
      </c>
      <c r="AC8" s="9">
        <v>3860</v>
      </c>
      <c r="AD8" s="9">
        <v>140</v>
      </c>
      <c r="AE8" s="9">
        <v>5812</v>
      </c>
      <c r="AF8" s="9">
        <v>2166</v>
      </c>
      <c r="AG8" s="9">
        <v>1545</v>
      </c>
      <c r="AH8" s="9">
        <v>35</v>
      </c>
      <c r="AI8" s="9">
        <v>22</v>
      </c>
      <c r="AJ8" s="9">
        <v>49</v>
      </c>
      <c r="AK8" s="9">
        <v>667</v>
      </c>
      <c r="AL8" s="9">
        <v>760</v>
      </c>
      <c r="AM8" s="9">
        <v>15916</v>
      </c>
      <c r="AN8" s="9">
        <v>508</v>
      </c>
      <c r="AO8" s="9">
        <v>1559</v>
      </c>
      <c r="AP8" s="9">
        <v>436</v>
      </c>
      <c r="AQ8" s="9">
        <v>0</v>
      </c>
      <c r="AR8" s="9">
        <v>39233</v>
      </c>
      <c r="AS8" s="9">
        <v>78466</v>
      </c>
    </row>
    <row r="9" spans="1:45" x14ac:dyDescent="0.25">
      <c r="A9" s="8" t="s">
        <v>428</v>
      </c>
      <c r="B9" s="9">
        <v>55</v>
      </c>
      <c r="C9" s="9">
        <v>0</v>
      </c>
      <c r="D9" s="9">
        <v>0</v>
      </c>
      <c r="E9" s="9">
        <v>19</v>
      </c>
      <c r="F9" s="9">
        <v>36</v>
      </c>
      <c r="G9" s="9">
        <v>413</v>
      </c>
      <c r="H9" s="9">
        <v>587</v>
      </c>
      <c r="I9" s="9">
        <v>120</v>
      </c>
      <c r="J9" s="9">
        <v>30</v>
      </c>
      <c r="K9" s="9">
        <v>-128</v>
      </c>
      <c r="L9" s="9">
        <v>269</v>
      </c>
      <c r="M9" s="9">
        <v>84</v>
      </c>
      <c r="N9" s="9">
        <v>50</v>
      </c>
      <c r="O9" s="9">
        <v>260</v>
      </c>
      <c r="P9" s="9">
        <v>164</v>
      </c>
      <c r="Q9" s="9">
        <v>21</v>
      </c>
      <c r="R9" s="9">
        <v>14</v>
      </c>
      <c r="S9" s="9">
        <v>747</v>
      </c>
      <c r="T9" s="9">
        <v>355</v>
      </c>
      <c r="U9" s="9">
        <v>963</v>
      </c>
      <c r="V9" s="9">
        <v>1434</v>
      </c>
      <c r="W9" s="9">
        <v>-784</v>
      </c>
      <c r="X9" s="9">
        <v>370</v>
      </c>
      <c r="Y9" s="9">
        <v>1589</v>
      </c>
      <c r="Z9" s="9">
        <v>1009</v>
      </c>
      <c r="AA9" s="9">
        <v>-235</v>
      </c>
      <c r="AB9" s="9">
        <v>1272</v>
      </c>
      <c r="AC9" s="9">
        <v>4745</v>
      </c>
      <c r="AD9" s="9">
        <v>278</v>
      </c>
      <c r="AE9" s="9">
        <v>11342</v>
      </c>
      <c r="AF9" s="9">
        <v>4012</v>
      </c>
      <c r="AG9" s="9">
        <v>2606</v>
      </c>
      <c r="AH9" s="9">
        <v>63</v>
      </c>
      <c r="AI9" s="9">
        <v>42</v>
      </c>
      <c r="AJ9" s="9">
        <v>116</v>
      </c>
      <c r="AK9" s="9">
        <v>1292</v>
      </c>
      <c r="AL9" s="9">
        <v>1195</v>
      </c>
      <c r="AM9" s="9">
        <v>25958</v>
      </c>
      <c r="AN9" s="9">
        <v>976</v>
      </c>
      <c r="AO9" s="9">
        <v>3187</v>
      </c>
      <c r="AP9" s="9">
        <v>887</v>
      </c>
      <c r="AQ9" s="9">
        <v>0</v>
      </c>
      <c r="AR9" s="9">
        <v>65413</v>
      </c>
      <c r="AS9" s="9">
        <v>130826</v>
      </c>
    </row>
    <row r="10" spans="1:45" x14ac:dyDescent="0.25">
      <c r="A10" s="8" t="s">
        <v>429</v>
      </c>
      <c r="B10" s="9">
        <v>86</v>
      </c>
      <c r="C10" s="9">
        <v>0</v>
      </c>
      <c r="D10" s="9">
        <v>0</v>
      </c>
      <c r="E10" s="9">
        <v>19</v>
      </c>
      <c r="F10" s="9">
        <v>39</v>
      </c>
      <c r="G10" s="9">
        <v>630</v>
      </c>
      <c r="H10" s="9">
        <v>835</v>
      </c>
      <c r="I10" s="9">
        <v>159</v>
      </c>
      <c r="J10" s="9">
        <v>11</v>
      </c>
      <c r="K10" s="9">
        <v>-200</v>
      </c>
      <c r="L10" s="9">
        <v>321</v>
      </c>
      <c r="M10" s="9">
        <v>122</v>
      </c>
      <c r="N10" s="9">
        <v>68</v>
      </c>
      <c r="O10" s="9">
        <v>298</v>
      </c>
      <c r="P10" s="9">
        <v>151</v>
      </c>
      <c r="Q10" s="9">
        <v>24</v>
      </c>
      <c r="R10" s="9">
        <v>17</v>
      </c>
      <c r="S10" s="9">
        <v>827</v>
      </c>
      <c r="T10" s="9">
        <v>540</v>
      </c>
      <c r="U10" s="9">
        <v>1044</v>
      </c>
      <c r="V10" s="9">
        <v>1436</v>
      </c>
      <c r="W10" s="9">
        <v>-1401</v>
      </c>
      <c r="X10" s="9">
        <v>540</v>
      </c>
      <c r="Y10" s="9">
        <v>2186</v>
      </c>
      <c r="Z10" s="9">
        <v>1265</v>
      </c>
      <c r="AA10" s="9">
        <v>-388</v>
      </c>
      <c r="AB10" s="9">
        <v>1713</v>
      </c>
      <c r="AC10" s="9">
        <v>5298</v>
      </c>
      <c r="AD10" s="9">
        <v>454</v>
      </c>
      <c r="AE10" s="9">
        <v>16796</v>
      </c>
      <c r="AF10" s="9">
        <v>6135</v>
      </c>
      <c r="AG10" s="9">
        <v>3588</v>
      </c>
      <c r="AH10" s="9">
        <v>91</v>
      </c>
      <c r="AI10" s="9">
        <v>63</v>
      </c>
      <c r="AJ10" s="9">
        <v>181</v>
      </c>
      <c r="AK10" s="9">
        <v>2136</v>
      </c>
      <c r="AL10" s="9">
        <v>1783</v>
      </c>
      <c r="AM10" s="9">
        <v>34465</v>
      </c>
      <c r="AN10" s="9">
        <v>1907</v>
      </c>
      <c r="AO10" s="9">
        <v>5452</v>
      </c>
      <c r="AP10" s="9">
        <v>1513</v>
      </c>
      <c r="AQ10" s="9">
        <v>0</v>
      </c>
      <c r="AR10" s="9">
        <v>90204</v>
      </c>
      <c r="AS10" s="9">
        <v>180408</v>
      </c>
    </row>
    <row r="11" spans="1:45" x14ac:dyDescent="0.25">
      <c r="A11" s="8" t="s">
        <v>430</v>
      </c>
      <c r="B11" s="9">
        <v>143</v>
      </c>
      <c r="C11" s="9">
        <v>0</v>
      </c>
      <c r="D11" s="9">
        <v>0</v>
      </c>
      <c r="E11" s="9">
        <v>19</v>
      </c>
      <c r="F11" s="9">
        <v>48</v>
      </c>
      <c r="G11" s="9">
        <v>857</v>
      </c>
      <c r="H11" s="9">
        <v>1077</v>
      </c>
      <c r="I11" s="9">
        <v>196</v>
      </c>
      <c r="J11" s="9">
        <v>-16</v>
      </c>
      <c r="K11" s="9">
        <v>-292</v>
      </c>
      <c r="L11" s="9">
        <v>359</v>
      </c>
      <c r="M11" s="9">
        <v>158</v>
      </c>
      <c r="N11" s="9">
        <v>84</v>
      </c>
      <c r="O11" s="9">
        <v>325</v>
      </c>
      <c r="P11" s="9">
        <v>147</v>
      </c>
      <c r="Q11" s="9">
        <v>26</v>
      </c>
      <c r="R11" s="9">
        <v>21</v>
      </c>
      <c r="S11" s="9">
        <v>926</v>
      </c>
      <c r="T11" s="9">
        <v>785</v>
      </c>
      <c r="U11" s="9">
        <v>1143</v>
      </c>
      <c r="V11" s="9">
        <v>1492</v>
      </c>
      <c r="W11" s="9">
        <v>-1783</v>
      </c>
      <c r="X11" s="9">
        <v>703</v>
      </c>
      <c r="Y11" s="9">
        <v>2815</v>
      </c>
      <c r="Z11" s="9">
        <v>1856</v>
      </c>
      <c r="AA11" s="9">
        <v>-604</v>
      </c>
      <c r="AB11" s="9">
        <v>2146</v>
      </c>
      <c r="AC11" s="9">
        <v>5949</v>
      </c>
      <c r="AD11" s="9">
        <v>601</v>
      </c>
      <c r="AE11" s="9">
        <v>22382</v>
      </c>
      <c r="AF11" s="9">
        <v>8267</v>
      </c>
      <c r="AG11" s="9">
        <v>4527</v>
      </c>
      <c r="AH11" s="9">
        <v>118</v>
      </c>
      <c r="AI11" s="9">
        <v>83</v>
      </c>
      <c r="AJ11" s="9">
        <v>232</v>
      </c>
      <c r="AK11" s="9">
        <v>2936</v>
      </c>
      <c r="AL11" s="9">
        <v>2401</v>
      </c>
      <c r="AM11" s="9">
        <v>45378</v>
      </c>
      <c r="AN11" s="9">
        <v>2903</v>
      </c>
      <c r="AO11" s="9">
        <v>7636</v>
      </c>
      <c r="AP11" s="9">
        <v>2114</v>
      </c>
      <c r="AQ11" s="9">
        <v>0</v>
      </c>
      <c r="AR11" s="9">
        <v>118158</v>
      </c>
      <c r="AS11" s="9">
        <v>236316</v>
      </c>
    </row>
    <row r="12" spans="1:45" x14ac:dyDescent="0.25">
      <c r="A12" s="8" t="s">
        <v>431</v>
      </c>
      <c r="B12" s="9">
        <v>211</v>
      </c>
      <c r="C12" s="9">
        <v>0</v>
      </c>
      <c r="D12" s="9">
        <v>0</v>
      </c>
      <c r="E12" s="9">
        <v>20</v>
      </c>
      <c r="F12" s="9">
        <v>12</v>
      </c>
      <c r="G12" s="9">
        <v>1095</v>
      </c>
      <c r="H12" s="9">
        <v>1317</v>
      </c>
      <c r="I12" s="9">
        <v>231</v>
      </c>
      <c r="J12" s="9">
        <v>-90</v>
      </c>
      <c r="K12" s="9">
        <v>-439</v>
      </c>
      <c r="L12" s="9">
        <v>397</v>
      </c>
      <c r="M12" s="9">
        <v>197</v>
      </c>
      <c r="N12" s="9">
        <v>101</v>
      </c>
      <c r="O12" s="9">
        <v>360</v>
      </c>
      <c r="P12" s="9">
        <v>162</v>
      </c>
      <c r="Q12" s="9">
        <v>31</v>
      </c>
      <c r="R12" s="9">
        <v>24</v>
      </c>
      <c r="S12" s="9">
        <v>1038</v>
      </c>
      <c r="T12" s="9">
        <v>1130</v>
      </c>
      <c r="U12" s="9">
        <v>1249</v>
      </c>
      <c r="V12" s="9">
        <v>1553</v>
      </c>
      <c r="W12" s="9">
        <v>-2407</v>
      </c>
      <c r="X12" s="9">
        <v>853</v>
      </c>
      <c r="Y12" s="9">
        <v>3447</v>
      </c>
      <c r="Z12" s="9">
        <v>2352</v>
      </c>
      <c r="AA12" s="9">
        <v>-978</v>
      </c>
      <c r="AB12" s="9">
        <v>2594</v>
      </c>
      <c r="AC12" s="9">
        <v>6718</v>
      </c>
      <c r="AD12" s="9">
        <v>758</v>
      </c>
      <c r="AE12" s="9">
        <v>28003</v>
      </c>
      <c r="AF12" s="9">
        <v>10491</v>
      </c>
      <c r="AG12" s="9">
        <v>5398</v>
      </c>
      <c r="AH12" s="9">
        <v>141</v>
      </c>
      <c r="AI12" s="9">
        <v>102</v>
      </c>
      <c r="AJ12" s="9">
        <v>291</v>
      </c>
      <c r="AK12" s="9">
        <v>3837</v>
      </c>
      <c r="AL12" s="9">
        <v>3127</v>
      </c>
      <c r="AM12" s="9">
        <v>56159</v>
      </c>
      <c r="AN12" s="9">
        <v>4093</v>
      </c>
      <c r="AO12" s="9">
        <v>10139</v>
      </c>
      <c r="AP12" s="9">
        <v>2801</v>
      </c>
      <c r="AQ12" s="9">
        <v>0</v>
      </c>
      <c r="AR12" s="9">
        <v>146518</v>
      </c>
      <c r="AS12" s="9">
        <v>293036</v>
      </c>
    </row>
    <row r="13" spans="1:45" x14ac:dyDescent="0.25">
      <c r="A13" s="8" t="s">
        <v>432</v>
      </c>
      <c r="B13" s="9">
        <v>265</v>
      </c>
      <c r="C13" s="9">
        <v>0</v>
      </c>
      <c r="D13" s="9">
        <v>0</v>
      </c>
      <c r="E13" s="9">
        <v>20</v>
      </c>
      <c r="F13" s="9">
        <v>-80</v>
      </c>
      <c r="G13" s="9">
        <v>1364</v>
      </c>
      <c r="H13" s="9">
        <v>1583</v>
      </c>
      <c r="I13" s="9">
        <v>267</v>
      </c>
      <c r="J13" s="9">
        <v>-191</v>
      </c>
      <c r="K13" s="9">
        <v>-608</v>
      </c>
      <c r="L13" s="9">
        <v>442</v>
      </c>
      <c r="M13" s="9">
        <v>243</v>
      </c>
      <c r="N13" s="9">
        <v>120</v>
      </c>
      <c r="O13" s="9">
        <v>412</v>
      </c>
      <c r="P13" s="9">
        <v>195</v>
      </c>
      <c r="Q13" s="9">
        <v>37</v>
      </c>
      <c r="R13" s="9">
        <v>28</v>
      </c>
      <c r="S13" s="9">
        <v>1200</v>
      </c>
      <c r="T13" s="9">
        <v>1641</v>
      </c>
      <c r="U13" s="9">
        <v>1390</v>
      </c>
      <c r="V13" s="9">
        <v>1689</v>
      </c>
      <c r="W13" s="9">
        <v>-3191</v>
      </c>
      <c r="X13" s="9">
        <v>1002</v>
      </c>
      <c r="Y13" s="9">
        <v>4110</v>
      </c>
      <c r="Z13" s="9">
        <v>2962</v>
      </c>
      <c r="AA13" s="9">
        <v>-1487</v>
      </c>
      <c r="AB13" s="9">
        <v>3095</v>
      </c>
      <c r="AC13" s="9">
        <v>7829</v>
      </c>
      <c r="AD13" s="9">
        <v>945</v>
      </c>
      <c r="AE13" s="9">
        <v>33919</v>
      </c>
      <c r="AF13" s="9">
        <v>13090</v>
      </c>
      <c r="AG13" s="9">
        <v>6352</v>
      </c>
      <c r="AH13" s="9">
        <v>169</v>
      </c>
      <c r="AI13" s="9">
        <v>123</v>
      </c>
      <c r="AJ13" s="9">
        <v>359</v>
      </c>
      <c r="AK13" s="9">
        <v>4905</v>
      </c>
      <c r="AL13" s="9">
        <v>4074</v>
      </c>
      <c r="AM13" s="9">
        <v>68511</v>
      </c>
      <c r="AN13" s="9">
        <v>5497</v>
      </c>
      <c r="AO13" s="9">
        <v>13155</v>
      </c>
      <c r="AP13" s="9">
        <v>3627</v>
      </c>
      <c r="AQ13" s="9">
        <v>0</v>
      </c>
      <c r="AR13" s="9">
        <v>179063</v>
      </c>
      <c r="AS13" s="9">
        <v>358126</v>
      </c>
    </row>
    <row r="14" spans="1:45" x14ac:dyDescent="0.25">
      <c r="A14" s="8" t="s">
        <v>433</v>
      </c>
      <c r="B14" s="9">
        <v>304</v>
      </c>
      <c r="C14" s="9">
        <v>0</v>
      </c>
      <c r="D14" s="9">
        <v>0</v>
      </c>
      <c r="E14" s="9">
        <v>18</v>
      </c>
      <c r="F14" s="9">
        <v>-216</v>
      </c>
      <c r="G14" s="9">
        <v>1603</v>
      </c>
      <c r="H14" s="9">
        <v>1789</v>
      </c>
      <c r="I14" s="9">
        <v>297</v>
      </c>
      <c r="J14" s="9">
        <v>-297</v>
      </c>
      <c r="K14" s="9">
        <v>-785</v>
      </c>
      <c r="L14" s="9">
        <v>482</v>
      </c>
      <c r="M14" s="9">
        <v>278</v>
      </c>
      <c r="N14" s="9">
        <v>137</v>
      </c>
      <c r="O14" s="9">
        <v>476</v>
      </c>
      <c r="P14" s="9">
        <v>240</v>
      </c>
      <c r="Q14" s="9">
        <v>42</v>
      </c>
      <c r="R14" s="9">
        <v>32</v>
      </c>
      <c r="S14" s="9">
        <v>1384</v>
      </c>
      <c r="T14" s="9">
        <v>2214</v>
      </c>
      <c r="U14" s="9">
        <v>1552</v>
      </c>
      <c r="V14" s="9">
        <v>1834</v>
      </c>
      <c r="W14" s="9">
        <v>-4059</v>
      </c>
      <c r="X14" s="9">
        <v>1163</v>
      </c>
      <c r="Y14" s="9">
        <v>4719</v>
      </c>
      <c r="Z14" s="9">
        <v>3825</v>
      </c>
      <c r="AA14" s="9">
        <v>-2054</v>
      </c>
      <c r="AB14" s="9">
        <v>3572</v>
      </c>
      <c r="AC14" s="9">
        <v>9084</v>
      </c>
      <c r="AD14" s="9">
        <v>1044</v>
      </c>
      <c r="AE14" s="9">
        <v>39311</v>
      </c>
      <c r="AF14" s="9">
        <v>14989</v>
      </c>
      <c r="AG14" s="9">
        <v>6954</v>
      </c>
      <c r="AH14" s="9">
        <v>186</v>
      </c>
      <c r="AI14" s="9">
        <v>135</v>
      </c>
      <c r="AJ14" s="9">
        <v>392</v>
      </c>
      <c r="AK14" s="9">
        <v>5660</v>
      </c>
      <c r="AL14" s="9">
        <v>4835</v>
      </c>
      <c r="AM14" s="9">
        <v>80286</v>
      </c>
      <c r="AN14" s="9">
        <v>6724</v>
      </c>
      <c r="AO14" s="9">
        <v>15343</v>
      </c>
      <c r="AP14" s="9">
        <v>4227</v>
      </c>
      <c r="AQ14" s="9">
        <v>0</v>
      </c>
      <c r="AR14" s="9">
        <v>207720</v>
      </c>
      <c r="AS14" s="9">
        <v>415440</v>
      </c>
    </row>
    <row r="15" spans="1:45" x14ac:dyDescent="0.25">
      <c r="A15" s="8" t="s">
        <v>434</v>
      </c>
      <c r="B15" s="9">
        <v>325</v>
      </c>
      <c r="C15" s="9">
        <v>0</v>
      </c>
      <c r="D15" s="9">
        <v>0</v>
      </c>
      <c r="E15" s="9">
        <v>16</v>
      </c>
      <c r="F15" s="9">
        <v>-399</v>
      </c>
      <c r="G15" s="9">
        <v>1745</v>
      </c>
      <c r="H15" s="9">
        <v>1892</v>
      </c>
      <c r="I15" s="9">
        <v>308</v>
      </c>
      <c r="J15" s="9">
        <v>-440</v>
      </c>
      <c r="K15" s="9">
        <v>-985</v>
      </c>
      <c r="L15" s="9">
        <v>501</v>
      </c>
      <c r="M15" s="9">
        <v>295</v>
      </c>
      <c r="N15" s="9">
        <v>147</v>
      </c>
      <c r="O15" s="9">
        <v>527</v>
      </c>
      <c r="P15" s="9">
        <v>269</v>
      </c>
      <c r="Q15" s="9">
        <v>44</v>
      </c>
      <c r="R15" s="9">
        <v>35</v>
      </c>
      <c r="S15" s="9">
        <v>1523</v>
      </c>
      <c r="T15" s="9">
        <v>2687</v>
      </c>
      <c r="U15" s="9">
        <v>1703</v>
      </c>
      <c r="V15" s="9">
        <v>1942</v>
      </c>
      <c r="W15" s="9">
        <v>-5042</v>
      </c>
      <c r="X15" s="9">
        <v>1261</v>
      </c>
      <c r="Y15" s="9">
        <v>5090</v>
      </c>
      <c r="Z15" s="9">
        <v>4551</v>
      </c>
      <c r="AA15" s="9">
        <v>-2661</v>
      </c>
      <c r="AB15" s="9">
        <v>3902</v>
      </c>
      <c r="AC15" s="9">
        <v>10222</v>
      </c>
      <c r="AD15" s="9">
        <v>1047</v>
      </c>
      <c r="AE15" s="9">
        <v>43659</v>
      </c>
      <c r="AF15" s="9">
        <v>15945</v>
      </c>
      <c r="AG15" s="9">
        <v>7095</v>
      </c>
      <c r="AH15" s="9">
        <v>190</v>
      </c>
      <c r="AI15" s="9">
        <v>138</v>
      </c>
      <c r="AJ15" s="9">
        <v>377</v>
      </c>
      <c r="AK15" s="9">
        <v>6100</v>
      </c>
      <c r="AL15" s="9">
        <v>5349</v>
      </c>
      <c r="AM15" s="9">
        <v>87842</v>
      </c>
      <c r="AN15" s="9">
        <v>7716</v>
      </c>
      <c r="AO15" s="9">
        <v>16672</v>
      </c>
      <c r="AP15" s="9">
        <v>4597</v>
      </c>
      <c r="AQ15" s="9">
        <v>0</v>
      </c>
      <c r="AR15" s="9">
        <v>226185</v>
      </c>
      <c r="AS15" s="9">
        <v>452370</v>
      </c>
    </row>
    <row r="16" spans="1:45" x14ac:dyDescent="0.25">
      <c r="A16" s="8" t="s">
        <v>435</v>
      </c>
      <c r="B16" s="9">
        <v>291</v>
      </c>
      <c r="C16" s="9">
        <v>0</v>
      </c>
      <c r="D16" s="9">
        <v>0</v>
      </c>
      <c r="E16" s="9">
        <v>8</v>
      </c>
      <c r="F16" s="9">
        <v>-630</v>
      </c>
      <c r="G16" s="9">
        <v>1699</v>
      </c>
      <c r="H16" s="9">
        <v>1771</v>
      </c>
      <c r="I16" s="9">
        <v>278</v>
      </c>
      <c r="J16" s="9">
        <v>-659</v>
      </c>
      <c r="K16" s="9">
        <v>-1206</v>
      </c>
      <c r="L16" s="9">
        <v>482</v>
      </c>
      <c r="M16" s="9">
        <v>265</v>
      </c>
      <c r="N16" s="9">
        <v>141</v>
      </c>
      <c r="O16" s="9">
        <v>530</v>
      </c>
      <c r="P16" s="9">
        <v>242</v>
      </c>
      <c r="Q16" s="9">
        <v>38</v>
      </c>
      <c r="R16" s="9">
        <v>33</v>
      </c>
      <c r="S16" s="9">
        <v>1557</v>
      </c>
      <c r="T16" s="9">
        <v>2904</v>
      </c>
      <c r="U16" s="9">
        <v>1713</v>
      </c>
      <c r="V16" s="9">
        <v>1902</v>
      </c>
      <c r="W16" s="9">
        <v>-5962</v>
      </c>
      <c r="X16" s="9">
        <v>1332</v>
      </c>
      <c r="Y16" s="9">
        <v>4889</v>
      </c>
      <c r="Z16" s="9">
        <v>5006</v>
      </c>
      <c r="AA16" s="9">
        <v>-3143</v>
      </c>
      <c r="AB16" s="9">
        <v>3875</v>
      </c>
      <c r="AC16" s="9">
        <v>10756</v>
      </c>
      <c r="AD16" s="9">
        <v>783</v>
      </c>
      <c r="AE16" s="9">
        <v>45421</v>
      </c>
      <c r="AF16" s="9">
        <v>14285</v>
      </c>
      <c r="AG16" s="9">
        <v>6217</v>
      </c>
      <c r="AH16" s="9">
        <v>164</v>
      </c>
      <c r="AI16" s="9">
        <v>119</v>
      </c>
      <c r="AJ16" s="9">
        <v>238</v>
      </c>
      <c r="AK16" s="9">
        <v>5568</v>
      </c>
      <c r="AL16" s="9">
        <v>5010</v>
      </c>
      <c r="AM16" s="9">
        <v>85037</v>
      </c>
      <c r="AN16" s="9">
        <v>7793</v>
      </c>
      <c r="AO16" s="9">
        <v>15259</v>
      </c>
      <c r="AP16" s="9">
        <v>4222</v>
      </c>
      <c r="AQ16" s="9">
        <v>0</v>
      </c>
      <c r="AR16" s="9">
        <v>218228</v>
      </c>
      <c r="AS16" s="9">
        <v>436456</v>
      </c>
    </row>
    <row r="17" spans="1:45" x14ac:dyDescent="0.25">
      <c r="A17" s="8" t="s">
        <v>436</v>
      </c>
      <c r="B17" s="9">
        <v>260</v>
      </c>
      <c r="C17" s="9">
        <v>0</v>
      </c>
      <c r="D17" s="9">
        <v>0</v>
      </c>
      <c r="E17" s="9">
        <v>5</v>
      </c>
      <c r="F17" s="9">
        <v>-257</v>
      </c>
      <c r="G17" s="9">
        <v>1681</v>
      </c>
      <c r="H17" s="9">
        <v>1804</v>
      </c>
      <c r="I17" s="9">
        <v>293</v>
      </c>
      <c r="J17" s="9">
        <v>-762</v>
      </c>
      <c r="K17" s="9">
        <v>-1404</v>
      </c>
      <c r="L17" s="9">
        <v>469</v>
      </c>
      <c r="M17" s="9">
        <v>289</v>
      </c>
      <c r="N17" s="9">
        <v>152</v>
      </c>
      <c r="O17" s="9">
        <v>540</v>
      </c>
      <c r="P17" s="9">
        <v>250</v>
      </c>
      <c r="Q17" s="9">
        <v>39</v>
      </c>
      <c r="R17" s="9">
        <v>37</v>
      </c>
      <c r="S17" s="9">
        <v>1603</v>
      </c>
      <c r="T17" s="9">
        <v>3084</v>
      </c>
      <c r="U17" s="9">
        <v>1745</v>
      </c>
      <c r="V17" s="9">
        <v>2321</v>
      </c>
      <c r="W17" s="9">
        <v>-6912</v>
      </c>
      <c r="X17" s="9">
        <v>1409</v>
      </c>
      <c r="Y17" s="9">
        <v>5254</v>
      </c>
      <c r="Z17" s="9">
        <v>6870</v>
      </c>
      <c r="AA17" s="9">
        <v>-2176</v>
      </c>
      <c r="AB17" s="9">
        <v>4010</v>
      </c>
      <c r="AC17" s="9">
        <v>12397</v>
      </c>
      <c r="AD17" s="9">
        <v>775</v>
      </c>
      <c r="AE17" s="9">
        <v>50109</v>
      </c>
      <c r="AF17" s="9">
        <v>16656</v>
      </c>
      <c r="AG17" s="9">
        <v>6798</v>
      </c>
      <c r="AH17" s="9">
        <v>177</v>
      </c>
      <c r="AI17" s="9">
        <v>125</v>
      </c>
      <c r="AJ17" s="9">
        <v>216</v>
      </c>
      <c r="AK17" s="9">
        <v>6009</v>
      </c>
      <c r="AL17" s="9">
        <v>5320</v>
      </c>
      <c r="AM17" s="9">
        <v>101900</v>
      </c>
      <c r="AN17" s="9">
        <v>8379</v>
      </c>
      <c r="AO17" s="9">
        <v>16666</v>
      </c>
      <c r="AP17" s="9">
        <v>4592</v>
      </c>
      <c r="AQ17" s="9">
        <v>0</v>
      </c>
      <c r="AR17" s="9">
        <v>250723</v>
      </c>
      <c r="AS17" s="9">
        <v>501446</v>
      </c>
    </row>
    <row r="18" spans="1:45" x14ac:dyDescent="0.25">
      <c r="A18" s="8" t="s">
        <v>437</v>
      </c>
      <c r="B18" s="9">
        <v>257</v>
      </c>
      <c r="C18" s="9">
        <v>0</v>
      </c>
      <c r="D18" s="9">
        <v>0</v>
      </c>
      <c r="E18" s="9">
        <v>1</v>
      </c>
      <c r="F18" s="9">
        <v>219</v>
      </c>
      <c r="G18" s="9">
        <v>1854</v>
      </c>
      <c r="H18" s="9">
        <v>1937</v>
      </c>
      <c r="I18" s="9">
        <v>327</v>
      </c>
      <c r="J18" s="9">
        <v>-1045</v>
      </c>
      <c r="K18" s="9">
        <v>-1743</v>
      </c>
      <c r="L18" s="9">
        <v>505</v>
      </c>
      <c r="M18" s="9">
        <v>324</v>
      </c>
      <c r="N18" s="9">
        <v>174</v>
      </c>
      <c r="O18" s="9">
        <v>550</v>
      </c>
      <c r="P18" s="9">
        <v>277</v>
      </c>
      <c r="Q18" s="9">
        <v>42</v>
      </c>
      <c r="R18" s="9">
        <v>39</v>
      </c>
      <c r="S18" s="9">
        <v>1691</v>
      </c>
      <c r="T18" s="9">
        <v>3517</v>
      </c>
      <c r="U18" s="9">
        <v>1732</v>
      </c>
      <c r="V18" s="9">
        <v>1949</v>
      </c>
      <c r="W18" s="9">
        <v>-7733</v>
      </c>
      <c r="X18" s="9">
        <v>1524</v>
      </c>
      <c r="Y18" s="9">
        <v>5981</v>
      </c>
      <c r="Z18" s="9">
        <v>6825</v>
      </c>
      <c r="AA18" s="9">
        <v>-1030</v>
      </c>
      <c r="AB18" s="9">
        <v>4424</v>
      </c>
      <c r="AC18" s="9">
        <v>12450</v>
      </c>
      <c r="AD18" s="9">
        <v>912</v>
      </c>
      <c r="AE18" s="9">
        <v>54998</v>
      </c>
      <c r="AF18" s="9">
        <v>19740</v>
      </c>
      <c r="AG18" s="9">
        <v>7370</v>
      </c>
      <c r="AH18" s="9">
        <v>191</v>
      </c>
      <c r="AI18" s="9">
        <v>139</v>
      </c>
      <c r="AJ18" s="9">
        <v>97</v>
      </c>
      <c r="AK18" s="9">
        <v>7001</v>
      </c>
      <c r="AL18" s="9">
        <v>6114</v>
      </c>
      <c r="AM18" s="9">
        <v>115171</v>
      </c>
      <c r="AN18" s="9">
        <v>10170</v>
      </c>
      <c r="AO18" s="9">
        <v>19796</v>
      </c>
      <c r="AP18" s="9">
        <v>5418</v>
      </c>
      <c r="AQ18" s="9">
        <v>0</v>
      </c>
      <c r="AR18" s="9">
        <v>282165</v>
      </c>
      <c r="AS18" s="9">
        <v>564330</v>
      </c>
    </row>
    <row r="19" spans="1:45" x14ac:dyDescent="0.25">
      <c r="A19" s="8" t="s">
        <v>438</v>
      </c>
      <c r="B19" s="9">
        <v>259</v>
      </c>
      <c r="C19" s="9">
        <v>0</v>
      </c>
      <c r="D19" s="9">
        <v>0</v>
      </c>
      <c r="E19" s="9">
        <v>-3</v>
      </c>
      <c r="F19" s="9">
        <v>59</v>
      </c>
      <c r="G19" s="9">
        <v>2076</v>
      </c>
      <c r="H19" s="9">
        <v>2066</v>
      </c>
      <c r="I19" s="9">
        <v>352</v>
      </c>
      <c r="J19" s="9">
        <v>-1218</v>
      </c>
      <c r="K19" s="9">
        <v>-1943</v>
      </c>
      <c r="L19" s="9">
        <v>557</v>
      </c>
      <c r="M19" s="9">
        <v>357</v>
      </c>
      <c r="N19" s="9">
        <v>190</v>
      </c>
      <c r="O19" s="9">
        <v>562</v>
      </c>
      <c r="P19" s="9">
        <v>294</v>
      </c>
      <c r="Q19" s="9">
        <v>43</v>
      </c>
      <c r="R19" s="9">
        <v>43</v>
      </c>
      <c r="S19" s="9">
        <v>1779</v>
      </c>
      <c r="T19" s="9">
        <v>3940</v>
      </c>
      <c r="U19" s="9">
        <v>1746</v>
      </c>
      <c r="V19" s="9">
        <v>1897</v>
      </c>
      <c r="W19" s="9">
        <v>-8564</v>
      </c>
      <c r="X19" s="9">
        <v>1635</v>
      </c>
      <c r="Y19" s="9">
        <v>6537</v>
      </c>
      <c r="Z19" s="9">
        <v>8047</v>
      </c>
      <c r="AA19" s="9">
        <v>-1557</v>
      </c>
      <c r="AB19" s="9">
        <v>4846</v>
      </c>
      <c r="AC19" s="9">
        <v>12977</v>
      </c>
      <c r="AD19" s="9">
        <v>1030</v>
      </c>
      <c r="AE19" s="9">
        <v>59781</v>
      </c>
      <c r="AF19" s="9">
        <v>22042</v>
      </c>
      <c r="AG19" s="9">
        <v>7792</v>
      </c>
      <c r="AH19" s="9">
        <v>205</v>
      </c>
      <c r="AI19" s="9">
        <v>151</v>
      </c>
      <c r="AJ19" s="9">
        <v>21</v>
      </c>
      <c r="AK19" s="9">
        <v>7897</v>
      </c>
      <c r="AL19" s="9">
        <v>6807</v>
      </c>
      <c r="AM19" s="9">
        <v>126909</v>
      </c>
      <c r="AN19" s="9">
        <v>11811</v>
      </c>
      <c r="AO19" s="9">
        <v>22752</v>
      </c>
      <c r="AP19" s="9">
        <v>6188</v>
      </c>
      <c r="AQ19" s="9">
        <v>0</v>
      </c>
      <c r="AR19" s="9">
        <v>310363</v>
      </c>
      <c r="AS19" s="9">
        <v>620726</v>
      </c>
    </row>
    <row r="20" spans="1:45" x14ac:dyDescent="0.25">
      <c r="A20" s="8" t="s">
        <v>439</v>
      </c>
      <c r="B20" s="9">
        <v>256</v>
      </c>
      <c r="C20" s="9">
        <v>0</v>
      </c>
      <c r="D20" s="9">
        <v>0</v>
      </c>
      <c r="E20" s="9">
        <v>-8</v>
      </c>
      <c r="F20" s="9">
        <v>-116</v>
      </c>
      <c r="G20" s="9">
        <v>2234</v>
      </c>
      <c r="H20" s="9">
        <v>2103</v>
      </c>
      <c r="I20" s="9">
        <v>353</v>
      </c>
      <c r="J20" s="9">
        <v>-1423</v>
      </c>
      <c r="K20" s="9">
        <v>-2195</v>
      </c>
      <c r="L20" s="9">
        <v>600</v>
      </c>
      <c r="M20" s="9">
        <v>367</v>
      </c>
      <c r="N20" s="9">
        <v>197</v>
      </c>
      <c r="O20" s="9">
        <v>567</v>
      </c>
      <c r="P20" s="9">
        <v>289</v>
      </c>
      <c r="Q20" s="9">
        <v>42</v>
      </c>
      <c r="R20" s="9">
        <v>43</v>
      </c>
      <c r="S20" s="9">
        <v>1846</v>
      </c>
      <c r="T20" s="9">
        <v>4312</v>
      </c>
      <c r="U20" s="9">
        <v>1728</v>
      </c>
      <c r="V20" s="9">
        <v>1591</v>
      </c>
      <c r="W20" s="9">
        <v>-8604</v>
      </c>
      <c r="X20" s="9">
        <v>1724</v>
      </c>
      <c r="Y20" s="9">
        <v>6737</v>
      </c>
      <c r="Z20" s="9">
        <v>8348</v>
      </c>
      <c r="AA20" s="9">
        <v>-2065</v>
      </c>
      <c r="AB20" s="9">
        <v>5132</v>
      </c>
      <c r="AC20" s="9">
        <v>13089</v>
      </c>
      <c r="AD20" s="9">
        <v>1064</v>
      </c>
      <c r="AE20" s="9">
        <v>63118</v>
      </c>
      <c r="AF20" s="9">
        <v>23050</v>
      </c>
      <c r="AG20" s="9">
        <v>7736</v>
      </c>
      <c r="AH20" s="9">
        <v>205</v>
      </c>
      <c r="AI20" s="9">
        <v>153</v>
      </c>
      <c r="AJ20" s="9">
        <v>-143</v>
      </c>
      <c r="AK20" s="9">
        <v>8437</v>
      </c>
      <c r="AL20" s="9">
        <v>7270</v>
      </c>
      <c r="AM20" s="9">
        <v>131618</v>
      </c>
      <c r="AN20" s="9">
        <v>12884</v>
      </c>
      <c r="AO20" s="9">
        <v>24709</v>
      </c>
      <c r="AP20" s="9">
        <v>6687</v>
      </c>
      <c r="AQ20" s="9">
        <v>0</v>
      </c>
      <c r="AR20" s="9">
        <v>323935</v>
      </c>
      <c r="AS20" s="9">
        <v>647870</v>
      </c>
    </row>
    <row r="21" spans="1:45" x14ac:dyDescent="0.25">
      <c r="A21" s="8" t="s">
        <v>440</v>
      </c>
      <c r="B21" s="9">
        <v>250</v>
      </c>
      <c r="C21" s="9">
        <v>0</v>
      </c>
      <c r="D21" s="9">
        <v>0</v>
      </c>
      <c r="E21" s="9">
        <v>-13</v>
      </c>
      <c r="F21" s="9">
        <v>-293</v>
      </c>
      <c r="G21" s="9">
        <v>2302</v>
      </c>
      <c r="H21" s="9">
        <v>2070</v>
      </c>
      <c r="I21" s="9">
        <v>338</v>
      </c>
      <c r="J21" s="9">
        <v>-1595</v>
      </c>
      <c r="K21" s="9">
        <v>-2357</v>
      </c>
      <c r="L21" s="9">
        <v>618</v>
      </c>
      <c r="M21" s="9">
        <v>366</v>
      </c>
      <c r="N21" s="9">
        <v>196</v>
      </c>
      <c r="O21" s="9">
        <v>547</v>
      </c>
      <c r="P21" s="9">
        <v>250</v>
      </c>
      <c r="Q21" s="9">
        <v>38</v>
      </c>
      <c r="R21" s="9">
        <v>42</v>
      </c>
      <c r="S21" s="9">
        <v>1841</v>
      </c>
      <c r="T21" s="9">
        <v>4354</v>
      </c>
      <c r="U21" s="9">
        <v>1683</v>
      </c>
      <c r="V21" s="9">
        <v>1480</v>
      </c>
      <c r="W21" s="9">
        <v>-8665</v>
      </c>
      <c r="X21" s="9">
        <v>1807</v>
      </c>
      <c r="Y21" s="9">
        <v>6690</v>
      </c>
      <c r="Z21" s="9">
        <v>8582</v>
      </c>
      <c r="AA21" s="9">
        <v>-2529</v>
      </c>
      <c r="AB21" s="9">
        <v>5236</v>
      </c>
      <c r="AC21" s="9">
        <v>13033</v>
      </c>
      <c r="AD21" s="9">
        <v>1046</v>
      </c>
      <c r="AE21" s="9">
        <v>65516</v>
      </c>
      <c r="AF21" s="9">
        <v>23320</v>
      </c>
      <c r="AG21" s="9">
        <v>7441</v>
      </c>
      <c r="AH21" s="9">
        <v>199</v>
      </c>
      <c r="AI21" s="9">
        <v>150</v>
      </c>
      <c r="AJ21" s="9">
        <v>-305</v>
      </c>
      <c r="AK21" s="9">
        <v>8675</v>
      </c>
      <c r="AL21" s="9">
        <v>7425</v>
      </c>
      <c r="AM21" s="9">
        <v>132470</v>
      </c>
      <c r="AN21" s="9">
        <v>13469</v>
      </c>
      <c r="AO21" s="9">
        <v>25807</v>
      </c>
      <c r="AP21" s="9">
        <v>6952</v>
      </c>
      <c r="AQ21" s="9">
        <v>0</v>
      </c>
      <c r="AR21" s="9">
        <v>328436</v>
      </c>
      <c r="AS21" s="9">
        <v>656872</v>
      </c>
    </row>
    <row r="22" spans="1:45" x14ac:dyDescent="0.25">
      <c r="A22" s="8" t="s">
        <v>441</v>
      </c>
      <c r="B22" s="9">
        <v>234</v>
      </c>
      <c r="C22" s="9">
        <v>0</v>
      </c>
      <c r="D22" s="9">
        <v>0</v>
      </c>
      <c r="E22" s="9">
        <v>-20</v>
      </c>
      <c r="F22" s="9">
        <v>-869</v>
      </c>
      <c r="G22" s="9">
        <v>2308</v>
      </c>
      <c r="H22" s="9">
        <v>1972</v>
      </c>
      <c r="I22" s="9">
        <v>292</v>
      </c>
      <c r="J22" s="9">
        <v>-1794</v>
      </c>
      <c r="K22" s="9">
        <v>-2537</v>
      </c>
      <c r="L22" s="9">
        <v>624</v>
      </c>
      <c r="M22" s="9">
        <v>346</v>
      </c>
      <c r="N22" s="9">
        <v>182</v>
      </c>
      <c r="O22" s="9">
        <v>483</v>
      </c>
      <c r="P22" s="9">
        <v>152</v>
      </c>
      <c r="Q22" s="9">
        <v>30</v>
      </c>
      <c r="R22" s="9">
        <v>39</v>
      </c>
      <c r="S22" s="9">
        <v>1740</v>
      </c>
      <c r="T22" s="9">
        <v>4050</v>
      </c>
      <c r="U22" s="9">
        <v>1535</v>
      </c>
      <c r="V22" s="9">
        <v>1307</v>
      </c>
      <c r="W22" s="9">
        <v>-8747</v>
      </c>
      <c r="X22" s="9">
        <v>1846</v>
      </c>
      <c r="Y22" s="9">
        <v>6129</v>
      </c>
      <c r="Z22" s="9">
        <v>8434</v>
      </c>
      <c r="AA22" s="9">
        <v>-3956</v>
      </c>
      <c r="AB22" s="9">
        <v>5140</v>
      </c>
      <c r="AC22" s="9">
        <v>12542</v>
      </c>
      <c r="AD22" s="9">
        <v>995</v>
      </c>
      <c r="AE22" s="9">
        <v>66565</v>
      </c>
      <c r="AF22" s="9">
        <v>22123</v>
      </c>
      <c r="AG22" s="9">
        <v>6771</v>
      </c>
      <c r="AH22" s="9">
        <v>185</v>
      </c>
      <c r="AI22" s="9">
        <v>142</v>
      </c>
      <c r="AJ22" s="9">
        <v>-494</v>
      </c>
      <c r="AK22" s="9">
        <v>8729</v>
      </c>
      <c r="AL22" s="9">
        <v>7240</v>
      </c>
      <c r="AM22" s="9">
        <v>122755</v>
      </c>
      <c r="AN22" s="9">
        <v>13780</v>
      </c>
      <c r="AO22" s="9">
        <v>26355</v>
      </c>
      <c r="AP22" s="9">
        <v>7076</v>
      </c>
      <c r="AQ22" s="9">
        <v>0</v>
      </c>
      <c r="AR22" s="9">
        <v>313684</v>
      </c>
      <c r="AS22" s="9">
        <v>627368</v>
      </c>
    </row>
    <row r="23" spans="1:45" x14ac:dyDescent="0.25">
      <c r="A23" s="8" t="s">
        <v>442</v>
      </c>
      <c r="B23" s="9">
        <v>211</v>
      </c>
      <c r="C23" s="9">
        <v>0</v>
      </c>
      <c r="D23" s="9">
        <v>0</v>
      </c>
      <c r="E23" s="9">
        <v>-32</v>
      </c>
      <c r="F23" s="9">
        <v>-1533</v>
      </c>
      <c r="G23" s="9">
        <v>2252</v>
      </c>
      <c r="H23" s="9">
        <v>1813</v>
      </c>
      <c r="I23" s="9">
        <v>219</v>
      </c>
      <c r="J23" s="9">
        <v>-2011</v>
      </c>
      <c r="K23" s="9">
        <v>-2660</v>
      </c>
      <c r="L23" s="9">
        <v>615</v>
      </c>
      <c r="M23" s="9">
        <v>313</v>
      </c>
      <c r="N23" s="9">
        <v>159</v>
      </c>
      <c r="O23" s="9">
        <v>389</v>
      </c>
      <c r="P23" s="9">
        <v>8</v>
      </c>
      <c r="Q23" s="9">
        <v>20</v>
      </c>
      <c r="R23" s="9">
        <v>33</v>
      </c>
      <c r="S23" s="9">
        <v>1576</v>
      </c>
      <c r="T23" s="9">
        <v>3668</v>
      </c>
      <c r="U23" s="9">
        <v>1396</v>
      </c>
      <c r="V23" s="9">
        <v>1191</v>
      </c>
      <c r="W23" s="9">
        <v>-8895</v>
      </c>
      <c r="X23" s="9">
        <v>1878</v>
      </c>
      <c r="Y23" s="9">
        <v>5145</v>
      </c>
      <c r="Z23" s="9">
        <v>7473</v>
      </c>
      <c r="AA23" s="9">
        <v>-5534</v>
      </c>
      <c r="AB23" s="9">
        <v>4827</v>
      </c>
      <c r="AC23" s="9">
        <v>11850</v>
      </c>
      <c r="AD23" s="9">
        <v>893</v>
      </c>
      <c r="AE23" s="9">
        <v>66655</v>
      </c>
      <c r="AF23" s="9">
        <v>19727</v>
      </c>
      <c r="AG23" s="9">
        <v>5819</v>
      </c>
      <c r="AH23" s="9">
        <v>163</v>
      </c>
      <c r="AI23" s="9">
        <v>128</v>
      </c>
      <c r="AJ23" s="9">
        <v>-708</v>
      </c>
      <c r="AK23" s="9">
        <v>8504</v>
      </c>
      <c r="AL23" s="9">
        <v>6852</v>
      </c>
      <c r="AM23" s="9">
        <v>104243</v>
      </c>
      <c r="AN23" s="9">
        <v>13467</v>
      </c>
      <c r="AO23" s="9">
        <v>26039</v>
      </c>
      <c r="AP23" s="9">
        <v>6972</v>
      </c>
      <c r="AQ23" s="9">
        <v>0</v>
      </c>
      <c r="AR23" s="9">
        <v>283125</v>
      </c>
      <c r="AS23" s="9">
        <v>566250</v>
      </c>
    </row>
    <row r="24" spans="1:45" x14ac:dyDescent="0.25">
      <c r="A24" s="8" t="s">
        <v>443</v>
      </c>
      <c r="B24" s="9">
        <v>210</v>
      </c>
      <c r="C24" s="9">
        <v>0</v>
      </c>
      <c r="D24" s="9">
        <v>0</v>
      </c>
      <c r="E24" s="9">
        <v>-25</v>
      </c>
      <c r="F24" s="9">
        <v>-706</v>
      </c>
      <c r="G24" s="9">
        <v>2174</v>
      </c>
      <c r="H24" s="9">
        <v>1864</v>
      </c>
      <c r="I24" s="9">
        <v>253</v>
      </c>
      <c r="J24" s="9">
        <v>-1780</v>
      </c>
      <c r="K24" s="9">
        <v>-2456</v>
      </c>
      <c r="L24" s="9">
        <v>598</v>
      </c>
      <c r="M24" s="9">
        <v>327</v>
      </c>
      <c r="N24" s="9">
        <v>169</v>
      </c>
      <c r="O24" s="9">
        <v>412</v>
      </c>
      <c r="P24" s="9">
        <v>2</v>
      </c>
      <c r="Q24" s="9">
        <v>23</v>
      </c>
      <c r="R24" s="9">
        <v>38</v>
      </c>
      <c r="S24" s="9">
        <v>1543</v>
      </c>
      <c r="T24" s="9">
        <v>3499</v>
      </c>
      <c r="U24" s="9">
        <v>1507</v>
      </c>
      <c r="V24" s="9">
        <v>2586</v>
      </c>
      <c r="W24" s="9">
        <v>-8930</v>
      </c>
      <c r="X24" s="9">
        <v>1921</v>
      </c>
      <c r="Y24" s="9">
        <v>5615</v>
      </c>
      <c r="Z24" s="9">
        <v>9891</v>
      </c>
      <c r="AA24" s="9">
        <v>-3465</v>
      </c>
      <c r="AB24" s="9">
        <v>4951</v>
      </c>
      <c r="AC24" s="9">
        <v>15953</v>
      </c>
      <c r="AD24" s="9">
        <v>824</v>
      </c>
      <c r="AE24" s="9">
        <v>71803</v>
      </c>
      <c r="AF24" s="9">
        <v>22045</v>
      </c>
      <c r="AG24" s="9">
        <v>6147</v>
      </c>
      <c r="AH24" s="9">
        <v>165</v>
      </c>
      <c r="AI24" s="9">
        <v>125</v>
      </c>
      <c r="AJ24" s="9">
        <v>-725</v>
      </c>
      <c r="AK24" s="9">
        <v>8249</v>
      </c>
      <c r="AL24" s="9">
        <v>6498</v>
      </c>
      <c r="AM24" s="9">
        <v>129362</v>
      </c>
      <c r="AN24" s="9">
        <v>12699</v>
      </c>
      <c r="AO24" s="9">
        <v>25579</v>
      </c>
      <c r="AP24" s="9">
        <v>6805</v>
      </c>
      <c r="AQ24" s="9">
        <v>0</v>
      </c>
      <c r="AR24" s="9">
        <v>325750</v>
      </c>
      <c r="AS24" s="9">
        <v>651500</v>
      </c>
    </row>
    <row r="25" spans="1:45" x14ac:dyDescent="0.25">
      <c r="A25" s="8" t="s">
        <v>444</v>
      </c>
      <c r="B25" s="9">
        <v>77</v>
      </c>
      <c r="C25" s="9">
        <v>0</v>
      </c>
      <c r="D25" s="9">
        <v>0</v>
      </c>
      <c r="E25" s="9">
        <v>-87</v>
      </c>
      <c r="F25" s="9">
        <v>-11388</v>
      </c>
      <c r="G25" s="9">
        <v>2068</v>
      </c>
      <c r="H25" s="9">
        <v>1259</v>
      </c>
      <c r="I25" s="9">
        <v>-230</v>
      </c>
      <c r="J25" s="9">
        <v>-2809</v>
      </c>
      <c r="K25" s="9">
        <v>-3025</v>
      </c>
      <c r="L25" s="9">
        <v>580</v>
      </c>
      <c r="M25" s="9">
        <v>129</v>
      </c>
      <c r="N25" s="9">
        <v>2</v>
      </c>
      <c r="O25" s="9">
        <v>215</v>
      </c>
      <c r="P25" s="9">
        <v>-530</v>
      </c>
      <c r="Q25" s="9">
        <v>-12</v>
      </c>
      <c r="R25" s="9">
        <v>2</v>
      </c>
      <c r="S25" s="9">
        <v>1160</v>
      </c>
      <c r="T25" s="9">
        <v>3718</v>
      </c>
      <c r="U25" s="9">
        <v>1365</v>
      </c>
      <c r="V25" s="9">
        <v>1071</v>
      </c>
      <c r="W25" s="9">
        <v>-9333</v>
      </c>
      <c r="X25" s="9">
        <v>1900</v>
      </c>
      <c r="Y25" s="9">
        <v>-927</v>
      </c>
      <c r="Z25" s="9">
        <v>-432</v>
      </c>
      <c r="AA25" s="9">
        <v>-30212</v>
      </c>
      <c r="AB25" s="9">
        <v>3379</v>
      </c>
      <c r="AC25" s="9">
        <v>11515</v>
      </c>
      <c r="AD25" s="9">
        <v>749</v>
      </c>
      <c r="AE25" s="9">
        <v>52193</v>
      </c>
      <c r="AF25" s="9">
        <v>-3329</v>
      </c>
      <c r="AG25" s="9">
        <v>639</v>
      </c>
      <c r="AH25" s="9">
        <v>64</v>
      </c>
      <c r="AI25" s="9">
        <v>86</v>
      </c>
      <c r="AJ25" s="9">
        <v>-1103</v>
      </c>
      <c r="AK25" s="9">
        <v>7924</v>
      </c>
      <c r="AL25" s="9">
        <v>6663</v>
      </c>
      <c r="AM25" s="9">
        <v>-67783</v>
      </c>
      <c r="AN25" s="9">
        <v>13759</v>
      </c>
      <c r="AO25" s="9">
        <v>25520</v>
      </c>
      <c r="AP25" s="9">
        <v>6817</v>
      </c>
      <c r="AQ25" s="9">
        <v>0</v>
      </c>
      <c r="AR25" s="9">
        <v>11654</v>
      </c>
      <c r="AS25" s="9">
        <v>23308</v>
      </c>
    </row>
    <row r="26" spans="1:45" x14ac:dyDescent="0.25">
      <c r="A26" s="8" t="s">
        <v>445</v>
      </c>
      <c r="B26" s="9">
        <v>-2</v>
      </c>
      <c r="C26" s="9">
        <v>0</v>
      </c>
      <c r="D26" s="9">
        <v>0</v>
      </c>
      <c r="E26" s="9">
        <v>-83</v>
      </c>
      <c r="F26" s="9">
        <v>-4649</v>
      </c>
      <c r="G26" s="9">
        <v>1311</v>
      </c>
      <c r="H26" s="9">
        <v>818</v>
      </c>
      <c r="I26" s="9">
        <v>-298</v>
      </c>
      <c r="J26" s="9">
        <v>-2711</v>
      </c>
      <c r="K26" s="9">
        <v>-2740</v>
      </c>
      <c r="L26" s="9">
        <v>402</v>
      </c>
      <c r="M26" s="9">
        <v>42</v>
      </c>
      <c r="N26" s="9">
        <v>-11</v>
      </c>
      <c r="O26" s="9">
        <v>111</v>
      </c>
      <c r="P26" s="9">
        <v>-672</v>
      </c>
      <c r="Q26" s="9">
        <v>-26</v>
      </c>
      <c r="R26" s="9">
        <v>6</v>
      </c>
      <c r="S26" s="9">
        <v>789</v>
      </c>
      <c r="T26" s="9">
        <v>2445</v>
      </c>
      <c r="U26" s="9">
        <v>1569</v>
      </c>
      <c r="V26" s="9">
        <v>3501</v>
      </c>
      <c r="W26" s="9">
        <v>-9966</v>
      </c>
      <c r="X26" s="9">
        <v>1786</v>
      </c>
      <c r="Y26" s="9">
        <v>-2131</v>
      </c>
      <c r="Z26" s="9">
        <v>4443</v>
      </c>
      <c r="AA26" s="9">
        <v>-12250</v>
      </c>
      <c r="AB26" s="9">
        <v>1697</v>
      </c>
      <c r="AC26" s="9">
        <v>16316</v>
      </c>
      <c r="AD26" s="9">
        <v>-858</v>
      </c>
      <c r="AE26" s="9">
        <v>50507</v>
      </c>
      <c r="AF26" s="9">
        <v>-3526</v>
      </c>
      <c r="AG26" s="9">
        <v>308</v>
      </c>
      <c r="AH26" s="9">
        <v>23</v>
      </c>
      <c r="AI26" s="9">
        <v>10</v>
      </c>
      <c r="AJ26" s="9">
        <v>-1457</v>
      </c>
      <c r="AK26" s="9">
        <v>2531</v>
      </c>
      <c r="AL26" s="9">
        <v>1969</v>
      </c>
      <c r="AM26" s="9">
        <v>-13624</v>
      </c>
      <c r="AN26" s="9">
        <v>1130</v>
      </c>
      <c r="AO26" s="9">
        <v>6871</v>
      </c>
      <c r="AP26" s="9">
        <v>2040</v>
      </c>
      <c r="AQ26" s="9">
        <v>0</v>
      </c>
      <c r="AR26" s="9">
        <v>45621</v>
      </c>
      <c r="AS26" s="9">
        <v>91242</v>
      </c>
    </row>
    <row r="27" spans="1:45" x14ac:dyDescent="0.25">
      <c r="A27" s="8" t="s">
        <v>446</v>
      </c>
      <c r="B27" s="9">
        <v>93</v>
      </c>
      <c r="C27" s="9">
        <v>0</v>
      </c>
      <c r="D27" s="9">
        <v>0</v>
      </c>
      <c r="E27" s="9">
        <v>-34</v>
      </c>
      <c r="F27" s="9">
        <v>-1217</v>
      </c>
      <c r="G27" s="9">
        <v>1005</v>
      </c>
      <c r="H27" s="9">
        <v>1325</v>
      </c>
      <c r="I27" s="9">
        <v>42</v>
      </c>
      <c r="J27" s="9">
        <v>-1658</v>
      </c>
      <c r="K27" s="9">
        <v>-2258</v>
      </c>
      <c r="L27" s="9">
        <v>317</v>
      </c>
      <c r="M27" s="9">
        <v>198</v>
      </c>
      <c r="N27" s="9">
        <v>93</v>
      </c>
      <c r="O27" s="9">
        <v>324</v>
      </c>
      <c r="P27" s="9">
        <v>-332</v>
      </c>
      <c r="Q27" s="9">
        <v>1</v>
      </c>
      <c r="R27" s="9">
        <v>30</v>
      </c>
      <c r="S27" s="9">
        <v>1033</v>
      </c>
      <c r="T27" s="9">
        <v>2054</v>
      </c>
      <c r="U27" s="9">
        <v>1852</v>
      </c>
      <c r="V27" s="9">
        <v>5823</v>
      </c>
      <c r="W27" s="9">
        <v>-9440</v>
      </c>
      <c r="X27" s="9">
        <v>1839</v>
      </c>
      <c r="Y27" s="9">
        <v>2836</v>
      </c>
      <c r="Z27" s="9">
        <v>13658</v>
      </c>
      <c r="AA27" s="9">
        <v>-4140</v>
      </c>
      <c r="AB27" s="9">
        <v>2934</v>
      </c>
      <c r="AC27" s="9">
        <v>24414</v>
      </c>
      <c r="AD27" s="9">
        <v>-162</v>
      </c>
      <c r="AE27" s="9">
        <v>69968</v>
      </c>
      <c r="AF27" s="9">
        <v>13020</v>
      </c>
      <c r="AG27" s="9">
        <v>3707</v>
      </c>
      <c r="AH27" s="9">
        <v>95</v>
      </c>
      <c r="AI27" s="9">
        <v>57</v>
      </c>
      <c r="AJ27" s="9">
        <v>-1226</v>
      </c>
      <c r="AK27" s="9">
        <v>4544</v>
      </c>
      <c r="AL27" s="9">
        <v>3331</v>
      </c>
      <c r="AM27" s="9">
        <v>107924</v>
      </c>
      <c r="AN27" s="9">
        <v>4875</v>
      </c>
      <c r="AO27" s="9">
        <v>13909</v>
      </c>
      <c r="AP27" s="9">
        <v>3748</v>
      </c>
      <c r="AQ27" s="9">
        <v>0</v>
      </c>
      <c r="AR27" s="9">
        <v>264582</v>
      </c>
      <c r="AS27" s="9">
        <v>529164</v>
      </c>
    </row>
    <row r="28" spans="1:45" x14ac:dyDescent="0.25">
      <c r="A28" s="8" t="s">
        <v>447</v>
      </c>
      <c r="B28" s="9">
        <v>266</v>
      </c>
      <c r="C28" s="9">
        <v>0</v>
      </c>
      <c r="D28" s="9">
        <v>0</v>
      </c>
      <c r="E28" s="9">
        <v>9</v>
      </c>
      <c r="F28" s="9">
        <v>6307</v>
      </c>
      <c r="G28" s="9">
        <v>1639</v>
      </c>
      <c r="H28" s="9">
        <v>1794</v>
      </c>
      <c r="I28" s="9">
        <v>489</v>
      </c>
      <c r="J28" s="9">
        <v>-1196</v>
      </c>
      <c r="K28" s="9">
        <v>-2129</v>
      </c>
      <c r="L28" s="9">
        <v>470</v>
      </c>
      <c r="M28" s="9">
        <v>396</v>
      </c>
      <c r="N28" s="9">
        <v>252</v>
      </c>
      <c r="O28" s="9">
        <v>516</v>
      </c>
      <c r="P28" s="9">
        <v>134</v>
      </c>
      <c r="Q28" s="9">
        <v>26</v>
      </c>
      <c r="R28" s="9">
        <v>55</v>
      </c>
      <c r="S28" s="9">
        <v>1694</v>
      </c>
      <c r="T28" s="9">
        <v>3740</v>
      </c>
      <c r="U28" s="9">
        <v>1441</v>
      </c>
      <c r="V28" s="9">
        <v>1526</v>
      </c>
      <c r="W28" s="9">
        <v>-8540</v>
      </c>
      <c r="X28" s="9">
        <v>2062</v>
      </c>
      <c r="Y28" s="9">
        <v>8674</v>
      </c>
      <c r="Z28" s="9">
        <v>12731</v>
      </c>
      <c r="AA28" s="9">
        <v>14326</v>
      </c>
      <c r="AB28" s="9">
        <v>5530</v>
      </c>
      <c r="AC28" s="9">
        <v>17782</v>
      </c>
      <c r="AD28" s="9">
        <v>1069</v>
      </c>
      <c r="AE28" s="9">
        <v>91777</v>
      </c>
      <c r="AF28" s="9">
        <v>36728</v>
      </c>
      <c r="AG28" s="9">
        <v>7311</v>
      </c>
      <c r="AH28" s="9">
        <v>167</v>
      </c>
      <c r="AI28" s="9">
        <v>119</v>
      </c>
      <c r="AJ28" s="9">
        <v>-1535</v>
      </c>
      <c r="AK28" s="9">
        <v>8243</v>
      </c>
      <c r="AL28" s="9">
        <v>6943</v>
      </c>
      <c r="AM28" s="9">
        <v>237376</v>
      </c>
      <c r="AN28" s="9">
        <v>12896</v>
      </c>
      <c r="AO28" s="9">
        <v>26964</v>
      </c>
      <c r="AP28" s="9">
        <v>6967</v>
      </c>
      <c r="AQ28" s="9">
        <v>0</v>
      </c>
      <c r="AR28" s="9">
        <v>505019</v>
      </c>
      <c r="AS28" s="9">
        <v>1010038</v>
      </c>
    </row>
    <row r="29" spans="1:45" x14ac:dyDescent="0.25">
      <c r="A29" s="8" t="s">
        <v>448</v>
      </c>
      <c r="B29" s="9">
        <v>370</v>
      </c>
      <c r="C29" s="9">
        <v>0</v>
      </c>
      <c r="D29" s="9">
        <v>0</v>
      </c>
      <c r="E29" s="9">
        <v>28</v>
      </c>
      <c r="F29" s="9">
        <v>3144</v>
      </c>
      <c r="G29" s="9">
        <v>2411</v>
      </c>
      <c r="H29" s="9">
        <v>2119</v>
      </c>
      <c r="I29" s="9">
        <v>648</v>
      </c>
      <c r="J29" s="9">
        <v>-866</v>
      </c>
      <c r="K29" s="9">
        <v>-1997</v>
      </c>
      <c r="L29" s="9">
        <v>670</v>
      </c>
      <c r="M29" s="9">
        <v>493</v>
      </c>
      <c r="N29" s="9">
        <v>303</v>
      </c>
      <c r="O29" s="9">
        <v>650</v>
      </c>
      <c r="P29" s="9">
        <v>324</v>
      </c>
      <c r="Q29" s="9">
        <v>45</v>
      </c>
      <c r="R29" s="9">
        <v>63</v>
      </c>
      <c r="S29" s="9">
        <v>2073</v>
      </c>
      <c r="T29" s="9">
        <v>4607</v>
      </c>
      <c r="U29" s="9">
        <v>1444</v>
      </c>
      <c r="V29" s="9">
        <v>1426</v>
      </c>
      <c r="W29" s="9">
        <v>-7872</v>
      </c>
      <c r="X29" s="9">
        <v>2267</v>
      </c>
      <c r="Y29" s="9">
        <v>11006</v>
      </c>
      <c r="Z29" s="9">
        <v>15640</v>
      </c>
      <c r="AA29" s="9">
        <v>5387</v>
      </c>
      <c r="AB29" s="9">
        <v>7494</v>
      </c>
      <c r="AC29" s="9">
        <v>18597</v>
      </c>
      <c r="AD29" s="9">
        <v>2266</v>
      </c>
      <c r="AE29" s="9">
        <v>100932</v>
      </c>
      <c r="AF29" s="9">
        <v>42151</v>
      </c>
      <c r="AG29" s="9">
        <v>8269</v>
      </c>
      <c r="AH29" s="9">
        <v>203</v>
      </c>
      <c r="AI29" s="9">
        <v>166</v>
      </c>
      <c r="AJ29" s="9">
        <v>-1361</v>
      </c>
      <c r="AK29" s="9">
        <v>11581</v>
      </c>
      <c r="AL29" s="9">
        <v>9704</v>
      </c>
      <c r="AM29" s="9">
        <v>259809</v>
      </c>
      <c r="AN29" s="9">
        <v>21354</v>
      </c>
      <c r="AO29" s="9">
        <v>39814</v>
      </c>
      <c r="AP29" s="9">
        <v>10106</v>
      </c>
      <c r="AQ29" s="9">
        <v>0</v>
      </c>
      <c r="AR29" s="9">
        <v>575468</v>
      </c>
      <c r="AS29" s="9">
        <v>1150936</v>
      </c>
    </row>
    <row r="30" spans="1:45" x14ac:dyDescent="0.25">
      <c r="A30" s="8" t="s">
        <v>449</v>
      </c>
      <c r="B30" s="9">
        <v>384</v>
      </c>
      <c r="C30" s="9">
        <v>0</v>
      </c>
      <c r="D30" s="9">
        <v>0</v>
      </c>
      <c r="E30" s="9">
        <v>36</v>
      </c>
      <c r="F30" s="9">
        <v>3341</v>
      </c>
      <c r="G30" s="9">
        <v>2811</v>
      </c>
      <c r="H30" s="9">
        <v>2214</v>
      </c>
      <c r="I30" s="9">
        <v>679</v>
      </c>
      <c r="J30" s="9">
        <v>-695</v>
      </c>
      <c r="K30" s="9">
        <v>-1885</v>
      </c>
      <c r="L30" s="9">
        <v>792</v>
      </c>
      <c r="M30" s="9">
        <v>510</v>
      </c>
      <c r="N30" s="9">
        <v>312</v>
      </c>
      <c r="O30" s="9">
        <v>720</v>
      </c>
      <c r="P30" s="9">
        <v>343</v>
      </c>
      <c r="Q30" s="9">
        <v>50</v>
      </c>
      <c r="R30" s="9">
        <v>65</v>
      </c>
      <c r="S30" s="9">
        <v>2176</v>
      </c>
      <c r="T30" s="9">
        <v>4809</v>
      </c>
      <c r="U30" s="9">
        <v>1302</v>
      </c>
      <c r="V30" s="9">
        <v>1150</v>
      </c>
      <c r="W30" s="9">
        <v>-7695</v>
      </c>
      <c r="X30" s="9">
        <v>2383</v>
      </c>
      <c r="Y30" s="9">
        <v>11218</v>
      </c>
      <c r="Z30" s="9">
        <v>15542</v>
      </c>
      <c r="AA30" s="9">
        <v>5747</v>
      </c>
      <c r="AB30" s="9">
        <v>8422</v>
      </c>
      <c r="AC30" s="9">
        <v>19147</v>
      </c>
      <c r="AD30" s="9">
        <v>2596</v>
      </c>
      <c r="AE30" s="9">
        <v>105407</v>
      </c>
      <c r="AF30" s="9">
        <v>44519</v>
      </c>
      <c r="AG30" s="9">
        <v>8244</v>
      </c>
      <c r="AH30" s="9">
        <v>201</v>
      </c>
      <c r="AI30" s="9">
        <v>169</v>
      </c>
      <c r="AJ30" s="9">
        <v>-1483</v>
      </c>
      <c r="AK30" s="9">
        <v>12135</v>
      </c>
      <c r="AL30" s="9">
        <v>10079</v>
      </c>
      <c r="AM30" s="9">
        <v>273395</v>
      </c>
      <c r="AN30" s="9">
        <v>22998</v>
      </c>
      <c r="AO30" s="9">
        <v>42621</v>
      </c>
      <c r="AP30" s="9">
        <v>10724</v>
      </c>
      <c r="AQ30" s="9">
        <v>0</v>
      </c>
      <c r="AR30" s="9">
        <v>605483</v>
      </c>
      <c r="AS30" s="9">
        <v>1210966</v>
      </c>
    </row>
    <row r="31" spans="1:45" x14ac:dyDescent="0.25">
      <c r="A31" s="8" t="s">
        <v>450</v>
      </c>
      <c r="B31" s="9">
        <v>389</v>
      </c>
      <c r="C31" s="9">
        <v>0</v>
      </c>
      <c r="D31" s="9">
        <v>0</v>
      </c>
      <c r="E31" s="9">
        <v>37</v>
      </c>
      <c r="F31" s="9">
        <v>3143</v>
      </c>
      <c r="G31" s="9">
        <v>2867</v>
      </c>
      <c r="H31" s="9">
        <v>2173</v>
      </c>
      <c r="I31" s="9">
        <v>684</v>
      </c>
      <c r="J31" s="9">
        <v>-616</v>
      </c>
      <c r="K31" s="9">
        <v>-1785</v>
      </c>
      <c r="L31" s="9">
        <v>820</v>
      </c>
      <c r="M31" s="9">
        <v>503</v>
      </c>
      <c r="N31" s="9">
        <v>310</v>
      </c>
      <c r="O31" s="9">
        <v>703</v>
      </c>
      <c r="P31" s="9">
        <v>296</v>
      </c>
      <c r="Q31" s="9">
        <v>48</v>
      </c>
      <c r="R31" s="9">
        <v>63</v>
      </c>
      <c r="S31" s="9">
        <v>2115</v>
      </c>
      <c r="T31" s="9">
        <v>4465</v>
      </c>
      <c r="U31" s="9">
        <v>1160</v>
      </c>
      <c r="V31" s="9">
        <v>1089</v>
      </c>
      <c r="W31" s="9">
        <v>-7674</v>
      </c>
      <c r="X31" s="9">
        <v>2414</v>
      </c>
      <c r="Y31" s="9">
        <v>11118</v>
      </c>
      <c r="Z31" s="9">
        <v>15428</v>
      </c>
      <c r="AA31" s="9">
        <v>5187</v>
      </c>
      <c r="AB31" s="9">
        <v>8710</v>
      </c>
      <c r="AC31" s="9">
        <v>18938</v>
      </c>
      <c r="AD31" s="9">
        <v>2821</v>
      </c>
      <c r="AE31" s="9">
        <v>108028</v>
      </c>
      <c r="AF31" s="9">
        <v>45013</v>
      </c>
      <c r="AG31" s="9">
        <v>7892</v>
      </c>
      <c r="AH31" s="9">
        <v>193</v>
      </c>
      <c r="AI31" s="9">
        <v>166</v>
      </c>
      <c r="AJ31" s="9">
        <v>-1644</v>
      </c>
      <c r="AK31" s="9">
        <v>12332</v>
      </c>
      <c r="AL31" s="9">
        <v>10053</v>
      </c>
      <c r="AM31" s="9">
        <v>274195</v>
      </c>
      <c r="AN31" s="9">
        <v>24013</v>
      </c>
      <c r="AO31" s="9">
        <v>44174</v>
      </c>
      <c r="AP31" s="9">
        <v>11032</v>
      </c>
      <c r="AQ31" s="9">
        <v>0</v>
      </c>
      <c r="AR31" s="9">
        <v>610853</v>
      </c>
      <c r="AS31" s="9">
        <v>1221706</v>
      </c>
    </row>
    <row r="32" spans="1:45" x14ac:dyDescent="0.25">
      <c r="A32" s="8" t="s">
        <v>451</v>
      </c>
      <c r="B32" s="9">
        <v>387</v>
      </c>
      <c r="C32" s="9">
        <v>0</v>
      </c>
      <c r="D32" s="9">
        <v>0</v>
      </c>
      <c r="E32" s="9">
        <v>36</v>
      </c>
      <c r="F32" s="9">
        <v>3051</v>
      </c>
      <c r="G32" s="9">
        <v>2837</v>
      </c>
      <c r="H32" s="9">
        <v>2081</v>
      </c>
      <c r="I32" s="9">
        <v>665</v>
      </c>
      <c r="J32" s="9">
        <v>-568</v>
      </c>
      <c r="K32" s="9">
        <v>-1673</v>
      </c>
      <c r="L32" s="9">
        <v>814</v>
      </c>
      <c r="M32" s="9">
        <v>485</v>
      </c>
      <c r="N32" s="9">
        <v>300</v>
      </c>
      <c r="O32" s="9">
        <v>650</v>
      </c>
      <c r="P32" s="9">
        <v>210</v>
      </c>
      <c r="Q32" s="9">
        <v>43</v>
      </c>
      <c r="R32" s="9">
        <v>61</v>
      </c>
      <c r="S32" s="9">
        <v>1985</v>
      </c>
      <c r="T32" s="9">
        <v>4050</v>
      </c>
      <c r="U32" s="9">
        <v>1002</v>
      </c>
      <c r="V32" s="9">
        <v>1010</v>
      </c>
      <c r="W32" s="9">
        <v>-7721</v>
      </c>
      <c r="X32" s="9">
        <v>2441</v>
      </c>
      <c r="Y32" s="9">
        <v>10672</v>
      </c>
      <c r="Z32" s="9">
        <v>14739</v>
      </c>
      <c r="AA32" s="9">
        <v>4977</v>
      </c>
      <c r="AB32" s="9">
        <v>8708</v>
      </c>
      <c r="AC32" s="9">
        <v>18508</v>
      </c>
      <c r="AD32" s="9">
        <v>2954</v>
      </c>
      <c r="AE32" s="9">
        <v>110005</v>
      </c>
      <c r="AF32" s="9">
        <v>44537</v>
      </c>
      <c r="AG32" s="9">
        <v>7380</v>
      </c>
      <c r="AH32" s="9">
        <v>180</v>
      </c>
      <c r="AI32" s="9">
        <v>159</v>
      </c>
      <c r="AJ32" s="9">
        <v>-1833</v>
      </c>
      <c r="AK32" s="9">
        <v>12214</v>
      </c>
      <c r="AL32" s="9">
        <v>9755</v>
      </c>
      <c r="AM32" s="9">
        <v>268845</v>
      </c>
      <c r="AN32" s="9">
        <v>24264</v>
      </c>
      <c r="AO32" s="9">
        <v>44561</v>
      </c>
      <c r="AP32" s="9">
        <v>11055</v>
      </c>
      <c r="AQ32" s="9">
        <v>0</v>
      </c>
      <c r="AR32" s="9">
        <v>603826</v>
      </c>
      <c r="AS32" s="9">
        <v>1207652</v>
      </c>
    </row>
    <row r="33" spans="1:45" x14ac:dyDescent="0.25">
      <c r="A33" s="8" t="s">
        <v>452</v>
      </c>
      <c r="B33" s="9">
        <v>382</v>
      </c>
      <c r="C33" s="9">
        <v>0</v>
      </c>
      <c r="D33" s="9">
        <v>0</v>
      </c>
      <c r="E33" s="9">
        <v>34</v>
      </c>
      <c r="F33" s="9">
        <v>2871</v>
      </c>
      <c r="G33" s="9">
        <v>2757</v>
      </c>
      <c r="H33" s="9">
        <v>1970</v>
      </c>
      <c r="I33" s="9">
        <v>636</v>
      </c>
      <c r="J33" s="9">
        <v>-542</v>
      </c>
      <c r="K33" s="9">
        <v>-1563</v>
      </c>
      <c r="L33" s="9">
        <v>795</v>
      </c>
      <c r="M33" s="9">
        <v>464</v>
      </c>
      <c r="N33" s="9">
        <v>288</v>
      </c>
      <c r="O33" s="9">
        <v>607</v>
      </c>
      <c r="P33" s="9">
        <v>128</v>
      </c>
      <c r="Q33" s="9">
        <v>38</v>
      </c>
      <c r="R33" s="9">
        <v>58</v>
      </c>
      <c r="S33" s="9">
        <v>1888</v>
      </c>
      <c r="T33" s="9">
        <v>3865</v>
      </c>
      <c r="U33" s="9">
        <v>948</v>
      </c>
      <c r="V33" s="9">
        <v>984</v>
      </c>
      <c r="W33" s="9">
        <v>-7792</v>
      </c>
      <c r="X33" s="9">
        <v>2507</v>
      </c>
      <c r="Y33" s="9">
        <v>10128</v>
      </c>
      <c r="Z33" s="9">
        <v>13809</v>
      </c>
      <c r="AA33" s="9">
        <v>4563</v>
      </c>
      <c r="AB33" s="9">
        <v>8574</v>
      </c>
      <c r="AC33" s="9">
        <v>18587</v>
      </c>
      <c r="AD33" s="9">
        <v>3028</v>
      </c>
      <c r="AE33" s="9">
        <v>111598</v>
      </c>
      <c r="AF33" s="9">
        <v>43401</v>
      </c>
      <c r="AG33" s="9">
        <v>6817</v>
      </c>
      <c r="AH33" s="9">
        <v>166</v>
      </c>
      <c r="AI33" s="9">
        <v>150</v>
      </c>
      <c r="AJ33" s="9">
        <v>-2030</v>
      </c>
      <c r="AK33" s="9">
        <v>11940</v>
      </c>
      <c r="AL33" s="9">
        <v>9548</v>
      </c>
      <c r="AM33" s="9">
        <v>260804</v>
      </c>
      <c r="AN33" s="9">
        <v>24117</v>
      </c>
      <c r="AO33" s="9">
        <v>44343</v>
      </c>
      <c r="AP33" s="9">
        <v>10928</v>
      </c>
      <c r="AQ33" s="9">
        <v>0</v>
      </c>
      <c r="AR33" s="9">
        <v>591794</v>
      </c>
      <c r="AS33" s="9">
        <v>1183588</v>
      </c>
    </row>
    <row r="34" spans="1:45" x14ac:dyDescent="0.25">
      <c r="A34" s="8" t="s">
        <v>453</v>
      </c>
      <c r="B34" s="9">
        <v>374</v>
      </c>
      <c r="C34" s="9">
        <v>0</v>
      </c>
      <c r="D34" s="9">
        <v>0</v>
      </c>
      <c r="E34" s="9">
        <v>32</v>
      </c>
      <c r="F34" s="9">
        <v>2680</v>
      </c>
      <c r="G34" s="9">
        <v>2650</v>
      </c>
      <c r="H34" s="9">
        <v>1849</v>
      </c>
      <c r="I34" s="9">
        <v>604</v>
      </c>
      <c r="J34" s="9">
        <v>-510</v>
      </c>
      <c r="K34" s="9">
        <v>-1473</v>
      </c>
      <c r="L34" s="9">
        <v>769</v>
      </c>
      <c r="M34" s="9">
        <v>443</v>
      </c>
      <c r="N34" s="9">
        <v>276</v>
      </c>
      <c r="O34" s="9">
        <v>571</v>
      </c>
      <c r="P34" s="9">
        <v>53</v>
      </c>
      <c r="Q34" s="9">
        <v>32</v>
      </c>
      <c r="R34" s="9">
        <v>55</v>
      </c>
      <c r="S34" s="9">
        <v>1801</v>
      </c>
      <c r="T34" s="9">
        <v>3693</v>
      </c>
      <c r="U34" s="9">
        <v>899</v>
      </c>
      <c r="V34" s="9">
        <v>937</v>
      </c>
      <c r="W34" s="9">
        <v>-7855</v>
      </c>
      <c r="X34" s="9">
        <v>2456</v>
      </c>
      <c r="Y34" s="9">
        <v>9586</v>
      </c>
      <c r="Z34" s="9">
        <v>13449</v>
      </c>
      <c r="AA34" s="9">
        <v>4133</v>
      </c>
      <c r="AB34" s="9">
        <v>8395</v>
      </c>
      <c r="AC34" s="9">
        <v>18620</v>
      </c>
      <c r="AD34" s="9">
        <v>3061</v>
      </c>
      <c r="AE34" s="9">
        <v>112665</v>
      </c>
      <c r="AF34" s="9">
        <v>42126</v>
      </c>
      <c r="AG34" s="9">
        <v>6290</v>
      </c>
      <c r="AH34" s="9">
        <v>152</v>
      </c>
      <c r="AI34" s="9">
        <v>140</v>
      </c>
      <c r="AJ34" s="9">
        <v>-2229</v>
      </c>
      <c r="AK34" s="9">
        <v>11578</v>
      </c>
      <c r="AL34" s="9">
        <v>9276</v>
      </c>
      <c r="AM34" s="9">
        <v>253616</v>
      </c>
      <c r="AN34" s="9">
        <v>23738</v>
      </c>
      <c r="AO34" s="9">
        <v>43748</v>
      </c>
      <c r="AP34" s="9">
        <v>10714</v>
      </c>
      <c r="AQ34" s="9">
        <v>0</v>
      </c>
      <c r="AR34" s="9">
        <v>579394</v>
      </c>
      <c r="AS34" s="9">
        <v>1158788</v>
      </c>
    </row>
    <row r="35" spans="1:45" x14ac:dyDescent="0.25">
      <c r="A35" s="8" t="s">
        <v>454</v>
      </c>
      <c r="B35" s="9">
        <v>365</v>
      </c>
      <c r="C35" s="9">
        <v>0</v>
      </c>
      <c r="D35" s="9">
        <v>0</v>
      </c>
      <c r="E35" s="9">
        <v>32</v>
      </c>
      <c r="F35" s="9">
        <v>2542</v>
      </c>
      <c r="G35" s="9">
        <v>2542</v>
      </c>
      <c r="H35" s="9">
        <v>1735</v>
      </c>
      <c r="I35" s="9">
        <v>575</v>
      </c>
      <c r="J35" s="9">
        <v>-476</v>
      </c>
      <c r="K35" s="9">
        <v>-1394</v>
      </c>
      <c r="L35" s="9">
        <v>741</v>
      </c>
      <c r="M35" s="9">
        <v>422</v>
      </c>
      <c r="N35" s="9">
        <v>264</v>
      </c>
      <c r="O35" s="9">
        <v>538</v>
      </c>
      <c r="P35" s="9">
        <v>-16</v>
      </c>
      <c r="Q35" s="9">
        <v>27</v>
      </c>
      <c r="R35" s="9">
        <v>53</v>
      </c>
      <c r="S35" s="9">
        <v>1720</v>
      </c>
      <c r="T35" s="9">
        <v>3518</v>
      </c>
      <c r="U35" s="9">
        <v>849</v>
      </c>
      <c r="V35" s="9">
        <v>890</v>
      </c>
      <c r="W35" s="9">
        <v>-7910</v>
      </c>
      <c r="X35" s="9">
        <v>2457</v>
      </c>
      <c r="Y35" s="9">
        <v>9098</v>
      </c>
      <c r="Z35" s="9">
        <v>13155</v>
      </c>
      <c r="AA35" s="9">
        <v>3836</v>
      </c>
      <c r="AB35" s="9">
        <v>8216</v>
      </c>
      <c r="AC35" s="9">
        <v>18650</v>
      </c>
      <c r="AD35" s="9">
        <v>3096</v>
      </c>
      <c r="AE35" s="9">
        <v>113788</v>
      </c>
      <c r="AF35" s="9">
        <v>41033</v>
      </c>
      <c r="AG35" s="9">
        <v>5819</v>
      </c>
      <c r="AH35" s="9">
        <v>140</v>
      </c>
      <c r="AI35" s="9">
        <v>131</v>
      </c>
      <c r="AJ35" s="9">
        <v>-2421</v>
      </c>
      <c r="AK35" s="9">
        <v>11244</v>
      </c>
      <c r="AL35" s="9">
        <v>9014</v>
      </c>
      <c r="AM35" s="9">
        <v>247695</v>
      </c>
      <c r="AN35" s="9">
        <v>23404</v>
      </c>
      <c r="AO35" s="9">
        <v>43219</v>
      </c>
      <c r="AP35" s="9">
        <v>10518</v>
      </c>
      <c r="AQ35" s="9">
        <v>0</v>
      </c>
      <c r="AR35" s="9">
        <v>569109</v>
      </c>
      <c r="AS35" s="9">
        <v>1138218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0843-8991-4891-9C21-89B0D46B87CA}">
  <dimension ref="A1:AH1205"/>
  <sheetViews>
    <sheetView workbookViewId="0">
      <selection sqref="A1:AH1205"/>
    </sheetView>
  </sheetViews>
  <sheetFormatPr defaultRowHeight="15" x14ac:dyDescent="0.25"/>
  <cols>
    <col min="1" max="1" width="70.42578125" bestFit="1" customWidth="1"/>
    <col min="2" max="2" width="57.28515625" bestFit="1" customWidth="1"/>
    <col min="3" max="3" width="255.7109375" bestFit="1" customWidth="1"/>
  </cols>
  <sheetData>
    <row r="1" spans="1:34" x14ac:dyDescent="0.25">
      <c r="A1" t="s">
        <v>380</v>
      </c>
      <c r="B1" t="s">
        <v>381</v>
      </c>
      <c r="C1" t="s">
        <v>382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">
        <v>383</v>
      </c>
      <c r="B2" t="s">
        <v>381</v>
      </c>
      <c r="C2" t="s">
        <v>382</v>
      </c>
      <c r="D2">
        <v>0</v>
      </c>
      <c r="E2">
        <v>0</v>
      </c>
      <c r="F2">
        <v>0</v>
      </c>
      <c r="G2">
        <v>54065</v>
      </c>
      <c r="H2">
        <v>107815</v>
      </c>
      <c r="I2">
        <v>156559</v>
      </c>
      <c r="J2">
        <v>204244</v>
      </c>
      <c r="K2">
        <v>251825</v>
      </c>
      <c r="L2">
        <v>300808</v>
      </c>
      <c r="M2">
        <v>342365</v>
      </c>
      <c r="N2">
        <v>371051</v>
      </c>
      <c r="O2">
        <v>374623</v>
      </c>
      <c r="P2">
        <v>395104</v>
      </c>
      <c r="Q2">
        <v>414963</v>
      </c>
      <c r="R2">
        <v>439604</v>
      </c>
      <c r="S2">
        <v>462274</v>
      </c>
      <c r="T2">
        <v>479319</v>
      </c>
      <c r="U2">
        <v>491901</v>
      </c>
      <c r="V2">
        <v>498940</v>
      </c>
      <c r="W2">
        <v>500922</v>
      </c>
      <c r="X2">
        <v>500858</v>
      </c>
      <c r="Y2">
        <v>501184</v>
      </c>
      <c r="Z2">
        <v>500181</v>
      </c>
      <c r="AA2">
        <v>498677</v>
      </c>
      <c r="AB2">
        <v>497988</v>
      </c>
      <c r="AC2">
        <v>496525</v>
      </c>
      <c r="AD2">
        <v>495540</v>
      </c>
      <c r="AE2">
        <v>493913</v>
      </c>
      <c r="AF2">
        <v>493483</v>
      </c>
      <c r="AG2">
        <v>495620</v>
      </c>
      <c r="AH2">
        <v>500256</v>
      </c>
    </row>
    <row r="3" spans="1:34" x14ac:dyDescent="0.25">
      <c r="A3" t="s">
        <v>488</v>
      </c>
      <c r="B3" t="s">
        <v>381</v>
      </c>
      <c r="C3" t="s">
        <v>382</v>
      </c>
      <c r="D3">
        <v>0</v>
      </c>
      <c r="E3">
        <v>0</v>
      </c>
      <c r="F3">
        <v>0</v>
      </c>
      <c r="G3">
        <v>39</v>
      </c>
      <c r="H3">
        <v>80</v>
      </c>
      <c r="I3">
        <v>131</v>
      </c>
      <c r="J3">
        <v>204</v>
      </c>
      <c r="K3">
        <v>281</v>
      </c>
      <c r="L3">
        <v>341</v>
      </c>
      <c r="M3">
        <v>383</v>
      </c>
      <c r="N3">
        <v>402</v>
      </c>
      <c r="O3">
        <v>369</v>
      </c>
      <c r="P3">
        <v>332</v>
      </c>
      <c r="Q3">
        <v>315</v>
      </c>
      <c r="R3">
        <v>310</v>
      </c>
      <c r="S3">
        <v>309</v>
      </c>
      <c r="T3">
        <v>312</v>
      </c>
      <c r="U3">
        <v>313</v>
      </c>
      <c r="V3">
        <v>311</v>
      </c>
      <c r="W3">
        <v>310</v>
      </c>
      <c r="X3">
        <v>308</v>
      </c>
      <c r="Y3">
        <v>309</v>
      </c>
      <c r="Z3">
        <v>309</v>
      </c>
      <c r="AA3">
        <v>309</v>
      </c>
      <c r="AB3">
        <v>306</v>
      </c>
      <c r="AC3">
        <v>306</v>
      </c>
      <c r="AD3">
        <v>305</v>
      </c>
      <c r="AE3">
        <v>306</v>
      </c>
      <c r="AF3">
        <v>306</v>
      </c>
      <c r="AG3">
        <v>305</v>
      </c>
      <c r="AH3">
        <v>305</v>
      </c>
    </row>
    <row r="4" spans="1:34" x14ac:dyDescent="0.25">
      <c r="A4" t="s">
        <v>489</v>
      </c>
      <c r="B4" t="s">
        <v>381</v>
      </c>
      <c r="C4" t="s">
        <v>382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490</v>
      </c>
      <c r="B5" t="s">
        <v>381</v>
      </c>
      <c r="C5" t="s">
        <v>382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491</v>
      </c>
      <c r="B6" t="s">
        <v>381</v>
      </c>
      <c r="C6" t="s">
        <v>382</v>
      </c>
      <c r="D6">
        <v>0</v>
      </c>
      <c r="E6">
        <v>0</v>
      </c>
      <c r="F6">
        <v>0</v>
      </c>
      <c r="G6">
        <v>18</v>
      </c>
      <c r="H6">
        <v>26</v>
      </c>
      <c r="I6">
        <v>30</v>
      </c>
      <c r="J6">
        <v>33</v>
      </c>
      <c r="K6">
        <v>34</v>
      </c>
      <c r="L6">
        <v>37</v>
      </c>
      <c r="M6">
        <v>35</v>
      </c>
      <c r="N6">
        <v>31</v>
      </c>
      <c r="O6">
        <v>25</v>
      </c>
      <c r="P6">
        <v>20</v>
      </c>
      <c r="Q6">
        <v>15</v>
      </c>
      <c r="R6">
        <v>10</v>
      </c>
      <c r="S6">
        <v>9</v>
      </c>
      <c r="T6">
        <v>8</v>
      </c>
      <c r="U6">
        <v>8</v>
      </c>
      <c r="V6">
        <v>4</v>
      </c>
      <c r="W6">
        <v>2</v>
      </c>
      <c r="X6">
        <v>1</v>
      </c>
      <c r="Y6">
        <v>0</v>
      </c>
      <c r="Z6">
        <v>2</v>
      </c>
      <c r="AA6">
        <v>2</v>
      </c>
      <c r="AB6">
        <v>4</v>
      </c>
      <c r="AC6">
        <v>5</v>
      </c>
      <c r="AD6">
        <v>7</v>
      </c>
      <c r="AE6">
        <v>8</v>
      </c>
      <c r="AF6">
        <v>8</v>
      </c>
      <c r="AG6">
        <v>10</v>
      </c>
      <c r="AH6">
        <v>13</v>
      </c>
    </row>
    <row r="7" spans="1:34" x14ac:dyDescent="0.25">
      <c r="A7" t="s">
        <v>492</v>
      </c>
      <c r="B7" t="s">
        <v>381</v>
      </c>
      <c r="C7" t="s">
        <v>382</v>
      </c>
      <c r="D7">
        <v>0</v>
      </c>
      <c r="E7">
        <v>0</v>
      </c>
      <c r="F7">
        <v>0</v>
      </c>
      <c r="G7">
        <v>361</v>
      </c>
      <c r="H7">
        <v>1114</v>
      </c>
      <c r="I7">
        <v>1285</v>
      </c>
      <c r="J7">
        <v>1518</v>
      </c>
      <c r="K7">
        <v>1612</v>
      </c>
      <c r="L7">
        <v>1560</v>
      </c>
      <c r="M7">
        <v>1405</v>
      </c>
      <c r="N7">
        <v>1144</v>
      </c>
      <c r="O7">
        <v>996</v>
      </c>
      <c r="P7">
        <v>813</v>
      </c>
      <c r="Q7">
        <v>678</v>
      </c>
      <c r="R7">
        <v>607</v>
      </c>
      <c r="S7">
        <v>549</v>
      </c>
      <c r="T7">
        <v>601</v>
      </c>
      <c r="U7">
        <v>522</v>
      </c>
      <c r="V7">
        <v>452</v>
      </c>
      <c r="W7">
        <v>375</v>
      </c>
      <c r="X7">
        <v>316</v>
      </c>
      <c r="Y7">
        <v>382</v>
      </c>
      <c r="Z7">
        <v>346</v>
      </c>
      <c r="AA7">
        <v>348</v>
      </c>
      <c r="AB7">
        <v>372</v>
      </c>
      <c r="AC7">
        <v>383</v>
      </c>
      <c r="AD7">
        <v>393</v>
      </c>
      <c r="AE7">
        <v>422</v>
      </c>
      <c r="AF7">
        <v>398</v>
      </c>
      <c r="AG7">
        <v>372</v>
      </c>
      <c r="AH7">
        <v>374</v>
      </c>
    </row>
    <row r="8" spans="1:34" x14ac:dyDescent="0.25">
      <c r="A8" t="s">
        <v>493</v>
      </c>
      <c r="B8" t="s">
        <v>381</v>
      </c>
      <c r="C8" t="s">
        <v>382</v>
      </c>
      <c r="D8">
        <v>0</v>
      </c>
      <c r="E8">
        <v>0</v>
      </c>
      <c r="F8">
        <v>0</v>
      </c>
      <c r="G8">
        <v>213</v>
      </c>
      <c r="H8">
        <v>455</v>
      </c>
      <c r="I8">
        <v>756</v>
      </c>
      <c r="J8">
        <v>1081</v>
      </c>
      <c r="K8">
        <v>1393</v>
      </c>
      <c r="L8">
        <v>1734</v>
      </c>
      <c r="M8">
        <v>2038</v>
      </c>
      <c r="N8">
        <v>2229</v>
      </c>
      <c r="O8">
        <v>2215</v>
      </c>
      <c r="P8">
        <v>2224</v>
      </c>
      <c r="Q8">
        <v>2375</v>
      </c>
      <c r="R8">
        <v>2549</v>
      </c>
      <c r="S8">
        <v>2680</v>
      </c>
      <c r="T8">
        <v>2760</v>
      </c>
      <c r="U8">
        <v>2809</v>
      </c>
      <c r="V8">
        <v>2838</v>
      </c>
      <c r="W8">
        <v>2832</v>
      </c>
      <c r="X8">
        <v>2787</v>
      </c>
      <c r="Y8">
        <v>2732</v>
      </c>
      <c r="Z8">
        <v>2664</v>
      </c>
      <c r="AA8">
        <v>2593</v>
      </c>
      <c r="AB8">
        <v>2517</v>
      </c>
      <c r="AC8">
        <v>2440</v>
      </c>
      <c r="AD8">
        <v>2362</v>
      </c>
      <c r="AE8">
        <v>2289</v>
      </c>
      <c r="AF8">
        <v>2220</v>
      </c>
      <c r="AG8">
        <v>2154</v>
      </c>
      <c r="AH8">
        <v>2098</v>
      </c>
    </row>
    <row r="9" spans="1:34" x14ac:dyDescent="0.25">
      <c r="A9" t="s">
        <v>494</v>
      </c>
      <c r="B9" t="s">
        <v>381</v>
      </c>
      <c r="C9" t="s">
        <v>382</v>
      </c>
      <c r="D9">
        <v>0</v>
      </c>
      <c r="E9">
        <v>0</v>
      </c>
      <c r="F9">
        <v>0</v>
      </c>
      <c r="G9">
        <v>365</v>
      </c>
      <c r="H9">
        <v>755</v>
      </c>
      <c r="I9">
        <v>1146</v>
      </c>
      <c r="J9">
        <v>1529</v>
      </c>
      <c r="K9">
        <v>1864</v>
      </c>
      <c r="L9">
        <v>2215</v>
      </c>
      <c r="M9">
        <v>2492</v>
      </c>
      <c r="N9">
        <v>2633</v>
      </c>
      <c r="O9">
        <v>2536</v>
      </c>
      <c r="P9">
        <v>2513</v>
      </c>
      <c r="Q9">
        <v>2581</v>
      </c>
      <c r="R9">
        <v>2653</v>
      </c>
      <c r="S9">
        <v>2688</v>
      </c>
      <c r="T9">
        <v>2677</v>
      </c>
      <c r="U9">
        <v>2635</v>
      </c>
      <c r="V9">
        <v>2579</v>
      </c>
      <c r="W9">
        <v>2497</v>
      </c>
      <c r="X9">
        <v>2389</v>
      </c>
      <c r="Y9">
        <v>2282</v>
      </c>
      <c r="Z9">
        <v>2167</v>
      </c>
      <c r="AA9">
        <v>2063</v>
      </c>
      <c r="AB9">
        <v>1957</v>
      </c>
      <c r="AC9">
        <v>1853</v>
      </c>
      <c r="AD9">
        <v>1758</v>
      </c>
      <c r="AE9">
        <v>1670</v>
      </c>
      <c r="AF9">
        <v>1592</v>
      </c>
      <c r="AG9">
        <v>1518</v>
      </c>
      <c r="AH9">
        <v>1452</v>
      </c>
    </row>
    <row r="10" spans="1:34" x14ac:dyDescent="0.25">
      <c r="A10" t="s">
        <v>495</v>
      </c>
      <c r="B10" t="s">
        <v>381</v>
      </c>
      <c r="C10" t="s">
        <v>382</v>
      </c>
      <c r="D10">
        <v>0</v>
      </c>
      <c r="E10">
        <v>0</v>
      </c>
      <c r="F10">
        <v>0</v>
      </c>
      <c r="G10">
        <v>92</v>
      </c>
      <c r="H10">
        <v>212</v>
      </c>
      <c r="I10">
        <v>308</v>
      </c>
      <c r="J10">
        <v>387</v>
      </c>
      <c r="K10">
        <v>453</v>
      </c>
      <c r="L10">
        <v>515</v>
      </c>
      <c r="M10">
        <v>561</v>
      </c>
      <c r="N10">
        <v>581</v>
      </c>
      <c r="O10">
        <v>563</v>
      </c>
      <c r="P10">
        <v>549</v>
      </c>
      <c r="Q10">
        <v>549</v>
      </c>
      <c r="R10">
        <v>558</v>
      </c>
      <c r="S10">
        <v>567</v>
      </c>
      <c r="T10">
        <v>572</v>
      </c>
      <c r="U10">
        <v>567</v>
      </c>
      <c r="V10">
        <v>554</v>
      </c>
      <c r="W10">
        <v>538</v>
      </c>
      <c r="X10">
        <v>519</v>
      </c>
      <c r="Y10">
        <v>505</v>
      </c>
      <c r="Z10">
        <v>490</v>
      </c>
      <c r="AA10">
        <v>476</v>
      </c>
      <c r="AB10">
        <v>462</v>
      </c>
      <c r="AC10">
        <v>451</v>
      </c>
      <c r="AD10">
        <v>440</v>
      </c>
      <c r="AE10">
        <v>429</v>
      </c>
      <c r="AF10">
        <v>419</v>
      </c>
      <c r="AG10">
        <v>412</v>
      </c>
      <c r="AH10">
        <v>407</v>
      </c>
    </row>
    <row r="11" spans="1:34" x14ac:dyDescent="0.25">
      <c r="A11" t="s">
        <v>496</v>
      </c>
      <c r="B11" t="s">
        <v>381</v>
      </c>
      <c r="C11" t="s">
        <v>382</v>
      </c>
      <c r="D11">
        <v>0</v>
      </c>
      <c r="E11">
        <v>0</v>
      </c>
      <c r="F11">
        <v>0</v>
      </c>
      <c r="G11">
        <v>54</v>
      </c>
      <c r="H11">
        <v>147</v>
      </c>
      <c r="I11">
        <v>240</v>
      </c>
      <c r="J11">
        <v>268</v>
      </c>
      <c r="K11">
        <v>281</v>
      </c>
      <c r="L11">
        <v>257</v>
      </c>
      <c r="M11">
        <v>193</v>
      </c>
      <c r="N11">
        <v>90</v>
      </c>
      <c r="O11">
        <v>-95</v>
      </c>
      <c r="P11">
        <v>-206</v>
      </c>
      <c r="Q11">
        <v>-354</v>
      </c>
      <c r="R11">
        <v>-479</v>
      </c>
      <c r="S11">
        <v>-585</v>
      </c>
      <c r="T11">
        <v>-697</v>
      </c>
      <c r="U11">
        <v>-764</v>
      </c>
      <c r="V11">
        <v>-848</v>
      </c>
      <c r="W11">
        <v>-897</v>
      </c>
      <c r="X11">
        <v>-906</v>
      </c>
      <c r="Y11">
        <v>-902</v>
      </c>
      <c r="Z11">
        <v>-848</v>
      </c>
      <c r="AA11">
        <v>-821</v>
      </c>
      <c r="AB11">
        <v>-779</v>
      </c>
      <c r="AC11">
        <v>-717</v>
      </c>
      <c r="AD11">
        <v>-640</v>
      </c>
      <c r="AE11">
        <v>-568</v>
      </c>
      <c r="AF11">
        <v>-506</v>
      </c>
      <c r="AG11">
        <v>-438</v>
      </c>
      <c r="AH11">
        <v>-369</v>
      </c>
    </row>
    <row r="12" spans="1:34" x14ac:dyDescent="0.25">
      <c r="A12" t="s">
        <v>497</v>
      </c>
      <c r="B12" t="s">
        <v>381</v>
      </c>
      <c r="C12" t="s">
        <v>382</v>
      </c>
      <c r="D12">
        <v>0</v>
      </c>
      <c r="E12">
        <v>0</v>
      </c>
      <c r="F12">
        <v>0</v>
      </c>
      <c r="G12">
        <v>-74</v>
      </c>
      <c r="H12">
        <v>-135</v>
      </c>
      <c r="I12">
        <v>-203</v>
      </c>
      <c r="J12">
        <v>-293</v>
      </c>
      <c r="K12">
        <v>-442</v>
      </c>
      <c r="L12">
        <v>-611</v>
      </c>
      <c r="M12">
        <v>-792</v>
      </c>
      <c r="N12">
        <v>-994</v>
      </c>
      <c r="O12">
        <v>-1223</v>
      </c>
      <c r="P12">
        <v>-1410</v>
      </c>
      <c r="Q12">
        <v>-1581</v>
      </c>
      <c r="R12">
        <v>-1737</v>
      </c>
      <c r="S12">
        <v>-1889</v>
      </c>
      <c r="T12">
        <v>-2015</v>
      </c>
      <c r="U12">
        <v>-2113</v>
      </c>
      <c r="V12">
        <v>-2180</v>
      </c>
      <c r="W12">
        <v>-2185</v>
      </c>
      <c r="X12">
        <v>-2169</v>
      </c>
      <c r="Y12">
        <v>-2131</v>
      </c>
      <c r="Z12">
        <v>-2063</v>
      </c>
      <c r="AA12">
        <v>-1999</v>
      </c>
      <c r="AB12">
        <v>-1924</v>
      </c>
      <c r="AC12">
        <v>-1823</v>
      </c>
      <c r="AD12">
        <v>-1731</v>
      </c>
      <c r="AE12">
        <v>-1625</v>
      </c>
      <c r="AF12">
        <v>-1522</v>
      </c>
      <c r="AG12">
        <v>-1435</v>
      </c>
      <c r="AH12">
        <v>-1357</v>
      </c>
    </row>
    <row r="13" spans="1:34" x14ac:dyDescent="0.25">
      <c r="A13" t="s">
        <v>498</v>
      </c>
      <c r="B13" t="s">
        <v>381</v>
      </c>
      <c r="C13" t="s">
        <v>382</v>
      </c>
      <c r="D13">
        <v>0</v>
      </c>
      <c r="E13">
        <v>0</v>
      </c>
      <c r="F13">
        <v>0</v>
      </c>
      <c r="G13">
        <v>208</v>
      </c>
      <c r="H13">
        <v>276</v>
      </c>
      <c r="I13">
        <v>286</v>
      </c>
      <c r="J13">
        <v>152</v>
      </c>
      <c r="K13">
        <v>44</v>
      </c>
      <c r="L13">
        <v>-15</v>
      </c>
      <c r="M13">
        <v>-50</v>
      </c>
      <c r="N13">
        <v>-71</v>
      </c>
      <c r="O13">
        <v>-102</v>
      </c>
      <c r="P13">
        <v>-101</v>
      </c>
      <c r="Q13">
        <v>-84</v>
      </c>
      <c r="R13">
        <v>-63</v>
      </c>
      <c r="S13">
        <v>-55</v>
      </c>
      <c r="T13">
        <v>-60</v>
      </c>
      <c r="U13">
        <v>-75</v>
      </c>
      <c r="V13">
        <v>-97</v>
      </c>
      <c r="W13">
        <v>-123</v>
      </c>
      <c r="X13">
        <v>-151</v>
      </c>
      <c r="Y13">
        <v>-165</v>
      </c>
      <c r="Z13">
        <v>-179</v>
      </c>
      <c r="AA13">
        <v>-189</v>
      </c>
      <c r="AB13">
        <v>-203</v>
      </c>
      <c r="AC13">
        <v>-213</v>
      </c>
      <c r="AD13">
        <v>-217</v>
      </c>
      <c r="AE13">
        <v>-224</v>
      </c>
      <c r="AF13">
        <v>-230</v>
      </c>
      <c r="AG13">
        <v>-238</v>
      </c>
      <c r="AH13">
        <v>-238</v>
      </c>
    </row>
    <row r="14" spans="1:34" x14ac:dyDescent="0.25">
      <c r="A14" t="s">
        <v>499</v>
      </c>
      <c r="B14" t="s">
        <v>381</v>
      </c>
      <c r="C14" t="s">
        <v>382</v>
      </c>
      <c r="D14">
        <v>0</v>
      </c>
      <c r="E14">
        <v>0</v>
      </c>
      <c r="F14">
        <v>0</v>
      </c>
      <c r="G14">
        <v>59</v>
      </c>
      <c r="H14">
        <v>122</v>
      </c>
      <c r="I14">
        <v>189</v>
      </c>
      <c r="J14">
        <v>250</v>
      </c>
      <c r="K14">
        <v>307</v>
      </c>
      <c r="L14">
        <v>371</v>
      </c>
      <c r="M14">
        <v>421</v>
      </c>
      <c r="N14">
        <v>447</v>
      </c>
      <c r="O14">
        <v>426</v>
      </c>
      <c r="P14">
        <v>445</v>
      </c>
      <c r="Q14">
        <v>468</v>
      </c>
      <c r="R14">
        <v>494</v>
      </c>
      <c r="S14">
        <v>511</v>
      </c>
      <c r="T14">
        <v>520</v>
      </c>
      <c r="U14">
        <v>519</v>
      </c>
      <c r="V14">
        <v>517</v>
      </c>
      <c r="W14">
        <v>507</v>
      </c>
      <c r="X14">
        <v>493</v>
      </c>
      <c r="Y14">
        <v>479</v>
      </c>
      <c r="Z14">
        <v>464</v>
      </c>
      <c r="AA14">
        <v>451</v>
      </c>
      <c r="AB14">
        <v>435</v>
      </c>
      <c r="AC14">
        <v>420</v>
      </c>
      <c r="AD14">
        <v>405</v>
      </c>
      <c r="AE14">
        <v>390</v>
      </c>
      <c r="AF14">
        <v>380</v>
      </c>
      <c r="AG14">
        <v>371</v>
      </c>
      <c r="AH14">
        <v>363</v>
      </c>
    </row>
    <row r="15" spans="1:34" x14ac:dyDescent="0.25">
      <c r="A15" t="s">
        <v>500</v>
      </c>
      <c r="B15" t="s">
        <v>381</v>
      </c>
      <c r="C15" t="s">
        <v>382</v>
      </c>
      <c r="D15">
        <v>0</v>
      </c>
      <c r="E15">
        <v>0</v>
      </c>
      <c r="F15">
        <v>0</v>
      </c>
      <c r="G15">
        <v>37</v>
      </c>
      <c r="H15">
        <v>82</v>
      </c>
      <c r="I15">
        <v>118</v>
      </c>
      <c r="J15">
        <v>147</v>
      </c>
      <c r="K15">
        <v>174</v>
      </c>
      <c r="L15">
        <v>199</v>
      </c>
      <c r="M15">
        <v>221</v>
      </c>
      <c r="N15">
        <v>232</v>
      </c>
      <c r="O15">
        <v>231</v>
      </c>
      <c r="P15">
        <v>232</v>
      </c>
      <c r="Q15">
        <v>240</v>
      </c>
      <c r="R15">
        <v>250</v>
      </c>
      <c r="S15">
        <v>260</v>
      </c>
      <c r="T15">
        <v>267</v>
      </c>
      <c r="U15">
        <v>267</v>
      </c>
      <c r="V15">
        <v>264</v>
      </c>
      <c r="W15">
        <v>259</v>
      </c>
      <c r="X15">
        <v>253</v>
      </c>
      <c r="Y15">
        <v>248</v>
      </c>
      <c r="Z15">
        <v>241</v>
      </c>
      <c r="AA15">
        <v>235</v>
      </c>
      <c r="AB15">
        <v>230</v>
      </c>
      <c r="AC15">
        <v>224</v>
      </c>
      <c r="AD15">
        <v>218</v>
      </c>
      <c r="AE15">
        <v>212</v>
      </c>
      <c r="AF15">
        <v>207</v>
      </c>
      <c r="AG15">
        <v>203</v>
      </c>
      <c r="AH15">
        <v>200</v>
      </c>
    </row>
    <row r="16" spans="1:34" x14ac:dyDescent="0.25">
      <c r="A16" t="s">
        <v>501</v>
      </c>
      <c r="B16" t="s">
        <v>381</v>
      </c>
      <c r="C16" t="s">
        <v>382</v>
      </c>
      <c r="D16">
        <v>0</v>
      </c>
      <c r="E16">
        <v>0</v>
      </c>
      <c r="F16">
        <v>0</v>
      </c>
      <c r="G16">
        <v>179</v>
      </c>
      <c r="H16">
        <v>330</v>
      </c>
      <c r="I16">
        <v>421</v>
      </c>
      <c r="J16">
        <v>494</v>
      </c>
      <c r="K16">
        <v>550</v>
      </c>
      <c r="L16">
        <v>615</v>
      </c>
      <c r="M16">
        <v>695</v>
      </c>
      <c r="N16">
        <v>765</v>
      </c>
      <c r="O16">
        <v>785</v>
      </c>
      <c r="P16">
        <v>778</v>
      </c>
      <c r="Q16">
        <v>773</v>
      </c>
      <c r="R16">
        <v>780</v>
      </c>
      <c r="S16">
        <v>800</v>
      </c>
      <c r="T16">
        <v>803</v>
      </c>
      <c r="U16">
        <v>769</v>
      </c>
      <c r="V16">
        <v>726</v>
      </c>
      <c r="W16">
        <v>688</v>
      </c>
      <c r="X16">
        <v>651</v>
      </c>
      <c r="Y16">
        <v>608</v>
      </c>
      <c r="Z16">
        <v>562</v>
      </c>
      <c r="AA16">
        <v>530</v>
      </c>
      <c r="AB16">
        <v>505</v>
      </c>
      <c r="AC16">
        <v>479</v>
      </c>
      <c r="AD16">
        <v>445</v>
      </c>
      <c r="AE16">
        <v>410</v>
      </c>
      <c r="AF16">
        <v>395</v>
      </c>
      <c r="AG16">
        <v>393</v>
      </c>
      <c r="AH16">
        <v>392</v>
      </c>
    </row>
    <row r="17" spans="1:34" x14ac:dyDescent="0.25">
      <c r="A17" t="s">
        <v>502</v>
      </c>
      <c r="B17" t="s">
        <v>381</v>
      </c>
      <c r="C17" t="s">
        <v>382</v>
      </c>
      <c r="D17">
        <v>0</v>
      </c>
      <c r="E17">
        <v>0</v>
      </c>
      <c r="F17">
        <v>0</v>
      </c>
      <c r="G17">
        <v>141</v>
      </c>
      <c r="H17">
        <v>282</v>
      </c>
      <c r="I17">
        <v>333</v>
      </c>
      <c r="J17">
        <v>345</v>
      </c>
      <c r="K17">
        <v>368</v>
      </c>
      <c r="L17">
        <v>406</v>
      </c>
      <c r="M17">
        <v>461</v>
      </c>
      <c r="N17">
        <v>506</v>
      </c>
      <c r="O17">
        <v>503</v>
      </c>
      <c r="P17">
        <v>492</v>
      </c>
      <c r="Q17">
        <v>477</v>
      </c>
      <c r="R17">
        <v>475</v>
      </c>
      <c r="S17">
        <v>483</v>
      </c>
      <c r="T17">
        <v>473</v>
      </c>
      <c r="U17">
        <v>429</v>
      </c>
      <c r="V17">
        <v>364</v>
      </c>
      <c r="W17">
        <v>297</v>
      </c>
      <c r="X17">
        <v>228</v>
      </c>
      <c r="Y17">
        <v>158</v>
      </c>
      <c r="Z17">
        <v>84</v>
      </c>
      <c r="AA17">
        <v>22</v>
      </c>
      <c r="AB17">
        <v>-34</v>
      </c>
      <c r="AC17">
        <v>-90</v>
      </c>
      <c r="AD17">
        <v>-150</v>
      </c>
      <c r="AE17">
        <v>-211</v>
      </c>
      <c r="AF17">
        <v>-253</v>
      </c>
      <c r="AG17">
        <v>-287</v>
      </c>
      <c r="AH17">
        <v>-315</v>
      </c>
    </row>
    <row r="18" spans="1:34" x14ac:dyDescent="0.25">
      <c r="A18" t="s">
        <v>503</v>
      </c>
      <c r="B18" t="s">
        <v>381</v>
      </c>
      <c r="C18" t="s">
        <v>382</v>
      </c>
      <c r="D18">
        <v>0</v>
      </c>
      <c r="E18">
        <v>0</v>
      </c>
      <c r="F18">
        <v>0</v>
      </c>
      <c r="G18">
        <v>19</v>
      </c>
      <c r="H18">
        <v>30</v>
      </c>
      <c r="I18">
        <v>40</v>
      </c>
      <c r="J18">
        <v>51</v>
      </c>
      <c r="K18">
        <v>58</v>
      </c>
      <c r="L18">
        <v>68</v>
      </c>
      <c r="M18">
        <v>77</v>
      </c>
      <c r="N18">
        <v>82</v>
      </c>
      <c r="O18">
        <v>79</v>
      </c>
      <c r="P18">
        <v>76</v>
      </c>
      <c r="Q18">
        <v>77</v>
      </c>
      <c r="R18">
        <v>78</v>
      </c>
      <c r="S18">
        <v>79</v>
      </c>
      <c r="T18">
        <v>77</v>
      </c>
      <c r="U18">
        <v>73</v>
      </c>
      <c r="V18">
        <v>68</v>
      </c>
      <c r="W18">
        <v>64</v>
      </c>
      <c r="X18">
        <v>59</v>
      </c>
      <c r="Y18">
        <v>52</v>
      </c>
      <c r="Z18">
        <v>47</v>
      </c>
      <c r="AA18">
        <v>42</v>
      </c>
      <c r="AB18">
        <v>38</v>
      </c>
      <c r="AC18">
        <v>34</v>
      </c>
      <c r="AD18">
        <v>29</v>
      </c>
      <c r="AE18">
        <v>24</v>
      </c>
      <c r="AF18">
        <v>23</v>
      </c>
      <c r="AG18">
        <v>19</v>
      </c>
      <c r="AH18">
        <v>17</v>
      </c>
    </row>
    <row r="19" spans="1:34" x14ac:dyDescent="0.25">
      <c r="A19" t="s">
        <v>504</v>
      </c>
      <c r="B19" t="s">
        <v>381</v>
      </c>
      <c r="C19" t="s">
        <v>382</v>
      </c>
      <c r="D19">
        <v>0</v>
      </c>
      <c r="E19">
        <v>0</v>
      </c>
      <c r="F19">
        <v>0</v>
      </c>
      <c r="G19">
        <v>11</v>
      </c>
      <c r="H19">
        <v>22</v>
      </c>
      <c r="I19">
        <v>29</v>
      </c>
      <c r="J19">
        <v>35</v>
      </c>
      <c r="K19">
        <v>42</v>
      </c>
      <c r="L19">
        <v>48</v>
      </c>
      <c r="M19">
        <v>54</v>
      </c>
      <c r="N19">
        <v>58</v>
      </c>
      <c r="O19">
        <v>57</v>
      </c>
      <c r="P19">
        <v>58</v>
      </c>
      <c r="Q19">
        <v>59</v>
      </c>
      <c r="R19">
        <v>60</v>
      </c>
      <c r="S19">
        <v>63</v>
      </c>
      <c r="T19">
        <v>64</v>
      </c>
      <c r="U19">
        <v>64</v>
      </c>
      <c r="V19">
        <v>62</v>
      </c>
      <c r="W19">
        <v>61</v>
      </c>
      <c r="X19">
        <v>60</v>
      </c>
      <c r="Y19">
        <v>57</v>
      </c>
      <c r="Z19">
        <v>56</v>
      </c>
      <c r="AA19">
        <v>53</v>
      </c>
      <c r="AB19">
        <v>53</v>
      </c>
      <c r="AC19">
        <v>51</v>
      </c>
      <c r="AD19">
        <v>49</v>
      </c>
      <c r="AE19">
        <v>49</v>
      </c>
      <c r="AF19">
        <v>46</v>
      </c>
      <c r="AG19">
        <v>46</v>
      </c>
      <c r="AH19">
        <v>45</v>
      </c>
    </row>
    <row r="20" spans="1:34" x14ac:dyDescent="0.25">
      <c r="A20" t="s">
        <v>505</v>
      </c>
      <c r="B20" t="s">
        <v>381</v>
      </c>
      <c r="C20" t="s">
        <v>382</v>
      </c>
      <c r="D20">
        <v>0</v>
      </c>
      <c r="E20">
        <v>0</v>
      </c>
      <c r="F20">
        <v>0</v>
      </c>
      <c r="G20">
        <v>624</v>
      </c>
      <c r="H20">
        <v>893</v>
      </c>
      <c r="I20">
        <v>1102</v>
      </c>
      <c r="J20">
        <v>1335</v>
      </c>
      <c r="K20">
        <v>1517</v>
      </c>
      <c r="L20">
        <v>1738</v>
      </c>
      <c r="M20">
        <v>1998</v>
      </c>
      <c r="N20">
        <v>2196</v>
      </c>
      <c r="O20">
        <v>2276</v>
      </c>
      <c r="P20">
        <v>2314</v>
      </c>
      <c r="Q20">
        <v>2342</v>
      </c>
      <c r="R20">
        <v>2391</v>
      </c>
      <c r="S20">
        <v>2462</v>
      </c>
      <c r="T20">
        <v>2487</v>
      </c>
      <c r="U20">
        <v>2439</v>
      </c>
      <c r="V20">
        <v>2384</v>
      </c>
      <c r="W20">
        <v>2323</v>
      </c>
      <c r="X20">
        <v>2241</v>
      </c>
      <c r="Y20">
        <v>2144</v>
      </c>
      <c r="Z20">
        <v>2032</v>
      </c>
      <c r="AA20">
        <v>1955</v>
      </c>
      <c r="AB20">
        <v>1887</v>
      </c>
      <c r="AC20">
        <v>1811</v>
      </c>
      <c r="AD20">
        <v>1718</v>
      </c>
      <c r="AE20">
        <v>1622</v>
      </c>
      <c r="AF20">
        <v>1579</v>
      </c>
      <c r="AG20">
        <v>1554</v>
      </c>
      <c r="AH20">
        <v>1533</v>
      </c>
    </row>
    <row r="21" spans="1:34" x14ac:dyDescent="0.25">
      <c r="A21" t="s">
        <v>506</v>
      </c>
      <c r="B21" t="s">
        <v>381</v>
      </c>
      <c r="C21" t="s">
        <v>382</v>
      </c>
      <c r="D21">
        <v>0</v>
      </c>
      <c r="E21">
        <v>0</v>
      </c>
      <c r="F21">
        <v>0</v>
      </c>
      <c r="G21">
        <v>174</v>
      </c>
      <c r="H21">
        <v>583</v>
      </c>
      <c r="I21">
        <v>1020</v>
      </c>
      <c r="J21">
        <v>1582</v>
      </c>
      <c r="K21">
        <v>2022</v>
      </c>
      <c r="L21">
        <v>2668</v>
      </c>
      <c r="M21">
        <v>3470</v>
      </c>
      <c r="N21">
        <v>4121</v>
      </c>
      <c r="O21">
        <v>4476</v>
      </c>
      <c r="P21">
        <v>4728</v>
      </c>
      <c r="Q21">
        <v>5096</v>
      </c>
      <c r="R21">
        <v>5520</v>
      </c>
      <c r="S21">
        <v>5937</v>
      </c>
      <c r="T21">
        <v>6080</v>
      </c>
      <c r="U21">
        <v>5851</v>
      </c>
      <c r="V21">
        <v>5734</v>
      </c>
      <c r="W21">
        <v>5611</v>
      </c>
      <c r="X21">
        <v>5385</v>
      </c>
      <c r="Y21">
        <v>5079</v>
      </c>
      <c r="Z21">
        <v>4721</v>
      </c>
      <c r="AA21">
        <v>4564</v>
      </c>
      <c r="AB21">
        <v>4384</v>
      </c>
      <c r="AC21">
        <v>4131</v>
      </c>
      <c r="AD21">
        <v>3799</v>
      </c>
      <c r="AE21">
        <v>3503</v>
      </c>
      <c r="AF21">
        <v>3465</v>
      </c>
      <c r="AG21">
        <v>3440</v>
      </c>
      <c r="AH21">
        <v>3409</v>
      </c>
    </row>
    <row r="22" spans="1:34" x14ac:dyDescent="0.25">
      <c r="A22" t="s">
        <v>507</v>
      </c>
      <c r="B22" t="s">
        <v>381</v>
      </c>
      <c r="C22" t="s">
        <v>382</v>
      </c>
      <c r="D22">
        <v>0</v>
      </c>
      <c r="E22">
        <v>0</v>
      </c>
      <c r="F22">
        <v>0</v>
      </c>
      <c r="G22">
        <v>864</v>
      </c>
      <c r="H22">
        <v>1028</v>
      </c>
      <c r="I22">
        <v>1159</v>
      </c>
      <c r="J22">
        <v>1334</v>
      </c>
      <c r="K22">
        <v>1443</v>
      </c>
      <c r="L22">
        <v>1595</v>
      </c>
      <c r="M22">
        <v>1807</v>
      </c>
      <c r="N22">
        <v>1991</v>
      </c>
      <c r="O22">
        <v>2023</v>
      </c>
      <c r="P22">
        <v>2011</v>
      </c>
      <c r="Q22">
        <v>1993</v>
      </c>
      <c r="R22">
        <v>1997</v>
      </c>
      <c r="S22">
        <v>2018</v>
      </c>
      <c r="T22">
        <v>1986</v>
      </c>
      <c r="U22">
        <v>1841</v>
      </c>
      <c r="V22">
        <v>1747</v>
      </c>
      <c r="W22">
        <v>1669</v>
      </c>
      <c r="X22">
        <v>1563</v>
      </c>
      <c r="Y22">
        <v>1445</v>
      </c>
      <c r="Z22">
        <v>1313</v>
      </c>
      <c r="AA22">
        <v>1249</v>
      </c>
      <c r="AB22">
        <v>1187</v>
      </c>
      <c r="AC22">
        <v>1104</v>
      </c>
      <c r="AD22">
        <v>1012</v>
      </c>
      <c r="AE22">
        <v>906</v>
      </c>
      <c r="AF22">
        <v>891</v>
      </c>
      <c r="AG22">
        <v>878</v>
      </c>
      <c r="AH22">
        <v>857</v>
      </c>
    </row>
    <row r="23" spans="1:34" x14ac:dyDescent="0.25">
      <c r="A23" t="s">
        <v>508</v>
      </c>
      <c r="B23" t="s">
        <v>381</v>
      </c>
      <c r="C23" t="s">
        <v>382</v>
      </c>
      <c r="D23">
        <v>0</v>
      </c>
      <c r="E23">
        <v>0</v>
      </c>
      <c r="F23">
        <v>0</v>
      </c>
      <c r="G23">
        <v>1781</v>
      </c>
      <c r="H23">
        <v>1817</v>
      </c>
      <c r="I23">
        <v>1849</v>
      </c>
      <c r="J23">
        <v>1957</v>
      </c>
      <c r="K23">
        <v>1985</v>
      </c>
      <c r="L23">
        <v>2124</v>
      </c>
      <c r="M23">
        <v>2293</v>
      </c>
      <c r="N23">
        <v>2403</v>
      </c>
      <c r="O23">
        <v>2360</v>
      </c>
      <c r="P23">
        <v>2266</v>
      </c>
      <c r="Q23">
        <v>2152</v>
      </c>
      <c r="R23">
        <v>2032</v>
      </c>
      <c r="S23">
        <v>1927</v>
      </c>
      <c r="T23">
        <v>1785</v>
      </c>
      <c r="U23">
        <v>1645</v>
      </c>
      <c r="V23">
        <v>1556</v>
      </c>
      <c r="W23">
        <v>1494</v>
      </c>
      <c r="X23">
        <v>1397</v>
      </c>
      <c r="Y23">
        <v>1314</v>
      </c>
      <c r="Z23">
        <v>1226</v>
      </c>
      <c r="AA23">
        <v>1190</v>
      </c>
      <c r="AB23">
        <v>1128</v>
      </c>
      <c r="AC23">
        <v>1035</v>
      </c>
      <c r="AD23">
        <v>1031</v>
      </c>
      <c r="AE23">
        <v>974</v>
      </c>
      <c r="AF23">
        <v>970</v>
      </c>
      <c r="AG23">
        <v>952</v>
      </c>
      <c r="AH23">
        <v>926</v>
      </c>
    </row>
    <row r="24" spans="1:34" x14ac:dyDescent="0.25">
      <c r="A24" t="s">
        <v>509</v>
      </c>
      <c r="B24" t="s">
        <v>381</v>
      </c>
      <c r="C24" t="s">
        <v>382</v>
      </c>
      <c r="D24">
        <v>0</v>
      </c>
      <c r="E24">
        <v>0</v>
      </c>
      <c r="F24">
        <v>0</v>
      </c>
      <c r="G24">
        <v>-296</v>
      </c>
      <c r="H24">
        <v>-651</v>
      </c>
      <c r="I24">
        <v>-1111</v>
      </c>
      <c r="J24">
        <v>-1372</v>
      </c>
      <c r="K24">
        <v>-1888</v>
      </c>
      <c r="L24">
        <v>-2594</v>
      </c>
      <c r="M24">
        <v>-3406</v>
      </c>
      <c r="N24">
        <v>-4352</v>
      </c>
      <c r="O24">
        <v>-5250</v>
      </c>
      <c r="P24">
        <v>-6191</v>
      </c>
      <c r="Q24">
        <v>-7065</v>
      </c>
      <c r="R24">
        <v>-7911</v>
      </c>
      <c r="S24">
        <v>-7937</v>
      </c>
      <c r="T24">
        <v>-7944</v>
      </c>
      <c r="U24">
        <v>-7950</v>
      </c>
      <c r="V24">
        <v>-7969</v>
      </c>
      <c r="W24">
        <v>-7992</v>
      </c>
      <c r="X24">
        <v>-8003</v>
      </c>
      <c r="Y24">
        <v>-8012</v>
      </c>
      <c r="Z24">
        <v>-8011</v>
      </c>
      <c r="AA24">
        <v>-8013</v>
      </c>
      <c r="AB24">
        <v>-8011</v>
      </c>
      <c r="AC24">
        <v>-8014</v>
      </c>
      <c r="AD24">
        <v>-8056</v>
      </c>
      <c r="AE24">
        <v>-8096</v>
      </c>
      <c r="AF24">
        <v>-8133</v>
      </c>
      <c r="AG24">
        <v>-8150</v>
      </c>
      <c r="AH24">
        <v>-8157</v>
      </c>
    </row>
    <row r="25" spans="1:34" x14ac:dyDescent="0.25">
      <c r="A25" t="s">
        <v>510</v>
      </c>
      <c r="B25" t="s">
        <v>381</v>
      </c>
      <c r="C25" t="s">
        <v>382</v>
      </c>
      <c r="D25">
        <v>0</v>
      </c>
      <c r="E25">
        <v>0</v>
      </c>
      <c r="F25">
        <v>0</v>
      </c>
      <c r="G25">
        <v>189</v>
      </c>
      <c r="H25">
        <v>385</v>
      </c>
      <c r="I25">
        <v>574</v>
      </c>
      <c r="J25">
        <v>756</v>
      </c>
      <c r="K25">
        <v>924</v>
      </c>
      <c r="L25">
        <v>1084</v>
      </c>
      <c r="M25">
        <v>1254</v>
      </c>
      <c r="N25">
        <v>1358</v>
      </c>
      <c r="O25">
        <v>1437</v>
      </c>
      <c r="P25">
        <v>1515</v>
      </c>
      <c r="Q25">
        <v>1625</v>
      </c>
      <c r="R25">
        <v>1727</v>
      </c>
      <c r="S25">
        <v>1818</v>
      </c>
      <c r="T25">
        <v>1908</v>
      </c>
      <c r="U25">
        <v>1964</v>
      </c>
      <c r="V25">
        <v>2018</v>
      </c>
      <c r="W25">
        <v>2069</v>
      </c>
      <c r="X25">
        <v>2109</v>
      </c>
      <c r="Y25">
        <v>2151</v>
      </c>
      <c r="Z25">
        <v>2198</v>
      </c>
      <c r="AA25">
        <v>2220</v>
      </c>
      <c r="AB25">
        <v>2250</v>
      </c>
      <c r="AC25">
        <v>2286</v>
      </c>
      <c r="AD25">
        <v>2294</v>
      </c>
      <c r="AE25">
        <v>2319</v>
      </c>
      <c r="AF25">
        <v>2391</v>
      </c>
      <c r="AG25">
        <v>2347</v>
      </c>
      <c r="AH25">
        <v>2360</v>
      </c>
    </row>
    <row r="26" spans="1:34" x14ac:dyDescent="0.25">
      <c r="A26" t="s">
        <v>511</v>
      </c>
      <c r="B26" t="s">
        <v>381</v>
      </c>
      <c r="C26" t="s">
        <v>382</v>
      </c>
      <c r="D26">
        <v>0</v>
      </c>
      <c r="E26">
        <v>0</v>
      </c>
      <c r="F26">
        <v>0</v>
      </c>
      <c r="G26">
        <v>1193</v>
      </c>
      <c r="H26">
        <v>2947</v>
      </c>
      <c r="I26">
        <v>4395</v>
      </c>
      <c r="J26">
        <v>5666</v>
      </c>
      <c r="K26">
        <v>6817</v>
      </c>
      <c r="L26">
        <v>7863</v>
      </c>
      <c r="M26">
        <v>8730</v>
      </c>
      <c r="N26">
        <v>9265</v>
      </c>
      <c r="O26">
        <v>9250</v>
      </c>
      <c r="P26">
        <v>9235</v>
      </c>
      <c r="Q26">
        <v>9357</v>
      </c>
      <c r="R26">
        <v>9606</v>
      </c>
      <c r="S26">
        <v>9907</v>
      </c>
      <c r="T26">
        <v>10115</v>
      </c>
      <c r="U26">
        <v>10125</v>
      </c>
      <c r="V26">
        <v>9981</v>
      </c>
      <c r="W26">
        <v>9760</v>
      </c>
      <c r="X26">
        <v>9499</v>
      </c>
      <c r="Y26">
        <v>9293</v>
      </c>
      <c r="Z26">
        <v>9033</v>
      </c>
      <c r="AA26">
        <v>8774</v>
      </c>
      <c r="AB26">
        <v>8550</v>
      </c>
      <c r="AC26">
        <v>8343</v>
      </c>
      <c r="AD26">
        <v>8111</v>
      </c>
      <c r="AE26">
        <v>7870</v>
      </c>
      <c r="AF26">
        <v>7648</v>
      </c>
      <c r="AG26">
        <v>7479</v>
      </c>
      <c r="AH26">
        <v>7363</v>
      </c>
    </row>
    <row r="27" spans="1:34" x14ac:dyDescent="0.25">
      <c r="A27" t="s">
        <v>512</v>
      </c>
      <c r="B27" t="s">
        <v>381</v>
      </c>
      <c r="C27" t="s">
        <v>382</v>
      </c>
      <c r="D27">
        <v>0</v>
      </c>
      <c r="E27">
        <v>0</v>
      </c>
      <c r="F27">
        <v>0</v>
      </c>
      <c r="G27">
        <v>873</v>
      </c>
      <c r="H27">
        <v>2237</v>
      </c>
      <c r="I27">
        <v>3590</v>
      </c>
      <c r="J27">
        <v>4404</v>
      </c>
      <c r="K27">
        <v>6095</v>
      </c>
      <c r="L27">
        <v>7483</v>
      </c>
      <c r="M27">
        <v>8817</v>
      </c>
      <c r="N27">
        <v>10205</v>
      </c>
      <c r="O27">
        <v>11170</v>
      </c>
      <c r="P27">
        <v>12934</v>
      </c>
      <c r="Q27">
        <v>13273</v>
      </c>
      <c r="R27">
        <v>14136</v>
      </c>
      <c r="S27">
        <v>14966</v>
      </c>
      <c r="T27">
        <v>15323</v>
      </c>
      <c r="U27">
        <v>16281</v>
      </c>
      <c r="V27">
        <v>16218</v>
      </c>
      <c r="W27">
        <v>16139</v>
      </c>
      <c r="X27">
        <v>16340</v>
      </c>
      <c r="Y27">
        <v>16200</v>
      </c>
      <c r="Z27">
        <v>16637</v>
      </c>
      <c r="AA27">
        <v>16231</v>
      </c>
      <c r="AB27">
        <v>16271</v>
      </c>
      <c r="AC27">
        <v>16214</v>
      </c>
      <c r="AD27">
        <v>16460</v>
      </c>
      <c r="AE27">
        <v>16346</v>
      </c>
      <c r="AF27">
        <v>16029</v>
      </c>
      <c r="AG27">
        <v>16248</v>
      </c>
      <c r="AH27">
        <v>16488</v>
      </c>
    </row>
    <row r="28" spans="1:34" x14ac:dyDescent="0.25">
      <c r="A28" t="s">
        <v>513</v>
      </c>
      <c r="B28" t="s">
        <v>381</v>
      </c>
      <c r="C28" t="s">
        <v>382</v>
      </c>
      <c r="D28">
        <v>0</v>
      </c>
      <c r="E28">
        <v>0</v>
      </c>
      <c r="F28">
        <v>0</v>
      </c>
      <c r="G28">
        <v>700</v>
      </c>
      <c r="H28">
        <v>2410</v>
      </c>
      <c r="I28">
        <v>2573</v>
      </c>
      <c r="J28">
        <v>2843</v>
      </c>
      <c r="K28">
        <v>2729</v>
      </c>
      <c r="L28">
        <v>2257</v>
      </c>
      <c r="M28">
        <v>1597</v>
      </c>
      <c r="N28">
        <v>755</v>
      </c>
      <c r="O28">
        <v>453</v>
      </c>
      <c r="P28">
        <v>9</v>
      </c>
      <c r="Q28">
        <v>-370</v>
      </c>
      <c r="R28">
        <v>-629</v>
      </c>
      <c r="S28">
        <v>-860</v>
      </c>
      <c r="T28">
        <v>-789</v>
      </c>
      <c r="U28">
        <v>-1039</v>
      </c>
      <c r="V28">
        <v>-1243</v>
      </c>
      <c r="W28">
        <v>-1444</v>
      </c>
      <c r="X28">
        <v>-1587</v>
      </c>
      <c r="Y28">
        <v>-1413</v>
      </c>
      <c r="Z28">
        <v>-1494</v>
      </c>
      <c r="AA28">
        <v>-1477</v>
      </c>
      <c r="AB28">
        <v>-1400</v>
      </c>
      <c r="AC28">
        <v>-1358</v>
      </c>
      <c r="AD28">
        <v>-1315</v>
      </c>
      <c r="AE28">
        <v>-1229</v>
      </c>
      <c r="AF28">
        <v>-1283</v>
      </c>
      <c r="AG28">
        <v>-1346</v>
      </c>
      <c r="AH28">
        <v>-1346</v>
      </c>
    </row>
    <row r="29" spans="1:34" x14ac:dyDescent="0.25">
      <c r="A29" t="s">
        <v>514</v>
      </c>
      <c r="B29" t="s">
        <v>381</v>
      </c>
      <c r="C29" t="s">
        <v>382</v>
      </c>
      <c r="D29">
        <v>0</v>
      </c>
      <c r="E29">
        <v>0</v>
      </c>
      <c r="F29">
        <v>0</v>
      </c>
      <c r="G29">
        <v>786</v>
      </c>
      <c r="H29">
        <v>1646</v>
      </c>
      <c r="I29">
        <v>2405</v>
      </c>
      <c r="J29">
        <v>3146</v>
      </c>
      <c r="K29">
        <v>3857</v>
      </c>
      <c r="L29">
        <v>4592</v>
      </c>
      <c r="M29">
        <v>5277</v>
      </c>
      <c r="N29">
        <v>5768</v>
      </c>
      <c r="O29">
        <v>5886</v>
      </c>
      <c r="P29">
        <v>5994</v>
      </c>
      <c r="Q29">
        <v>6280</v>
      </c>
      <c r="R29">
        <v>6625</v>
      </c>
      <c r="S29">
        <v>6949</v>
      </c>
      <c r="T29">
        <v>7190</v>
      </c>
      <c r="U29">
        <v>7349</v>
      </c>
      <c r="V29">
        <v>7453</v>
      </c>
      <c r="W29">
        <v>7496</v>
      </c>
      <c r="X29">
        <v>7469</v>
      </c>
      <c r="Y29">
        <v>7437</v>
      </c>
      <c r="Z29">
        <v>7376</v>
      </c>
      <c r="AA29">
        <v>7321</v>
      </c>
      <c r="AB29">
        <v>7272</v>
      </c>
      <c r="AC29">
        <v>7224</v>
      </c>
      <c r="AD29">
        <v>7186</v>
      </c>
      <c r="AE29">
        <v>7133</v>
      </c>
      <c r="AF29">
        <v>7095</v>
      </c>
      <c r="AG29">
        <v>7082</v>
      </c>
      <c r="AH29">
        <v>7100</v>
      </c>
    </row>
    <row r="30" spans="1:34" x14ac:dyDescent="0.25">
      <c r="A30" t="s">
        <v>515</v>
      </c>
      <c r="B30" t="s">
        <v>381</v>
      </c>
      <c r="C30" t="s">
        <v>382</v>
      </c>
      <c r="D30">
        <v>0</v>
      </c>
      <c r="E30">
        <v>0</v>
      </c>
      <c r="F30">
        <v>0</v>
      </c>
      <c r="G30">
        <v>4645</v>
      </c>
      <c r="H30">
        <v>5906</v>
      </c>
      <c r="I30">
        <v>6850</v>
      </c>
      <c r="J30">
        <v>7972</v>
      </c>
      <c r="K30">
        <v>8884</v>
      </c>
      <c r="L30">
        <v>10251</v>
      </c>
      <c r="M30">
        <v>11912</v>
      </c>
      <c r="N30">
        <v>13343</v>
      </c>
      <c r="O30">
        <v>14169</v>
      </c>
      <c r="P30">
        <v>14624</v>
      </c>
      <c r="Q30">
        <v>15326</v>
      </c>
      <c r="R30">
        <v>16017</v>
      </c>
      <c r="S30">
        <v>16804</v>
      </c>
      <c r="T30">
        <v>17157</v>
      </c>
      <c r="U30">
        <v>17138</v>
      </c>
      <c r="V30">
        <v>17312</v>
      </c>
      <c r="W30">
        <v>17560</v>
      </c>
      <c r="X30">
        <v>17522</v>
      </c>
      <c r="Y30">
        <v>17424</v>
      </c>
      <c r="Z30">
        <v>17219</v>
      </c>
      <c r="AA30">
        <v>17489</v>
      </c>
      <c r="AB30">
        <v>17630</v>
      </c>
      <c r="AC30">
        <v>17625</v>
      </c>
      <c r="AD30">
        <v>17578</v>
      </c>
      <c r="AE30">
        <v>17550</v>
      </c>
      <c r="AF30">
        <v>18147</v>
      </c>
      <c r="AG30">
        <v>18784</v>
      </c>
      <c r="AH30">
        <v>19423</v>
      </c>
    </row>
    <row r="31" spans="1:34" x14ac:dyDescent="0.25">
      <c r="A31" t="s">
        <v>516</v>
      </c>
      <c r="B31" t="s">
        <v>381</v>
      </c>
      <c r="C31" t="s">
        <v>382</v>
      </c>
      <c r="D31">
        <v>0</v>
      </c>
      <c r="E31">
        <v>0</v>
      </c>
      <c r="F31">
        <v>0</v>
      </c>
      <c r="G31">
        <v>146</v>
      </c>
      <c r="H31">
        <v>334</v>
      </c>
      <c r="I31">
        <v>613</v>
      </c>
      <c r="J31">
        <v>865</v>
      </c>
      <c r="K31">
        <v>1097</v>
      </c>
      <c r="L31">
        <v>1383</v>
      </c>
      <c r="M31">
        <v>1564</v>
      </c>
      <c r="N31">
        <v>1629</v>
      </c>
      <c r="O31">
        <v>1419</v>
      </c>
      <c r="P31">
        <v>1464</v>
      </c>
      <c r="Q31">
        <v>1575</v>
      </c>
      <c r="R31">
        <v>1673</v>
      </c>
      <c r="S31">
        <v>1721</v>
      </c>
      <c r="T31">
        <v>1768</v>
      </c>
      <c r="U31">
        <v>1809</v>
      </c>
      <c r="V31">
        <v>1874</v>
      </c>
      <c r="W31">
        <v>1904</v>
      </c>
      <c r="X31">
        <v>1925</v>
      </c>
      <c r="Y31">
        <v>1973</v>
      </c>
      <c r="Z31">
        <v>2013</v>
      </c>
      <c r="AA31">
        <v>2088</v>
      </c>
      <c r="AB31">
        <v>2147</v>
      </c>
      <c r="AC31">
        <v>2229</v>
      </c>
      <c r="AD31">
        <v>2310</v>
      </c>
      <c r="AE31">
        <v>2412</v>
      </c>
      <c r="AF31">
        <v>2506</v>
      </c>
      <c r="AG31">
        <v>2590</v>
      </c>
      <c r="AH31">
        <v>2690</v>
      </c>
    </row>
    <row r="32" spans="1:34" x14ac:dyDescent="0.25">
      <c r="A32" t="s">
        <v>517</v>
      </c>
      <c r="B32" t="s">
        <v>381</v>
      </c>
      <c r="C32" t="s">
        <v>382</v>
      </c>
      <c r="D32">
        <v>0</v>
      </c>
      <c r="E32">
        <v>0</v>
      </c>
      <c r="F32">
        <v>0</v>
      </c>
      <c r="G32">
        <v>6770</v>
      </c>
      <c r="H32">
        <v>14308</v>
      </c>
      <c r="I32">
        <v>21795</v>
      </c>
      <c r="J32">
        <v>29035</v>
      </c>
      <c r="K32">
        <v>36169</v>
      </c>
      <c r="L32">
        <v>43445</v>
      </c>
      <c r="M32">
        <v>49906</v>
      </c>
      <c r="N32">
        <v>55025</v>
      </c>
      <c r="O32">
        <v>57628</v>
      </c>
      <c r="P32">
        <v>61903</v>
      </c>
      <c r="Q32">
        <v>66068</v>
      </c>
      <c r="R32">
        <v>70655</v>
      </c>
      <c r="S32">
        <v>74704</v>
      </c>
      <c r="T32">
        <v>78141</v>
      </c>
      <c r="U32">
        <v>81357</v>
      </c>
      <c r="V32">
        <v>84468</v>
      </c>
      <c r="W32">
        <v>86937</v>
      </c>
      <c r="X32">
        <v>89029</v>
      </c>
      <c r="Y32">
        <v>91197</v>
      </c>
      <c r="Z32">
        <v>93041</v>
      </c>
      <c r="AA32">
        <v>95156</v>
      </c>
      <c r="AB32">
        <v>97027</v>
      </c>
      <c r="AC32">
        <v>98761</v>
      </c>
      <c r="AD32">
        <v>100504</v>
      </c>
      <c r="AE32">
        <v>102503</v>
      </c>
      <c r="AF32">
        <v>104620</v>
      </c>
      <c r="AG32">
        <v>106546</v>
      </c>
      <c r="AH32">
        <v>108610</v>
      </c>
    </row>
    <row r="33" spans="1:34" x14ac:dyDescent="0.25">
      <c r="A33" t="s">
        <v>518</v>
      </c>
      <c r="B33" t="s">
        <v>381</v>
      </c>
      <c r="C33" t="s">
        <v>382</v>
      </c>
      <c r="D33">
        <v>0</v>
      </c>
      <c r="E33">
        <v>0</v>
      </c>
      <c r="F33">
        <v>0</v>
      </c>
      <c r="G33">
        <v>3112</v>
      </c>
      <c r="H33">
        <v>7106</v>
      </c>
      <c r="I33">
        <v>10953</v>
      </c>
      <c r="J33">
        <v>14645</v>
      </c>
      <c r="K33">
        <v>18214</v>
      </c>
      <c r="L33">
        <v>22040</v>
      </c>
      <c r="M33">
        <v>24852</v>
      </c>
      <c r="N33">
        <v>26436</v>
      </c>
      <c r="O33">
        <v>25577</v>
      </c>
      <c r="P33">
        <v>27120</v>
      </c>
      <c r="Q33">
        <v>28981</v>
      </c>
      <c r="R33">
        <v>31070</v>
      </c>
      <c r="S33">
        <v>32662</v>
      </c>
      <c r="T33">
        <v>33984</v>
      </c>
      <c r="U33">
        <v>34940</v>
      </c>
      <c r="V33">
        <v>35569</v>
      </c>
      <c r="W33">
        <v>35631</v>
      </c>
      <c r="X33">
        <v>35470</v>
      </c>
      <c r="Y33">
        <v>35498</v>
      </c>
      <c r="Z33">
        <v>35210</v>
      </c>
      <c r="AA33">
        <v>34939</v>
      </c>
      <c r="AB33">
        <v>34620</v>
      </c>
      <c r="AC33">
        <v>34352</v>
      </c>
      <c r="AD33">
        <v>34055</v>
      </c>
      <c r="AE33">
        <v>33794</v>
      </c>
      <c r="AF33">
        <v>33434</v>
      </c>
      <c r="AG33">
        <v>33213</v>
      </c>
      <c r="AH33">
        <v>33233</v>
      </c>
    </row>
    <row r="34" spans="1:34" x14ac:dyDescent="0.25">
      <c r="A34" t="s">
        <v>519</v>
      </c>
      <c r="B34" t="s">
        <v>381</v>
      </c>
      <c r="C34" t="s">
        <v>382</v>
      </c>
      <c r="D34">
        <v>0</v>
      </c>
      <c r="E34">
        <v>0</v>
      </c>
      <c r="F34">
        <v>0</v>
      </c>
      <c r="G34">
        <v>2130</v>
      </c>
      <c r="H34">
        <v>4280</v>
      </c>
      <c r="I34">
        <v>6173</v>
      </c>
      <c r="J34">
        <v>7738</v>
      </c>
      <c r="K34">
        <v>9153</v>
      </c>
      <c r="L34">
        <v>10508</v>
      </c>
      <c r="M34">
        <v>11322</v>
      </c>
      <c r="N34">
        <v>11551</v>
      </c>
      <c r="O34">
        <v>10767</v>
      </c>
      <c r="P34">
        <v>10859</v>
      </c>
      <c r="Q34">
        <v>10917</v>
      </c>
      <c r="R34">
        <v>11046</v>
      </c>
      <c r="S34">
        <v>11013</v>
      </c>
      <c r="T34">
        <v>10821</v>
      </c>
      <c r="U34">
        <v>10546</v>
      </c>
      <c r="V34">
        <v>10146</v>
      </c>
      <c r="W34">
        <v>9631</v>
      </c>
      <c r="X34">
        <v>9100</v>
      </c>
      <c r="Y34">
        <v>8606</v>
      </c>
      <c r="Z34">
        <v>8109</v>
      </c>
      <c r="AA34">
        <v>7621</v>
      </c>
      <c r="AB34">
        <v>7168</v>
      </c>
      <c r="AC34">
        <v>6742</v>
      </c>
      <c r="AD34">
        <v>6344</v>
      </c>
      <c r="AE34">
        <v>5964</v>
      </c>
      <c r="AF34">
        <v>5604</v>
      </c>
      <c r="AG34">
        <v>5296</v>
      </c>
      <c r="AH34">
        <v>5035</v>
      </c>
    </row>
    <row r="35" spans="1:34" x14ac:dyDescent="0.25">
      <c r="A35" t="s">
        <v>520</v>
      </c>
      <c r="B35" t="s">
        <v>381</v>
      </c>
      <c r="C35" t="s">
        <v>382</v>
      </c>
      <c r="D35">
        <v>0</v>
      </c>
      <c r="E35">
        <v>0</v>
      </c>
      <c r="F35">
        <v>0</v>
      </c>
      <c r="G35">
        <v>46</v>
      </c>
      <c r="H35">
        <v>95</v>
      </c>
      <c r="I35">
        <v>146</v>
      </c>
      <c r="J35">
        <v>187</v>
      </c>
      <c r="K35">
        <v>226</v>
      </c>
      <c r="L35">
        <v>265</v>
      </c>
      <c r="M35">
        <v>287</v>
      </c>
      <c r="N35">
        <v>295</v>
      </c>
      <c r="O35">
        <v>273</v>
      </c>
      <c r="P35">
        <v>277</v>
      </c>
      <c r="Q35">
        <v>282</v>
      </c>
      <c r="R35">
        <v>287</v>
      </c>
      <c r="S35">
        <v>286</v>
      </c>
      <c r="T35">
        <v>281</v>
      </c>
      <c r="U35">
        <v>274</v>
      </c>
      <c r="V35">
        <v>265</v>
      </c>
      <c r="W35">
        <v>252</v>
      </c>
      <c r="X35">
        <v>238</v>
      </c>
      <c r="Y35">
        <v>224</v>
      </c>
      <c r="Z35">
        <v>210</v>
      </c>
      <c r="AA35">
        <v>197</v>
      </c>
      <c r="AB35">
        <v>184</v>
      </c>
      <c r="AC35">
        <v>172</v>
      </c>
      <c r="AD35">
        <v>161</v>
      </c>
      <c r="AE35">
        <v>150</v>
      </c>
      <c r="AF35">
        <v>140</v>
      </c>
      <c r="AG35">
        <v>132</v>
      </c>
      <c r="AH35">
        <v>125</v>
      </c>
    </row>
    <row r="36" spans="1:34" x14ac:dyDescent="0.25">
      <c r="A36" t="s">
        <v>521</v>
      </c>
      <c r="B36" t="s">
        <v>381</v>
      </c>
      <c r="C36" t="s">
        <v>382</v>
      </c>
      <c r="D36">
        <v>0</v>
      </c>
      <c r="E36">
        <v>0</v>
      </c>
      <c r="F36">
        <v>0</v>
      </c>
      <c r="G36">
        <v>26</v>
      </c>
      <c r="H36">
        <v>56</v>
      </c>
      <c r="I36">
        <v>92</v>
      </c>
      <c r="J36">
        <v>123</v>
      </c>
      <c r="K36">
        <v>151</v>
      </c>
      <c r="L36">
        <v>180</v>
      </c>
      <c r="M36">
        <v>196</v>
      </c>
      <c r="N36">
        <v>203</v>
      </c>
      <c r="O36">
        <v>186</v>
      </c>
      <c r="P36">
        <v>190</v>
      </c>
      <c r="Q36">
        <v>197</v>
      </c>
      <c r="R36">
        <v>203</v>
      </c>
      <c r="S36">
        <v>205</v>
      </c>
      <c r="T36">
        <v>205</v>
      </c>
      <c r="U36">
        <v>202</v>
      </c>
      <c r="V36">
        <v>198</v>
      </c>
      <c r="W36">
        <v>190</v>
      </c>
      <c r="X36">
        <v>182</v>
      </c>
      <c r="Y36">
        <v>175</v>
      </c>
      <c r="Z36">
        <v>166</v>
      </c>
      <c r="AA36">
        <v>158</v>
      </c>
      <c r="AB36">
        <v>151</v>
      </c>
      <c r="AC36">
        <v>143</v>
      </c>
      <c r="AD36">
        <v>136</v>
      </c>
      <c r="AE36">
        <v>129</v>
      </c>
      <c r="AF36">
        <v>122</v>
      </c>
      <c r="AG36">
        <v>117</v>
      </c>
      <c r="AH36">
        <v>112</v>
      </c>
    </row>
    <row r="37" spans="1:34" x14ac:dyDescent="0.25">
      <c r="A37" t="s">
        <v>522</v>
      </c>
      <c r="B37" t="s">
        <v>381</v>
      </c>
      <c r="C37" t="s">
        <v>382</v>
      </c>
      <c r="D37">
        <v>0</v>
      </c>
      <c r="E37">
        <v>0</v>
      </c>
      <c r="F37">
        <v>0</v>
      </c>
      <c r="G37">
        <v>110</v>
      </c>
      <c r="H37">
        <v>195</v>
      </c>
      <c r="I37">
        <v>293</v>
      </c>
      <c r="J37">
        <v>371</v>
      </c>
      <c r="K37">
        <v>434</v>
      </c>
      <c r="L37">
        <v>511</v>
      </c>
      <c r="M37">
        <v>551</v>
      </c>
      <c r="N37">
        <v>534</v>
      </c>
      <c r="O37">
        <v>392</v>
      </c>
      <c r="P37">
        <v>273</v>
      </c>
      <c r="Q37">
        <v>183</v>
      </c>
      <c r="R37">
        <v>78</v>
      </c>
      <c r="S37">
        <v>-55</v>
      </c>
      <c r="T37">
        <v>-202</v>
      </c>
      <c r="U37">
        <v>-373</v>
      </c>
      <c r="V37">
        <v>-545</v>
      </c>
      <c r="W37">
        <v>-738</v>
      </c>
      <c r="X37">
        <v>-945</v>
      </c>
      <c r="Y37">
        <v>-1145</v>
      </c>
      <c r="Z37">
        <v>-1358</v>
      </c>
      <c r="AA37">
        <v>-1556</v>
      </c>
      <c r="AB37">
        <v>-1759</v>
      </c>
      <c r="AC37">
        <v>-1950</v>
      </c>
      <c r="AD37">
        <v>-2144</v>
      </c>
      <c r="AE37">
        <v>-2328</v>
      </c>
      <c r="AF37">
        <v>-2505</v>
      </c>
      <c r="AG37">
        <v>-2678</v>
      </c>
      <c r="AH37">
        <v>-2841</v>
      </c>
    </row>
    <row r="38" spans="1:34" x14ac:dyDescent="0.25">
      <c r="A38" t="s">
        <v>523</v>
      </c>
      <c r="B38" t="s">
        <v>381</v>
      </c>
      <c r="C38" t="s">
        <v>382</v>
      </c>
      <c r="D38">
        <v>0</v>
      </c>
      <c r="E38">
        <v>0</v>
      </c>
      <c r="F38">
        <v>0</v>
      </c>
      <c r="G38">
        <v>686</v>
      </c>
      <c r="H38">
        <v>1510</v>
      </c>
      <c r="I38">
        <v>2746</v>
      </c>
      <c r="J38">
        <v>3942</v>
      </c>
      <c r="K38">
        <v>5113</v>
      </c>
      <c r="L38">
        <v>6524</v>
      </c>
      <c r="M38">
        <v>7564</v>
      </c>
      <c r="N38">
        <v>8197</v>
      </c>
      <c r="O38">
        <v>7828</v>
      </c>
      <c r="P38">
        <v>8423</v>
      </c>
      <c r="Q38">
        <v>9259</v>
      </c>
      <c r="R38">
        <v>10044</v>
      </c>
      <c r="S38">
        <v>10579</v>
      </c>
      <c r="T38">
        <v>10995</v>
      </c>
      <c r="U38">
        <v>11309</v>
      </c>
      <c r="V38">
        <v>11593</v>
      </c>
      <c r="W38">
        <v>11641</v>
      </c>
      <c r="X38">
        <v>11560</v>
      </c>
      <c r="Y38">
        <v>11483</v>
      </c>
      <c r="Z38">
        <v>11300</v>
      </c>
      <c r="AA38">
        <v>11171</v>
      </c>
      <c r="AB38">
        <v>10951</v>
      </c>
      <c r="AC38">
        <v>10759</v>
      </c>
      <c r="AD38">
        <v>10542</v>
      </c>
      <c r="AE38">
        <v>10362</v>
      </c>
      <c r="AF38">
        <v>10181</v>
      </c>
      <c r="AG38">
        <v>10000</v>
      </c>
      <c r="AH38">
        <v>9882</v>
      </c>
    </row>
    <row r="39" spans="1:34" x14ac:dyDescent="0.25">
      <c r="A39" t="s">
        <v>524</v>
      </c>
      <c r="B39" t="s">
        <v>381</v>
      </c>
      <c r="C39" t="s">
        <v>382</v>
      </c>
      <c r="D39">
        <v>0</v>
      </c>
      <c r="E39">
        <v>0</v>
      </c>
      <c r="F39">
        <v>0</v>
      </c>
      <c r="G39">
        <v>881</v>
      </c>
      <c r="H39">
        <v>1515</v>
      </c>
      <c r="I39">
        <v>2441</v>
      </c>
      <c r="J39">
        <v>3466</v>
      </c>
      <c r="K39">
        <v>4372</v>
      </c>
      <c r="L39">
        <v>5575</v>
      </c>
      <c r="M39">
        <v>6614</v>
      </c>
      <c r="N39">
        <v>7318</v>
      </c>
      <c r="O39">
        <v>7116</v>
      </c>
      <c r="P39">
        <v>7557</v>
      </c>
      <c r="Q39">
        <v>8176</v>
      </c>
      <c r="R39">
        <v>8802</v>
      </c>
      <c r="S39">
        <v>9284</v>
      </c>
      <c r="T39">
        <v>9622</v>
      </c>
      <c r="U39">
        <v>9631</v>
      </c>
      <c r="V39">
        <v>9735</v>
      </c>
      <c r="W39">
        <v>9700</v>
      </c>
      <c r="X39">
        <v>9516</v>
      </c>
      <c r="Y39">
        <v>9346</v>
      </c>
      <c r="Z39">
        <v>9023</v>
      </c>
      <c r="AA39">
        <v>8905</v>
      </c>
      <c r="AB39">
        <v>8714</v>
      </c>
      <c r="AC39">
        <v>8508</v>
      </c>
      <c r="AD39">
        <v>8260</v>
      </c>
      <c r="AE39">
        <v>7997</v>
      </c>
      <c r="AF39">
        <v>7933</v>
      </c>
      <c r="AG39">
        <v>7858</v>
      </c>
      <c r="AH39">
        <v>7814</v>
      </c>
    </row>
    <row r="40" spans="1:34" x14ac:dyDescent="0.25">
      <c r="A40" t="s">
        <v>525</v>
      </c>
      <c r="B40" t="s">
        <v>381</v>
      </c>
      <c r="C40" t="s">
        <v>382</v>
      </c>
      <c r="D40">
        <v>0</v>
      </c>
      <c r="E40">
        <v>0</v>
      </c>
      <c r="F40">
        <v>0</v>
      </c>
      <c r="G40">
        <v>24365</v>
      </c>
      <c r="H40">
        <v>49598</v>
      </c>
      <c r="I40">
        <v>70321</v>
      </c>
      <c r="J40">
        <v>90742</v>
      </c>
      <c r="K40">
        <v>112224</v>
      </c>
      <c r="L40">
        <v>133054</v>
      </c>
      <c r="M40">
        <v>151257</v>
      </c>
      <c r="N40">
        <v>164335</v>
      </c>
      <c r="O40">
        <v>167995</v>
      </c>
      <c r="P40">
        <v>177310</v>
      </c>
      <c r="Q40">
        <v>184141</v>
      </c>
      <c r="R40">
        <v>194179</v>
      </c>
      <c r="S40">
        <v>204293</v>
      </c>
      <c r="T40">
        <v>211743</v>
      </c>
      <c r="U40">
        <v>217551</v>
      </c>
      <c r="V40">
        <v>219251</v>
      </c>
      <c r="W40">
        <v>219004</v>
      </c>
      <c r="X40">
        <v>218577</v>
      </c>
      <c r="Y40">
        <v>218081</v>
      </c>
      <c r="Z40">
        <v>217797</v>
      </c>
      <c r="AA40">
        <v>215963</v>
      </c>
      <c r="AB40">
        <v>215529</v>
      </c>
      <c r="AC40">
        <v>214456</v>
      </c>
      <c r="AD40">
        <v>213986</v>
      </c>
      <c r="AE40">
        <v>212569</v>
      </c>
      <c r="AF40">
        <v>211364</v>
      </c>
      <c r="AG40">
        <v>212214</v>
      </c>
      <c r="AH40">
        <v>214299</v>
      </c>
    </row>
    <row r="41" spans="1:34" x14ac:dyDescent="0.25">
      <c r="A41" t="s">
        <v>526</v>
      </c>
      <c r="B41" t="s">
        <v>381</v>
      </c>
      <c r="C41" t="s">
        <v>382</v>
      </c>
      <c r="D41">
        <v>0</v>
      </c>
      <c r="E41">
        <v>0</v>
      </c>
      <c r="F41">
        <v>0</v>
      </c>
      <c r="G41">
        <v>514</v>
      </c>
      <c r="H41">
        <v>1124</v>
      </c>
      <c r="I41">
        <v>2588</v>
      </c>
      <c r="J41">
        <v>4266</v>
      </c>
      <c r="K41">
        <v>6074</v>
      </c>
      <c r="L41">
        <v>8239</v>
      </c>
      <c r="M41">
        <v>10160</v>
      </c>
      <c r="N41">
        <v>11722</v>
      </c>
      <c r="O41">
        <v>12316</v>
      </c>
      <c r="P41">
        <v>13474</v>
      </c>
      <c r="Q41">
        <v>15088</v>
      </c>
      <c r="R41">
        <v>16577</v>
      </c>
      <c r="S41">
        <v>17626</v>
      </c>
      <c r="T41">
        <v>18624</v>
      </c>
      <c r="U41">
        <v>19472</v>
      </c>
      <c r="V41">
        <v>20263</v>
      </c>
      <c r="W41">
        <v>20658</v>
      </c>
      <c r="X41">
        <v>20856</v>
      </c>
      <c r="Y41">
        <v>21040</v>
      </c>
      <c r="Z41">
        <v>21108</v>
      </c>
      <c r="AA41">
        <v>21243</v>
      </c>
      <c r="AB41">
        <v>21198</v>
      </c>
      <c r="AC41">
        <v>21219</v>
      </c>
      <c r="AD41">
        <v>21191</v>
      </c>
      <c r="AE41">
        <v>21233</v>
      </c>
      <c r="AF41">
        <v>21229</v>
      </c>
      <c r="AG41">
        <v>21200</v>
      </c>
      <c r="AH41">
        <v>21314</v>
      </c>
    </row>
    <row r="42" spans="1:34" x14ac:dyDescent="0.25">
      <c r="A42" t="s">
        <v>527</v>
      </c>
      <c r="B42" t="s">
        <v>381</v>
      </c>
      <c r="C42" t="s">
        <v>382</v>
      </c>
      <c r="D42">
        <v>0</v>
      </c>
      <c r="E42">
        <v>0</v>
      </c>
      <c r="F42">
        <v>0</v>
      </c>
      <c r="G42">
        <v>1583</v>
      </c>
      <c r="H42">
        <v>3673</v>
      </c>
      <c r="I42">
        <v>6954</v>
      </c>
      <c r="J42">
        <v>10215</v>
      </c>
      <c r="K42">
        <v>13477</v>
      </c>
      <c r="L42">
        <v>17473</v>
      </c>
      <c r="M42">
        <v>20510</v>
      </c>
      <c r="N42">
        <v>22447</v>
      </c>
      <c r="O42">
        <v>21574</v>
      </c>
      <c r="P42">
        <v>23543</v>
      </c>
      <c r="Q42">
        <v>26317</v>
      </c>
      <c r="R42">
        <v>29052</v>
      </c>
      <c r="S42">
        <v>31104</v>
      </c>
      <c r="T42">
        <v>32861</v>
      </c>
      <c r="U42">
        <v>34348</v>
      </c>
      <c r="V42">
        <v>35812</v>
      </c>
      <c r="W42">
        <v>36553</v>
      </c>
      <c r="X42">
        <v>36892</v>
      </c>
      <c r="Y42">
        <v>37303</v>
      </c>
      <c r="Z42">
        <v>37298</v>
      </c>
      <c r="AA42">
        <v>37508</v>
      </c>
      <c r="AB42">
        <v>37394</v>
      </c>
      <c r="AC42">
        <v>37416</v>
      </c>
      <c r="AD42">
        <v>37283</v>
      </c>
      <c r="AE42">
        <v>37287</v>
      </c>
      <c r="AF42">
        <v>37274</v>
      </c>
      <c r="AG42">
        <v>37230</v>
      </c>
      <c r="AH42">
        <v>37424</v>
      </c>
    </row>
    <row r="43" spans="1:34" x14ac:dyDescent="0.25">
      <c r="A43" t="s">
        <v>528</v>
      </c>
      <c r="B43" t="s">
        <v>381</v>
      </c>
      <c r="C43" t="s">
        <v>382</v>
      </c>
      <c r="D43">
        <v>0</v>
      </c>
      <c r="E43">
        <v>0</v>
      </c>
      <c r="F43">
        <v>0</v>
      </c>
      <c r="G43">
        <v>441</v>
      </c>
      <c r="H43">
        <v>1022</v>
      </c>
      <c r="I43">
        <v>1929</v>
      </c>
      <c r="J43">
        <v>2825</v>
      </c>
      <c r="K43">
        <v>3717</v>
      </c>
      <c r="L43">
        <v>4810</v>
      </c>
      <c r="M43">
        <v>5639</v>
      </c>
      <c r="N43">
        <v>6171</v>
      </c>
      <c r="O43">
        <v>5937</v>
      </c>
      <c r="P43">
        <v>6457</v>
      </c>
      <c r="Q43">
        <v>7182</v>
      </c>
      <c r="R43">
        <v>7882</v>
      </c>
      <c r="S43">
        <v>8392</v>
      </c>
      <c r="T43">
        <v>8816</v>
      </c>
      <c r="U43">
        <v>9168</v>
      </c>
      <c r="V43">
        <v>9506</v>
      </c>
      <c r="W43">
        <v>9649</v>
      </c>
      <c r="X43">
        <v>9685</v>
      </c>
      <c r="Y43">
        <v>9727</v>
      </c>
      <c r="Z43">
        <v>9672</v>
      </c>
      <c r="AA43">
        <v>9666</v>
      </c>
      <c r="AB43">
        <v>9577</v>
      </c>
      <c r="AC43">
        <v>9514</v>
      </c>
      <c r="AD43">
        <v>9421</v>
      </c>
      <c r="AE43">
        <v>9362</v>
      </c>
      <c r="AF43">
        <v>9299</v>
      </c>
      <c r="AG43">
        <v>9229</v>
      </c>
      <c r="AH43">
        <v>9216</v>
      </c>
    </row>
    <row r="44" spans="1:34" x14ac:dyDescent="0.25">
      <c r="A44" t="s">
        <v>529</v>
      </c>
      <c r="B44" t="s">
        <v>381</v>
      </c>
      <c r="C44" t="s">
        <v>382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383</v>
      </c>
      <c r="B45" t="s">
        <v>384</v>
      </c>
      <c r="C45" t="s">
        <v>471</v>
      </c>
      <c r="D45">
        <v>0</v>
      </c>
      <c r="E45">
        <v>0</v>
      </c>
      <c r="F45">
        <v>0</v>
      </c>
      <c r="G45">
        <v>40151</v>
      </c>
      <c r="H45">
        <v>87939</v>
      </c>
      <c r="I45">
        <v>128725</v>
      </c>
      <c r="J45">
        <v>167408</v>
      </c>
      <c r="K45">
        <v>205614</v>
      </c>
      <c r="L45">
        <v>243222</v>
      </c>
      <c r="M45">
        <v>281599</v>
      </c>
      <c r="N45">
        <v>317270</v>
      </c>
      <c r="O45">
        <v>352066</v>
      </c>
      <c r="P45">
        <v>388968</v>
      </c>
      <c r="Q45">
        <v>418164</v>
      </c>
      <c r="R45">
        <v>448517</v>
      </c>
      <c r="S45">
        <v>474732</v>
      </c>
      <c r="T45">
        <v>494985</v>
      </c>
      <c r="U45">
        <v>509745</v>
      </c>
      <c r="V45">
        <v>518640</v>
      </c>
      <c r="W45">
        <v>522290</v>
      </c>
      <c r="X45">
        <v>523718</v>
      </c>
      <c r="Y45">
        <v>525432</v>
      </c>
      <c r="Z45">
        <v>525690</v>
      </c>
      <c r="AA45">
        <v>525324</v>
      </c>
      <c r="AB45">
        <v>525693</v>
      </c>
      <c r="AC45">
        <v>525042</v>
      </c>
      <c r="AD45">
        <v>524757</v>
      </c>
      <c r="AE45">
        <v>523628</v>
      </c>
      <c r="AF45">
        <v>523466</v>
      </c>
      <c r="AG45">
        <v>525770</v>
      </c>
      <c r="AH45">
        <v>530544</v>
      </c>
    </row>
    <row r="46" spans="1:34" x14ac:dyDescent="0.25">
      <c r="A46" t="s">
        <v>488</v>
      </c>
      <c r="B46" t="s">
        <v>384</v>
      </c>
      <c r="C46" t="s">
        <v>471</v>
      </c>
      <c r="D46">
        <v>0</v>
      </c>
      <c r="E46">
        <v>0</v>
      </c>
      <c r="F46">
        <v>0</v>
      </c>
      <c r="G46">
        <v>32</v>
      </c>
      <c r="H46">
        <v>62</v>
      </c>
      <c r="I46">
        <v>106</v>
      </c>
      <c r="J46">
        <v>171</v>
      </c>
      <c r="K46">
        <v>240</v>
      </c>
      <c r="L46">
        <v>294</v>
      </c>
      <c r="M46">
        <v>329</v>
      </c>
      <c r="N46">
        <v>354</v>
      </c>
      <c r="O46">
        <v>341</v>
      </c>
      <c r="P46">
        <v>323</v>
      </c>
      <c r="Q46">
        <v>315</v>
      </c>
      <c r="R46">
        <v>316</v>
      </c>
      <c r="S46">
        <v>319</v>
      </c>
      <c r="T46">
        <v>322</v>
      </c>
      <c r="U46">
        <v>325</v>
      </c>
      <c r="V46">
        <v>324</v>
      </c>
      <c r="W46">
        <v>324</v>
      </c>
      <c r="X46">
        <v>323</v>
      </c>
      <c r="Y46">
        <v>323</v>
      </c>
      <c r="Z46">
        <v>324</v>
      </c>
      <c r="AA46">
        <v>324</v>
      </c>
      <c r="AB46">
        <v>323</v>
      </c>
      <c r="AC46">
        <v>324</v>
      </c>
      <c r="AD46">
        <v>323</v>
      </c>
      <c r="AE46">
        <v>324</v>
      </c>
      <c r="AF46">
        <v>323</v>
      </c>
      <c r="AG46">
        <v>322</v>
      </c>
      <c r="AH46">
        <v>322</v>
      </c>
    </row>
    <row r="47" spans="1:34" x14ac:dyDescent="0.25">
      <c r="A47" t="s">
        <v>489</v>
      </c>
      <c r="B47" t="s">
        <v>384</v>
      </c>
      <c r="C47" t="s">
        <v>471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490</v>
      </c>
      <c r="B48" t="s">
        <v>384</v>
      </c>
      <c r="C48" t="s">
        <v>471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491</v>
      </c>
      <c r="B49" t="s">
        <v>384</v>
      </c>
      <c r="C49" t="s">
        <v>471</v>
      </c>
      <c r="D49">
        <v>0</v>
      </c>
      <c r="E49">
        <v>0</v>
      </c>
      <c r="F49">
        <v>0</v>
      </c>
      <c r="G49">
        <v>17</v>
      </c>
      <c r="H49">
        <v>24</v>
      </c>
      <c r="I49">
        <v>27</v>
      </c>
      <c r="J49">
        <v>29</v>
      </c>
      <c r="K49">
        <v>29</v>
      </c>
      <c r="L49">
        <v>29</v>
      </c>
      <c r="M49">
        <v>27</v>
      </c>
      <c r="N49">
        <v>25</v>
      </c>
      <c r="O49">
        <v>22</v>
      </c>
      <c r="P49">
        <v>20</v>
      </c>
      <c r="Q49">
        <v>17</v>
      </c>
      <c r="R49">
        <v>15</v>
      </c>
      <c r="S49">
        <v>14</v>
      </c>
      <c r="T49">
        <v>15</v>
      </c>
      <c r="U49">
        <v>13</v>
      </c>
      <c r="V49">
        <v>12</v>
      </c>
      <c r="W49">
        <v>9</v>
      </c>
      <c r="X49">
        <v>9</v>
      </c>
      <c r="Y49">
        <v>9</v>
      </c>
      <c r="Z49">
        <v>11</v>
      </c>
      <c r="AA49">
        <v>12</v>
      </c>
      <c r="AB49">
        <v>12</v>
      </c>
      <c r="AC49">
        <v>15</v>
      </c>
      <c r="AD49">
        <v>16</v>
      </c>
      <c r="AE49">
        <v>17</v>
      </c>
      <c r="AF49">
        <v>19</v>
      </c>
      <c r="AG49">
        <v>20</v>
      </c>
      <c r="AH49">
        <v>22</v>
      </c>
    </row>
    <row r="50" spans="1:34" x14ac:dyDescent="0.25">
      <c r="A50" t="s">
        <v>492</v>
      </c>
      <c r="B50" t="s">
        <v>384</v>
      </c>
      <c r="C50" t="s">
        <v>471</v>
      </c>
      <c r="D50">
        <v>0</v>
      </c>
      <c r="E50">
        <v>0</v>
      </c>
      <c r="F50">
        <v>0</v>
      </c>
      <c r="G50">
        <v>327</v>
      </c>
      <c r="H50">
        <v>1058</v>
      </c>
      <c r="I50">
        <v>1214</v>
      </c>
      <c r="J50">
        <v>1419</v>
      </c>
      <c r="K50">
        <v>1489</v>
      </c>
      <c r="L50">
        <v>1407</v>
      </c>
      <c r="M50">
        <v>1240</v>
      </c>
      <c r="N50">
        <v>996</v>
      </c>
      <c r="O50">
        <v>926</v>
      </c>
      <c r="P50">
        <v>796</v>
      </c>
      <c r="Q50">
        <v>694</v>
      </c>
      <c r="R50">
        <v>645</v>
      </c>
      <c r="S50">
        <v>600</v>
      </c>
      <c r="T50">
        <v>664</v>
      </c>
      <c r="U50">
        <v>591</v>
      </c>
      <c r="V50">
        <v>530</v>
      </c>
      <c r="W50">
        <v>464</v>
      </c>
      <c r="X50">
        <v>412</v>
      </c>
      <c r="Y50">
        <v>485</v>
      </c>
      <c r="Z50">
        <v>456</v>
      </c>
      <c r="AA50">
        <v>463</v>
      </c>
      <c r="AB50">
        <v>492</v>
      </c>
      <c r="AC50">
        <v>505</v>
      </c>
      <c r="AD50">
        <v>519</v>
      </c>
      <c r="AE50">
        <v>549</v>
      </c>
      <c r="AF50">
        <v>524</v>
      </c>
      <c r="AG50">
        <v>498</v>
      </c>
      <c r="AH50">
        <v>499</v>
      </c>
    </row>
    <row r="51" spans="1:34" x14ac:dyDescent="0.25">
      <c r="A51" t="s">
        <v>493</v>
      </c>
      <c r="B51" t="s">
        <v>384</v>
      </c>
      <c r="C51" t="s">
        <v>471</v>
      </c>
      <c r="D51">
        <v>0</v>
      </c>
      <c r="E51">
        <v>0</v>
      </c>
      <c r="F51">
        <v>0</v>
      </c>
      <c r="G51">
        <v>104</v>
      </c>
      <c r="H51">
        <v>220</v>
      </c>
      <c r="I51">
        <v>449</v>
      </c>
      <c r="J51">
        <v>685</v>
      </c>
      <c r="K51">
        <v>899</v>
      </c>
      <c r="L51">
        <v>1129</v>
      </c>
      <c r="M51">
        <v>1378</v>
      </c>
      <c r="N51">
        <v>1625</v>
      </c>
      <c r="O51">
        <v>1869</v>
      </c>
      <c r="P51">
        <v>2112</v>
      </c>
      <c r="Q51">
        <v>2355</v>
      </c>
      <c r="R51">
        <v>2580</v>
      </c>
      <c r="S51">
        <v>2740</v>
      </c>
      <c r="T51">
        <v>2842</v>
      </c>
      <c r="U51">
        <v>2905</v>
      </c>
      <c r="V51">
        <v>2944</v>
      </c>
      <c r="W51">
        <v>2945</v>
      </c>
      <c r="X51">
        <v>2905</v>
      </c>
      <c r="Y51">
        <v>2853</v>
      </c>
      <c r="Z51">
        <v>2788</v>
      </c>
      <c r="AA51">
        <v>2720</v>
      </c>
      <c r="AB51">
        <v>2646</v>
      </c>
      <c r="AC51">
        <v>2569</v>
      </c>
      <c r="AD51">
        <v>2491</v>
      </c>
      <c r="AE51">
        <v>2418</v>
      </c>
      <c r="AF51">
        <v>2348</v>
      </c>
      <c r="AG51">
        <v>2281</v>
      </c>
      <c r="AH51">
        <v>2222</v>
      </c>
    </row>
    <row r="52" spans="1:34" x14ac:dyDescent="0.25">
      <c r="A52" t="s">
        <v>494</v>
      </c>
      <c r="B52" t="s">
        <v>384</v>
      </c>
      <c r="C52" t="s">
        <v>471</v>
      </c>
      <c r="D52">
        <v>0</v>
      </c>
      <c r="E52">
        <v>0</v>
      </c>
      <c r="F52">
        <v>0</v>
      </c>
      <c r="G52">
        <v>209</v>
      </c>
      <c r="H52">
        <v>493</v>
      </c>
      <c r="I52">
        <v>800</v>
      </c>
      <c r="J52">
        <v>1087</v>
      </c>
      <c r="K52">
        <v>1332</v>
      </c>
      <c r="L52">
        <v>1581</v>
      </c>
      <c r="M52">
        <v>1832</v>
      </c>
      <c r="N52">
        <v>2058</v>
      </c>
      <c r="O52">
        <v>2254</v>
      </c>
      <c r="P52">
        <v>2423</v>
      </c>
      <c r="Q52">
        <v>2575</v>
      </c>
      <c r="R52">
        <v>2693</v>
      </c>
      <c r="S52">
        <v>2749</v>
      </c>
      <c r="T52">
        <v>2756</v>
      </c>
      <c r="U52">
        <v>2725</v>
      </c>
      <c r="V52">
        <v>2675</v>
      </c>
      <c r="W52">
        <v>2596</v>
      </c>
      <c r="X52">
        <v>2491</v>
      </c>
      <c r="Y52">
        <v>2384</v>
      </c>
      <c r="Z52">
        <v>2270</v>
      </c>
      <c r="AA52">
        <v>2166</v>
      </c>
      <c r="AB52">
        <v>2061</v>
      </c>
      <c r="AC52">
        <v>1955</v>
      </c>
      <c r="AD52">
        <v>1858</v>
      </c>
      <c r="AE52">
        <v>1766</v>
      </c>
      <c r="AF52">
        <v>1686</v>
      </c>
      <c r="AG52">
        <v>1608</v>
      </c>
      <c r="AH52">
        <v>1540</v>
      </c>
    </row>
    <row r="53" spans="1:34" x14ac:dyDescent="0.25">
      <c r="A53" t="s">
        <v>495</v>
      </c>
      <c r="B53" t="s">
        <v>384</v>
      </c>
      <c r="C53" t="s">
        <v>471</v>
      </c>
      <c r="D53">
        <v>0</v>
      </c>
      <c r="E53">
        <v>0</v>
      </c>
      <c r="F53">
        <v>0</v>
      </c>
      <c r="G53">
        <v>73</v>
      </c>
      <c r="H53">
        <v>172</v>
      </c>
      <c r="I53">
        <v>251</v>
      </c>
      <c r="J53">
        <v>313</v>
      </c>
      <c r="K53">
        <v>362</v>
      </c>
      <c r="L53">
        <v>402</v>
      </c>
      <c r="M53">
        <v>438</v>
      </c>
      <c r="N53">
        <v>469</v>
      </c>
      <c r="O53">
        <v>497</v>
      </c>
      <c r="P53">
        <v>529</v>
      </c>
      <c r="Q53">
        <v>552</v>
      </c>
      <c r="R53">
        <v>574</v>
      </c>
      <c r="S53">
        <v>592</v>
      </c>
      <c r="T53">
        <v>602</v>
      </c>
      <c r="U53">
        <v>601</v>
      </c>
      <c r="V53">
        <v>591</v>
      </c>
      <c r="W53">
        <v>577</v>
      </c>
      <c r="X53">
        <v>562</v>
      </c>
      <c r="Y53">
        <v>549</v>
      </c>
      <c r="Z53">
        <v>536</v>
      </c>
      <c r="AA53">
        <v>521</v>
      </c>
      <c r="AB53">
        <v>510</v>
      </c>
      <c r="AC53">
        <v>498</v>
      </c>
      <c r="AD53">
        <v>487</v>
      </c>
      <c r="AE53">
        <v>476</v>
      </c>
      <c r="AF53">
        <v>465</v>
      </c>
      <c r="AG53">
        <v>457</v>
      </c>
      <c r="AH53">
        <v>453</v>
      </c>
    </row>
    <row r="54" spans="1:34" x14ac:dyDescent="0.25">
      <c r="A54" t="s">
        <v>496</v>
      </c>
      <c r="B54" t="s">
        <v>384</v>
      </c>
      <c r="C54" t="s">
        <v>471</v>
      </c>
      <c r="D54">
        <v>0</v>
      </c>
      <c r="E54">
        <v>0</v>
      </c>
      <c r="F54">
        <v>0</v>
      </c>
      <c r="G54">
        <v>50</v>
      </c>
      <c r="H54">
        <v>129</v>
      </c>
      <c r="I54">
        <v>205</v>
      </c>
      <c r="J54">
        <v>219</v>
      </c>
      <c r="K54">
        <v>218</v>
      </c>
      <c r="L54">
        <v>183</v>
      </c>
      <c r="M54">
        <v>121</v>
      </c>
      <c r="N54">
        <v>41</v>
      </c>
      <c r="O54">
        <v>-76</v>
      </c>
      <c r="P54">
        <v>-132</v>
      </c>
      <c r="Q54">
        <v>-242</v>
      </c>
      <c r="R54">
        <v>-340</v>
      </c>
      <c r="S54">
        <v>-424</v>
      </c>
      <c r="T54">
        <v>-530</v>
      </c>
      <c r="U54">
        <v>-583</v>
      </c>
      <c r="V54">
        <v>-653</v>
      </c>
      <c r="W54">
        <v>-691</v>
      </c>
      <c r="X54">
        <v>-690</v>
      </c>
      <c r="Y54">
        <v>-678</v>
      </c>
      <c r="Z54">
        <v>-619</v>
      </c>
      <c r="AA54">
        <v>-589</v>
      </c>
      <c r="AB54">
        <v>-545</v>
      </c>
      <c r="AC54">
        <v>-482</v>
      </c>
      <c r="AD54">
        <v>-409</v>
      </c>
      <c r="AE54">
        <v>-340</v>
      </c>
      <c r="AF54">
        <v>-284</v>
      </c>
      <c r="AG54">
        <v>-223</v>
      </c>
      <c r="AH54">
        <v>-161</v>
      </c>
    </row>
    <row r="55" spans="1:34" x14ac:dyDescent="0.25">
      <c r="A55" t="s">
        <v>497</v>
      </c>
      <c r="B55" t="s">
        <v>384</v>
      </c>
      <c r="C55" t="s">
        <v>471</v>
      </c>
      <c r="D55">
        <v>0</v>
      </c>
      <c r="E55">
        <v>0</v>
      </c>
      <c r="F55">
        <v>0</v>
      </c>
      <c r="G55">
        <v>-50</v>
      </c>
      <c r="H55">
        <v>-118</v>
      </c>
      <c r="I55">
        <v>-190</v>
      </c>
      <c r="J55">
        <v>-283</v>
      </c>
      <c r="K55">
        <v>-430</v>
      </c>
      <c r="L55">
        <v>-595</v>
      </c>
      <c r="M55">
        <v>-769</v>
      </c>
      <c r="N55">
        <v>-956</v>
      </c>
      <c r="O55">
        <v>-1158</v>
      </c>
      <c r="P55">
        <v>-1324</v>
      </c>
      <c r="Q55">
        <v>-1477</v>
      </c>
      <c r="R55">
        <v>-1617</v>
      </c>
      <c r="S55">
        <v>-1754</v>
      </c>
      <c r="T55">
        <v>-1880</v>
      </c>
      <c r="U55">
        <v>-1964</v>
      </c>
      <c r="V55">
        <v>-2021</v>
      </c>
      <c r="W55">
        <v>-2015</v>
      </c>
      <c r="X55">
        <v>-1991</v>
      </c>
      <c r="Y55">
        <v>-1946</v>
      </c>
      <c r="Z55">
        <v>-1876</v>
      </c>
      <c r="AA55">
        <v>-1807</v>
      </c>
      <c r="AB55">
        <v>-1732</v>
      </c>
      <c r="AC55">
        <v>-1633</v>
      </c>
      <c r="AD55">
        <v>-1546</v>
      </c>
      <c r="AE55">
        <v>-1446</v>
      </c>
      <c r="AF55">
        <v>-1349</v>
      </c>
      <c r="AG55">
        <v>-1269</v>
      </c>
      <c r="AH55">
        <v>-1198</v>
      </c>
    </row>
    <row r="56" spans="1:34" x14ac:dyDescent="0.25">
      <c r="A56" t="s">
        <v>498</v>
      </c>
      <c r="B56" t="s">
        <v>384</v>
      </c>
      <c r="C56" t="s">
        <v>471</v>
      </c>
      <c r="D56">
        <v>0</v>
      </c>
      <c r="E56">
        <v>0</v>
      </c>
      <c r="F56">
        <v>0</v>
      </c>
      <c r="G56">
        <v>184</v>
      </c>
      <c r="H56">
        <v>222</v>
      </c>
      <c r="I56">
        <v>213</v>
      </c>
      <c r="J56">
        <v>60</v>
      </c>
      <c r="K56">
        <v>-73</v>
      </c>
      <c r="L56">
        <v>-158</v>
      </c>
      <c r="M56">
        <v>-206</v>
      </c>
      <c r="N56">
        <v>-215</v>
      </c>
      <c r="O56">
        <v>-187</v>
      </c>
      <c r="P56">
        <v>-125</v>
      </c>
      <c r="Q56">
        <v>-83</v>
      </c>
      <c r="R56">
        <v>-50</v>
      </c>
      <c r="S56">
        <v>-36</v>
      </c>
      <c r="T56">
        <v>-38</v>
      </c>
      <c r="U56">
        <v>-51</v>
      </c>
      <c r="V56">
        <v>-71</v>
      </c>
      <c r="W56">
        <v>-97</v>
      </c>
      <c r="X56">
        <v>-124</v>
      </c>
      <c r="Y56">
        <v>-138</v>
      </c>
      <c r="Z56">
        <v>-151</v>
      </c>
      <c r="AA56">
        <v>-161</v>
      </c>
      <c r="AB56">
        <v>-174</v>
      </c>
      <c r="AC56">
        <v>-184</v>
      </c>
      <c r="AD56">
        <v>-187</v>
      </c>
      <c r="AE56">
        <v>-196</v>
      </c>
      <c r="AF56">
        <v>-202</v>
      </c>
      <c r="AG56">
        <v>-211</v>
      </c>
      <c r="AH56">
        <v>-210</v>
      </c>
    </row>
    <row r="57" spans="1:34" x14ac:dyDescent="0.25">
      <c r="A57" t="s">
        <v>499</v>
      </c>
      <c r="B57" t="s">
        <v>384</v>
      </c>
      <c r="C57" t="s">
        <v>471</v>
      </c>
      <c r="D57">
        <v>0</v>
      </c>
      <c r="E57">
        <v>0</v>
      </c>
      <c r="F57">
        <v>0</v>
      </c>
      <c r="G57">
        <v>29</v>
      </c>
      <c r="H57">
        <v>79</v>
      </c>
      <c r="I57">
        <v>132</v>
      </c>
      <c r="J57">
        <v>178</v>
      </c>
      <c r="K57">
        <v>220</v>
      </c>
      <c r="L57">
        <v>265</v>
      </c>
      <c r="M57">
        <v>313</v>
      </c>
      <c r="N57">
        <v>355</v>
      </c>
      <c r="O57">
        <v>395</v>
      </c>
      <c r="P57">
        <v>436</v>
      </c>
      <c r="Q57">
        <v>472</v>
      </c>
      <c r="R57">
        <v>505</v>
      </c>
      <c r="S57">
        <v>527</v>
      </c>
      <c r="T57">
        <v>539</v>
      </c>
      <c r="U57">
        <v>541</v>
      </c>
      <c r="V57">
        <v>541</v>
      </c>
      <c r="W57">
        <v>531</v>
      </c>
      <c r="X57">
        <v>520</v>
      </c>
      <c r="Y57">
        <v>506</v>
      </c>
      <c r="Z57">
        <v>491</v>
      </c>
      <c r="AA57">
        <v>477</v>
      </c>
      <c r="AB57">
        <v>463</v>
      </c>
      <c r="AC57">
        <v>448</v>
      </c>
      <c r="AD57">
        <v>433</v>
      </c>
      <c r="AE57">
        <v>419</v>
      </c>
      <c r="AF57">
        <v>408</v>
      </c>
      <c r="AG57">
        <v>397</v>
      </c>
      <c r="AH57">
        <v>389</v>
      </c>
    </row>
    <row r="58" spans="1:34" x14ac:dyDescent="0.25">
      <c r="A58" t="s">
        <v>500</v>
      </c>
      <c r="B58" t="s">
        <v>384</v>
      </c>
      <c r="C58" t="s">
        <v>471</v>
      </c>
      <c r="D58">
        <v>0</v>
      </c>
      <c r="E58">
        <v>0</v>
      </c>
      <c r="F58">
        <v>0</v>
      </c>
      <c r="G58">
        <v>28</v>
      </c>
      <c r="H58">
        <v>65</v>
      </c>
      <c r="I58">
        <v>95</v>
      </c>
      <c r="J58">
        <v>119</v>
      </c>
      <c r="K58">
        <v>138</v>
      </c>
      <c r="L58">
        <v>155</v>
      </c>
      <c r="M58">
        <v>174</v>
      </c>
      <c r="N58">
        <v>189</v>
      </c>
      <c r="O58">
        <v>206</v>
      </c>
      <c r="P58">
        <v>224</v>
      </c>
      <c r="Q58">
        <v>239</v>
      </c>
      <c r="R58">
        <v>254</v>
      </c>
      <c r="S58">
        <v>267</v>
      </c>
      <c r="T58">
        <v>276</v>
      </c>
      <c r="U58">
        <v>277</v>
      </c>
      <c r="V58">
        <v>275</v>
      </c>
      <c r="W58">
        <v>272</v>
      </c>
      <c r="X58">
        <v>266</v>
      </c>
      <c r="Y58">
        <v>261</v>
      </c>
      <c r="Z58">
        <v>254</v>
      </c>
      <c r="AA58">
        <v>249</v>
      </c>
      <c r="AB58">
        <v>244</v>
      </c>
      <c r="AC58">
        <v>238</v>
      </c>
      <c r="AD58">
        <v>232</v>
      </c>
      <c r="AE58">
        <v>226</v>
      </c>
      <c r="AF58">
        <v>221</v>
      </c>
      <c r="AG58">
        <v>217</v>
      </c>
      <c r="AH58">
        <v>213</v>
      </c>
    </row>
    <row r="59" spans="1:34" x14ac:dyDescent="0.25">
      <c r="A59" t="s">
        <v>501</v>
      </c>
      <c r="B59" t="s">
        <v>384</v>
      </c>
      <c r="C59" t="s">
        <v>471</v>
      </c>
      <c r="D59">
        <v>0</v>
      </c>
      <c r="E59">
        <v>0</v>
      </c>
      <c r="F59">
        <v>0</v>
      </c>
      <c r="G59">
        <v>168</v>
      </c>
      <c r="H59">
        <v>298</v>
      </c>
      <c r="I59">
        <v>371</v>
      </c>
      <c r="J59">
        <v>427</v>
      </c>
      <c r="K59">
        <v>468</v>
      </c>
      <c r="L59">
        <v>515</v>
      </c>
      <c r="M59">
        <v>586</v>
      </c>
      <c r="N59">
        <v>658</v>
      </c>
      <c r="O59">
        <v>714</v>
      </c>
      <c r="P59">
        <v>753</v>
      </c>
      <c r="Q59">
        <v>781</v>
      </c>
      <c r="R59">
        <v>804</v>
      </c>
      <c r="S59">
        <v>833</v>
      </c>
      <c r="T59">
        <v>842</v>
      </c>
      <c r="U59">
        <v>814</v>
      </c>
      <c r="V59">
        <v>773</v>
      </c>
      <c r="W59">
        <v>740</v>
      </c>
      <c r="X59">
        <v>703</v>
      </c>
      <c r="Y59">
        <v>662</v>
      </c>
      <c r="Z59">
        <v>618</v>
      </c>
      <c r="AA59">
        <v>587</v>
      </c>
      <c r="AB59">
        <v>563</v>
      </c>
      <c r="AC59">
        <v>537</v>
      </c>
      <c r="AD59">
        <v>503</v>
      </c>
      <c r="AE59">
        <v>468</v>
      </c>
      <c r="AF59">
        <v>453</v>
      </c>
      <c r="AG59">
        <v>448</v>
      </c>
      <c r="AH59">
        <v>445</v>
      </c>
    </row>
    <row r="60" spans="1:34" x14ac:dyDescent="0.25">
      <c r="A60" t="s">
        <v>502</v>
      </c>
      <c r="B60" t="s">
        <v>384</v>
      </c>
      <c r="C60" t="s">
        <v>471</v>
      </c>
      <c r="D60">
        <v>0</v>
      </c>
      <c r="E60">
        <v>0</v>
      </c>
      <c r="F60">
        <v>0</v>
      </c>
      <c r="G60">
        <v>119</v>
      </c>
      <c r="H60">
        <v>232</v>
      </c>
      <c r="I60">
        <v>262</v>
      </c>
      <c r="J60">
        <v>251</v>
      </c>
      <c r="K60">
        <v>251</v>
      </c>
      <c r="L60">
        <v>265</v>
      </c>
      <c r="M60">
        <v>305</v>
      </c>
      <c r="N60">
        <v>359</v>
      </c>
      <c r="O60">
        <v>410</v>
      </c>
      <c r="P60">
        <v>458</v>
      </c>
      <c r="Q60">
        <v>478</v>
      </c>
      <c r="R60">
        <v>494</v>
      </c>
      <c r="S60">
        <v>512</v>
      </c>
      <c r="T60">
        <v>512</v>
      </c>
      <c r="U60">
        <v>472</v>
      </c>
      <c r="V60">
        <v>410</v>
      </c>
      <c r="W60">
        <v>347</v>
      </c>
      <c r="X60">
        <v>280</v>
      </c>
      <c r="Y60">
        <v>211</v>
      </c>
      <c r="Z60">
        <v>140</v>
      </c>
      <c r="AA60">
        <v>78</v>
      </c>
      <c r="AB60">
        <v>24</v>
      </c>
      <c r="AC60">
        <v>-32</v>
      </c>
      <c r="AD60">
        <v>-92</v>
      </c>
      <c r="AE60">
        <v>-153</v>
      </c>
      <c r="AF60">
        <v>-197</v>
      </c>
      <c r="AG60">
        <v>-230</v>
      </c>
      <c r="AH60">
        <v>-260</v>
      </c>
    </row>
    <row r="61" spans="1:34" x14ac:dyDescent="0.25">
      <c r="A61" t="s">
        <v>503</v>
      </c>
      <c r="B61" t="s">
        <v>384</v>
      </c>
      <c r="C61" t="s">
        <v>471</v>
      </c>
      <c r="D61">
        <v>0</v>
      </c>
      <c r="E61">
        <v>0</v>
      </c>
      <c r="F61">
        <v>0</v>
      </c>
      <c r="G61">
        <v>16</v>
      </c>
      <c r="H61">
        <v>25</v>
      </c>
      <c r="I61">
        <v>32</v>
      </c>
      <c r="J61">
        <v>38</v>
      </c>
      <c r="K61">
        <v>44</v>
      </c>
      <c r="L61">
        <v>50</v>
      </c>
      <c r="M61">
        <v>58</v>
      </c>
      <c r="N61">
        <v>65</v>
      </c>
      <c r="O61">
        <v>71</v>
      </c>
      <c r="P61">
        <v>74</v>
      </c>
      <c r="Q61">
        <v>77</v>
      </c>
      <c r="R61">
        <v>81</v>
      </c>
      <c r="S61">
        <v>82</v>
      </c>
      <c r="T61">
        <v>81</v>
      </c>
      <c r="U61">
        <v>78</v>
      </c>
      <c r="V61">
        <v>73</v>
      </c>
      <c r="W61">
        <v>69</v>
      </c>
      <c r="X61">
        <v>64</v>
      </c>
      <c r="Y61">
        <v>58</v>
      </c>
      <c r="Z61">
        <v>53</v>
      </c>
      <c r="AA61">
        <v>49</v>
      </c>
      <c r="AB61">
        <v>44</v>
      </c>
      <c r="AC61">
        <v>40</v>
      </c>
      <c r="AD61">
        <v>36</v>
      </c>
      <c r="AE61">
        <v>30</v>
      </c>
      <c r="AF61">
        <v>28</v>
      </c>
      <c r="AG61">
        <v>27</v>
      </c>
      <c r="AH61">
        <v>24</v>
      </c>
    </row>
    <row r="62" spans="1:34" x14ac:dyDescent="0.25">
      <c r="A62" t="s">
        <v>504</v>
      </c>
      <c r="B62" t="s">
        <v>384</v>
      </c>
      <c r="C62" t="s">
        <v>471</v>
      </c>
      <c r="D62">
        <v>0</v>
      </c>
      <c r="E62">
        <v>0</v>
      </c>
      <c r="F62">
        <v>0</v>
      </c>
      <c r="G62">
        <v>10</v>
      </c>
      <c r="H62">
        <v>19</v>
      </c>
      <c r="I62">
        <v>26</v>
      </c>
      <c r="J62">
        <v>31</v>
      </c>
      <c r="K62">
        <v>36</v>
      </c>
      <c r="L62">
        <v>41</v>
      </c>
      <c r="M62">
        <v>46</v>
      </c>
      <c r="N62">
        <v>50</v>
      </c>
      <c r="O62">
        <v>54</v>
      </c>
      <c r="P62">
        <v>58</v>
      </c>
      <c r="Q62">
        <v>60</v>
      </c>
      <c r="R62">
        <v>62</v>
      </c>
      <c r="S62">
        <v>65</v>
      </c>
      <c r="T62">
        <v>66</v>
      </c>
      <c r="U62">
        <v>66</v>
      </c>
      <c r="V62">
        <v>65</v>
      </c>
      <c r="W62">
        <v>64</v>
      </c>
      <c r="X62">
        <v>63</v>
      </c>
      <c r="Y62">
        <v>60</v>
      </c>
      <c r="Z62">
        <v>59</v>
      </c>
      <c r="AA62">
        <v>57</v>
      </c>
      <c r="AB62">
        <v>57</v>
      </c>
      <c r="AC62">
        <v>55</v>
      </c>
      <c r="AD62">
        <v>53</v>
      </c>
      <c r="AE62">
        <v>51</v>
      </c>
      <c r="AF62">
        <v>50</v>
      </c>
      <c r="AG62">
        <v>50</v>
      </c>
      <c r="AH62">
        <v>49</v>
      </c>
    </row>
    <row r="63" spans="1:34" x14ac:dyDescent="0.25">
      <c r="A63" t="s">
        <v>505</v>
      </c>
      <c r="B63" t="s">
        <v>384</v>
      </c>
      <c r="C63" t="s">
        <v>471</v>
      </c>
      <c r="D63">
        <v>0</v>
      </c>
      <c r="E63">
        <v>0</v>
      </c>
      <c r="F63">
        <v>0</v>
      </c>
      <c r="G63">
        <v>587</v>
      </c>
      <c r="H63">
        <v>803</v>
      </c>
      <c r="I63">
        <v>980</v>
      </c>
      <c r="J63">
        <v>1179</v>
      </c>
      <c r="K63">
        <v>1324</v>
      </c>
      <c r="L63">
        <v>1505</v>
      </c>
      <c r="M63">
        <v>1739</v>
      </c>
      <c r="N63">
        <v>1952</v>
      </c>
      <c r="O63">
        <v>2123</v>
      </c>
      <c r="P63">
        <v>2255</v>
      </c>
      <c r="Q63">
        <v>2337</v>
      </c>
      <c r="R63">
        <v>2416</v>
      </c>
      <c r="S63">
        <v>2504</v>
      </c>
      <c r="T63">
        <v>2542</v>
      </c>
      <c r="U63">
        <v>2504</v>
      </c>
      <c r="V63">
        <v>2455</v>
      </c>
      <c r="W63">
        <v>2399</v>
      </c>
      <c r="X63">
        <v>2320</v>
      </c>
      <c r="Y63">
        <v>2226</v>
      </c>
      <c r="Z63">
        <v>2116</v>
      </c>
      <c r="AA63">
        <v>2042</v>
      </c>
      <c r="AB63">
        <v>1976</v>
      </c>
      <c r="AC63">
        <v>1900</v>
      </c>
      <c r="AD63">
        <v>1807</v>
      </c>
      <c r="AE63">
        <v>1712</v>
      </c>
      <c r="AF63">
        <v>1667</v>
      </c>
      <c r="AG63">
        <v>1640</v>
      </c>
      <c r="AH63">
        <v>1617</v>
      </c>
    </row>
    <row r="64" spans="1:34" x14ac:dyDescent="0.25">
      <c r="A64" t="s">
        <v>506</v>
      </c>
      <c r="B64" t="s">
        <v>384</v>
      </c>
      <c r="C64" t="s">
        <v>471</v>
      </c>
      <c r="D64">
        <v>0</v>
      </c>
      <c r="E64">
        <v>0</v>
      </c>
      <c r="F64">
        <v>0</v>
      </c>
      <c r="G64">
        <v>70</v>
      </c>
      <c r="H64">
        <v>358</v>
      </c>
      <c r="I64">
        <v>725</v>
      </c>
      <c r="J64">
        <v>1196</v>
      </c>
      <c r="K64">
        <v>1549</v>
      </c>
      <c r="L64">
        <v>2093</v>
      </c>
      <c r="M64">
        <v>2839</v>
      </c>
      <c r="N64">
        <v>3537</v>
      </c>
      <c r="O64">
        <v>4138</v>
      </c>
      <c r="P64">
        <v>4612</v>
      </c>
      <c r="Q64">
        <v>5083</v>
      </c>
      <c r="R64">
        <v>5565</v>
      </c>
      <c r="S64">
        <v>6019</v>
      </c>
      <c r="T64">
        <v>6189</v>
      </c>
      <c r="U64">
        <v>5988</v>
      </c>
      <c r="V64">
        <v>5880</v>
      </c>
      <c r="W64">
        <v>5765</v>
      </c>
      <c r="X64">
        <v>5546</v>
      </c>
      <c r="Y64">
        <v>5247</v>
      </c>
      <c r="Z64">
        <v>4894</v>
      </c>
      <c r="AA64">
        <v>4741</v>
      </c>
      <c r="AB64">
        <v>4564</v>
      </c>
      <c r="AC64">
        <v>4315</v>
      </c>
      <c r="AD64">
        <v>3982</v>
      </c>
      <c r="AE64">
        <v>3687</v>
      </c>
      <c r="AF64">
        <v>3645</v>
      </c>
      <c r="AG64">
        <v>3618</v>
      </c>
      <c r="AH64">
        <v>3585</v>
      </c>
    </row>
    <row r="65" spans="1:34" x14ac:dyDescent="0.25">
      <c r="A65" t="s">
        <v>507</v>
      </c>
      <c r="B65" t="s">
        <v>384</v>
      </c>
      <c r="C65" t="s">
        <v>471</v>
      </c>
      <c r="D65">
        <v>0</v>
      </c>
      <c r="E65">
        <v>0</v>
      </c>
      <c r="F65">
        <v>0</v>
      </c>
      <c r="G65">
        <v>859</v>
      </c>
      <c r="H65">
        <v>1022</v>
      </c>
      <c r="I65">
        <v>1144</v>
      </c>
      <c r="J65">
        <v>1312</v>
      </c>
      <c r="K65">
        <v>1419</v>
      </c>
      <c r="L65">
        <v>1567</v>
      </c>
      <c r="M65">
        <v>1778</v>
      </c>
      <c r="N65">
        <v>1964</v>
      </c>
      <c r="O65">
        <v>2010</v>
      </c>
      <c r="P65">
        <v>2007</v>
      </c>
      <c r="Q65">
        <v>1995</v>
      </c>
      <c r="R65">
        <v>2003</v>
      </c>
      <c r="S65">
        <v>2028</v>
      </c>
      <c r="T65">
        <v>1998</v>
      </c>
      <c r="U65">
        <v>1857</v>
      </c>
      <c r="V65">
        <v>1763</v>
      </c>
      <c r="W65">
        <v>1685</v>
      </c>
      <c r="X65">
        <v>1579</v>
      </c>
      <c r="Y65">
        <v>1461</v>
      </c>
      <c r="Z65">
        <v>1329</v>
      </c>
      <c r="AA65">
        <v>1266</v>
      </c>
      <c r="AB65">
        <v>1205</v>
      </c>
      <c r="AC65">
        <v>1120</v>
      </c>
      <c r="AD65">
        <v>1030</v>
      </c>
      <c r="AE65">
        <v>923</v>
      </c>
      <c r="AF65">
        <v>907</v>
      </c>
      <c r="AG65">
        <v>893</v>
      </c>
      <c r="AH65">
        <v>871</v>
      </c>
    </row>
    <row r="66" spans="1:34" x14ac:dyDescent="0.25">
      <c r="A66" t="s">
        <v>508</v>
      </c>
      <c r="B66" t="s">
        <v>384</v>
      </c>
      <c r="C66" t="s">
        <v>471</v>
      </c>
      <c r="D66">
        <v>0</v>
      </c>
      <c r="E66">
        <v>0</v>
      </c>
      <c r="F66">
        <v>0</v>
      </c>
      <c r="G66">
        <v>1775</v>
      </c>
      <c r="H66">
        <v>1801</v>
      </c>
      <c r="I66">
        <v>1829</v>
      </c>
      <c r="J66">
        <v>1931</v>
      </c>
      <c r="K66">
        <v>1955</v>
      </c>
      <c r="L66">
        <v>2087</v>
      </c>
      <c r="M66">
        <v>2253</v>
      </c>
      <c r="N66">
        <v>2369</v>
      </c>
      <c r="O66">
        <v>2343</v>
      </c>
      <c r="P66">
        <v>2263</v>
      </c>
      <c r="Q66">
        <v>2159</v>
      </c>
      <c r="R66">
        <v>2040</v>
      </c>
      <c r="S66">
        <v>1938</v>
      </c>
      <c r="T66">
        <v>1798</v>
      </c>
      <c r="U66">
        <v>1660</v>
      </c>
      <c r="V66">
        <v>1572</v>
      </c>
      <c r="W66">
        <v>1513</v>
      </c>
      <c r="X66">
        <v>1415</v>
      </c>
      <c r="Y66">
        <v>1332</v>
      </c>
      <c r="Z66">
        <v>1245</v>
      </c>
      <c r="AA66">
        <v>1210</v>
      </c>
      <c r="AB66">
        <v>1149</v>
      </c>
      <c r="AC66">
        <v>1054</v>
      </c>
      <c r="AD66">
        <v>1052</v>
      </c>
      <c r="AE66">
        <v>994</v>
      </c>
      <c r="AF66">
        <v>987</v>
      </c>
      <c r="AG66">
        <v>969</v>
      </c>
      <c r="AH66">
        <v>943</v>
      </c>
    </row>
    <row r="67" spans="1:34" x14ac:dyDescent="0.25">
      <c r="A67" t="s">
        <v>509</v>
      </c>
      <c r="B67" t="s">
        <v>384</v>
      </c>
      <c r="C67" t="s">
        <v>471</v>
      </c>
      <c r="D67">
        <v>0</v>
      </c>
      <c r="E67">
        <v>0</v>
      </c>
      <c r="F67">
        <v>0</v>
      </c>
      <c r="G67">
        <v>-438</v>
      </c>
      <c r="H67">
        <v>-739</v>
      </c>
      <c r="I67">
        <v>-1223</v>
      </c>
      <c r="J67">
        <v>-1509</v>
      </c>
      <c r="K67">
        <v>-2028</v>
      </c>
      <c r="L67">
        <v>-2709</v>
      </c>
      <c r="M67">
        <v>-3459</v>
      </c>
      <c r="N67">
        <v>-4268</v>
      </c>
      <c r="O67">
        <v>-4990</v>
      </c>
      <c r="P67">
        <v>-5712</v>
      </c>
      <c r="Q67">
        <v>-6447</v>
      </c>
      <c r="R67">
        <v>-7214</v>
      </c>
      <c r="S67">
        <v>-7266</v>
      </c>
      <c r="T67">
        <v>-7257</v>
      </c>
      <c r="U67">
        <v>-7252</v>
      </c>
      <c r="V67">
        <v>-7258</v>
      </c>
      <c r="W67">
        <v>-7274</v>
      </c>
      <c r="X67">
        <v>-7278</v>
      </c>
      <c r="Y67">
        <v>-7284</v>
      </c>
      <c r="Z67">
        <v>-7281</v>
      </c>
      <c r="AA67">
        <v>-7284</v>
      </c>
      <c r="AB67">
        <v>-7281</v>
      </c>
      <c r="AC67">
        <v>-7287</v>
      </c>
      <c r="AD67">
        <v>-7332</v>
      </c>
      <c r="AE67">
        <v>-7378</v>
      </c>
      <c r="AF67">
        <v>-7421</v>
      </c>
      <c r="AG67">
        <v>-7445</v>
      </c>
      <c r="AH67">
        <v>-7458</v>
      </c>
    </row>
    <row r="68" spans="1:34" x14ac:dyDescent="0.25">
      <c r="A68" t="s">
        <v>510</v>
      </c>
      <c r="B68" t="s">
        <v>384</v>
      </c>
      <c r="C68" t="s">
        <v>471</v>
      </c>
      <c r="D68">
        <v>0</v>
      </c>
      <c r="E68">
        <v>0</v>
      </c>
      <c r="F68">
        <v>0</v>
      </c>
      <c r="G68">
        <v>172</v>
      </c>
      <c r="H68">
        <v>345</v>
      </c>
      <c r="I68">
        <v>519</v>
      </c>
      <c r="J68">
        <v>691</v>
      </c>
      <c r="K68">
        <v>843</v>
      </c>
      <c r="L68">
        <v>981</v>
      </c>
      <c r="M68">
        <v>1138</v>
      </c>
      <c r="N68">
        <v>1258</v>
      </c>
      <c r="O68">
        <v>1378</v>
      </c>
      <c r="P68">
        <v>1501</v>
      </c>
      <c r="Q68">
        <v>1628</v>
      </c>
      <c r="R68">
        <v>1741</v>
      </c>
      <c r="S68">
        <v>1840</v>
      </c>
      <c r="T68">
        <v>1930</v>
      </c>
      <c r="U68">
        <v>1988</v>
      </c>
      <c r="V68">
        <v>2048</v>
      </c>
      <c r="W68">
        <v>2100</v>
      </c>
      <c r="X68">
        <v>2145</v>
      </c>
      <c r="Y68">
        <v>2188</v>
      </c>
      <c r="Z68">
        <v>2232</v>
      </c>
      <c r="AA68">
        <v>2254</v>
      </c>
      <c r="AB68">
        <v>2285</v>
      </c>
      <c r="AC68">
        <v>2318</v>
      </c>
      <c r="AD68">
        <v>2331</v>
      </c>
      <c r="AE68">
        <v>2354</v>
      </c>
      <c r="AF68">
        <v>2425</v>
      </c>
      <c r="AG68">
        <v>2381</v>
      </c>
      <c r="AH68">
        <v>2393</v>
      </c>
    </row>
    <row r="69" spans="1:34" x14ac:dyDescent="0.25">
      <c r="A69" t="s">
        <v>511</v>
      </c>
      <c r="B69" t="s">
        <v>384</v>
      </c>
      <c r="C69" t="s">
        <v>471</v>
      </c>
      <c r="D69">
        <v>0</v>
      </c>
      <c r="E69">
        <v>0</v>
      </c>
      <c r="F69">
        <v>0</v>
      </c>
      <c r="G69">
        <v>943</v>
      </c>
      <c r="H69">
        <v>2421</v>
      </c>
      <c r="I69">
        <v>3664</v>
      </c>
      <c r="J69">
        <v>4711</v>
      </c>
      <c r="K69">
        <v>5629</v>
      </c>
      <c r="L69">
        <v>6413</v>
      </c>
      <c r="M69">
        <v>7139</v>
      </c>
      <c r="N69">
        <v>7779</v>
      </c>
      <c r="O69">
        <v>8345</v>
      </c>
      <c r="P69">
        <v>8905</v>
      </c>
      <c r="Q69">
        <v>9334</v>
      </c>
      <c r="R69">
        <v>9748</v>
      </c>
      <c r="S69">
        <v>10144</v>
      </c>
      <c r="T69">
        <v>10421</v>
      </c>
      <c r="U69">
        <v>10478</v>
      </c>
      <c r="V69">
        <v>10368</v>
      </c>
      <c r="W69">
        <v>10174</v>
      </c>
      <c r="X69">
        <v>9935</v>
      </c>
      <c r="Y69">
        <v>9749</v>
      </c>
      <c r="Z69">
        <v>9505</v>
      </c>
      <c r="AA69">
        <v>9258</v>
      </c>
      <c r="AB69">
        <v>9044</v>
      </c>
      <c r="AC69">
        <v>8843</v>
      </c>
      <c r="AD69">
        <v>8612</v>
      </c>
      <c r="AE69">
        <v>8369</v>
      </c>
      <c r="AF69">
        <v>8141</v>
      </c>
      <c r="AG69">
        <v>7965</v>
      </c>
      <c r="AH69">
        <v>7839</v>
      </c>
    </row>
    <row r="70" spans="1:34" x14ac:dyDescent="0.25">
      <c r="A70" t="s">
        <v>512</v>
      </c>
      <c r="B70" t="s">
        <v>384</v>
      </c>
      <c r="C70" t="s">
        <v>471</v>
      </c>
      <c r="D70">
        <v>0</v>
      </c>
      <c r="E70">
        <v>0</v>
      </c>
      <c r="F70">
        <v>0</v>
      </c>
      <c r="G70">
        <v>783</v>
      </c>
      <c r="H70">
        <v>2136</v>
      </c>
      <c r="I70">
        <v>3442</v>
      </c>
      <c r="J70">
        <v>4271</v>
      </c>
      <c r="K70">
        <v>5907</v>
      </c>
      <c r="L70">
        <v>7282</v>
      </c>
      <c r="M70">
        <v>8610</v>
      </c>
      <c r="N70">
        <v>10020</v>
      </c>
      <c r="O70">
        <v>11074</v>
      </c>
      <c r="P70">
        <v>12911</v>
      </c>
      <c r="Q70">
        <v>13298</v>
      </c>
      <c r="R70">
        <v>14208</v>
      </c>
      <c r="S70">
        <v>15072</v>
      </c>
      <c r="T70">
        <v>15497</v>
      </c>
      <c r="U70">
        <v>16462</v>
      </c>
      <c r="V70">
        <v>16440</v>
      </c>
      <c r="W70">
        <v>16384</v>
      </c>
      <c r="X70">
        <v>16605</v>
      </c>
      <c r="Y70">
        <v>16490</v>
      </c>
      <c r="Z70">
        <v>16953</v>
      </c>
      <c r="AA70">
        <v>16569</v>
      </c>
      <c r="AB70">
        <v>16635</v>
      </c>
      <c r="AC70">
        <v>16593</v>
      </c>
      <c r="AD70">
        <v>16860</v>
      </c>
      <c r="AE70">
        <v>16762</v>
      </c>
      <c r="AF70">
        <v>16455</v>
      </c>
      <c r="AG70">
        <v>16681</v>
      </c>
      <c r="AH70">
        <v>16931</v>
      </c>
    </row>
    <row r="71" spans="1:34" x14ac:dyDescent="0.25">
      <c r="A71" t="s">
        <v>513</v>
      </c>
      <c r="B71" t="s">
        <v>384</v>
      </c>
      <c r="C71" t="s">
        <v>471</v>
      </c>
      <c r="D71">
        <v>0</v>
      </c>
      <c r="E71">
        <v>0</v>
      </c>
      <c r="F71">
        <v>0</v>
      </c>
      <c r="G71">
        <v>682</v>
      </c>
      <c r="H71">
        <v>2392</v>
      </c>
      <c r="I71">
        <v>2560</v>
      </c>
      <c r="J71">
        <v>2814</v>
      </c>
      <c r="K71">
        <v>2695</v>
      </c>
      <c r="L71">
        <v>2217</v>
      </c>
      <c r="M71">
        <v>1558</v>
      </c>
      <c r="N71">
        <v>730</v>
      </c>
      <c r="O71">
        <v>461</v>
      </c>
      <c r="P71">
        <v>47</v>
      </c>
      <c r="Q71">
        <v>-308</v>
      </c>
      <c r="R71">
        <v>-548</v>
      </c>
      <c r="S71">
        <v>-766</v>
      </c>
      <c r="T71">
        <v>-679</v>
      </c>
      <c r="U71">
        <v>-924</v>
      </c>
      <c r="V71">
        <v>-1117</v>
      </c>
      <c r="W71">
        <v>-1299</v>
      </c>
      <c r="X71">
        <v>-1430</v>
      </c>
      <c r="Y71">
        <v>-1241</v>
      </c>
      <c r="Z71">
        <v>-1313</v>
      </c>
      <c r="AA71">
        <v>-1287</v>
      </c>
      <c r="AB71">
        <v>-1199</v>
      </c>
      <c r="AC71">
        <v>-1156</v>
      </c>
      <c r="AD71">
        <v>-1108</v>
      </c>
      <c r="AE71">
        <v>-1019</v>
      </c>
      <c r="AF71">
        <v>-1077</v>
      </c>
      <c r="AG71">
        <v>-1141</v>
      </c>
      <c r="AH71">
        <v>-1146</v>
      </c>
    </row>
    <row r="72" spans="1:34" x14ac:dyDescent="0.25">
      <c r="A72" t="s">
        <v>514</v>
      </c>
      <c r="B72" t="s">
        <v>384</v>
      </c>
      <c r="C72" t="s">
        <v>471</v>
      </c>
      <c r="D72">
        <v>0</v>
      </c>
      <c r="E72">
        <v>0</v>
      </c>
      <c r="F72">
        <v>0</v>
      </c>
      <c r="G72">
        <v>635</v>
      </c>
      <c r="H72">
        <v>1316</v>
      </c>
      <c r="I72">
        <v>1946</v>
      </c>
      <c r="J72">
        <v>2527</v>
      </c>
      <c r="K72">
        <v>3067</v>
      </c>
      <c r="L72">
        <v>3606</v>
      </c>
      <c r="M72">
        <v>4170</v>
      </c>
      <c r="N72">
        <v>4720</v>
      </c>
      <c r="O72">
        <v>5241</v>
      </c>
      <c r="P72">
        <v>5757</v>
      </c>
      <c r="Q72">
        <v>6243</v>
      </c>
      <c r="R72">
        <v>6706</v>
      </c>
      <c r="S72">
        <v>7101</v>
      </c>
      <c r="T72">
        <v>7397</v>
      </c>
      <c r="U72">
        <v>7598</v>
      </c>
      <c r="V72">
        <v>7734</v>
      </c>
      <c r="W72">
        <v>7803</v>
      </c>
      <c r="X72">
        <v>7800</v>
      </c>
      <c r="Y72">
        <v>7789</v>
      </c>
      <c r="Z72">
        <v>7748</v>
      </c>
      <c r="AA72">
        <v>7710</v>
      </c>
      <c r="AB72">
        <v>7675</v>
      </c>
      <c r="AC72">
        <v>7640</v>
      </c>
      <c r="AD72">
        <v>7611</v>
      </c>
      <c r="AE72">
        <v>7566</v>
      </c>
      <c r="AF72">
        <v>7532</v>
      </c>
      <c r="AG72">
        <v>7522</v>
      </c>
      <c r="AH72">
        <v>7542</v>
      </c>
    </row>
    <row r="73" spans="1:34" x14ac:dyDescent="0.25">
      <c r="A73" t="s">
        <v>515</v>
      </c>
      <c r="B73" t="s">
        <v>384</v>
      </c>
      <c r="C73" t="s">
        <v>471</v>
      </c>
      <c r="D73">
        <v>0</v>
      </c>
      <c r="E73">
        <v>0</v>
      </c>
      <c r="F73">
        <v>0</v>
      </c>
      <c r="G73">
        <v>4583</v>
      </c>
      <c r="H73">
        <v>5751</v>
      </c>
      <c r="I73">
        <v>6625</v>
      </c>
      <c r="J73">
        <v>7650</v>
      </c>
      <c r="K73">
        <v>8477</v>
      </c>
      <c r="L73">
        <v>9731</v>
      </c>
      <c r="M73">
        <v>11308</v>
      </c>
      <c r="N73">
        <v>12748</v>
      </c>
      <c r="O73">
        <v>13771</v>
      </c>
      <c r="P73">
        <v>14478</v>
      </c>
      <c r="Q73">
        <v>15334</v>
      </c>
      <c r="R73">
        <v>16115</v>
      </c>
      <c r="S73">
        <v>16972</v>
      </c>
      <c r="T73">
        <v>17384</v>
      </c>
      <c r="U73">
        <v>17418</v>
      </c>
      <c r="V73">
        <v>17632</v>
      </c>
      <c r="W73">
        <v>17921</v>
      </c>
      <c r="X73">
        <v>17920</v>
      </c>
      <c r="Y73">
        <v>17859</v>
      </c>
      <c r="Z73">
        <v>17693</v>
      </c>
      <c r="AA73">
        <v>17998</v>
      </c>
      <c r="AB73">
        <v>18173</v>
      </c>
      <c r="AC73">
        <v>18199</v>
      </c>
      <c r="AD73">
        <v>18182</v>
      </c>
      <c r="AE73">
        <v>18176</v>
      </c>
      <c r="AF73">
        <v>18791</v>
      </c>
      <c r="AG73">
        <v>19444</v>
      </c>
      <c r="AH73">
        <v>20100</v>
      </c>
    </row>
    <row r="74" spans="1:34" x14ac:dyDescent="0.25">
      <c r="A74" t="s">
        <v>516</v>
      </c>
      <c r="B74" t="s">
        <v>384</v>
      </c>
      <c r="C74" t="s">
        <v>471</v>
      </c>
      <c r="D74">
        <v>0</v>
      </c>
      <c r="E74">
        <v>0</v>
      </c>
      <c r="F74">
        <v>0</v>
      </c>
      <c r="G74">
        <v>2</v>
      </c>
      <c r="H74">
        <v>141</v>
      </c>
      <c r="I74">
        <v>338</v>
      </c>
      <c r="J74">
        <v>495</v>
      </c>
      <c r="K74">
        <v>635</v>
      </c>
      <c r="L74">
        <v>798</v>
      </c>
      <c r="M74">
        <v>964</v>
      </c>
      <c r="N74">
        <v>1118</v>
      </c>
      <c r="O74">
        <v>1282</v>
      </c>
      <c r="P74">
        <v>1444</v>
      </c>
      <c r="Q74">
        <v>1626</v>
      </c>
      <c r="R74">
        <v>1772</v>
      </c>
      <c r="S74">
        <v>1852</v>
      </c>
      <c r="T74">
        <v>1916</v>
      </c>
      <c r="U74">
        <v>1980</v>
      </c>
      <c r="V74">
        <v>2063</v>
      </c>
      <c r="W74">
        <v>2109</v>
      </c>
      <c r="X74">
        <v>2145</v>
      </c>
      <c r="Y74">
        <v>2208</v>
      </c>
      <c r="Z74">
        <v>2258</v>
      </c>
      <c r="AA74">
        <v>2344</v>
      </c>
      <c r="AB74">
        <v>2413</v>
      </c>
      <c r="AC74">
        <v>2503</v>
      </c>
      <c r="AD74">
        <v>2589</v>
      </c>
      <c r="AE74">
        <v>2697</v>
      </c>
      <c r="AF74">
        <v>2793</v>
      </c>
      <c r="AG74">
        <v>2881</v>
      </c>
      <c r="AH74">
        <v>2982</v>
      </c>
    </row>
    <row r="75" spans="1:34" x14ac:dyDescent="0.25">
      <c r="A75" t="s">
        <v>517</v>
      </c>
      <c r="B75" t="s">
        <v>384</v>
      </c>
      <c r="C75" t="s">
        <v>471</v>
      </c>
      <c r="D75">
        <v>0</v>
      </c>
      <c r="E75">
        <v>0</v>
      </c>
      <c r="F75">
        <v>0</v>
      </c>
      <c r="G75">
        <v>5438</v>
      </c>
      <c r="H75">
        <v>12369</v>
      </c>
      <c r="I75">
        <v>19086</v>
      </c>
      <c r="J75">
        <v>25435</v>
      </c>
      <c r="K75">
        <v>31648</v>
      </c>
      <c r="L75">
        <v>37790</v>
      </c>
      <c r="M75">
        <v>43921</v>
      </c>
      <c r="N75">
        <v>49668</v>
      </c>
      <c r="O75">
        <v>55254</v>
      </c>
      <c r="P75">
        <v>60980</v>
      </c>
      <c r="Q75">
        <v>65964</v>
      </c>
      <c r="R75">
        <v>71060</v>
      </c>
      <c r="S75">
        <v>75450</v>
      </c>
      <c r="T75">
        <v>79188</v>
      </c>
      <c r="U75">
        <v>82615</v>
      </c>
      <c r="V75">
        <v>85910</v>
      </c>
      <c r="W75">
        <v>88556</v>
      </c>
      <c r="X75">
        <v>90818</v>
      </c>
      <c r="Y75">
        <v>93148</v>
      </c>
      <c r="Z75">
        <v>95144</v>
      </c>
      <c r="AA75">
        <v>97399</v>
      </c>
      <c r="AB75">
        <v>99392</v>
      </c>
      <c r="AC75">
        <v>101221</v>
      </c>
      <c r="AD75">
        <v>103034</v>
      </c>
      <c r="AE75">
        <v>105079</v>
      </c>
      <c r="AF75">
        <v>107213</v>
      </c>
      <c r="AG75">
        <v>109149</v>
      </c>
      <c r="AH75">
        <v>111223</v>
      </c>
    </row>
    <row r="76" spans="1:34" x14ac:dyDescent="0.25">
      <c r="A76" t="s">
        <v>518</v>
      </c>
      <c r="B76" t="s">
        <v>384</v>
      </c>
      <c r="C76" t="s">
        <v>471</v>
      </c>
      <c r="D76">
        <v>0</v>
      </c>
      <c r="E76">
        <v>0</v>
      </c>
      <c r="F76">
        <v>0</v>
      </c>
      <c r="G76">
        <v>1549</v>
      </c>
      <c r="H76">
        <v>5009</v>
      </c>
      <c r="I76">
        <v>8016</v>
      </c>
      <c r="J76">
        <v>10742</v>
      </c>
      <c r="K76">
        <v>13339</v>
      </c>
      <c r="L76">
        <v>15928</v>
      </c>
      <c r="M76">
        <v>18514</v>
      </c>
      <c r="N76">
        <v>20917</v>
      </c>
      <c r="O76">
        <v>23619</v>
      </c>
      <c r="P76">
        <v>26446</v>
      </c>
      <c r="Q76">
        <v>29066</v>
      </c>
      <c r="R76">
        <v>31620</v>
      </c>
      <c r="S76">
        <v>33518</v>
      </c>
      <c r="T76">
        <v>35121</v>
      </c>
      <c r="U76">
        <v>36262</v>
      </c>
      <c r="V76">
        <v>37042</v>
      </c>
      <c r="W76">
        <v>37245</v>
      </c>
      <c r="X76">
        <v>37207</v>
      </c>
      <c r="Y76">
        <v>37347</v>
      </c>
      <c r="Z76">
        <v>37159</v>
      </c>
      <c r="AA76">
        <v>36977</v>
      </c>
      <c r="AB76">
        <v>36738</v>
      </c>
      <c r="AC76">
        <v>36535</v>
      </c>
      <c r="AD76">
        <v>36292</v>
      </c>
      <c r="AE76">
        <v>36069</v>
      </c>
      <c r="AF76">
        <v>35727</v>
      </c>
      <c r="AG76">
        <v>35519</v>
      </c>
      <c r="AH76">
        <v>35547</v>
      </c>
    </row>
    <row r="77" spans="1:34" x14ac:dyDescent="0.25">
      <c r="A77" t="s">
        <v>519</v>
      </c>
      <c r="B77" t="s">
        <v>384</v>
      </c>
      <c r="C77" t="s">
        <v>471</v>
      </c>
      <c r="D77">
        <v>0</v>
      </c>
      <c r="E77">
        <v>0</v>
      </c>
      <c r="F77">
        <v>0</v>
      </c>
      <c r="G77">
        <v>1257</v>
      </c>
      <c r="H77">
        <v>3158</v>
      </c>
      <c r="I77">
        <v>4689</v>
      </c>
      <c r="J77">
        <v>5884</v>
      </c>
      <c r="K77">
        <v>6960</v>
      </c>
      <c r="L77">
        <v>7911</v>
      </c>
      <c r="M77">
        <v>8768</v>
      </c>
      <c r="N77">
        <v>9446</v>
      </c>
      <c r="O77">
        <v>10048</v>
      </c>
      <c r="P77">
        <v>10649</v>
      </c>
      <c r="Q77">
        <v>10979</v>
      </c>
      <c r="R77">
        <v>11255</v>
      </c>
      <c r="S77">
        <v>11304</v>
      </c>
      <c r="T77">
        <v>11177</v>
      </c>
      <c r="U77">
        <v>10935</v>
      </c>
      <c r="V77">
        <v>10554</v>
      </c>
      <c r="W77">
        <v>10051</v>
      </c>
      <c r="X77">
        <v>9525</v>
      </c>
      <c r="Y77">
        <v>9033</v>
      </c>
      <c r="Z77">
        <v>8534</v>
      </c>
      <c r="AA77">
        <v>8043</v>
      </c>
      <c r="AB77">
        <v>7582</v>
      </c>
      <c r="AC77">
        <v>7144</v>
      </c>
      <c r="AD77">
        <v>6734</v>
      </c>
      <c r="AE77">
        <v>6340</v>
      </c>
      <c r="AF77">
        <v>5963</v>
      </c>
      <c r="AG77">
        <v>5638</v>
      </c>
      <c r="AH77">
        <v>5360</v>
      </c>
    </row>
    <row r="78" spans="1:34" x14ac:dyDescent="0.25">
      <c r="A78" t="s">
        <v>520</v>
      </c>
      <c r="B78" t="s">
        <v>384</v>
      </c>
      <c r="C78" t="s">
        <v>471</v>
      </c>
      <c r="D78">
        <v>0</v>
      </c>
      <c r="E78">
        <v>0</v>
      </c>
      <c r="F78">
        <v>0</v>
      </c>
      <c r="G78">
        <v>21</v>
      </c>
      <c r="H78">
        <v>63</v>
      </c>
      <c r="I78">
        <v>103</v>
      </c>
      <c r="J78">
        <v>134</v>
      </c>
      <c r="K78">
        <v>164</v>
      </c>
      <c r="L78">
        <v>191</v>
      </c>
      <c r="M78">
        <v>215</v>
      </c>
      <c r="N78">
        <v>236</v>
      </c>
      <c r="O78">
        <v>255</v>
      </c>
      <c r="P78">
        <v>272</v>
      </c>
      <c r="Q78">
        <v>284</v>
      </c>
      <c r="R78">
        <v>292</v>
      </c>
      <c r="S78">
        <v>294</v>
      </c>
      <c r="T78">
        <v>291</v>
      </c>
      <c r="U78">
        <v>286</v>
      </c>
      <c r="V78">
        <v>276</v>
      </c>
      <c r="W78">
        <v>263</v>
      </c>
      <c r="X78">
        <v>249</v>
      </c>
      <c r="Y78">
        <v>234</v>
      </c>
      <c r="Z78">
        <v>221</v>
      </c>
      <c r="AA78">
        <v>208</v>
      </c>
      <c r="AB78">
        <v>194</v>
      </c>
      <c r="AC78">
        <v>182</v>
      </c>
      <c r="AD78">
        <v>171</v>
      </c>
      <c r="AE78">
        <v>159</v>
      </c>
      <c r="AF78">
        <v>149</v>
      </c>
      <c r="AG78">
        <v>141</v>
      </c>
      <c r="AH78">
        <v>133</v>
      </c>
    </row>
    <row r="79" spans="1:34" x14ac:dyDescent="0.25">
      <c r="A79" t="s">
        <v>521</v>
      </c>
      <c r="B79" t="s">
        <v>384</v>
      </c>
      <c r="C79" t="s">
        <v>471</v>
      </c>
      <c r="D79">
        <v>0</v>
      </c>
      <c r="E79">
        <v>0</v>
      </c>
      <c r="F79">
        <v>0</v>
      </c>
      <c r="G79">
        <v>9</v>
      </c>
      <c r="H79">
        <v>33</v>
      </c>
      <c r="I79">
        <v>60</v>
      </c>
      <c r="J79">
        <v>83</v>
      </c>
      <c r="K79">
        <v>102</v>
      </c>
      <c r="L79">
        <v>123</v>
      </c>
      <c r="M79">
        <v>142</v>
      </c>
      <c r="N79">
        <v>157</v>
      </c>
      <c r="O79">
        <v>172</v>
      </c>
      <c r="P79">
        <v>185</v>
      </c>
      <c r="Q79">
        <v>198</v>
      </c>
      <c r="R79">
        <v>208</v>
      </c>
      <c r="S79">
        <v>212</v>
      </c>
      <c r="T79">
        <v>214</v>
      </c>
      <c r="U79">
        <v>211</v>
      </c>
      <c r="V79">
        <v>208</v>
      </c>
      <c r="W79">
        <v>200</v>
      </c>
      <c r="X79">
        <v>193</v>
      </c>
      <c r="Y79">
        <v>185</v>
      </c>
      <c r="Z79">
        <v>177</v>
      </c>
      <c r="AA79">
        <v>168</v>
      </c>
      <c r="AB79">
        <v>161</v>
      </c>
      <c r="AC79">
        <v>153</v>
      </c>
      <c r="AD79">
        <v>146</v>
      </c>
      <c r="AE79">
        <v>139</v>
      </c>
      <c r="AF79">
        <v>132</v>
      </c>
      <c r="AG79">
        <v>126</v>
      </c>
      <c r="AH79">
        <v>120</v>
      </c>
    </row>
    <row r="80" spans="1:34" x14ac:dyDescent="0.25">
      <c r="A80" t="s">
        <v>522</v>
      </c>
      <c r="B80" t="s">
        <v>384</v>
      </c>
      <c r="C80" t="s">
        <v>471</v>
      </c>
      <c r="D80">
        <v>0</v>
      </c>
      <c r="E80">
        <v>0</v>
      </c>
      <c r="F80">
        <v>0</v>
      </c>
      <c r="G80">
        <v>44</v>
      </c>
      <c r="H80">
        <v>84</v>
      </c>
      <c r="I80">
        <v>127</v>
      </c>
      <c r="J80">
        <v>135</v>
      </c>
      <c r="K80">
        <v>122</v>
      </c>
      <c r="L80">
        <v>103</v>
      </c>
      <c r="M80">
        <v>76</v>
      </c>
      <c r="N80">
        <v>34</v>
      </c>
      <c r="O80">
        <v>-13</v>
      </c>
      <c r="P80">
        <v>-78</v>
      </c>
      <c r="Q80">
        <v>-137</v>
      </c>
      <c r="R80">
        <v>-223</v>
      </c>
      <c r="S80">
        <v>-342</v>
      </c>
      <c r="T80">
        <v>-477</v>
      </c>
      <c r="U80">
        <v>-637</v>
      </c>
      <c r="V80">
        <v>-801</v>
      </c>
      <c r="W80">
        <v>-986</v>
      </c>
      <c r="X80">
        <v>-1182</v>
      </c>
      <c r="Y80">
        <v>-1376</v>
      </c>
      <c r="Z80">
        <v>-1579</v>
      </c>
      <c r="AA80">
        <v>-1770</v>
      </c>
      <c r="AB80">
        <v>-1965</v>
      </c>
      <c r="AC80">
        <v>-2153</v>
      </c>
      <c r="AD80">
        <v>-2345</v>
      </c>
      <c r="AE80">
        <v>-2529</v>
      </c>
      <c r="AF80">
        <v>-2706</v>
      </c>
      <c r="AG80">
        <v>-2880</v>
      </c>
      <c r="AH80">
        <v>-3043</v>
      </c>
    </row>
    <row r="81" spans="1:34" x14ac:dyDescent="0.25">
      <c r="A81" t="s">
        <v>523</v>
      </c>
      <c r="B81" t="s">
        <v>384</v>
      </c>
      <c r="C81" t="s">
        <v>471</v>
      </c>
      <c r="D81">
        <v>0</v>
      </c>
      <c r="E81">
        <v>0</v>
      </c>
      <c r="F81">
        <v>0</v>
      </c>
      <c r="G81">
        <v>37</v>
      </c>
      <c r="H81">
        <v>682</v>
      </c>
      <c r="I81">
        <v>1603</v>
      </c>
      <c r="J81">
        <v>2440</v>
      </c>
      <c r="K81">
        <v>3263</v>
      </c>
      <c r="L81">
        <v>4222</v>
      </c>
      <c r="M81">
        <v>5226</v>
      </c>
      <c r="N81">
        <v>6211</v>
      </c>
      <c r="O81">
        <v>7222</v>
      </c>
      <c r="P81">
        <v>8224</v>
      </c>
      <c r="Q81">
        <v>9296</v>
      </c>
      <c r="R81">
        <v>10220</v>
      </c>
      <c r="S81">
        <v>10846</v>
      </c>
      <c r="T81">
        <v>11343</v>
      </c>
      <c r="U81">
        <v>11707</v>
      </c>
      <c r="V81">
        <v>12025</v>
      </c>
      <c r="W81">
        <v>12102</v>
      </c>
      <c r="X81">
        <v>12048</v>
      </c>
      <c r="Y81">
        <v>11992</v>
      </c>
      <c r="Z81">
        <v>11827</v>
      </c>
      <c r="AA81">
        <v>11713</v>
      </c>
      <c r="AB81">
        <v>11505</v>
      </c>
      <c r="AC81">
        <v>11325</v>
      </c>
      <c r="AD81">
        <v>11114</v>
      </c>
      <c r="AE81">
        <v>10940</v>
      </c>
      <c r="AF81">
        <v>10761</v>
      </c>
      <c r="AG81">
        <v>10578</v>
      </c>
      <c r="AH81">
        <v>10457</v>
      </c>
    </row>
    <row r="82" spans="1:34" x14ac:dyDescent="0.25">
      <c r="A82" t="s">
        <v>524</v>
      </c>
      <c r="B82" t="s">
        <v>384</v>
      </c>
      <c r="C82" t="s">
        <v>471</v>
      </c>
      <c r="D82">
        <v>0</v>
      </c>
      <c r="E82">
        <v>0</v>
      </c>
      <c r="F82">
        <v>0</v>
      </c>
      <c r="G82">
        <v>406</v>
      </c>
      <c r="H82">
        <v>903</v>
      </c>
      <c r="I82">
        <v>1596</v>
      </c>
      <c r="J82">
        <v>2347</v>
      </c>
      <c r="K82">
        <v>2996</v>
      </c>
      <c r="L82">
        <v>3857</v>
      </c>
      <c r="M82">
        <v>4865</v>
      </c>
      <c r="N82">
        <v>5835</v>
      </c>
      <c r="O82">
        <v>6674</v>
      </c>
      <c r="P82">
        <v>7431</v>
      </c>
      <c r="Q82">
        <v>8239</v>
      </c>
      <c r="R82">
        <v>8978</v>
      </c>
      <c r="S82">
        <v>9537</v>
      </c>
      <c r="T82">
        <v>9942</v>
      </c>
      <c r="U82">
        <v>9997</v>
      </c>
      <c r="V82">
        <v>10129</v>
      </c>
      <c r="W82">
        <v>10122</v>
      </c>
      <c r="X82">
        <v>9961</v>
      </c>
      <c r="Y82">
        <v>9811</v>
      </c>
      <c r="Z82">
        <v>9505</v>
      </c>
      <c r="AA82">
        <v>9402</v>
      </c>
      <c r="AB82">
        <v>9222</v>
      </c>
      <c r="AC82">
        <v>9029</v>
      </c>
      <c r="AD82">
        <v>8787</v>
      </c>
      <c r="AE82">
        <v>8529</v>
      </c>
      <c r="AF82">
        <v>8465</v>
      </c>
      <c r="AG82">
        <v>8388</v>
      </c>
      <c r="AH82">
        <v>8343</v>
      </c>
    </row>
    <row r="83" spans="1:34" x14ac:dyDescent="0.25">
      <c r="A83" t="s">
        <v>525</v>
      </c>
      <c r="B83" t="s">
        <v>384</v>
      </c>
      <c r="C83" t="s">
        <v>471</v>
      </c>
      <c r="D83">
        <v>0</v>
      </c>
      <c r="E83">
        <v>0</v>
      </c>
      <c r="F83">
        <v>0</v>
      </c>
      <c r="G83">
        <v>19570</v>
      </c>
      <c r="H83">
        <v>42503</v>
      </c>
      <c r="I83">
        <v>60250</v>
      </c>
      <c r="J83">
        <v>77355</v>
      </c>
      <c r="K83">
        <v>95173</v>
      </c>
      <c r="L83">
        <v>111721</v>
      </c>
      <c r="M83">
        <v>128302</v>
      </c>
      <c r="N83">
        <v>143636</v>
      </c>
      <c r="O83">
        <v>158397</v>
      </c>
      <c r="P83">
        <v>174974</v>
      </c>
      <c r="Q83">
        <v>185945</v>
      </c>
      <c r="R83">
        <v>198567</v>
      </c>
      <c r="S83">
        <v>210262</v>
      </c>
      <c r="T83">
        <v>219191</v>
      </c>
      <c r="U83">
        <v>225983</v>
      </c>
      <c r="V83">
        <v>228601</v>
      </c>
      <c r="W83">
        <v>229164</v>
      </c>
      <c r="X83">
        <v>229466</v>
      </c>
      <c r="Y83">
        <v>229674</v>
      </c>
      <c r="Z83">
        <v>230027</v>
      </c>
      <c r="AA83">
        <v>228780</v>
      </c>
      <c r="AB83">
        <v>228902</v>
      </c>
      <c r="AC83">
        <v>228250</v>
      </c>
      <c r="AD83">
        <v>228173</v>
      </c>
      <c r="AE83">
        <v>227044</v>
      </c>
      <c r="AF83">
        <v>226020</v>
      </c>
      <c r="AG83">
        <v>226988</v>
      </c>
      <c r="AH83">
        <v>229181</v>
      </c>
    </row>
    <row r="84" spans="1:34" x14ac:dyDescent="0.25">
      <c r="A84" t="s">
        <v>526</v>
      </c>
      <c r="B84" t="s">
        <v>384</v>
      </c>
      <c r="C84" t="s">
        <v>471</v>
      </c>
      <c r="D84">
        <v>0</v>
      </c>
      <c r="E84">
        <v>0</v>
      </c>
      <c r="F84">
        <v>0</v>
      </c>
      <c r="G84">
        <v>-28</v>
      </c>
      <c r="H84">
        <v>477</v>
      </c>
      <c r="I84">
        <v>1639</v>
      </c>
      <c r="J84">
        <v>2959</v>
      </c>
      <c r="K84">
        <v>4402</v>
      </c>
      <c r="L84">
        <v>6100</v>
      </c>
      <c r="M84">
        <v>7893</v>
      </c>
      <c r="N84">
        <v>9731</v>
      </c>
      <c r="O84">
        <v>11612</v>
      </c>
      <c r="P84">
        <v>13499</v>
      </c>
      <c r="Q84">
        <v>15546</v>
      </c>
      <c r="R84">
        <v>17301</v>
      </c>
      <c r="S84">
        <v>18526</v>
      </c>
      <c r="T84">
        <v>19662</v>
      </c>
      <c r="U84">
        <v>20622</v>
      </c>
      <c r="V84">
        <v>21486</v>
      </c>
      <c r="W84">
        <v>21954</v>
      </c>
      <c r="X84">
        <v>22216</v>
      </c>
      <c r="Y84">
        <v>22459</v>
      </c>
      <c r="Z84">
        <v>22585</v>
      </c>
      <c r="AA84">
        <v>22773</v>
      </c>
      <c r="AB84">
        <v>22777</v>
      </c>
      <c r="AC84">
        <v>22849</v>
      </c>
      <c r="AD84">
        <v>22858</v>
      </c>
      <c r="AE84">
        <v>22937</v>
      </c>
      <c r="AF84">
        <v>22964</v>
      </c>
      <c r="AG84">
        <v>22958</v>
      </c>
      <c r="AH84">
        <v>23093</v>
      </c>
    </row>
    <row r="85" spans="1:34" x14ac:dyDescent="0.25">
      <c r="A85" t="s">
        <v>527</v>
      </c>
      <c r="B85" t="s">
        <v>384</v>
      </c>
      <c r="C85" t="s">
        <v>471</v>
      </c>
      <c r="D85">
        <v>0</v>
      </c>
      <c r="E85">
        <v>0</v>
      </c>
      <c r="F85">
        <v>0</v>
      </c>
      <c r="G85">
        <v>-96</v>
      </c>
      <c r="H85">
        <v>1509</v>
      </c>
      <c r="I85">
        <v>3920</v>
      </c>
      <c r="J85">
        <v>6167</v>
      </c>
      <c r="K85">
        <v>8413</v>
      </c>
      <c r="L85">
        <v>11068</v>
      </c>
      <c r="M85">
        <v>13909</v>
      </c>
      <c r="N85">
        <v>16756</v>
      </c>
      <c r="O85">
        <v>19841</v>
      </c>
      <c r="P85">
        <v>22988</v>
      </c>
      <c r="Q85">
        <v>26470</v>
      </c>
      <c r="R85">
        <v>29639</v>
      </c>
      <c r="S85">
        <v>31984</v>
      </c>
      <c r="T85">
        <v>34017</v>
      </c>
      <c r="U85">
        <v>35689</v>
      </c>
      <c r="V85">
        <v>37285</v>
      </c>
      <c r="W85">
        <v>38155</v>
      </c>
      <c r="X85">
        <v>38610</v>
      </c>
      <c r="Y85">
        <v>39125</v>
      </c>
      <c r="Z85">
        <v>39215</v>
      </c>
      <c r="AA85">
        <v>39510</v>
      </c>
      <c r="AB85">
        <v>39477</v>
      </c>
      <c r="AC85">
        <v>39577</v>
      </c>
      <c r="AD85">
        <v>39507</v>
      </c>
      <c r="AE85">
        <v>39565</v>
      </c>
      <c r="AF85">
        <v>39593</v>
      </c>
      <c r="AG85">
        <v>39583</v>
      </c>
      <c r="AH85">
        <v>39808</v>
      </c>
    </row>
    <row r="86" spans="1:34" x14ac:dyDescent="0.25">
      <c r="A86" t="s">
        <v>528</v>
      </c>
      <c r="B86" t="s">
        <v>384</v>
      </c>
      <c r="C86" t="s">
        <v>471</v>
      </c>
      <c r="D86">
        <v>0</v>
      </c>
      <c r="E86">
        <v>0</v>
      </c>
      <c r="F86">
        <v>0</v>
      </c>
      <c r="G86">
        <v>-25</v>
      </c>
      <c r="H86">
        <v>422</v>
      </c>
      <c r="I86">
        <v>1094</v>
      </c>
      <c r="J86">
        <v>1715</v>
      </c>
      <c r="K86">
        <v>2337</v>
      </c>
      <c r="L86">
        <v>3074</v>
      </c>
      <c r="M86">
        <v>3859</v>
      </c>
      <c r="N86">
        <v>4643</v>
      </c>
      <c r="O86">
        <v>5471</v>
      </c>
      <c r="P86">
        <v>6305</v>
      </c>
      <c r="Q86">
        <v>7219</v>
      </c>
      <c r="R86">
        <v>8032</v>
      </c>
      <c r="S86">
        <v>8617</v>
      </c>
      <c r="T86">
        <v>9111</v>
      </c>
      <c r="U86">
        <v>9508</v>
      </c>
      <c r="V86">
        <v>9877</v>
      </c>
      <c r="W86">
        <v>10049</v>
      </c>
      <c r="X86">
        <v>10112</v>
      </c>
      <c r="Y86">
        <v>10177</v>
      </c>
      <c r="Z86">
        <v>10142</v>
      </c>
      <c r="AA86">
        <v>10154</v>
      </c>
      <c r="AB86">
        <v>10081</v>
      </c>
      <c r="AC86">
        <v>10035</v>
      </c>
      <c r="AD86">
        <v>9953</v>
      </c>
      <c r="AE86">
        <v>9904</v>
      </c>
      <c r="AF86">
        <v>9847</v>
      </c>
      <c r="AG86">
        <v>9782</v>
      </c>
      <c r="AH86">
        <v>9774</v>
      </c>
    </row>
    <row r="87" spans="1:34" x14ac:dyDescent="0.25">
      <c r="A87" t="s">
        <v>529</v>
      </c>
      <c r="B87" t="s">
        <v>384</v>
      </c>
      <c r="C87" t="s">
        <v>471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 t="s">
        <v>383</v>
      </c>
      <c r="B88" t="s">
        <v>385</v>
      </c>
      <c r="C88" t="s">
        <v>472</v>
      </c>
      <c r="D88">
        <v>0</v>
      </c>
      <c r="E88">
        <v>0</v>
      </c>
      <c r="F88">
        <v>0</v>
      </c>
      <c r="G88">
        <v>53874</v>
      </c>
      <c r="H88">
        <v>105140</v>
      </c>
      <c r="I88">
        <v>145284</v>
      </c>
      <c r="J88">
        <v>179514</v>
      </c>
      <c r="K88">
        <v>211231</v>
      </c>
      <c r="L88">
        <v>242744</v>
      </c>
      <c r="M88">
        <v>269799</v>
      </c>
      <c r="N88">
        <v>289602</v>
      </c>
      <c r="O88">
        <v>300259</v>
      </c>
      <c r="P88">
        <v>318474</v>
      </c>
      <c r="Q88">
        <v>332535</v>
      </c>
      <c r="R88">
        <v>348788</v>
      </c>
      <c r="S88">
        <v>365351</v>
      </c>
      <c r="T88">
        <v>378717</v>
      </c>
      <c r="U88">
        <v>389531</v>
      </c>
      <c r="V88">
        <v>396666</v>
      </c>
      <c r="W88">
        <v>401303</v>
      </c>
      <c r="X88">
        <v>405467</v>
      </c>
      <c r="Y88">
        <v>411021</v>
      </c>
      <c r="Z88">
        <v>416484</v>
      </c>
      <c r="AA88">
        <v>421851</v>
      </c>
      <c r="AB88">
        <v>428787</v>
      </c>
      <c r="AC88">
        <v>434742</v>
      </c>
      <c r="AD88">
        <v>441100</v>
      </c>
      <c r="AE88">
        <v>446305</v>
      </c>
      <c r="AF88">
        <v>451499</v>
      </c>
      <c r="AG88">
        <v>458335</v>
      </c>
      <c r="AH88">
        <v>466878</v>
      </c>
    </row>
    <row r="89" spans="1:34" x14ac:dyDescent="0.25">
      <c r="A89" t="s">
        <v>488</v>
      </c>
      <c r="B89" t="s">
        <v>385</v>
      </c>
      <c r="C89" t="s">
        <v>472</v>
      </c>
      <c r="D89">
        <v>0</v>
      </c>
      <c r="E89">
        <v>0</v>
      </c>
      <c r="F89">
        <v>0</v>
      </c>
      <c r="G89">
        <v>38</v>
      </c>
      <c r="H89">
        <v>77</v>
      </c>
      <c r="I89">
        <v>123</v>
      </c>
      <c r="J89">
        <v>185</v>
      </c>
      <c r="K89">
        <v>250</v>
      </c>
      <c r="L89">
        <v>298</v>
      </c>
      <c r="M89">
        <v>327</v>
      </c>
      <c r="N89">
        <v>342</v>
      </c>
      <c r="O89">
        <v>313</v>
      </c>
      <c r="P89">
        <v>281</v>
      </c>
      <c r="Q89">
        <v>264</v>
      </c>
      <c r="R89">
        <v>257</v>
      </c>
      <c r="S89">
        <v>255</v>
      </c>
      <c r="T89">
        <v>258</v>
      </c>
      <c r="U89">
        <v>261</v>
      </c>
      <c r="V89">
        <v>265</v>
      </c>
      <c r="W89">
        <v>266</v>
      </c>
      <c r="X89">
        <v>269</v>
      </c>
      <c r="Y89">
        <v>273</v>
      </c>
      <c r="Z89">
        <v>277</v>
      </c>
      <c r="AA89">
        <v>280</v>
      </c>
      <c r="AB89">
        <v>284</v>
      </c>
      <c r="AC89">
        <v>287</v>
      </c>
      <c r="AD89">
        <v>289</v>
      </c>
      <c r="AE89">
        <v>293</v>
      </c>
      <c r="AF89">
        <v>295</v>
      </c>
      <c r="AG89">
        <v>295</v>
      </c>
      <c r="AH89">
        <v>298</v>
      </c>
    </row>
    <row r="90" spans="1:34" x14ac:dyDescent="0.25">
      <c r="A90" t="s">
        <v>489</v>
      </c>
      <c r="B90" t="s">
        <v>385</v>
      </c>
      <c r="C90" t="s">
        <v>472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 t="s">
        <v>490</v>
      </c>
      <c r="B91" t="s">
        <v>385</v>
      </c>
      <c r="C91" t="s">
        <v>472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 t="s">
        <v>491</v>
      </c>
      <c r="B92" t="s">
        <v>385</v>
      </c>
      <c r="C92" t="s">
        <v>472</v>
      </c>
      <c r="D92">
        <v>0</v>
      </c>
      <c r="E92">
        <v>0</v>
      </c>
      <c r="F92">
        <v>0</v>
      </c>
      <c r="G92">
        <v>17</v>
      </c>
      <c r="H92">
        <v>26</v>
      </c>
      <c r="I92">
        <v>30</v>
      </c>
      <c r="J92">
        <v>32</v>
      </c>
      <c r="K92">
        <v>34</v>
      </c>
      <c r="L92">
        <v>34</v>
      </c>
      <c r="M92">
        <v>35</v>
      </c>
      <c r="N92">
        <v>34</v>
      </c>
      <c r="O92">
        <v>31</v>
      </c>
      <c r="P92">
        <v>30</v>
      </c>
      <c r="Q92">
        <v>27</v>
      </c>
      <c r="R92">
        <v>26</v>
      </c>
      <c r="S92">
        <v>25</v>
      </c>
      <c r="T92">
        <v>26</v>
      </c>
      <c r="U92">
        <v>24</v>
      </c>
      <c r="V92">
        <v>22</v>
      </c>
      <c r="W92">
        <v>20</v>
      </c>
      <c r="X92">
        <v>21</v>
      </c>
      <c r="Y92">
        <v>21</v>
      </c>
      <c r="Z92">
        <v>21</v>
      </c>
      <c r="AA92">
        <v>23</v>
      </c>
      <c r="AB92">
        <v>24</v>
      </c>
      <c r="AC92">
        <v>25</v>
      </c>
      <c r="AD92">
        <v>26</v>
      </c>
      <c r="AE92">
        <v>27</v>
      </c>
      <c r="AF92">
        <v>26</v>
      </c>
      <c r="AG92">
        <v>29</v>
      </c>
      <c r="AH92">
        <v>30</v>
      </c>
    </row>
    <row r="93" spans="1:34" x14ac:dyDescent="0.25">
      <c r="A93" t="s">
        <v>492</v>
      </c>
      <c r="B93" t="s">
        <v>385</v>
      </c>
      <c r="C93" t="s">
        <v>472</v>
      </c>
      <c r="D93">
        <v>0</v>
      </c>
      <c r="E93">
        <v>0</v>
      </c>
      <c r="F93">
        <v>0</v>
      </c>
      <c r="G93">
        <v>360</v>
      </c>
      <c r="H93">
        <v>1105</v>
      </c>
      <c r="I93">
        <v>1263</v>
      </c>
      <c r="J93">
        <v>1449</v>
      </c>
      <c r="K93">
        <v>1503</v>
      </c>
      <c r="L93">
        <v>1411</v>
      </c>
      <c r="M93">
        <v>1229</v>
      </c>
      <c r="N93">
        <v>961</v>
      </c>
      <c r="O93">
        <v>848</v>
      </c>
      <c r="P93">
        <v>694</v>
      </c>
      <c r="Q93">
        <v>603</v>
      </c>
      <c r="R93">
        <v>543</v>
      </c>
      <c r="S93">
        <v>505</v>
      </c>
      <c r="T93">
        <v>574</v>
      </c>
      <c r="U93">
        <v>528</v>
      </c>
      <c r="V93">
        <v>496</v>
      </c>
      <c r="W93">
        <v>450</v>
      </c>
      <c r="X93">
        <v>422</v>
      </c>
      <c r="Y93">
        <v>515</v>
      </c>
      <c r="Z93">
        <v>504</v>
      </c>
      <c r="AA93">
        <v>533</v>
      </c>
      <c r="AB93">
        <v>574</v>
      </c>
      <c r="AC93">
        <v>589</v>
      </c>
      <c r="AD93">
        <v>608</v>
      </c>
      <c r="AE93">
        <v>648</v>
      </c>
      <c r="AF93">
        <v>615</v>
      </c>
      <c r="AG93">
        <v>580</v>
      </c>
      <c r="AH93">
        <v>580</v>
      </c>
    </row>
    <row r="94" spans="1:34" x14ac:dyDescent="0.25">
      <c r="A94" t="s">
        <v>493</v>
      </c>
      <c r="B94" t="s">
        <v>385</v>
      </c>
      <c r="C94" t="s">
        <v>472</v>
      </c>
      <c r="D94">
        <v>0</v>
      </c>
      <c r="E94">
        <v>0</v>
      </c>
      <c r="F94">
        <v>0</v>
      </c>
      <c r="G94">
        <v>208</v>
      </c>
      <c r="H94">
        <v>427</v>
      </c>
      <c r="I94">
        <v>651</v>
      </c>
      <c r="J94">
        <v>831</v>
      </c>
      <c r="K94">
        <v>967</v>
      </c>
      <c r="L94">
        <v>1117</v>
      </c>
      <c r="M94">
        <v>1249</v>
      </c>
      <c r="N94">
        <v>1327</v>
      </c>
      <c r="O94">
        <v>1327</v>
      </c>
      <c r="P94">
        <v>1344</v>
      </c>
      <c r="Q94">
        <v>1424</v>
      </c>
      <c r="R94">
        <v>1504</v>
      </c>
      <c r="S94">
        <v>1568</v>
      </c>
      <c r="T94">
        <v>1629</v>
      </c>
      <c r="U94">
        <v>1678</v>
      </c>
      <c r="V94">
        <v>1720</v>
      </c>
      <c r="W94">
        <v>1744</v>
      </c>
      <c r="X94">
        <v>1743</v>
      </c>
      <c r="Y94">
        <v>1741</v>
      </c>
      <c r="Z94">
        <v>1732</v>
      </c>
      <c r="AA94">
        <v>1727</v>
      </c>
      <c r="AB94">
        <v>1718</v>
      </c>
      <c r="AC94">
        <v>1710</v>
      </c>
      <c r="AD94">
        <v>1699</v>
      </c>
      <c r="AE94">
        <v>1689</v>
      </c>
      <c r="AF94">
        <v>1680</v>
      </c>
      <c r="AG94">
        <v>1665</v>
      </c>
      <c r="AH94">
        <v>1655</v>
      </c>
    </row>
    <row r="95" spans="1:34" x14ac:dyDescent="0.25">
      <c r="A95" t="s">
        <v>494</v>
      </c>
      <c r="B95" t="s">
        <v>385</v>
      </c>
      <c r="C95" t="s">
        <v>472</v>
      </c>
      <c r="D95">
        <v>0</v>
      </c>
      <c r="E95">
        <v>0</v>
      </c>
      <c r="F95">
        <v>0</v>
      </c>
      <c r="G95">
        <v>363</v>
      </c>
      <c r="H95">
        <v>730</v>
      </c>
      <c r="I95">
        <v>1027</v>
      </c>
      <c r="J95">
        <v>1247</v>
      </c>
      <c r="K95">
        <v>1404</v>
      </c>
      <c r="L95">
        <v>1571</v>
      </c>
      <c r="M95">
        <v>1697</v>
      </c>
      <c r="N95">
        <v>1755</v>
      </c>
      <c r="O95">
        <v>1720</v>
      </c>
      <c r="P95">
        <v>1713</v>
      </c>
      <c r="Q95">
        <v>1742</v>
      </c>
      <c r="R95">
        <v>1763</v>
      </c>
      <c r="S95">
        <v>1773</v>
      </c>
      <c r="T95">
        <v>1776</v>
      </c>
      <c r="U95">
        <v>1762</v>
      </c>
      <c r="V95">
        <v>1744</v>
      </c>
      <c r="W95">
        <v>1712</v>
      </c>
      <c r="X95">
        <v>1662</v>
      </c>
      <c r="Y95">
        <v>1616</v>
      </c>
      <c r="Z95">
        <v>1563</v>
      </c>
      <c r="AA95">
        <v>1521</v>
      </c>
      <c r="AB95">
        <v>1479</v>
      </c>
      <c r="AC95">
        <v>1433</v>
      </c>
      <c r="AD95">
        <v>1391</v>
      </c>
      <c r="AE95">
        <v>1351</v>
      </c>
      <c r="AF95">
        <v>1315</v>
      </c>
      <c r="AG95">
        <v>1279</v>
      </c>
      <c r="AH95">
        <v>1245</v>
      </c>
    </row>
    <row r="96" spans="1:34" x14ac:dyDescent="0.25">
      <c r="A96" t="s">
        <v>495</v>
      </c>
      <c r="B96" t="s">
        <v>385</v>
      </c>
      <c r="C96" t="s">
        <v>472</v>
      </c>
      <c r="D96">
        <v>0</v>
      </c>
      <c r="E96">
        <v>0</v>
      </c>
      <c r="F96">
        <v>0</v>
      </c>
      <c r="G96">
        <v>91</v>
      </c>
      <c r="H96">
        <v>208</v>
      </c>
      <c r="I96">
        <v>291</v>
      </c>
      <c r="J96">
        <v>346</v>
      </c>
      <c r="K96">
        <v>386</v>
      </c>
      <c r="L96">
        <v>418</v>
      </c>
      <c r="M96">
        <v>439</v>
      </c>
      <c r="N96">
        <v>447</v>
      </c>
      <c r="O96">
        <v>442</v>
      </c>
      <c r="P96">
        <v>441</v>
      </c>
      <c r="Q96">
        <v>442</v>
      </c>
      <c r="R96">
        <v>447</v>
      </c>
      <c r="S96">
        <v>453</v>
      </c>
      <c r="T96">
        <v>458</v>
      </c>
      <c r="U96">
        <v>458</v>
      </c>
      <c r="V96">
        <v>453</v>
      </c>
      <c r="W96">
        <v>445</v>
      </c>
      <c r="X96">
        <v>437</v>
      </c>
      <c r="Y96">
        <v>432</v>
      </c>
      <c r="Z96">
        <v>429</v>
      </c>
      <c r="AA96">
        <v>425</v>
      </c>
      <c r="AB96">
        <v>423</v>
      </c>
      <c r="AC96">
        <v>420</v>
      </c>
      <c r="AD96">
        <v>416</v>
      </c>
      <c r="AE96">
        <v>412</v>
      </c>
      <c r="AF96">
        <v>408</v>
      </c>
      <c r="AG96">
        <v>404</v>
      </c>
      <c r="AH96">
        <v>404</v>
      </c>
    </row>
    <row r="97" spans="1:34" x14ac:dyDescent="0.25">
      <c r="A97" t="s">
        <v>496</v>
      </c>
      <c r="B97" t="s">
        <v>385</v>
      </c>
      <c r="C97" t="s">
        <v>472</v>
      </c>
      <c r="D97">
        <v>0</v>
      </c>
      <c r="E97">
        <v>0</v>
      </c>
      <c r="F97">
        <v>0</v>
      </c>
      <c r="G97">
        <v>53</v>
      </c>
      <c r="H97">
        <v>150</v>
      </c>
      <c r="I97">
        <v>249</v>
      </c>
      <c r="J97">
        <v>296</v>
      </c>
      <c r="K97">
        <v>331</v>
      </c>
      <c r="L97">
        <v>336</v>
      </c>
      <c r="M97">
        <v>316</v>
      </c>
      <c r="N97">
        <v>276</v>
      </c>
      <c r="O97">
        <v>198</v>
      </c>
      <c r="P97">
        <v>178</v>
      </c>
      <c r="Q97">
        <v>106</v>
      </c>
      <c r="R97">
        <v>57</v>
      </c>
      <c r="S97">
        <v>21</v>
      </c>
      <c r="T97">
        <v>-23</v>
      </c>
      <c r="U97">
        <v>-29</v>
      </c>
      <c r="V97">
        <v>-61</v>
      </c>
      <c r="W97">
        <v>-84</v>
      </c>
      <c r="X97">
        <v>-79</v>
      </c>
      <c r="Y97">
        <v>-68</v>
      </c>
      <c r="Z97">
        <v>-18</v>
      </c>
      <c r="AA97">
        <v>-1</v>
      </c>
      <c r="AB97">
        <v>23</v>
      </c>
      <c r="AC97">
        <v>54</v>
      </c>
      <c r="AD97">
        <v>97</v>
      </c>
      <c r="AE97">
        <v>128</v>
      </c>
      <c r="AF97">
        <v>145</v>
      </c>
      <c r="AG97">
        <v>171</v>
      </c>
      <c r="AH97">
        <v>203</v>
      </c>
    </row>
    <row r="98" spans="1:34" x14ac:dyDescent="0.25">
      <c r="A98" t="s">
        <v>497</v>
      </c>
      <c r="B98" t="s">
        <v>385</v>
      </c>
      <c r="C98" t="s">
        <v>472</v>
      </c>
      <c r="D98">
        <v>0</v>
      </c>
      <c r="E98">
        <v>0</v>
      </c>
      <c r="F98">
        <v>0</v>
      </c>
      <c r="G98">
        <v>-73</v>
      </c>
      <c r="H98">
        <v>-124</v>
      </c>
      <c r="I98">
        <v>-160</v>
      </c>
      <c r="J98">
        <v>-206</v>
      </c>
      <c r="K98">
        <v>-290</v>
      </c>
      <c r="L98">
        <v>-384</v>
      </c>
      <c r="M98">
        <v>-485</v>
      </c>
      <c r="N98">
        <v>-592</v>
      </c>
      <c r="O98">
        <v>-701</v>
      </c>
      <c r="P98">
        <v>-787</v>
      </c>
      <c r="Q98">
        <v>-863</v>
      </c>
      <c r="R98">
        <v>-924</v>
      </c>
      <c r="S98">
        <v>-987</v>
      </c>
      <c r="T98">
        <v>-1027</v>
      </c>
      <c r="U98">
        <v>-1054</v>
      </c>
      <c r="V98">
        <v>-1069</v>
      </c>
      <c r="W98">
        <v>-1060</v>
      </c>
      <c r="X98">
        <v>-1045</v>
      </c>
      <c r="Y98">
        <v>-1017</v>
      </c>
      <c r="Z98">
        <v>-979</v>
      </c>
      <c r="AA98">
        <v>-946</v>
      </c>
      <c r="AB98">
        <v>-918</v>
      </c>
      <c r="AC98">
        <v>-880</v>
      </c>
      <c r="AD98">
        <v>-847</v>
      </c>
      <c r="AE98">
        <v>-810</v>
      </c>
      <c r="AF98">
        <v>-771</v>
      </c>
      <c r="AG98">
        <v>-743</v>
      </c>
      <c r="AH98">
        <v>-717</v>
      </c>
    </row>
    <row r="99" spans="1:34" x14ac:dyDescent="0.25">
      <c r="A99" t="s">
        <v>498</v>
      </c>
      <c r="B99" t="s">
        <v>385</v>
      </c>
      <c r="C99" t="s">
        <v>472</v>
      </c>
      <c r="D99">
        <v>0</v>
      </c>
      <c r="E99">
        <v>0</v>
      </c>
      <c r="F99">
        <v>0</v>
      </c>
      <c r="G99">
        <v>207</v>
      </c>
      <c r="H99">
        <v>271</v>
      </c>
      <c r="I99">
        <v>260</v>
      </c>
      <c r="J99">
        <v>95</v>
      </c>
      <c r="K99">
        <v>-56</v>
      </c>
      <c r="L99">
        <v>-163</v>
      </c>
      <c r="M99">
        <v>-237</v>
      </c>
      <c r="N99">
        <v>-285</v>
      </c>
      <c r="O99">
        <v>-314</v>
      </c>
      <c r="P99">
        <v>-307</v>
      </c>
      <c r="Q99">
        <v>-302</v>
      </c>
      <c r="R99">
        <v>-301</v>
      </c>
      <c r="S99">
        <v>-307</v>
      </c>
      <c r="T99">
        <v>-313</v>
      </c>
      <c r="U99">
        <v>-326</v>
      </c>
      <c r="V99">
        <v>-343</v>
      </c>
      <c r="W99">
        <v>-362</v>
      </c>
      <c r="X99">
        <v>-378</v>
      </c>
      <c r="Y99">
        <v>-379</v>
      </c>
      <c r="Z99">
        <v>-378</v>
      </c>
      <c r="AA99">
        <v>-375</v>
      </c>
      <c r="AB99">
        <v>-374</v>
      </c>
      <c r="AC99">
        <v>-370</v>
      </c>
      <c r="AD99">
        <v>-360</v>
      </c>
      <c r="AE99">
        <v>-355</v>
      </c>
      <c r="AF99">
        <v>-350</v>
      </c>
      <c r="AG99">
        <v>-348</v>
      </c>
      <c r="AH99">
        <v>-339</v>
      </c>
    </row>
    <row r="100" spans="1:34" x14ac:dyDescent="0.25">
      <c r="A100" t="s">
        <v>499</v>
      </c>
      <c r="B100" t="s">
        <v>385</v>
      </c>
      <c r="C100" t="s">
        <v>472</v>
      </c>
      <c r="D100">
        <v>0</v>
      </c>
      <c r="E100">
        <v>0</v>
      </c>
      <c r="F100">
        <v>0</v>
      </c>
      <c r="G100">
        <v>58</v>
      </c>
      <c r="H100">
        <v>115</v>
      </c>
      <c r="I100">
        <v>162</v>
      </c>
      <c r="J100">
        <v>198</v>
      </c>
      <c r="K100">
        <v>227</v>
      </c>
      <c r="L100">
        <v>261</v>
      </c>
      <c r="M100">
        <v>284</v>
      </c>
      <c r="N100">
        <v>298</v>
      </c>
      <c r="O100">
        <v>293</v>
      </c>
      <c r="P100">
        <v>305</v>
      </c>
      <c r="Q100">
        <v>317</v>
      </c>
      <c r="R100">
        <v>329</v>
      </c>
      <c r="S100">
        <v>340</v>
      </c>
      <c r="T100">
        <v>349</v>
      </c>
      <c r="U100">
        <v>352</v>
      </c>
      <c r="V100">
        <v>354</v>
      </c>
      <c r="W100">
        <v>352</v>
      </c>
      <c r="X100">
        <v>348</v>
      </c>
      <c r="Y100">
        <v>345</v>
      </c>
      <c r="Z100">
        <v>339</v>
      </c>
      <c r="AA100">
        <v>336</v>
      </c>
      <c r="AB100">
        <v>334</v>
      </c>
      <c r="AC100">
        <v>330</v>
      </c>
      <c r="AD100">
        <v>325</v>
      </c>
      <c r="AE100">
        <v>321</v>
      </c>
      <c r="AF100">
        <v>320</v>
      </c>
      <c r="AG100">
        <v>316</v>
      </c>
      <c r="AH100">
        <v>315</v>
      </c>
    </row>
    <row r="101" spans="1:34" x14ac:dyDescent="0.25">
      <c r="A101" t="s">
        <v>500</v>
      </c>
      <c r="B101" t="s">
        <v>385</v>
      </c>
      <c r="C101" t="s">
        <v>472</v>
      </c>
      <c r="D101">
        <v>0</v>
      </c>
      <c r="E101">
        <v>0</v>
      </c>
      <c r="F101">
        <v>0</v>
      </c>
      <c r="G101">
        <v>36</v>
      </c>
      <c r="H101">
        <v>78</v>
      </c>
      <c r="I101">
        <v>110</v>
      </c>
      <c r="J101">
        <v>128</v>
      </c>
      <c r="K101">
        <v>143</v>
      </c>
      <c r="L101">
        <v>155</v>
      </c>
      <c r="M101">
        <v>166</v>
      </c>
      <c r="N101">
        <v>171</v>
      </c>
      <c r="O101">
        <v>172</v>
      </c>
      <c r="P101">
        <v>176</v>
      </c>
      <c r="Q101">
        <v>181</v>
      </c>
      <c r="R101">
        <v>186</v>
      </c>
      <c r="S101">
        <v>193</v>
      </c>
      <c r="T101">
        <v>199</v>
      </c>
      <c r="U101">
        <v>200</v>
      </c>
      <c r="V101">
        <v>199</v>
      </c>
      <c r="W101">
        <v>197</v>
      </c>
      <c r="X101">
        <v>195</v>
      </c>
      <c r="Y101">
        <v>194</v>
      </c>
      <c r="Z101">
        <v>193</v>
      </c>
      <c r="AA101">
        <v>191</v>
      </c>
      <c r="AB101">
        <v>191</v>
      </c>
      <c r="AC101">
        <v>190</v>
      </c>
      <c r="AD101">
        <v>188</v>
      </c>
      <c r="AE101">
        <v>187</v>
      </c>
      <c r="AF101">
        <v>185</v>
      </c>
      <c r="AG101">
        <v>184</v>
      </c>
      <c r="AH101">
        <v>183</v>
      </c>
    </row>
    <row r="102" spans="1:34" x14ac:dyDescent="0.25">
      <c r="A102" t="s">
        <v>501</v>
      </c>
      <c r="B102" t="s">
        <v>385</v>
      </c>
      <c r="C102" t="s">
        <v>472</v>
      </c>
      <c r="D102">
        <v>0</v>
      </c>
      <c r="E102">
        <v>0</v>
      </c>
      <c r="F102">
        <v>0</v>
      </c>
      <c r="G102">
        <v>178</v>
      </c>
      <c r="H102">
        <v>327</v>
      </c>
      <c r="I102">
        <v>409</v>
      </c>
      <c r="J102">
        <v>461</v>
      </c>
      <c r="K102">
        <v>493</v>
      </c>
      <c r="L102">
        <v>534</v>
      </c>
      <c r="M102">
        <v>590</v>
      </c>
      <c r="N102">
        <v>644</v>
      </c>
      <c r="O102">
        <v>670</v>
      </c>
      <c r="P102">
        <v>676</v>
      </c>
      <c r="Q102">
        <v>676</v>
      </c>
      <c r="R102">
        <v>680</v>
      </c>
      <c r="S102">
        <v>691</v>
      </c>
      <c r="T102">
        <v>691</v>
      </c>
      <c r="U102">
        <v>663</v>
      </c>
      <c r="V102">
        <v>627</v>
      </c>
      <c r="W102">
        <v>603</v>
      </c>
      <c r="X102">
        <v>578</v>
      </c>
      <c r="Y102">
        <v>550</v>
      </c>
      <c r="Z102">
        <v>518</v>
      </c>
      <c r="AA102">
        <v>500</v>
      </c>
      <c r="AB102">
        <v>488</v>
      </c>
      <c r="AC102">
        <v>473</v>
      </c>
      <c r="AD102">
        <v>450</v>
      </c>
      <c r="AE102">
        <v>423</v>
      </c>
      <c r="AF102">
        <v>414</v>
      </c>
      <c r="AG102">
        <v>415</v>
      </c>
      <c r="AH102">
        <v>417</v>
      </c>
    </row>
    <row r="103" spans="1:34" x14ac:dyDescent="0.25">
      <c r="A103" t="s">
        <v>502</v>
      </c>
      <c r="B103" t="s">
        <v>385</v>
      </c>
      <c r="C103" t="s">
        <v>472</v>
      </c>
      <c r="D103">
        <v>0</v>
      </c>
      <c r="E103">
        <v>0</v>
      </c>
      <c r="F103">
        <v>0</v>
      </c>
      <c r="G103">
        <v>139</v>
      </c>
      <c r="H103">
        <v>276</v>
      </c>
      <c r="I103">
        <v>312</v>
      </c>
      <c r="J103">
        <v>290</v>
      </c>
      <c r="K103">
        <v>272</v>
      </c>
      <c r="L103">
        <v>267</v>
      </c>
      <c r="M103">
        <v>281</v>
      </c>
      <c r="N103">
        <v>298</v>
      </c>
      <c r="O103">
        <v>299</v>
      </c>
      <c r="P103">
        <v>293</v>
      </c>
      <c r="Q103">
        <v>274</v>
      </c>
      <c r="R103">
        <v>258</v>
      </c>
      <c r="S103">
        <v>250</v>
      </c>
      <c r="T103">
        <v>233</v>
      </c>
      <c r="U103">
        <v>189</v>
      </c>
      <c r="V103">
        <v>132</v>
      </c>
      <c r="W103">
        <v>78</v>
      </c>
      <c r="X103">
        <v>26</v>
      </c>
      <c r="Y103">
        <v>-25</v>
      </c>
      <c r="Z103">
        <v>-78</v>
      </c>
      <c r="AA103">
        <v>-121</v>
      </c>
      <c r="AB103">
        <v>-154</v>
      </c>
      <c r="AC103">
        <v>-192</v>
      </c>
      <c r="AD103">
        <v>-234</v>
      </c>
      <c r="AE103">
        <v>-278</v>
      </c>
      <c r="AF103">
        <v>-309</v>
      </c>
      <c r="AG103">
        <v>-330</v>
      </c>
      <c r="AH103">
        <v>-352</v>
      </c>
    </row>
    <row r="104" spans="1:34" x14ac:dyDescent="0.25">
      <c r="A104" t="s">
        <v>503</v>
      </c>
      <c r="B104" t="s">
        <v>385</v>
      </c>
      <c r="C104" t="s">
        <v>472</v>
      </c>
      <c r="D104">
        <v>0</v>
      </c>
      <c r="E104">
        <v>0</v>
      </c>
      <c r="F104">
        <v>0</v>
      </c>
      <c r="G104">
        <v>18</v>
      </c>
      <c r="H104">
        <v>30</v>
      </c>
      <c r="I104">
        <v>38</v>
      </c>
      <c r="J104">
        <v>44</v>
      </c>
      <c r="K104">
        <v>47</v>
      </c>
      <c r="L104">
        <v>51</v>
      </c>
      <c r="M104">
        <v>56</v>
      </c>
      <c r="N104">
        <v>60</v>
      </c>
      <c r="O104">
        <v>59</v>
      </c>
      <c r="P104">
        <v>58</v>
      </c>
      <c r="Q104">
        <v>56</v>
      </c>
      <c r="R104">
        <v>57</v>
      </c>
      <c r="S104">
        <v>56</v>
      </c>
      <c r="T104">
        <v>55</v>
      </c>
      <c r="U104">
        <v>52</v>
      </c>
      <c r="V104">
        <v>49</v>
      </c>
      <c r="W104">
        <v>46</v>
      </c>
      <c r="X104">
        <v>42</v>
      </c>
      <c r="Y104">
        <v>37</v>
      </c>
      <c r="Z104">
        <v>34</v>
      </c>
      <c r="AA104">
        <v>32</v>
      </c>
      <c r="AB104">
        <v>29</v>
      </c>
      <c r="AC104">
        <v>26</v>
      </c>
      <c r="AD104">
        <v>22</v>
      </c>
      <c r="AE104">
        <v>19</v>
      </c>
      <c r="AF104">
        <v>18</v>
      </c>
      <c r="AG104">
        <v>17</v>
      </c>
      <c r="AH104">
        <v>16</v>
      </c>
    </row>
    <row r="105" spans="1:34" x14ac:dyDescent="0.25">
      <c r="A105" t="s">
        <v>504</v>
      </c>
      <c r="B105" t="s">
        <v>385</v>
      </c>
      <c r="C105" t="s">
        <v>472</v>
      </c>
      <c r="D105">
        <v>0</v>
      </c>
      <c r="E105">
        <v>0</v>
      </c>
      <c r="F105">
        <v>0</v>
      </c>
      <c r="G105">
        <v>11</v>
      </c>
      <c r="H105">
        <v>22</v>
      </c>
      <c r="I105">
        <v>27</v>
      </c>
      <c r="J105">
        <v>33</v>
      </c>
      <c r="K105">
        <v>37</v>
      </c>
      <c r="L105">
        <v>40</v>
      </c>
      <c r="M105">
        <v>45</v>
      </c>
      <c r="N105">
        <v>48</v>
      </c>
      <c r="O105">
        <v>49</v>
      </c>
      <c r="P105">
        <v>51</v>
      </c>
      <c r="Q105">
        <v>51</v>
      </c>
      <c r="R105">
        <v>53</v>
      </c>
      <c r="S105">
        <v>53</v>
      </c>
      <c r="T105">
        <v>55</v>
      </c>
      <c r="U105">
        <v>54</v>
      </c>
      <c r="V105">
        <v>53</v>
      </c>
      <c r="W105">
        <v>53</v>
      </c>
      <c r="X105">
        <v>52</v>
      </c>
      <c r="Y105">
        <v>51</v>
      </c>
      <c r="Z105">
        <v>49</v>
      </c>
      <c r="AA105">
        <v>49</v>
      </c>
      <c r="AB105">
        <v>47</v>
      </c>
      <c r="AC105">
        <v>47</v>
      </c>
      <c r="AD105">
        <v>46</v>
      </c>
      <c r="AE105">
        <v>45</v>
      </c>
      <c r="AF105">
        <v>45</v>
      </c>
      <c r="AG105">
        <v>45</v>
      </c>
      <c r="AH105">
        <v>45</v>
      </c>
    </row>
    <row r="106" spans="1:34" x14ac:dyDescent="0.25">
      <c r="A106" t="s">
        <v>505</v>
      </c>
      <c r="B106" t="s">
        <v>385</v>
      </c>
      <c r="C106" t="s">
        <v>472</v>
      </c>
      <c r="D106">
        <v>0</v>
      </c>
      <c r="E106">
        <v>0</v>
      </c>
      <c r="F106">
        <v>0</v>
      </c>
      <c r="G106">
        <v>620</v>
      </c>
      <c r="H106">
        <v>880</v>
      </c>
      <c r="I106">
        <v>1059</v>
      </c>
      <c r="J106">
        <v>1231</v>
      </c>
      <c r="K106">
        <v>1343</v>
      </c>
      <c r="L106">
        <v>1487</v>
      </c>
      <c r="M106">
        <v>1671</v>
      </c>
      <c r="N106">
        <v>1817</v>
      </c>
      <c r="O106">
        <v>1891</v>
      </c>
      <c r="P106">
        <v>1931</v>
      </c>
      <c r="Q106">
        <v>1944</v>
      </c>
      <c r="R106">
        <v>1965</v>
      </c>
      <c r="S106">
        <v>2006</v>
      </c>
      <c r="T106">
        <v>2014</v>
      </c>
      <c r="U106">
        <v>1964</v>
      </c>
      <c r="V106">
        <v>1920</v>
      </c>
      <c r="W106">
        <v>1882</v>
      </c>
      <c r="X106">
        <v>1831</v>
      </c>
      <c r="Y106">
        <v>1768</v>
      </c>
      <c r="Z106">
        <v>1694</v>
      </c>
      <c r="AA106">
        <v>1657</v>
      </c>
      <c r="AB106">
        <v>1629</v>
      </c>
      <c r="AC106">
        <v>1591</v>
      </c>
      <c r="AD106">
        <v>1534</v>
      </c>
      <c r="AE106">
        <v>1471</v>
      </c>
      <c r="AF106">
        <v>1455</v>
      </c>
      <c r="AG106">
        <v>1450</v>
      </c>
      <c r="AH106">
        <v>1445</v>
      </c>
    </row>
    <row r="107" spans="1:34" x14ac:dyDescent="0.25">
      <c r="A107" t="s">
        <v>506</v>
      </c>
      <c r="B107" t="s">
        <v>385</v>
      </c>
      <c r="C107" t="s">
        <v>472</v>
      </c>
      <c r="D107">
        <v>0</v>
      </c>
      <c r="E107">
        <v>0</v>
      </c>
      <c r="F107">
        <v>0</v>
      </c>
      <c r="G107">
        <v>169</v>
      </c>
      <c r="H107">
        <v>557</v>
      </c>
      <c r="I107">
        <v>909</v>
      </c>
      <c r="J107">
        <v>1297</v>
      </c>
      <c r="K107">
        <v>1551</v>
      </c>
      <c r="L107">
        <v>1976</v>
      </c>
      <c r="M107">
        <v>2556</v>
      </c>
      <c r="N107">
        <v>3036</v>
      </c>
      <c r="O107">
        <v>3340</v>
      </c>
      <c r="P107">
        <v>3536</v>
      </c>
      <c r="Q107">
        <v>3781</v>
      </c>
      <c r="R107">
        <v>4058</v>
      </c>
      <c r="S107">
        <v>4347</v>
      </c>
      <c r="T107">
        <v>4438</v>
      </c>
      <c r="U107">
        <v>4226</v>
      </c>
      <c r="V107">
        <v>4156</v>
      </c>
      <c r="W107">
        <v>4111</v>
      </c>
      <c r="X107">
        <v>3988</v>
      </c>
      <c r="Y107">
        <v>3795</v>
      </c>
      <c r="Z107">
        <v>3555</v>
      </c>
      <c r="AA107">
        <v>3523</v>
      </c>
      <c r="AB107">
        <v>3472</v>
      </c>
      <c r="AC107">
        <v>3347</v>
      </c>
      <c r="AD107">
        <v>3121</v>
      </c>
      <c r="AE107">
        <v>2927</v>
      </c>
      <c r="AF107">
        <v>2973</v>
      </c>
      <c r="AG107">
        <v>3013</v>
      </c>
      <c r="AH107">
        <v>3032</v>
      </c>
    </row>
    <row r="108" spans="1:34" x14ac:dyDescent="0.25">
      <c r="A108" t="s">
        <v>507</v>
      </c>
      <c r="B108" t="s">
        <v>385</v>
      </c>
      <c r="C108" t="s">
        <v>472</v>
      </c>
      <c r="D108">
        <v>0</v>
      </c>
      <c r="E108">
        <v>0</v>
      </c>
      <c r="F108">
        <v>0</v>
      </c>
      <c r="G108">
        <v>864</v>
      </c>
      <c r="H108">
        <v>1026</v>
      </c>
      <c r="I108">
        <v>1152</v>
      </c>
      <c r="J108">
        <v>1308</v>
      </c>
      <c r="K108">
        <v>1407</v>
      </c>
      <c r="L108">
        <v>1541</v>
      </c>
      <c r="M108">
        <v>1731</v>
      </c>
      <c r="N108">
        <v>1895</v>
      </c>
      <c r="O108">
        <v>1916</v>
      </c>
      <c r="P108">
        <v>1892</v>
      </c>
      <c r="Q108">
        <v>1862</v>
      </c>
      <c r="R108">
        <v>1852</v>
      </c>
      <c r="S108">
        <v>1858</v>
      </c>
      <c r="T108">
        <v>1822</v>
      </c>
      <c r="U108">
        <v>1687</v>
      </c>
      <c r="V108">
        <v>1606</v>
      </c>
      <c r="W108">
        <v>1545</v>
      </c>
      <c r="X108">
        <v>1459</v>
      </c>
      <c r="Y108">
        <v>1362</v>
      </c>
      <c r="Z108">
        <v>1249</v>
      </c>
      <c r="AA108">
        <v>1204</v>
      </c>
      <c r="AB108">
        <v>1161</v>
      </c>
      <c r="AC108">
        <v>1093</v>
      </c>
      <c r="AD108">
        <v>1015</v>
      </c>
      <c r="AE108">
        <v>918</v>
      </c>
      <c r="AF108">
        <v>911</v>
      </c>
      <c r="AG108">
        <v>900</v>
      </c>
      <c r="AH108">
        <v>881</v>
      </c>
    </row>
    <row r="109" spans="1:34" x14ac:dyDescent="0.25">
      <c r="A109" t="s">
        <v>508</v>
      </c>
      <c r="B109" t="s">
        <v>385</v>
      </c>
      <c r="C109" t="s">
        <v>472</v>
      </c>
      <c r="D109">
        <v>0</v>
      </c>
      <c r="E109">
        <v>0</v>
      </c>
      <c r="F109">
        <v>0</v>
      </c>
      <c r="G109">
        <v>1780</v>
      </c>
      <c r="H109">
        <v>1814</v>
      </c>
      <c r="I109">
        <v>1840</v>
      </c>
      <c r="J109">
        <v>1931</v>
      </c>
      <c r="K109">
        <v>1953</v>
      </c>
      <c r="L109">
        <v>2077</v>
      </c>
      <c r="M109">
        <v>2227</v>
      </c>
      <c r="N109">
        <v>2327</v>
      </c>
      <c r="O109">
        <v>2285</v>
      </c>
      <c r="P109">
        <v>2191</v>
      </c>
      <c r="Q109">
        <v>2083</v>
      </c>
      <c r="R109">
        <v>1957</v>
      </c>
      <c r="S109">
        <v>1852</v>
      </c>
      <c r="T109">
        <v>1712</v>
      </c>
      <c r="U109">
        <v>1580</v>
      </c>
      <c r="V109">
        <v>1501</v>
      </c>
      <c r="W109">
        <v>1450</v>
      </c>
      <c r="X109">
        <v>1360</v>
      </c>
      <c r="Y109">
        <v>1286</v>
      </c>
      <c r="Z109">
        <v>1207</v>
      </c>
      <c r="AA109">
        <v>1180</v>
      </c>
      <c r="AB109">
        <v>1125</v>
      </c>
      <c r="AC109">
        <v>1026</v>
      </c>
      <c r="AD109">
        <v>1034</v>
      </c>
      <c r="AE109">
        <v>975</v>
      </c>
      <c r="AF109">
        <v>970</v>
      </c>
      <c r="AG109">
        <v>953</v>
      </c>
      <c r="AH109">
        <v>929</v>
      </c>
    </row>
    <row r="110" spans="1:34" x14ac:dyDescent="0.25">
      <c r="A110" t="s">
        <v>509</v>
      </c>
      <c r="B110" t="s">
        <v>385</v>
      </c>
      <c r="C110" t="s">
        <v>472</v>
      </c>
      <c r="D110">
        <v>0</v>
      </c>
      <c r="E110">
        <v>0</v>
      </c>
      <c r="F110">
        <v>0</v>
      </c>
      <c r="G110">
        <v>-316</v>
      </c>
      <c r="H110">
        <v>-697</v>
      </c>
      <c r="I110">
        <v>-1068</v>
      </c>
      <c r="J110">
        <v>-1009</v>
      </c>
      <c r="K110">
        <v>-1016</v>
      </c>
      <c r="L110">
        <v>-1110</v>
      </c>
      <c r="M110">
        <v>-1188</v>
      </c>
      <c r="N110">
        <v>-1251</v>
      </c>
      <c r="O110">
        <v>-1098</v>
      </c>
      <c r="P110">
        <v>-1307</v>
      </c>
      <c r="Q110">
        <v>-1541</v>
      </c>
      <c r="R110">
        <v>-1783</v>
      </c>
      <c r="S110">
        <v>-1949</v>
      </c>
      <c r="T110">
        <v>-2402</v>
      </c>
      <c r="U110">
        <v>-2839</v>
      </c>
      <c r="V110">
        <v>-3280</v>
      </c>
      <c r="W110">
        <v>-3681</v>
      </c>
      <c r="X110">
        <v>-4038</v>
      </c>
      <c r="Y110">
        <v>-4362</v>
      </c>
      <c r="Z110">
        <v>-4639</v>
      </c>
      <c r="AA110">
        <v>-4906</v>
      </c>
      <c r="AB110">
        <v>-5134</v>
      </c>
      <c r="AC110">
        <v>-5328</v>
      </c>
      <c r="AD110">
        <v>-5482</v>
      </c>
      <c r="AE110">
        <v>-5634</v>
      </c>
      <c r="AF110">
        <v>-5777</v>
      </c>
      <c r="AG110">
        <v>-5898</v>
      </c>
      <c r="AH110">
        <v>-6003</v>
      </c>
    </row>
    <row r="111" spans="1:34" x14ac:dyDescent="0.25">
      <c r="A111" t="s">
        <v>510</v>
      </c>
      <c r="B111" t="s">
        <v>385</v>
      </c>
      <c r="C111" t="s">
        <v>472</v>
      </c>
      <c r="D111">
        <v>0</v>
      </c>
      <c r="E111">
        <v>0</v>
      </c>
      <c r="F111">
        <v>0</v>
      </c>
      <c r="G111">
        <v>187</v>
      </c>
      <c r="H111">
        <v>379</v>
      </c>
      <c r="I111">
        <v>556</v>
      </c>
      <c r="J111">
        <v>716</v>
      </c>
      <c r="K111">
        <v>858</v>
      </c>
      <c r="L111">
        <v>993</v>
      </c>
      <c r="M111">
        <v>1138</v>
      </c>
      <c r="N111">
        <v>1229</v>
      </c>
      <c r="O111">
        <v>1321</v>
      </c>
      <c r="P111">
        <v>1406</v>
      </c>
      <c r="Q111">
        <v>1512</v>
      </c>
      <c r="R111">
        <v>1606</v>
      </c>
      <c r="S111">
        <v>1691</v>
      </c>
      <c r="T111">
        <v>1777</v>
      </c>
      <c r="U111">
        <v>1836</v>
      </c>
      <c r="V111">
        <v>1896</v>
      </c>
      <c r="W111">
        <v>1954</v>
      </c>
      <c r="X111">
        <v>2003</v>
      </c>
      <c r="Y111">
        <v>2054</v>
      </c>
      <c r="Z111">
        <v>2108</v>
      </c>
      <c r="AA111">
        <v>2138</v>
      </c>
      <c r="AB111">
        <v>2175</v>
      </c>
      <c r="AC111">
        <v>2217</v>
      </c>
      <c r="AD111">
        <v>2238</v>
      </c>
      <c r="AE111">
        <v>2267</v>
      </c>
      <c r="AF111">
        <v>2344</v>
      </c>
      <c r="AG111">
        <v>2311</v>
      </c>
      <c r="AH111">
        <v>2327</v>
      </c>
    </row>
    <row r="112" spans="1:34" x14ac:dyDescent="0.25">
      <c r="A112" t="s">
        <v>511</v>
      </c>
      <c r="B112" t="s">
        <v>385</v>
      </c>
      <c r="C112" t="s">
        <v>472</v>
      </c>
      <c r="D112">
        <v>0</v>
      </c>
      <c r="E112">
        <v>0</v>
      </c>
      <c r="F112">
        <v>0</v>
      </c>
      <c r="G112">
        <v>1186</v>
      </c>
      <c r="H112">
        <v>2889</v>
      </c>
      <c r="I112">
        <v>4160</v>
      </c>
      <c r="J112">
        <v>5085</v>
      </c>
      <c r="K112">
        <v>5807</v>
      </c>
      <c r="L112">
        <v>6389</v>
      </c>
      <c r="M112">
        <v>6841</v>
      </c>
      <c r="N112">
        <v>7098</v>
      </c>
      <c r="O112">
        <v>7121</v>
      </c>
      <c r="P112">
        <v>7167</v>
      </c>
      <c r="Q112">
        <v>7233</v>
      </c>
      <c r="R112">
        <v>7344</v>
      </c>
      <c r="S112">
        <v>7522</v>
      </c>
      <c r="T112">
        <v>7680</v>
      </c>
      <c r="U112">
        <v>7706</v>
      </c>
      <c r="V112">
        <v>7631</v>
      </c>
      <c r="W112">
        <v>7523</v>
      </c>
      <c r="X112">
        <v>7409</v>
      </c>
      <c r="Y112">
        <v>7370</v>
      </c>
      <c r="Z112">
        <v>7288</v>
      </c>
      <c r="AA112">
        <v>7215</v>
      </c>
      <c r="AB112">
        <v>7180</v>
      </c>
      <c r="AC112">
        <v>7149</v>
      </c>
      <c r="AD112">
        <v>7083</v>
      </c>
      <c r="AE112">
        <v>6995</v>
      </c>
      <c r="AF112">
        <v>6899</v>
      </c>
      <c r="AG112">
        <v>6832</v>
      </c>
      <c r="AH112">
        <v>6801</v>
      </c>
    </row>
    <row r="113" spans="1:34" x14ac:dyDescent="0.25">
      <c r="A113" t="s">
        <v>512</v>
      </c>
      <c r="B113" t="s">
        <v>385</v>
      </c>
      <c r="C113" t="s">
        <v>472</v>
      </c>
      <c r="D113">
        <v>0</v>
      </c>
      <c r="E113">
        <v>0</v>
      </c>
      <c r="F113">
        <v>0</v>
      </c>
      <c r="G113">
        <v>870</v>
      </c>
      <c r="H113">
        <v>2201</v>
      </c>
      <c r="I113">
        <v>3386</v>
      </c>
      <c r="J113">
        <v>4091</v>
      </c>
      <c r="K113">
        <v>5385</v>
      </c>
      <c r="L113">
        <v>6437</v>
      </c>
      <c r="M113">
        <v>7400</v>
      </c>
      <c r="N113">
        <v>8375</v>
      </c>
      <c r="O113">
        <v>8984</v>
      </c>
      <c r="P113">
        <v>10393</v>
      </c>
      <c r="Q113">
        <v>10383</v>
      </c>
      <c r="R113">
        <v>10985</v>
      </c>
      <c r="S113">
        <v>11572</v>
      </c>
      <c r="T113">
        <v>11739</v>
      </c>
      <c r="U113">
        <v>12544</v>
      </c>
      <c r="V113">
        <v>12438</v>
      </c>
      <c r="W113">
        <v>12418</v>
      </c>
      <c r="X113">
        <v>12738</v>
      </c>
      <c r="Y113">
        <v>12761</v>
      </c>
      <c r="Z113">
        <v>13447</v>
      </c>
      <c r="AA113">
        <v>13280</v>
      </c>
      <c r="AB113">
        <v>13634</v>
      </c>
      <c r="AC113">
        <v>13850</v>
      </c>
      <c r="AD113">
        <v>14422</v>
      </c>
      <c r="AE113">
        <v>14563</v>
      </c>
      <c r="AF113">
        <v>14444</v>
      </c>
      <c r="AG113">
        <v>14849</v>
      </c>
      <c r="AH113">
        <v>15228</v>
      </c>
    </row>
    <row r="114" spans="1:34" x14ac:dyDescent="0.25">
      <c r="A114" t="s">
        <v>513</v>
      </c>
      <c r="B114" t="s">
        <v>385</v>
      </c>
      <c r="C114" t="s">
        <v>472</v>
      </c>
      <c r="D114">
        <v>0</v>
      </c>
      <c r="E114">
        <v>0</v>
      </c>
      <c r="F114">
        <v>0</v>
      </c>
      <c r="G114">
        <v>700</v>
      </c>
      <c r="H114">
        <v>2404</v>
      </c>
      <c r="I114">
        <v>2581</v>
      </c>
      <c r="J114">
        <v>2812</v>
      </c>
      <c r="K114">
        <v>2693</v>
      </c>
      <c r="L114">
        <v>2229</v>
      </c>
      <c r="M114">
        <v>1592</v>
      </c>
      <c r="N114">
        <v>789</v>
      </c>
      <c r="O114">
        <v>552</v>
      </c>
      <c r="P114">
        <v>191</v>
      </c>
      <c r="Q114">
        <v>-40</v>
      </c>
      <c r="R114">
        <v>-228</v>
      </c>
      <c r="S114">
        <v>-373</v>
      </c>
      <c r="T114">
        <v>-239</v>
      </c>
      <c r="U114">
        <v>-402</v>
      </c>
      <c r="V114">
        <v>-516</v>
      </c>
      <c r="W114">
        <v>-653</v>
      </c>
      <c r="X114">
        <v>-745</v>
      </c>
      <c r="Y114">
        <v>-530</v>
      </c>
      <c r="Z114">
        <v>-585</v>
      </c>
      <c r="AA114">
        <v>-534</v>
      </c>
      <c r="AB114">
        <v>-456</v>
      </c>
      <c r="AC114">
        <v>-443</v>
      </c>
      <c r="AD114">
        <v>-416</v>
      </c>
      <c r="AE114">
        <v>-338</v>
      </c>
      <c r="AF114">
        <v>-448</v>
      </c>
      <c r="AG114">
        <v>-560</v>
      </c>
      <c r="AH114">
        <v>-591</v>
      </c>
    </row>
    <row r="115" spans="1:34" x14ac:dyDescent="0.25">
      <c r="A115" t="s">
        <v>514</v>
      </c>
      <c r="B115" t="s">
        <v>385</v>
      </c>
      <c r="C115" t="s">
        <v>472</v>
      </c>
      <c r="D115">
        <v>0</v>
      </c>
      <c r="E115">
        <v>0</v>
      </c>
      <c r="F115">
        <v>0</v>
      </c>
      <c r="G115">
        <v>782</v>
      </c>
      <c r="H115">
        <v>1614</v>
      </c>
      <c r="I115">
        <v>2258</v>
      </c>
      <c r="J115">
        <v>2783</v>
      </c>
      <c r="K115">
        <v>3220</v>
      </c>
      <c r="L115">
        <v>3647</v>
      </c>
      <c r="M115">
        <v>4043</v>
      </c>
      <c r="N115">
        <v>4335</v>
      </c>
      <c r="O115">
        <v>4470</v>
      </c>
      <c r="P115">
        <v>4609</v>
      </c>
      <c r="Q115">
        <v>4811</v>
      </c>
      <c r="R115">
        <v>5020</v>
      </c>
      <c r="S115">
        <v>5234</v>
      </c>
      <c r="T115">
        <v>5437</v>
      </c>
      <c r="U115">
        <v>5595</v>
      </c>
      <c r="V115">
        <v>5723</v>
      </c>
      <c r="W115">
        <v>5819</v>
      </c>
      <c r="X115">
        <v>5871</v>
      </c>
      <c r="Y115">
        <v>5933</v>
      </c>
      <c r="Z115">
        <v>5977</v>
      </c>
      <c r="AA115">
        <v>6036</v>
      </c>
      <c r="AB115">
        <v>6103</v>
      </c>
      <c r="AC115">
        <v>6174</v>
      </c>
      <c r="AD115">
        <v>6246</v>
      </c>
      <c r="AE115">
        <v>6296</v>
      </c>
      <c r="AF115">
        <v>6351</v>
      </c>
      <c r="AG115">
        <v>6416</v>
      </c>
      <c r="AH115">
        <v>6499</v>
      </c>
    </row>
    <row r="116" spans="1:34" x14ac:dyDescent="0.25">
      <c r="A116" t="s">
        <v>515</v>
      </c>
      <c r="B116" t="s">
        <v>385</v>
      </c>
      <c r="C116" t="s">
        <v>472</v>
      </c>
      <c r="D116">
        <v>0</v>
      </c>
      <c r="E116">
        <v>0</v>
      </c>
      <c r="F116">
        <v>0</v>
      </c>
      <c r="G116">
        <v>4645</v>
      </c>
      <c r="H116">
        <v>5893</v>
      </c>
      <c r="I116">
        <v>6777</v>
      </c>
      <c r="J116">
        <v>7749</v>
      </c>
      <c r="K116">
        <v>8523</v>
      </c>
      <c r="L116">
        <v>9684</v>
      </c>
      <c r="M116">
        <v>11126</v>
      </c>
      <c r="N116">
        <v>12371</v>
      </c>
      <c r="O116">
        <v>13116</v>
      </c>
      <c r="P116">
        <v>13517</v>
      </c>
      <c r="Q116">
        <v>14104</v>
      </c>
      <c r="R116">
        <v>14584</v>
      </c>
      <c r="S116">
        <v>15202</v>
      </c>
      <c r="T116">
        <v>15457</v>
      </c>
      <c r="U116">
        <v>15426</v>
      </c>
      <c r="V116">
        <v>15648</v>
      </c>
      <c r="W116">
        <v>15983</v>
      </c>
      <c r="X116">
        <v>16065</v>
      </c>
      <c r="Y116">
        <v>16115</v>
      </c>
      <c r="Z116">
        <v>16077</v>
      </c>
      <c r="AA116">
        <v>16540</v>
      </c>
      <c r="AB116">
        <v>16874</v>
      </c>
      <c r="AC116">
        <v>17043</v>
      </c>
      <c r="AD116">
        <v>17173</v>
      </c>
      <c r="AE116">
        <v>17305</v>
      </c>
      <c r="AF116">
        <v>18016</v>
      </c>
      <c r="AG116">
        <v>18731</v>
      </c>
      <c r="AH116">
        <v>19432</v>
      </c>
    </row>
    <row r="117" spans="1:34" x14ac:dyDescent="0.25">
      <c r="A117" t="s">
        <v>516</v>
      </c>
      <c r="B117" t="s">
        <v>385</v>
      </c>
      <c r="C117" t="s">
        <v>472</v>
      </c>
      <c r="D117">
        <v>0</v>
      </c>
      <c r="E117">
        <v>0</v>
      </c>
      <c r="F117">
        <v>0</v>
      </c>
      <c r="G117">
        <v>146</v>
      </c>
      <c r="H117">
        <v>313</v>
      </c>
      <c r="I117">
        <v>518</v>
      </c>
      <c r="J117">
        <v>660</v>
      </c>
      <c r="K117">
        <v>789</v>
      </c>
      <c r="L117">
        <v>957</v>
      </c>
      <c r="M117">
        <v>1072</v>
      </c>
      <c r="N117">
        <v>1145</v>
      </c>
      <c r="O117">
        <v>1137</v>
      </c>
      <c r="P117">
        <v>1237</v>
      </c>
      <c r="Q117">
        <v>1377</v>
      </c>
      <c r="R117">
        <v>1491</v>
      </c>
      <c r="S117">
        <v>1604</v>
      </c>
      <c r="T117">
        <v>1738</v>
      </c>
      <c r="U117">
        <v>1862</v>
      </c>
      <c r="V117">
        <v>1996</v>
      </c>
      <c r="W117">
        <v>2089</v>
      </c>
      <c r="X117">
        <v>2163</v>
      </c>
      <c r="Y117">
        <v>2252</v>
      </c>
      <c r="Z117">
        <v>2321</v>
      </c>
      <c r="AA117">
        <v>2412</v>
      </c>
      <c r="AB117">
        <v>2474</v>
      </c>
      <c r="AC117">
        <v>2553</v>
      </c>
      <c r="AD117">
        <v>2615</v>
      </c>
      <c r="AE117">
        <v>2697</v>
      </c>
      <c r="AF117">
        <v>2773</v>
      </c>
      <c r="AG117">
        <v>2840</v>
      </c>
      <c r="AH117">
        <v>2922</v>
      </c>
    </row>
    <row r="118" spans="1:34" x14ac:dyDescent="0.25">
      <c r="A118" t="s">
        <v>517</v>
      </c>
      <c r="B118" t="s">
        <v>385</v>
      </c>
      <c r="C118" t="s">
        <v>472</v>
      </c>
      <c r="D118">
        <v>0</v>
      </c>
      <c r="E118">
        <v>0</v>
      </c>
      <c r="F118">
        <v>0</v>
      </c>
      <c r="G118">
        <v>6761</v>
      </c>
      <c r="H118">
        <v>14073</v>
      </c>
      <c r="I118">
        <v>20742</v>
      </c>
      <c r="J118">
        <v>26677</v>
      </c>
      <c r="K118">
        <v>32320</v>
      </c>
      <c r="L118">
        <v>37968</v>
      </c>
      <c r="M118">
        <v>43094</v>
      </c>
      <c r="N118">
        <v>47428</v>
      </c>
      <c r="O118">
        <v>50776</v>
      </c>
      <c r="P118">
        <v>54910</v>
      </c>
      <c r="Q118">
        <v>58578</v>
      </c>
      <c r="R118">
        <v>62393</v>
      </c>
      <c r="S118">
        <v>66140</v>
      </c>
      <c r="T118">
        <v>69488</v>
      </c>
      <c r="U118">
        <v>72678</v>
      </c>
      <c r="V118">
        <v>75781</v>
      </c>
      <c r="W118">
        <v>78509</v>
      </c>
      <c r="X118">
        <v>80990</v>
      </c>
      <c r="Y118">
        <v>83604</v>
      </c>
      <c r="Z118">
        <v>86026</v>
      </c>
      <c r="AA118">
        <v>88665</v>
      </c>
      <c r="AB118">
        <v>91166</v>
      </c>
      <c r="AC118">
        <v>93556</v>
      </c>
      <c r="AD118">
        <v>95887</v>
      </c>
      <c r="AE118">
        <v>98327</v>
      </c>
      <c r="AF118">
        <v>100805</v>
      </c>
      <c r="AG118">
        <v>103068</v>
      </c>
      <c r="AH118">
        <v>105402</v>
      </c>
    </row>
    <row r="119" spans="1:34" x14ac:dyDescent="0.25">
      <c r="A119" t="s">
        <v>518</v>
      </c>
      <c r="B119" t="s">
        <v>385</v>
      </c>
      <c r="C119" t="s">
        <v>472</v>
      </c>
      <c r="D119">
        <v>0</v>
      </c>
      <c r="E119">
        <v>0</v>
      </c>
      <c r="F119">
        <v>0</v>
      </c>
      <c r="G119">
        <v>3106</v>
      </c>
      <c r="H119">
        <v>6838</v>
      </c>
      <c r="I119">
        <v>9737</v>
      </c>
      <c r="J119">
        <v>11911</v>
      </c>
      <c r="K119">
        <v>13777</v>
      </c>
      <c r="L119">
        <v>15684</v>
      </c>
      <c r="M119">
        <v>16942</v>
      </c>
      <c r="N119">
        <v>17549</v>
      </c>
      <c r="O119">
        <v>17466</v>
      </c>
      <c r="P119">
        <v>18433</v>
      </c>
      <c r="Q119">
        <v>19461</v>
      </c>
      <c r="R119">
        <v>20471</v>
      </c>
      <c r="S119">
        <v>21522</v>
      </c>
      <c r="T119">
        <v>22624</v>
      </c>
      <c r="U119">
        <v>23502</v>
      </c>
      <c r="V119">
        <v>24200</v>
      </c>
      <c r="W119">
        <v>24550</v>
      </c>
      <c r="X119">
        <v>24811</v>
      </c>
      <c r="Y119">
        <v>25342</v>
      </c>
      <c r="Z119">
        <v>25660</v>
      </c>
      <c r="AA119">
        <v>26046</v>
      </c>
      <c r="AB119">
        <v>26450</v>
      </c>
      <c r="AC119">
        <v>26895</v>
      </c>
      <c r="AD119">
        <v>27263</v>
      </c>
      <c r="AE119">
        <v>27672</v>
      </c>
      <c r="AF119">
        <v>27886</v>
      </c>
      <c r="AG119">
        <v>28157</v>
      </c>
      <c r="AH119">
        <v>28606</v>
      </c>
    </row>
    <row r="120" spans="1:34" x14ac:dyDescent="0.25">
      <c r="A120" t="s">
        <v>519</v>
      </c>
      <c r="B120" t="s">
        <v>385</v>
      </c>
      <c r="C120" t="s">
        <v>472</v>
      </c>
      <c r="D120">
        <v>0</v>
      </c>
      <c r="E120">
        <v>0</v>
      </c>
      <c r="F120">
        <v>0</v>
      </c>
      <c r="G120">
        <v>2124</v>
      </c>
      <c r="H120">
        <v>4132</v>
      </c>
      <c r="I120">
        <v>5551</v>
      </c>
      <c r="J120">
        <v>6444</v>
      </c>
      <c r="K120">
        <v>7154</v>
      </c>
      <c r="L120">
        <v>7803</v>
      </c>
      <c r="M120">
        <v>8133</v>
      </c>
      <c r="N120">
        <v>8162</v>
      </c>
      <c r="O120">
        <v>7838</v>
      </c>
      <c r="P120">
        <v>7908</v>
      </c>
      <c r="Q120">
        <v>7862</v>
      </c>
      <c r="R120">
        <v>7837</v>
      </c>
      <c r="S120">
        <v>7806</v>
      </c>
      <c r="T120">
        <v>7710</v>
      </c>
      <c r="U120">
        <v>7569</v>
      </c>
      <c r="V120">
        <v>7338</v>
      </c>
      <c r="W120">
        <v>7040</v>
      </c>
      <c r="X120">
        <v>6742</v>
      </c>
      <c r="Y120">
        <v>6481</v>
      </c>
      <c r="Z120">
        <v>6223</v>
      </c>
      <c r="AA120">
        <v>5961</v>
      </c>
      <c r="AB120">
        <v>5730</v>
      </c>
      <c r="AC120">
        <v>5505</v>
      </c>
      <c r="AD120">
        <v>5284</v>
      </c>
      <c r="AE120">
        <v>5063</v>
      </c>
      <c r="AF120">
        <v>4835</v>
      </c>
      <c r="AG120">
        <v>4635</v>
      </c>
      <c r="AH120">
        <v>4463</v>
      </c>
    </row>
    <row r="121" spans="1:34" x14ac:dyDescent="0.25">
      <c r="A121" t="s">
        <v>520</v>
      </c>
      <c r="B121" t="s">
        <v>385</v>
      </c>
      <c r="C121" t="s">
        <v>472</v>
      </c>
      <c r="D121">
        <v>0</v>
      </c>
      <c r="E121">
        <v>0</v>
      </c>
      <c r="F121">
        <v>0</v>
      </c>
      <c r="G121">
        <v>46</v>
      </c>
      <c r="H121">
        <v>91</v>
      </c>
      <c r="I121">
        <v>128</v>
      </c>
      <c r="J121">
        <v>149</v>
      </c>
      <c r="K121">
        <v>168</v>
      </c>
      <c r="L121">
        <v>187</v>
      </c>
      <c r="M121">
        <v>195</v>
      </c>
      <c r="N121">
        <v>197</v>
      </c>
      <c r="O121">
        <v>189</v>
      </c>
      <c r="P121">
        <v>191</v>
      </c>
      <c r="Q121">
        <v>192</v>
      </c>
      <c r="R121">
        <v>192</v>
      </c>
      <c r="S121">
        <v>192</v>
      </c>
      <c r="T121">
        <v>188</v>
      </c>
      <c r="U121">
        <v>186</v>
      </c>
      <c r="V121">
        <v>181</v>
      </c>
      <c r="W121">
        <v>173</v>
      </c>
      <c r="X121">
        <v>165</v>
      </c>
      <c r="Y121">
        <v>159</v>
      </c>
      <c r="Z121">
        <v>152</v>
      </c>
      <c r="AA121">
        <v>145</v>
      </c>
      <c r="AB121">
        <v>138</v>
      </c>
      <c r="AC121">
        <v>133</v>
      </c>
      <c r="AD121">
        <v>128</v>
      </c>
      <c r="AE121">
        <v>122</v>
      </c>
      <c r="AF121">
        <v>116</v>
      </c>
      <c r="AG121">
        <v>111</v>
      </c>
      <c r="AH121">
        <v>106</v>
      </c>
    </row>
    <row r="122" spans="1:34" x14ac:dyDescent="0.25">
      <c r="A122" t="s">
        <v>521</v>
      </c>
      <c r="B122" t="s">
        <v>385</v>
      </c>
      <c r="C122" t="s">
        <v>472</v>
      </c>
      <c r="D122">
        <v>0</v>
      </c>
      <c r="E122">
        <v>0</v>
      </c>
      <c r="F122">
        <v>0</v>
      </c>
      <c r="G122">
        <v>26</v>
      </c>
      <c r="H122">
        <v>53</v>
      </c>
      <c r="I122">
        <v>79</v>
      </c>
      <c r="J122">
        <v>94</v>
      </c>
      <c r="K122">
        <v>108</v>
      </c>
      <c r="L122">
        <v>121</v>
      </c>
      <c r="M122">
        <v>127</v>
      </c>
      <c r="N122">
        <v>129</v>
      </c>
      <c r="O122">
        <v>121</v>
      </c>
      <c r="P122">
        <v>123</v>
      </c>
      <c r="Q122">
        <v>128</v>
      </c>
      <c r="R122">
        <v>130</v>
      </c>
      <c r="S122">
        <v>130</v>
      </c>
      <c r="T122">
        <v>132</v>
      </c>
      <c r="U122">
        <v>132</v>
      </c>
      <c r="V122">
        <v>132</v>
      </c>
      <c r="W122">
        <v>128</v>
      </c>
      <c r="X122">
        <v>124</v>
      </c>
      <c r="Y122">
        <v>122</v>
      </c>
      <c r="Z122">
        <v>118</v>
      </c>
      <c r="AA122">
        <v>115</v>
      </c>
      <c r="AB122">
        <v>112</v>
      </c>
      <c r="AC122">
        <v>110</v>
      </c>
      <c r="AD122">
        <v>106</v>
      </c>
      <c r="AE122">
        <v>104</v>
      </c>
      <c r="AF122">
        <v>100</v>
      </c>
      <c r="AG122">
        <v>97</v>
      </c>
      <c r="AH122">
        <v>95</v>
      </c>
    </row>
    <row r="123" spans="1:34" x14ac:dyDescent="0.25">
      <c r="A123" t="s">
        <v>522</v>
      </c>
      <c r="B123" t="s">
        <v>385</v>
      </c>
      <c r="C123" t="s">
        <v>472</v>
      </c>
      <c r="D123">
        <v>0</v>
      </c>
      <c r="E123">
        <v>0</v>
      </c>
      <c r="F123">
        <v>0</v>
      </c>
      <c r="G123">
        <v>110</v>
      </c>
      <c r="H123">
        <v>184</v>
      </c>
      <c r="I123">
        <v>238</v>
      </c>
      <c r="J123">
        <v>243</v>
      </c>
      <c r="K123">
        <v>217</v>
      </c>
      <c r="L123">
        <v>190</v>
      </c>
      <c r="M123">
        <v>137</v>
      </c>
      <c r="N123">
        <v>50</v>
      </c>
      <c r="O123">
        <v>-84</v>
      </c>
      <c r="P123">
        <v>-211</v>
      </c>
      <c r="Q123">
        <v>-320</v>
      </c>
      <c r="R123">
        <v>-454</v>
      </c>
      <c r="S123">
        <v>-595</v>
      </c>
      <c r="T123">
        <v>-733</v>
      </c>
      <c r="U123">
        <v>-888</v>
      </c>
      <c r="V123">
        <v>-1043</v>
      </c>
      <c r="W123">
        <v>-1210</v>
      </c>
      <c r="X123">
        <v>-1385</v>
      </c>
      <c r="Y123">
        <v>-1553</v>
      </c>
      <c r="Z123">
        <v>-1730</v>
      </c>
      <c r="AA123">
        <v>-1893</v>
      </c>
      <c r="AB123">
        <v>-2059</v>
      </c>
      <c r="AC123">
        <v>-2216</v>
      </c>
      <c r="AD123">
        <v>-2380</v>
      </c>
      <c r="AE123">
        <v>-2536</v>
      </c>
      <c r="AF123">
        <v>-2688</v>
      </c>
      <c r="AG123">
        <v>-2841</v>
      </c>
      <c r="AH123">
        <v>-2986</v>
      </c>
    </row>
    <row r="124" spans="1:34" x14ac:dyDescent="0.25">
      <c r="A124" t="s">
        <v>523</v>
      </c>
      <c r="B124" t="s">
        <v>385</v>
      </c>
      <c r="C124" t="s">
        <v>472</v>
      </c>
      <c r="D124">
        <v>0</v>
      </c>
      <c r="E124">
        <v>0</v>
      </c>
      <c r="F124">
        <v>0</v>
      </c>
      <c r="G124">
        <v>687</v>
      </c>
      <c r="H124">
        <v>1404</v>
      </c>
      <c r="I124">
        <v>2260</v>
      </c>
      <c r="J124">
        <v>2861</v>
      </c>
      <c r="K124">
        <v>3396</v>
      </c>
      <c r="L124">
        <v>4081</v>
      </c>
      <c r="M124">
        <v>4550</v>
      </c>
      <c r="N124">
        <v>4831</v>
      </c>
      <c r="O124">
        <v>4764</v>
      </c>
      <c r="P124">
        <v>5092</v>
      </c>
      <c r="Q124">
        <v>5559</v>
      </c>
      <c r="R124">
        <v>5913</v>
      </c>
      <c r="S124">
        <v>6251</v>
      </c>
      <c r="T124">
        <v>6592</v>
      </c>
      <c r="U124">
        <v>6874</v>
      </c>
      <c r="V124">
        <v>7171</v>
      </c>
      <c r="W124">
        <v>7313</v>
      </c>
      <c r="X124">
        <v>7379</v>
      </c>
      <c r="Y124">
        <v>7476</v>
      </c>
      <c r="Z124">
        <v>7502</v>
      </c>
      <c r="AA124">
        <v>7599</v>
      </c>
      <c r="AB124">
        <v>7635</v>
      </c>
      <c r="AC124">
        <v>7709</v>
      </c>
      <c r="AD124">
        <v>7728</v>
      </c>
      <c r="AE124">
        <v>7798</v>
      </c>
      <c r="AF124">
        <v>7846</v>
      </c>
      <c r="AG124">
        <v>7861</v>
      </c>
      <c r="AH124">
        <v>7916</v>
      </c>
    </row>
    <row r="125" spans="1:34" x14ac:dyDescent="0.25">
      <c r="A125" t="s">
        <v>524</v>
      </c>
      <c r="B125" t="s">
        <v>385</v>
      </c>
      <c r="C125" t="s">
        <v>472</v>
      </c>
      <c r="D125">
        <v>0</v>
      </c>
      <c r="E125">
        <v>0</v>
      </c>
      <c r="F125">
        <v>0</v>
      </c>
      <c r="G125">
        <v>881</v>
      </c>
      <c r="H125">
        <v>1437</v>
      </c>
      <c r="I125">
        <v>2083</v>
      </c>
      <c r="J125">
        <v>2650</v>
      </c>
      <c r="K125">
        <v>3086</v>
      </c>
      <c r="L125">
        <v>3742</v>
      </c>
      <c r="M125">
        <v>4344</v>
      </c>
      <c r="N125">
        <v>4783</v>
      </c>
      <c r="O125">
        <v>4805</v>
      </c>
      <c r="P125">
        <v>5040</v>
      </c>
      <c r="Q125">
        <v>5384</v>
      </c>
      <c r="R125">
        <v>5679</v>
      </c>
      <c r="S125">
        <v>5996</v>
      </c>
      <c r="T125">
        <v>6272</v>
      </c>
      <c r="U125">
        <v>6279</v>
      </c>
      <c r="V125">
        <v>6417</v>
      </c>
      <c r="W125">
        <v>6482</v>
      </c>
      <c r="X125">
        <v>6434</v>
      </c>
      <c r="Y125">
        <v>6420</v>
      </c>
      <c r="Z125">
        <v>6279</v>
      </c>
      <c r="AA125">
        <v>6354</v>
      </c>
      <c r="AB125">
        <v>6375</v>
      </c>
      <c r="AC125">
        <v>6382</v>
      </c>
      <c r="AD125">
        <v>6319</v>
      </c>
      <c r="AE125">
        <v>6247</v>
      </c>
      <c r="AF125">
        <v>6351</v>
      </c>
      <c r="AG125">
        <v>6416</v>
      </c>
      <c r="AH125">
        <v>6494</v>
      </c>
    </row>
    <row r="126" spans="1:34" x14ac:dyDescent="0.25">
      <c r="A126" t="s">
        <v>525</v>
      </c>
      <c r="B126" t="s">
        <v>385</v>
      </c>
      <c r="C126" t="s">
        <v>472</v>
      </c>
      <c r="D126">
        <v>0</v>
      </c>
      <c r="E126">
        <v>0</v>
      </c>
      <c r="F126">
        <v>0</v>
      </c>
      <c r="G126">
        <v>24257</v>
      </c>
      <c r="H126">
        <v>48558</v>
      </c>
      <c r="I126">
        <v>66129</v>
      </c>
      <c r="J126">
        <v>81750</v>
      </c>
      <c r="K126">
        <v>97019</v>
      </c>
      <c r="L126">
        <v>111157</v>
      </c>
      <c r="M126">
        <v>123577</v>
      </c>
      <c r="N126">
        <v>132917</v>
      </c>
      <c r="O126">
        <v>138793</v>
      </c>
      <c r="P126">
        <v>147683</v>
      </c>
      <c r="Q126">
        <v>152685</v>
      </c>
      <c r="R126">
        <v>159847</v>
      </c>
      <c r="S126">
        <v>167189</v>
      </c>
      <c r="T126">
        <v>172631</v>
      </c>
      <c r="U126">
        <v>177344</v>
      </c>
      <c r="V126">
        <v>178978</v>
      </c>
      <c r="W126">
        <v>179829</v>
      </c>
      <c r="X126">
        <v>181190</v>
      </c>
      <c r="Y126">
        <v>182977</v>
      </c>
      <c r="Z126">
        <v>185563</v>
      </c>
      <c r="AA126">
        <v>186810</v>
      </c>
      <c r="AB126">
        <v>189735</v>
      </c>
      <c r="AC126">
        <v>191858</v>
      </c>
      <c r="AD126">
        <v>194743</v>
      </c>
      <c r="AE126">
        <v>196365</v>
      </c>
      <c r="AF126">
        <v>197573</v>
      </c>
      <c r="AG126">
        <v>200389</v>
      </c>
      <c r="AH126">
        <v>204060</v>
      </c>
    </row>
    <row r="127" spans="1:34" x14ac:dyDescent="0.25">
      <c r="A127" t="s">
        <v>526</v>
      </c>
      <c r="B127" t="s">
        <v>385</v>
      </c>
      <c r="C127" t="s">
        <v>472</v>
      </c>
      <c r="D127">
        <v>0</v>
      </c>
      <c r="E127">
        <v>0</v>
      </c>
      <c r="F127">
        <v>0</v>
      </c>
      <c r="G127">
        <v>514</v>
      </c>
      <c r="H127">
        <v>1037</v>
      </c>
      <c r="I127">
        <v>2178</v>
      </c>
      <c r="J127">
        <v>3316</v>
      </c>
      <c r="K127">
        <v>4487</v>
      </c>
      <c r="L127">
        <v>5864</v>
      </c>
      <c r="M127">
        <v>7079</v>
      </c>
      <c r="N127">
        <v>8111</v>
      </c>
      <c r="O127">
        <v>8775</v>
      </c>
      <c r="P127">
        <v>9668</v>
      </c>
      <c r="Q127">
        <v>10809</v>
      </c>
      <c r="R127">
        <v>11713</v>
      </c>
      <c r="S127">
        <v>12399</v>
      </c>
      <c r="T127">
        <v>13160</v>
      </c>
      <c r="U127">
        <v>13838</v>
      </c>
      <c r="V127">
        <v>14530</v>
      </c>
      <c r="W127">
        <v>14945</v>
      </c>
      <c r="X127">
        <v>15255</v>
      </c>
      <c r="Y127">
        <v>15610</v>
      </c>
      <c r="Z127">
        <v>15909</v>
      </c>
      <c r="AA127">
        <v>16319</v>
      </c>
      <c r="AB127">
        <v>16598</v>
      </c>
      <c r="AC127">
        <v>16973</v>
      </c>
      <c r="AD127">
        <v>17271</v>
      </c>
      <c r="AE127">
        <v>17666</v>
      </c>
      <c r="AF127">
        <v>17993</v>
      </c>
      <c r="AG127">
        <v>18242</v>
      </c>
      <c r="AH127">
        <v>18599</v>
      </c>
    </row>
    <row r="128" spans="1:34" x14ac:dyDescent="0.25">
      <c r="A128" t="s">
        <v>527</v>
      </c>
      <c r="B128" t="s">
        <v>385</v>
      </c>
      <c r="C128" t="s">
        <v>472</v>
      </c>
      <c r="D128">
        <v>0</v>
      </c>
      <c r="E128">
        <v>0</v>
      </c>
      <c r="F128">
        <v>0</v>
      </c>
      <c r="G128">
        <v>1584</v>
      </c>
      <c r="H128">
        <v>3397</v>
      </c>
      <c r="I128">
        <v>5665</v>
      </c>
      <c r="J128">
        <v>7310</v>
      </c>
      <c r="K128">
        <v>8800</v>
      </c>
      <c r="L128">
        <v>10724</v>
      </c>
      <c r="M128">
        <v>12072</v>
      </c>
      <c r="N128">
        <v>12908</v>
      </c>
      <c r="O128">
        <v>12810</v>
      </c>
      <c r="P128">
        <v>13876</v>
      </c>
      <c r="Q128">
        <v>15429</v>
      </c>
      <c r="R128">
        <v>16696</v>
      </c>
      <c r="S128">
        <v>17963</v>
      </c>
      <c r="T128">
        <v>19307</v>
      </c>
      <c r="U128">
        <v>20498</v>
      </c>
      <c r="V128">
        <v>21789</v>
      </c>
      <c r="W128">
        <v>22626</v>
      </c>
      <c r="X128">
        <v>23225</v>
      </c>
      <c r="Y128">
        <v>23999</v>
      </c>
      <c r="Z128">
        <v>24492</v>
      </c>
      <c r="AA128">
        <v>25269</v>
      </c>
      <c r="AB128">
        <v>25855</v>
      </c>
      <c r="AC128">
        <v>26632</v>
      </c>
      <c r="AD128">
        <v>27170</v>
      </c>
      <c r="AE128">
        <v>27913</v>
      </c>
      <c r="AF128">
        <v>28591</v>
      </c>
      <c r="AG128">
        <v>29148</v>
      </c>
      <c r="AH128">
        <v>29872</v>
      </c>
    </row>
    <row r="129" spans="1:34" x14ac:dyDescent="0.25">
      <c r="A129" t="s">
        <v>528</v>
      </c>
      <c r="B129" t="s">
        <v>385</v>
      </c>
      <c r="C129" t="s">
        <v>472</v>
      </c>
      <c r="D129">
        <v>0</v>
      </c>
      <c r="E129">
        <v>0</v>
      </c>
      <c r="F129">
        <v>0</v>
      </c>
      <c r="G129">
        <v>441</v>
      </c>
      <c r="H129">
        <v>945</v>
      </c>
      <c r="I129">
        <v>1574</v>
      </c>
      <c r="J129">
        <v>2026</v>
      </c>
      <c r="K129">
        <v>2438</v>
      </c>
      <c r="L129">
        <v>2970</v>
      </c>
      <c r="M129">
        <v>3348</v>
      </c>
      <c r="N129">
        <v>3587</v>
      </c>
      <c r="O129">
        <v>3565</v>
      </c>
      <c r="P129">
        <v>3852</v>
      </c>
      <c r="Q129">
        <v>4261</v>
      </c>
      <c r="R129">
        <v>4585</v>
      </c>
      <c r="S129">
        <v>4903</v>
      </c>
      <c r="T129">
        <v>5233</v>
      </c>
      <c r="U129">
        <v>5522</v>
      </c>
      <c r="V129">
        <v>5832</v>
      </c>
      <c r="W129">
        <v>6018</v>
      </c>
      <c r="X129">
        <v>6140</v>
      </c>
      <c r="Y129">
        <v>6294</v>
      </c>
      <c r="Z129">
        <v>6385</v>
      </c>
      <c r="AA129">
        <v>6542</v>
      </c>
      <c r="AB129">
        <v>6647</v>
      </c>
      <c r="AC129">
        <v>6791</v>
      </c>
      <c r="AD129">
        <v>6882</v>
      </c>
      <c r="AE129">
        <v>7022</v>
      </c>
      <c r="AF129">
        <v>7144</v>
      </c>
      <c r="AG129">
        <v>7236</v>
      </c>
      <c r="AH129">
        <v>7366</v>
      </c>
    </row>
    <row r="130" spans="1:34" x14ac:dyDescent="0.25">
      <c r="A130" t="s">
        <v>529</v>
      </c>
      <c r="B130" t="s">
        <v>385</v>
      </c>
      <c r="C130" t="s">
        <v>472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 t="s">
        <v>383</v>
      </c>
      <c r="B131" t="s">
        <v>386</v>
      </c>
      <c r="C131" t="s">
        <v>473</v>
      </c>
      <c r="D131">
        <v>0</v>
      </c>
      <c r="E131">
        <v>0</v>
      </c>
      <c r="F131">
        <v>0</v>
      </c>
      <c r="G131">
        <v>54065</v>
      </c>
      <c r="H131">
        <v>107815</v>
      </c>
      <c r="I131">
        <v>156555</v>
      </c>
      <c r="J131">
        <v>204250</v>
      </c>
      <c r="K131">
        <v>251830</v>
      </c>
      <c r="L131">
        <v>300818</v>
      </c>
      <c r="M131">
        <v>342374</v>
      </c>
      <c r="N131">
        <v>371057</v>
      </c>
      <c r="O131">
        <v>374643</v>
      </c>
      <c r="P131">
        <v>395113</v>
      </c>
      <c r="Q131">
        <v>414974</v>
      </c>
      <c r="R131">
        <v>439614</v>
      </c>
      <c r="S131">
        <v>462294</v>
      </c>
      <c r="T131">
        <v>479329</v>
      </c>
      <c r="U131">
        <v>491906</v>
      </c>
      <c r="V131">
        <v>498945</v>
      </c>
      <c r="W131">
        <v>500928</v>
      </c>
      <c r="X131">
        <v>500861</v>
      </c>
      <c r="Y131">
        <v>501192</v>
      </c>
      <c r="Z131">
        <v>500183</v>
      </c>
      <c r="AA131">
        <v>498679</v>
      </c>
      <c r="AB131">
        <v>497987</v>
      </c>
      <c r="AC131">
        <v>496525</v>
      </c>
      <c r="AD131">
        <v>495542</v>
      </c>
      <c r="AE131">
        <v>493916</v>
      </c>
      <c r="AF131">
        <v>493483</v>
      </c>
      <c r="AG131">
        <v>495626</v>
      </c>
      <c r="AH131">
        <v>500259</v>
      </c>
    </row>
    <row r="132" spans="1:34" x14ac:dyDescent="0.25">
      <c r="A132" t="s">
        <v>488</v>
      </c>
      <c r="B132" t="s">
        <v>386</v>
      </c>
      <c r="C132" t="s">
        <v>473</v>
      </c>
      <c r="D132">
        <v>0</v>
      </c>
      <c r="E132">
        <v>0</v>
      </c>
      <c r="F132">
        <v>0</v>
      </c>
      <c r="G132">
        <v>39</v>
      </c>
      <c r="H132">
        <v>80</v>
      </c>
      <c r="I132">
        <v>131</v>
      </c>
      <c r="J132">
        <v>204</v>
      </c>
      <c r="K132">
        <v>281</v>
      </c>
      <c r="L132">
        <v>341</v>
      </c>
      <c r="M132">
        <v>383</v>
      </c>
      <c r="N132">
        <v>402</v>
      </c>
      <c r="O132">
        <v>369</v>
      </c>
      <c r="P132">
        <v>332</v>
      </c>
      <c r="Q132">
        <v>315</v>
      </c>
      <c r="R132">
        <v>310</v>
      </c>
      <c r="S132">
        <v>309</v>
      </c>
      <c r="T132">
        <v>312</v>
      </c>
      <c r="U132">
        <v>313</v>
      </c>
      <c r="V132">
        <v>311</v>
      </c>
      <c r="W132">
        <v>310</v>
      </c>
      <c r="X132">
        <v>308</v>
      </c>
      <c r="Y132">
        <v>309</v>
      </c>
      <c r="Z132">
        <v>309</v>
      </c>
      <c r="AA132">
        <v>309</v>
      </c>
      <c r="AB132">
        <v>306</v>
      </c>
      <c r="AC132">
        <v>306</v>
      </c>
      <c r="AD132">
        <v>305</v>
      </c>
      <c r="AE132">
        <v>306</v>
      </c>
      <c r="AF132">
        <v>306</v>
      </c>
      <c r="AG132">
        <v>305</v>
      </c>
      <c r="AH132">
        <v>305</v>
      </c>
    </row>
    <row r="133" spans="1:34" x14ac:dyDescent="0.25">
      <c r="A133" t="s">
        <v>489</v>
      </c>
      <c r="B133" t="s">
        <v>386</v>
      </c>
      <c r="C133" t="s">
        <v>473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 t="s">
        <v>490</v>
      </c>
      <c r="B134" t="s">
        <v>386</v>
      </c>
      <c r="C134" t="s">
        <v>473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 t="s">
        <v>491</v>
      </c>
      <c r="B135" t="s">
        <v>386</v>
      </c>
      <c r="C135" t="s">
        <v>473</v>
      </c>
      <c r="D135">
        <v>0</v>
      </c>
      <c r="E135">
        <v>0</v>
      </c>
      <c r="F135">
        <v>0</v>
      </c>
      <c r="G135">
        <v>18</v>
      </c>
      <c r="H135">
        <v>26</v>
      </c>
      <c r="I135">
        <v>30</v>
      </c>
      <c r="J135">
        <v>33</v>
      </c>
      <c r="K135">
        <v>34</v>
      </c>
      <c r="L135">
        <v>37</v>
      </c>
      <c r="M135">
        <v>35</v>
      </c>
      <c r="N135">
        <v>31</v>
      </c>
      <c r="O135">
        <v>25</v>
      </c>
      <c r="P135">
        <v>20</v>
      </c>
      <c r="Q135">
        <v>15</v>
      </c>
      <c r="R135">
        <v>10</v>
      </c>
      <c r="S135">
        <v>9</v>
      </c>
      <c r="T135">
        <v>8</v>
      </c>
      <c r="U135">
        <v>8</v>
      </c>
      <c r="V135">
        <v>4</v>
      </c>
      <c r="W135">
        <v>2</v>
      </c>
      <c r="X135">
        <v>1</v>
      </c>
      <c r="Y135">
        <v>0</v>
      </c>
      <c r="Z135">
        <v>2</v>
      </c>
      <c r="AA135">
        <v>2</v>
      </c>
      <c r="AB135">
        <v>4</v>
      </c>
      <c r="AC135">
        <v>5</v>
      </c>
      <c r="AD135">
        <v>7</v>
      </c>
      <c r="AE135">
        <v>8</v>
      </c>
      <c r="AF135">
        <v>8</v>
      </c>
      <c r="AG135">
        <v>10</v>
      </c>
      <c r="AH135">
        <v>13</v>
      </c>
    </row>
    <row r="136" spans="1:34" x14ac:dyDescent="0.25">
      <c r="A136" t="s">
        <v>492</v>
      </c>
      <c r="B136" t="s">
        <v>386</v>
      </c>
      <c r="C136" t="s">
        <v>473</v>
      </c>
      <c r="D136">
        <v>0</v>
      </c>
      <c r="E136">
        <v>0</v>
      </c>
      <c r="F136">
        <v>0</v>
      </c>
      <c r="G136">
        <v>361</v>
      </c>
      <c r="H136">
        <v>1114</v>
      </c>
      <c r="I136">
        <v>1286</v>
      </c>
      <c r="J136">
        <v>1518</v>
      </c>
      <c r="K136">
        <v>1612</v>
      </c>
      <c r="L136">
        <v>1560</v>
      </c>
      <c r="M136">
        <v>1405</v>
      </c>
      <c r="N136">
        <v>1144</v>
      </c>
      <c r="O136">
        <v>996</v>
      </c>
      <c r="P136">
        <v>812</v>
      </c>
      <c r="Q136">
        <v>678</v>
      </c>
      <c r="R136">
        <v>607</v>
      </c>
      <c r="S136">
        <v>549</v>
      </c>
      <c r="T136">
        <v>601</v>
      </c>
      <c r="U136">
        <v>522</v>
      </c>
      <c r="V136">
        <v>452</v>
      </c>
      <c r="W136">
        <v>375</v>
      </c>
      <c r="X136">
        <v>316</v>
      </c>
      <c r="Y136">
        <v>382</v>
      </c>
      <c r="Z136">
        <v>346</v>
      </c>
      <c r="AA136">
        <v>348</v>
      </c>
      <c r="AB136">
        <v>372</v>
      </c>
      <c r="AC136">
        <v>382</v>
      </c>
      <c r="AD136">
        <v>393</v>
      </c>
      <c r="AE136">
        <v>422</v>
      </c>
      <c r="AF136">
        <v>398</v>
      </c>
      <c r="AG136">
        <v>372</v>
      </c>
      <c r="AH136">
        <v>374</v>
      </c>
    </row>
    <row r="137" spans="1:34" x14ac:dyDescent="0.25">
      <c r="A137" t="s">
        <v>493</v>
      </c>
      <c r="B137" t="s">
        <v>386</v>
      </c>
      <c r="C137" t="s">
        <v>473</v>
      </c>
      <c r="D137">
        <v>0</v>
      </c>
      <c r="E137">
        <v>0</v>
      </c>
      <c r="F137">
        <v>0</v>
      </c>
      <c r="G137">
        <v>213</v>
      </c>
      <c r="H137">
        <v>455</v>
      </c>
      <c r="I137">
        <v>756</v>
      </c>
      <c r="J137">
        <v>1080</v>
      </c>
      <c r="K137">
        <v>1393</v>
      </c>
      <c r="L137">
        <v>1734</v>
      </c>
      <c r="M137">
        <v>2038</v>
      </c>
      <c r="N137">
        <v>2229</v>
      </c>
      <c r="O137">
        <v>2216</v>
      </c>
      <c r="P137">
        <v>2224</v>
      </c>
      <c r="Q137">
        <v>2375</v>
      </c>
      <c r="R137">
        <v>2549</v>
      </c>
      <c r="S137">
        <v>2680</v>
      </c>
      <c r="T137">
        <v>2760</v>
      </c>
      <c r="U137">
        <v>2809</v>
      </c>
      <c r="V137">
        <v>2838</v>
      </c>
      <c r="W137">
        <v>2832</v>
      </c>
      <c r="X137">
        <v>2787</v>
      </c>
      <c r="Y137">
        <v>2732</v>
      </c>
      <c r="Z137">
        <v>2664</v>
      </c>
      <c r="AA137">
        <v>2593</v>
      </c>
      <c r="AB137">
        <v>2517</v>
      </c>
      <c r="AC137">
        <v>2440</v>
      </c>
      <c r="AD137">
        <v>2362</v>
      </c>
      <c r="AE137">
        <v>2289</v>
      </c>
      <c r="AF137">
        <v>2220</v>
      </c>
      <c r="AG137">
        <v>2154</v>
      </c>
      <c r="AH137">
        <v>2098</v>
      </c>
    </row>
    <row r="138" spans="1:34" x14ac:dyDescent="0.25">
      <c r="A138" t="s">
        <v>494</v>
      </c>
      <c r="B138" t="s">
        <v>386</v>
      </c>
      <c r="C138" t="s">
        <v>473</v>
      </c>
      <c r="D138">
        <v>0</v>
      </c>
      <c r="E138">
        <v>0</v>
      </c>
      <c r="F138">
        <v>0</v>
      </c>
      <c r="G138">
        <v>365</v>
      </c>
      <c r="H138">
        <v>755</v>
      </c>
      <c r="I138">
        <v>1146</v>
      </c>
      <c r="J138">
        <v>1529</v>
      </c>
      <c r="K138">
        <v>1865</v>
      </c>
      <c r="L138">
        <v>2215</v>
      </c>
      <c r="M138">
        <v>2492</v>
      </c>
      <c r="N138">
        <v>2633</v>
      </c>
      <c r="O138">
        <v>2536</v>
      </c>
      <c r="P138">
        <v>2513</v>
      </c>
      <c r="Q138">
        <v>2581</v>
      </c>
      <c r="R138">
        <v>2653</v>
      </c>
      <c r="S138">
        <v>2688</v>
      </c>
      <c r="T138">
        <v>2677</v>
      </c>
      <c r="U138">
        <v>2635</v>
      </c>
      <c r="V138">
        <v>2579</v>
      </c>
      <c r="W138">
        <v>2497</v>
      </c>
      <c r="X138">
        <v>2389</v>
      </c>
      <c r="Y138">
        <v>2282</v>
      </c>
      <c r="Z138">
        <v>2167</v>
      </c>
      <c r="AA138">
        <v>2063</v>
      </c>
      <c r="AB138">
        <v>1957</v>
      </c>
      <c r="AC138">
        <v>1853</v>
      </c>
      <c r="AD138">
        <v>1758</v>
      </c>
      <c r="AE138">
        <v>1670</v>
      </c>
      <c r="AF138">
        <v>1592</v>
      </c>
      <c r="AG138">
        <v>1518</v>
      </c>
      <c r="AH138">
        <v>1452</v>
      </c>
    </row>
    <row r="139" spans="1:34" x14ac:dyDescent="0.25">
      <c r="A139" t="s">
        <v>495</v>
      </c>
      <c r="B139" t="s">
        <v>386</v>
      </c>
      <c r="C139" t="s">
        <v>473</v>
      </c>
      <c r="D139">
        <v>0</v>
      </c>
      <c r="E139">
        <v>0</v>
      </c>
      <c r="F139">
        <v>0</v>
      </c>
      <c r="G139">
        <v>92</v>
      </c>
      <c r="H139">
        <v>212</v>
      </c>
      <c r="I139">
        <v>308</v>
      </c>
      <c r="J139">
        <v>387</v>
      </c>
      <c r="K139">
        <v>453</v>
      </c>
      <c r="L139">
        <v>515</v>
      </c>
      <c r="M139">
        <v>561</v>
      </c>
      <c r="N139">
        <v>581</v>
      </c>
      <c r="O139">
        <v>563</v>
      </c>
      <c r="P139">
        <v>549</v>
      </c>
      <c r="Q139">
        <v>549</v>
      </c>
      <c r="R139">
        <v>558</v>
      </c>
      <c r="S139">
        <v>567</v>
      </c>
      <c r="T139">
        <v>572</v>
      </c>
      <c r="U139">
        <v>567</v>
      </c>
      <c r="V139">
        <v>554</v>
      </c>
      <c r="W139">
        <v>538</v>
      </c>
      <c r="X139">
        <v>519</v>
      </c>
      <c r="Y139">
        <v>505</v>
      </c>
      <c r="Z139">
        <v>490</v>
      </c>
      <c r="AA139">
        <v>476</v>
      </c>
      <c r="AB139">
        <v>462</v>
      </c>
      <c r="AC139">
        <v>451</v>
      </c>
      <c r="AD139">
        <v>440</v>
      </c>
      <c r="AE139">
        <v>429</v>
      </c>
      <c r="AF139">
        <v>419</v>
      </c>
      <c r="AG139">
        <v>412</v>
      </c>
      <c r="AH139">
        <v>407</v>
      </c>
    </row>
    <row r="140" spans="1:34" x14ac:dyDescent="0.25">
      <c r="A140" t="s">
        <v>496</v>
      </c>
      <c r="B140" t="s">
        <v>386</v>
      </c>
      <c r="C140" t="s">
        <v>473</v>
      </c>
      <c r="D140">
        <v>0</v>
      </c>
      <c r="E140">
        <v>0</v>
      </c>
      <c r="F140">
        <v>0</v>
      </c>
      <c r="G140">
        <v>54</v>
      </c>
      <c r="H140">
        <v>147</v>
      </c>
      <c r="I140">
        <v>240</v>
      </c>
      <c r="J140">
        <v>269</v>
      </c>
      <c r="K140">
        <v>282</v>
      </c>
      <c r="L140">
        <v>257</v>
      </c>
      <c r="M140">
        <v>193</v>
      </c>
      <c r="N140">
        <v>90</v>
      </c>
      <c r="O140">
        <v>-95</v>
      </c>
      <c r="P140">
        <v>-206</v>
      </c>
      <c r="Q140">
        <v>-354</v>
      </c>
      <c r="R140">
        <v>-479</v>
      </c>
      <c r="S140">
        <v>-585</v>
      </c>
      <c r="T140">
        <v>-697</v>
      </c>
      <c r="U140">
        <v>-764</v>
      </c>
      <c r="V140">
        <v>-848</v>
      </c>
      <c r="W140">
        <v>-897</v>
      </c>
      <c r="X140">
        <v>-906</v>
      </c>
      <c r="Y140">
        <v>-902</v>
      </c>
      <c r="Z140">
        <v>-848</v>
      </c>
      <c r="AA140">
        <v>-821</v>
      </c>
      <c r="AB140">
        <v>-779</v>
      </c>
      <c r="AC140">
        <v>-717</v>
      </c>
      <c r="AD140">
        <v>-640</v>
      </c>
      <c r="AE140">
        <v>-568</v>
      </c>
      <c r="AF140">
        <v>-506</v>
      </c>
      <c r="AG140">
        <v>-438</v>
      </c>
      <c r="AH140">
        <v>-369</v>
      </c>
    </row>
    <row r="141" spans="1:34" x14ac:dyDescent="0.25">
      <c r="A141" t="s">
        <v>497</v>
      </c>
      <c r="B141" t="s">
        <v>386</v>
      </c>
      <c r="C141" t="s">
        <v>473</v>
      </c>
      <c r="D141">
        <v>0</v>
      </c>
      <c r="E141">
        <v>0</v>
      </c>
      <c r="F141">
        <v>0</v>
      </c>
      <c r="G141">
        <v>-74</v>
      </c>
      <c r="H141">
        <v>-135</v>
      </c>
      <c r="I141">
        <v>-203</v>
      </c>
      <c r="J141">
        <v>-293</v>
      </c>
      <c r="K141">
        <v>-442</v>
      </c>
      <c r="L141">
        <v>-611</v>
      </c>
      <c r="M141">
        <v>-792</v>
      </c>
      <c r="N141">
        <v>-994</v>
      </c>
      <c r="O141">
        <v>-1223</v>
      </c>
      <c r="P141">
        <v>-1410</v>
      </c>
      <c r="Q141">
        <v>-1581</v>
      </c>
      <c r="R141">
        <v>-1737</v>
      </c>
      <c r="S141">
        <v>-1889</v>
      </c>
      <c r="T141">
        <v>-2015</v>
      </c>
      <c r="U141">
        <v>-2113</v>
      </c>
      <c r="V141">
        <v>-2180</v>
      </c>
      <c r="W141">
        <v>-2185</v>
      </c>
      <c r="X141">
        <v>-2169</v>
      </c>
      <c r="Y141">
        <v>-2131</v>
      </c>
      <c r="Z141">
        <v>-2063</v>
      </c>
      <c r="AA141">
        <v>-1999</v>
      </c>
      <c r="AB141">
        <v>-1924</v>
      </c>
      <c r="AC141">
        <v>-1823</v>
      </c>
      <c r="AD141">
        <v>-1731</v>
      </c>
      <c r="AE141">
        <v>-1625</v>
      </c>
      <c r="AF141">
        <v>-1522</v>
      </c>
      <c r="AG141">
        <v>-1435</v>
      </c>
      <c r="AH141">
        <v>-1357</v>
      </c>
    </row>
    <row r="142" spans="1:34" x14ac:dyDescent="0.25">
      <c r="A142" t="s">
        <v>498</v>
      </c>
      <c r="B142" t="s">
        <v>386</v>
      </c>
      <c r="C142" t="s">
        <v>473</v>
      </c>
      <c r="D142">
        <v>0</v>
      </c>
      <c r="E142">
        <v>0</v>
      </c>
      <c r="F142">
        <v>0</v>
      </c>
      <c r="G142">
        <v>208</v>
      </c>
      <c r="H142">
        <v>276</v>
      </c>
      <c r="I142">
        <v>286</v>
      </c>
      <c r="J142">
        <v>152</v>
      </c>
      <c r="K142">
        <v>45</v>
      </c>
      <c r="L142">
        <v>-15</v>
      </c>
      <c r="M142">
        <v>-50</v>
      </c>
      <c r="N142">
        <v>-70</v>
      </c>
      <c r="O142">
        <v>-102</v>
      </c>
      <c r="P142">
        <v>-101</v>
      </c>
      <c r="Q142">
        <v>-84</v>
      </c>
      <c r="R142">
        <v>-63</v>
      </c>
      <c r="S142">
        <v>-55</v>
      </c>
      <c r="T142">
        <v>-60</v>
      </c>
      <c r="U142">
        <v>-75</v>
      </c>
      <c r="V142">
        <v>-97</v>
      </c>
      <c r="W142">
        <v>-123</v>
      </c>
      <c r="X142">
        <v>-151</v>
      </c>
      <c r="Y142">
        <v>-165</v>
      </c>
      <c r="Z142">
        <v>-179</v>
      </c>
      <c r="AA142">
        <v>-189</v>
      </c>
      <c r="AB142">
        <v>-203</v>
      </c>
      <c r="AC142">
        <v>-213</v>
      </c>
      <c r="AD142">
        <v>-217</v>
      </c>
      <c r="AE142">
        <v>-224</v>
      </c>
      <c r="AF142">
        <v>-230</v>
      </c>
      <c r="AG142">
        <v>-238</v>
      </c>
      <c r="AH142">
        <v>-238</v>
      </c>
    </row>
    <row r="143" spans="1:34" x14ac:dyDescent="0.25">
      <c r="A143" t="s">
        <v>499</v>
      </c>
      <c r="B143" t="s">
        <v>386</v>
      </c>
      <c r="C143" t="s">
        <v>473</v>
      </c>
      <c r="D143">
        <v>0</v>
      </c>
      <c r="E143">
        <v>0</v>
      </c>
      <c r="F143">
        <v>0</v>
      </c>
      <c r="G143">
        <v>59</v>
      </c>
      <c r="H143">
        <v>122</v>
      </c>
      <c r="I143">
        <v>189</v>
      </c>
      <c r="J143">
        <v>250</v>
      </c>
      <c r="K143">
        <v>307</v>
      </c>
      <c r="L143">
        <v>371</v>
      </c>
      <c r="M143">
        <v>421</v>
      </c>
      <c r="N143">
        <v>447</v>
      </c>
      <c r="O143">
        <v>426</v>
      </c>
      <c r="P143">
        <v>445</v>
      </c>
      <c r="Q143">
        <v>468</v>
      </c>
      <c r="R143">
        <v>494</v>
      </c>
      <c r="S143">
        <v>511</v>
      </c>
      <c r="T143">
        <v>520</v>
      </c>
      <c r="U143">
        <v>519</v>
      </c>
      <c r="V143">
        <v>517</v>
      </c>
      <c r="W143">
        <v>507</v>
      </c>
      <c r="X143">
        <v>493</v>
      </c>
      <c r="Y143">
        <v>479</v>
      </c>
      <c r="Z143">
        <v>464</v>
      </c>
      <c r="AA143">
        <v>451</v>
      </c>
      <c r="AB143">
        <v>435</v>
      </c>
      <c r="AC143">
        <v>420</v>
      </c>
      <c r="AD143">
        <v>405</v>
      </c>
      <c r="AE143">
        <v>390</v>
      </c>
      <c r="AF143">
        <v>380</v>
      </c>
      <c r="AG143">
        <v>371</v>
      </c>
      <c r="AH143">
        <v>363</v>
      </c>
    </row>
    <row r="144" spans="1:34" x14ac:dyDescent="0.25">
      <c r="A144" t="s">
        <v>500</v>
      </c>
      <c r="B144" t="s">
        <v>386</v>
      </c>
      <c r="C144" t="s">
        <v>473</v>
      </c>
      <c r="D144">
        <v>0</v>
      </c>
      <c r="E144">
        <v>0</v>
      </c>
      <c r="F144">
        <v>0</v>
      </c>
      <c r="G144">
        <v>37</v>
      </c>
      <c r="H144">
        <v>82</v>
      </c>
      <c r="I144">
        <v>118</v>
      </c>
      <c r="J144">
        <v>147</v>
      </c>
      <c r="K144">
        <v>174</v>
      </c>
      <c r="L144">
        <v>199</v>
      </c>
      <c r="M144">
        <v>221</v>
      </c>
      <c r="N144">
        <v>232</v>
      </c>
      <c r="O144">
        <v>231</v>
      </c>
      <c r="P144">
        <v>232</v>
      </c>
      <c r="Q144">
        <v>240</v>
      </c>
      <c r="R144">
        <v>250</v>
      </c>
      <c r="S144">
        <v>260</v>
      </c>
      <c r="T144">
        <v>267</v>
      </c>
      <c r="U144">
        <v>267</v>
      </c>
      <c r="V144">
        <v>264</v>
      </c>
      <c r="W144">
        <v>259</v>
      </c>
      <c r="X144">
        <v>253</v>
      </c>
      <c r="Y144">
        <v>248</v>
      </c>
      <c r="Z144">
        <v>241</v>
      </c>
      <c r="AA144">
        <v>235</v>
      </c>
      <c r="AB144">
        <v>230</v>
      </c>
      <c r="AC144">
        <v>224</v>
      </c>
      <c r="AD144">
        <v>218</v>
      </c>
      <c r="AE144">
        <v>212</v>
      </c>
      <c r="AF144">
        <v>207</v>
      </c>
      <c r="AG144">
        <v>203</v>
      </c>
      <c r="AH144">
        <v>200</v>
      </c>
    </row>
    <row r="145" spans="1:34" x14ac:dyDescent="0.25">
      <c r="A145" t="s">
        <v>501</v>
      </c>
      <c r="B145" t="s">
        <v>386</v>
      </c>
      <c r="C145" t="s">
        <v>473</v>
      </c>
      <c r="D145">
        <v>0</v>
      </c>
      <c r="E145">
        <v>0</v>
      </c>
      <c r="F145">
        <v>0</v>
      </c>
      <c r="G145">
        <v>179</v>
      </c>
      <c r="H145">
        <v>330</v>
      </c>
      <c r="I145">
        <v>421</v>
      </c>
      <c r="J145">
        <v>494</v>
      </c>
      <c r="K145">
        <v>550</v>
      </c>
      <c r="L145">
        <v>615</v>
      </c>
      <c r="M145">
        <v>695</v>
      </c>
      <c r="N145">
        <v>765</v>
      </c>
      <c r="O145">
        <v>785</v>
      </c>
      <c r="P145">
        <v>778</v>
      </c>
      <c r="Q145">
        <v>773</v>
      </c>
      <c r="R145">
        <v>780</v>
      </c>
      <c r="S145">
        <v>800</v>
      </c>
      <c r="T145">
        <v>803</v>
      </c>
      <c r="U145">
        <v>769</v>
      </c>
      <c r="V145">
        <v>726</v>
      </c>
      <c r="W145">
        <v>688</v>
      </c>
      <c r="X145">
        <v>651</v>
      </c>
      <c r="Y145">
        <v>608</v>
      </c>
      <c r="Z145">
        <v>562</v>
      </c>
      <c r="AA145">
        <v>530</v>
      </c>
      <c r="AB145">
        <v>505</v>
      </c>
      <c r="AC145">
        <v>479</v>
      </c>
      <c r="AD145">
        <v>445</v>
      </c>
      <c r="AE145">
        <v>410</v>
      </c>
      <c r="AF145">
        <v>395</v>
      </c>
      <c r="AG145">
        <v>393</v>
      </c>
      <c r="AH145">
        <v>392</v>
      </c>
    </row>
    <row r="146" spans="1:34" x14ac:dyDescent="0.25">
      <c r="A146" t="s">
        <v>502</v>
      </c>
      <c r="B146" t="s">
        <v>386</v>
      </c>
      <c r="C146" t="s">
        <v>473</v>
      </c>
      <c r="D146">
        <v>0</v>
      </c>
      <c r="E146">
        <v>0</v>
      </c>
      <c r="F146">
        <v>0</v>
      </c>
      <c r="G146">
        <v>141</v>
      </c>
      <c r="H146">
        <v>282</v>
      </c>
      <c r="I146">
        <v>333</v>
      </c>
      <c r="J146">
        <v>345</v>
      </c>
      <c r="K146">
        <v>368</v>
      </c>
      <c r="L146">
        <v>406</v>
      </c>
      <c r="M146">
        <v>461</v>
      </c>
      <c r="N146">
        <v>506</v>
      </c>
      <c r="O146">
        <v>503</v>
      </c>
      <c r="P146">
        <v>492</v>
      </c>
      <c r="Q146">
        <v>477</v>
      </c>
      <c r="R146">
        <v>475</v>
      </c>
      <c r="S146">
        <v>483</v>
      </c>
      <c r="T146">
        <v>473</v>
      </c>
      <c r="U146">
        <v>429</v>
      </c>
      <c r="V146">
        <v>364</v>
      </c>
      <c r="W146">
        <v>297</v>
      </c>
      <c r="X146">
        <v>227</v>
      </c>
      <c r="Y146">
        <v>158</v>
      </c>
      <c r="Z146">
        <v>84</v>
      </c>
      <c r="AA146">
        <v>22</v>
      </c>
      <c r="AB146">
        <v>-34</v>
      </c>
      <c r="AC146">
        <v>-90</v>
      </c>
      <c r="AD146">
        <v>-150</v>
      </c>
      <c r="AE146">
        <v>-211</v>
      </c>
      <c r="AF146">
        <v>-253</v>
      </c>
      <c r="AG146">
        <v>-287</v>
      </c>
      <c r="AH146">
        <v>-315</v>
      </c>
    </row>
    <row r="147" spans="1:34" x14ac:dyDescent="0.25">
      <c r="A147" t="s">
        <v>503</v>
      </c>
      <c r="B147" t="s">
        <v>386</v>
      </c>
      <c r="C147" t="s">
        <v>473</v>
      </c>
      <c r="D147">
        <v>0</v>
      </c>
      <c r="E147">
        <v>0</v>
      </c>
      <c r="F147">
        <v>0</v>
      </c>
      <c r="G147">
        <v>19</v>
      </c>
      <c r="H147">
        <v>30</v>
      </c>
      <c r="I147">
        <v>40</v>
      </c>
      <c r="J147">
        <v>51</v>
      </c>
      <c r="K147">
        <v>58</v>
      </c>
      <c r="L147">
        <v>68</v>
      </c>
      <c r="M147">
        <v>77</v>
      </c>
      <c r="N147">
        <v>82</v>
      </c>
      <c r="O147">
        <v>79</v>
      </c>
      <c r="P147">
        <v>76</v>
      </c>
      <c r="Q147">
        <v>77</v>
      </c>
      <c r="R147">
        <v>78</v>
      </c>
      <c r="S147">
        <v>79</v>
      </c>
      <c r="T147">
        <v>77</v>
      </c>
      <c r="U147">
        <v>73</v>
      </c>
      <c r="V147">
        <v>68</v>
      </c>
      <c r="W147">
        <v>64</v>
      </c>
      <c r="X147">
        <v>59</v>
      </c>
      <c r="Y147">
        <v>52</v>
      </c>
      <c r="Z147">
        <v>47</v>
      </c>
      <c r="AA147">
        <v>42</v>
      </c>
      <c r="AB147">
        <v>38</v>
      </c>
      <c r="AC147">
        <v>34</v>
      </c>
      <c r="AD147">
        <v>29</v>
      </c>
      <c r="AE147">
        <v>24</v>
      </c>
      <c r="AF147">
        <v>23</v>
      </c>
      <c r="AG147">
        <v>19</v>
      </c>
      <c r="AH147">
        <v>17</v>
      </c>
    </row>
    <row r="148" spans="1:34" x14ac:dyDescent="0.25">
      <c r="A148" t="s">
        <v>504</v>
      </c>
      <c r="B148" t="s">
        <v>386</v>
      </c>
      <c r="C148" t="s">
        <v>473</v>
      </c>
      <c r="D148">
        <v>0</v>
      </c>
      <c r="E148">
        <v>0</v>
      </c>
      <c r="F148">
        <v>0</v>
      </c>
      <c r="G148">
        <v>11</v>
      </c>
      <c r="H148">
        <v>22</v>
      </c>
      <c r="I148">
        <v>29</v>
      </c>
      <c r="J148">
        <v>35</v>
      </c>
      <c r="K148">
        <v>42</v>
      </c>
      <c r="L148">
        <v>48</v>
      </c>
      <c r="M148">
        <v>54</v>
      </c>
      <c r="N148">
        <v>58</v>
      </c>
      <c r="O148">
        <v>57</v>
      </c>
      <c r="P148">
        <v>58</v>
      </c>
      <c r="Q148">
        <v>59</v>
      </c>
      <c r="R148">
        <v>60</v>
      </c>
      <c r="S148">
        <v>63</v>
      </c>
      <c r="T148">
        <v>64</v>
      </c>
      <c r="U148">
        <v>64</v>
      </c>
      <c r="V148">
        <v>62</v>
      </c>
      <c r="W148">
        <v>61</v>
      </c>
      <c r="X148">
        <v>60</v>
      </c>
      <c r="Y148">
        <v>57</v>
      </c>
      <c r="Z148">
        <v>56</v>
      </c>
      <c r="AA148">
        <v>53</v>
      </c>
      <c r="AB148">
        <v>53</v>
      </c>
      <c r="AC148">
        <v>51</v>
      </c>
      <c r="AD148">
        <v>49</v>
      </c>
      <c r="AE148">
        <v>49</v>
      </c>
      <c r="AF148">
        <v>46</v>
      </c>
      <c r="AG148">
        <v>46</v>
      </c>
      <c r="AH148">
        <v>45</v>
      </c>
    </row>
    <row r="149" spans="1:34" x14ac:dyDescent="0.25">
      <c r="A149" t="s">
        <v>505</v>
      </c>
      <c r="B149" t="s">
        <v>386</v>
      </c>
      <c r="C149" t="s">
        <v>473</v>
      </c>
      <c r="D149">
        <v>0</v>
      </c>
      <c r="E149">
        <v>0</v>
      </c>
      <c r="F149">
        <v>0</v>
      </c>
      <c r="G149">
        <v>624</v>
      </c>
      <c r="H149">
        <v>893</v>
      </c>
      <c r="I149">
        <v>1102</v>
      </c>
      <c r="J149">
        <v>1334</v>
      </c>
      <c r="K149">
        <v>1516</v>
      </c>
      <c r="L149">
        <v>1738</v>
      </c>
      <c r="M149">
        <v>1998</v>
      </c>
      <c r="N149">
        <v>2196</v>
      </c>
      <c r="O149">
        <v>2275</v>
      </c>
      <c r="P149">
        <v>2314</v>
      </c>
      <c r="Q149">
        <v>2342</v>
      </c>
      <c r="R149">
        <v>2391</v>
      </c>
      <c r="S149">
        <v>2462</v>
      </c>
      <c r="T149">
        <v>2487</v>
      </c>
      <c r="U149">
        <v>2439</v>
      </c>
      <c r="V149">
        <v>2384</v>
      </c>
      <c r="W149">
        <v>2323</v>
      </c>
      <c r="X149">
        <v>2241</v>
      </c>
      <c r="Y149">
        <v>2144</v>
      </c>
      <c r="Z149">
        <v>2032</v>
      </c>
      <c r="AA149">
        <v>1955</v>
      </c>
      <c r="AB149">
        <v>1887</v>
      </c>
      <c r="AC149">
        <v>1811</v>
      </c>
      <c r="AD149">
        <v>1718</v>
      </c>
      <c r="AE149">
        <v>1622</v>
      </c>
      <c r="AF149">
        <v>1579</v>
      </c>
      <c r="AG149">
        <v>1554</v>
      </c>
      <c r="AH149">
        <v>1533</v>
      </c>
    </row>
    <row r="150" spans="1:34" x14ac:dyDescent="0.25">
      <c r="A150" t="s">
        <v>506</v>
      </c>
      <c r="B150" t="s">
        <v>386</v>
      </c>
      <c r="C150" t="s">
        <v>473</v>
      </c>
      <c r="D150">
        <v>0</v>
      </c>
      <c r="E150">
        <v>0</v>
      </c>
      <c r="F150">
        <v>0</v>
      </c>
      <c r="G150">
        <v>174</v>
      </c>
      <c r="H150">
        <v>583</v>
      </c>
      <c r="I150">
        <v>1020</v>
      </c>
      <c r="J150">
        <v>1581</v>
      </c>
      <c r="K150">
        <v>2022</v>
      </c>
      <c r="L150">
        <v>2669</v>
      </c>
      <c r="M150">
        <v>3470</v>
      </c>
      <c r="N150">
        <v>4121</v>
      </c>
      <c r="O150">
        <v>4476</v>
      </c>
      <c r="P150">
        <v>4729</v>
      </c>
      <c r="Q150">
        <v>5096</v>
      </c>
      <c r="R150">
        <v>5519</v>
      </c>
      <c r="S150">
        <v>5938</v>
      </c>
      <c r="T150">
        <v>6080</v>
      </c>
      <c r="U150">
        <v>5851</v>
      </c>
      <c r="V150">
        <v>5734</v>
      </c>
      <c r="W150">
        <v>5611</v>
      </c>
      <c r="X150">
        <v>5385</v>
      </c>
      <c r="Y150">
        <v>5079</v>
      </c>
      <c r="Z150">
        <v>4721</v>
      </c>
      <c r="AA150">
        <v>4564</v>
      </c>
      <c r="AB150">
        <v>4384</v>
      </c>
      <c r="AC150">
        <v>4131</v>
      </c>
      <c r="AD150">
        <v>3799</v>
      </c>
      <c r="AE150">
        <v>3503</v>
      </c>
      <c r="AF150">
        <v>3465</v>
      </c>
      <c r="AG150">
        <v>3440</v>
      </c>
      <c r="AH150">
        <v>3409</v>
      </c>
    </row>
    <row r="151" spans="1:34" x14ac:dyDescent="0.25">
      <c r="A151" t="s">
        <v>507</v>
      </c>
      <c r="B151" t="s">
        <v>386</v>
      </c>
      <c r="C151" t="s">
        <v>473</v>
      </c>
      <c r="D151">
        <v>0</v>
      </c>
      <c r="E151">
        <v>0</v>
      </c>
      <c r="F151">
        <v>0</v>
      </c>
      <c r="G151">
        <v>864</v>
      </c>
      <c r="H151">
        <v>1028</v>
      </c>
      <c r="I151">
        <v>1159</v>
      </c>
      <c r="J151">
        <v>1333</v>
      </c>
      <c r="K151">
        <v>1443</v>
      </c>
      <c r="L151">
        <v>1596</v>
      </c>
      <c r="M151">
        <v>1807</v>
      </c>
      <c r="N151">
        <v>1991</v>
      </c>
      <c r="O151">
        <v>2023</v>
      </c>
      <c r="P151">
        <v>2012</v>
      </c>
      <c r="Q151">
        <v>1993</v>
      </c>
      <c r="R151">
        <v>1997</v>
      </c>
      <c r="S151">
        <v>2018</v>
      </c>
      <c r="T151">
        <v>1986</v>
      </c>
      <c r="U151">
        <v>1841</v>
      </c>
      <c r="V151">
        <v>1747</v>
      </c>
      <c r="W151">
        <v>1669</v>
      </c>
      <c r="X151">
        <v>1563</v>
      </c>
      <c r="Y151">
        <v>1445</v>
      </c>
      <c r="Z151">
        <v>1313</v>
      </c>
      <c r="AA151">
        <v>1249</v>
      </c>
      <c r="AB151">
        <v>1187</v>
      </c>
      <c r="AC151">
        <v>1104</v>
      </c>
      <c r="AD151">
        <v>1012</v>
      </c>
      <c r="AE151">
        <v>906</v>
      </c>
      <c r="AF151">
        <v>891</v>
      </c>
      <c r="AG151">
        <v>878</v>
      </c>
      <c r="AH151">
        <v>857</v>
      </c>
    </row>
    <row r="152" spans="1:34" x14ac:dyDescent="0.25">
      <c r="A152" t="s">
        <v>508</v>
      </c>
      <c r="B152" t="s">
        <v>386</v>
      </c>
      <c r="C152" t="s">
        <v>473</v>
      </c>
      <c r="D152">
        <v>0</v>
      </c>
      <c r="E152">
        <v>0</v>
      </c>
      <c r="F152">
        <v>0</v>
      </c>
      <c r="G152">
        <v>1781</v>
      </c>
      <c r="H152">
        <v>1817</v>
      </c>
      <c r="I152">
        <v>1849</v>
      </c>
      <c r="J152">
        <v>1957</v>
      </c>
      <c r="K152">
        <v>1985</v>
      </c>
      <c r="L152">
        <v>2124</v>
      </c>
      <c r="M152">
        <v>2292</v>
      </c>
      <c r="N152">
        <v>2403</v>
      </c>
      <c r="O152">
        <v>2359</v>
      </c>
      <c r="P152">
        <v>2266</v>
      </c>
      <c r="Q152">
        <v>2152</v>
      </c>
      <c r="R152">
        <v>2032</v>
      </c>
      <c r="S152">
        <v>1927</v>
      </c>
      <c r="T152">
        <v>1785</v>
      </c>
      <c r="U152">
        <v>1645</v>
      </c>
      <c r="V152">
        <v>1556</v>
      </c>
      <c r="W152">
        <v>1494</v>
      </c>
      <c r="X152">
        <v>1397</v>
      </c>
      <c r="Y152">
        <v>1314</v>
      </c>
      <c r="Z152">
        <v>1226</v>
      </c>
      <c r="AA152">
        <v>1190</v>
      </c>
      <c r="AB152">
        <v>1128</v>
      </c>
      <c r="AC152">
        <v>1035</v>
      </c>
      <c r="AD152">
        <v>1031</v>
      </c>
      <c r="AE152">
        <v>974</v>
      </c>
      <c r="AF152">
        <v>970</v>
      </c>
      <c r="AG152">
        <v>952</v>
      </c>
      <c r="AH152">
        <v>926</v>
      </c>
    </row>
    <row r="153" spans="1:34" x14ac:dyDescent="0.25">
      <c r="A153" t="s">
        <v>509</v>
      </c>
      <c r="B153" t="s">
        <v>386</v>
      </c>
      <c r="C153" t="s">
        <v>473</v>
      </c>
      <c r="D153">
        <v>0</v>
      </c>
      <c r="E153">
        <v>0</v>
      </c>
      <c r="F153">
        <v>0</v>
      </c>
      <c r="G153">
        <v>-296</v>
      </c>
      <c r="H153">
        <v>-651</v>
      </c>
      <c r="I153">
        <v>-1111</v>
      </c>
      <c r="J153">
        <v>-1372</v>
      </c>
      <c r="K153">
        <v>-1888</v>
      </c>
      <c r="L153">
        <v>-2594</v>
      </c>
      <c r="M153">
        <v>-3406</v>
      </c>
      <c r="N153">
        <v>-4352</v>
      </c>
      <c r="O153">
        <v>-5250</v>
      </c>
      <c r="P153">
        <v>-6191</v>
      </c>
      <c r="Q153">
        <v>-7065</v>
      </c>
      <c r="R153">
        <v>-7911</v>
      </c>
      <c r="S153">
        <v>-7936</v>
      </c>
      <c r="T153">
        <v>-7944</v>
      </c>
      <c r="U153">
        <v>-7950</v>
      </c>
      <c r="V153">
        <v>-7969</v>
      </c>
      <c r="W153">
        <v>-7992</v>
      </c>
      <c r="X153">
        <v>-8003</v>
      </c>
      <c r="Y153">
        <v>-8012</v>
      </c>
      <c r="Z153">
        <v>-8011</v>
      </c>
      <c r="AA153">
        <v>-8013</v>
      </c>
      <c r="AB153">
        <v>-8011</v>
      </c>
      <c r="AC153">
        <v>-8014</v>
      </c>
      <c r="AD153">
        <v>-8056</v>
      </c>
      <c r="AE153">
        <v>-8096</v>
      </c>
      <c r="AF153">
        <v>-8133</v>
      </c>
      <c r="AG153">
        <v>-8150</v>
      </c>
      <c r="AH153">
        <v>-8157</v>
      </c>
    </row>
    <row r="154" spans="1:34" x14ac:dyDescent="0.25">
      <c r="A154" t="s">
        <v>510</v>
      </c>
      <c r="B154" t="s">
        <v>386</v>
      </c>
      <c r="C154" t="s">
        <v>473</v>
      </c>
      <c r="D154">
        <v>0</v>
      </c>
      <c r="E154">
        <v>0</v>
      </c>
      <c r="F154">
        <v>0</v>
      </c>
      <c r="G154">
        <v>189</v>
      </c>
      <c r="H154">
        <v>385</v>
      </c>
      <c r="I154">
        <v>574</v>
      </c>
      <c r="J154">
        <v>756</v>
      </c>
      <c r="K154">
        <v>924</v>
      </c>
      <c r="L154">
        <v>1084</v>
      </c>
      <c r="M154">
        <v>1254</v>
      </c>
      <c r="N154">
        <v>1358</v>
      </c>
      <c r="O154">
        <v>1437</v>
      </c>
      <c r="P154">
        <v>1515</v>
      </c>
      <c r="Q154">
        <v>1625</v>
      </c>
      <c r="R154">
        <v>1727</v>
      </c>
      <c r="S154">
        <v>1818</v>
      </c>
      <c r="T154">
        <v>1908</v>
      </c>
      <c r="U154">
        <v>1964</v>
      </c>
      <c r="V154">
        <v>2018</v>
      </c>
      <c r="W154">
        <v>2069</v>
      </c>
      <c r="X154">
        <v>2109</v>
      </c>
      <c r="Y154">
        <v>2151</v>
      </c>
      <c r="Z154">
        <v>2198</v>
      </c>
      <c r="AA154">
        <v>2220</v>
      </c>
      <c r="AB154">
        <v>2250</v>
      </c>
      <c r="AC154">
        <v>2286</v>
      </c>
      <c r="AD154">
        <v>2294</v>
      </c>
      <c r="AE154">
        <v>2319</v>
      </c>
      <c r="AF154">
        <v>2391</v>
      </c>
      <c r="AG154">
        <v>2347</v>
      </c>
      <c r="AH154">
        <v>2360</v>
      </c>
    </row>
    <row r="155" spans="1:34" x14ac:dyDescent="0.25">
      <c r="A155" t="s">
        <v>511</v>
      </c>
      <c r="B155" t="s">
        <v>386</v>
      </c>
      <c r="C155" t="s">
        <v>473</v>
      </c>
      <c r="D155">
        <v>0</v>
      </c>
      <c r="E155">
        <v>0</v>
      </c>
      <c r="F155">
        <v>0</v>
      </c>
      <c r="G155">
        <v>1193</v>
      </c>
      <c r="H155">
        <v>2947</v>
      </c>
      <c r="I155">
        <v>4396</v>
      </c>
      <c r="J155">
        <v>5666</v>
      </c>
      <c r="K155">
        <v>6817</v>
      </c>
      <c r="L155">
        <v>7863</v>
      </c>
      <c r="M155">
        <v>8730</v>
      </c>
      <c r="N155">
        <v>9264</v>
      </c>
      <c r="O155">
        <v>9250</v>
      </c>
      <c r="P155">
        <v>9235</v>
      </c>
      <c r="Q155">
        <v>9356</v>
      </c>
      <c r="R155">
        <v>9606</v>
      </c>
      <c r="S155">
        <v>9907</v>
      </c>
      <c r="T155">
        <v>10115</v>
      </c>
      <c r="U155">
        <v>10125</v>
      </c>
      <c r="V155">
        <v>9981</v>
      </c>
      <c r="W155">
        <v>9760</v>
      </c>
      <c r="X155">
        <v>9499</v>
      </c>
      <c r="Y155">
        <v>9293</v>
      </c>
      <c r="Z155">
        <v>9033</v>
      </c>
      <c r="AA155">
        <v>8774</v>
      </c>
      <c r="AB155">
        <v>8550</v>
      </c>
      <c r="AC155">
        <v>8343</v>
      </c>
      <c r="AD155">
        <v>8111</v>
      </c>
      <c r="AE155">
        <v>7870</v>
      </c>
      <c r="AF155">
        <v>7648</v>
      </c>
      <c r="AG155">
        <v>7480</v>
      </c>
      <c r="AH155">
        <v>7363</v>
      </c>
    </row>
    <row r="156" spans="1:34" x14ac:dyDescent="0.25">
      <c r="A156" t="s">
        <v>512</v>
      </c>
      <c r="B156" t="s">
        <v>386</v>
      </c>
      <c r="C156" t="s">
        <v>473</v>
      </c>
      <c r="D156">
        <v>0</v>
      </c>
      <c r="E156">
        <v>0</v>
      </c>
      <c r="F156">
        <v>0</v>
      </c>
      <c r="G156">
        <v>873</v>
      </c>
      <c r="H156">
        <v>2237</v>
      </c>
      <c r="I156">
        <v>3588</v>
      </c>
      <c r="J156">
        <v>4409</v>
      </c>
      <c r="K156">
        <v>6093</v>
      </c>
      <c r="L156">
        <v>7485</v>
      </c>
      <c r="M156">
        <v>8819</v>
      </c>
      <c r="N156">
        <v>10205</v>
      </c>
      <c r="O156">
        <v>11173</v>
      </c>
      <c r="P156">
        <v>12932</v>
      </c>
      <c r="Q156">
        <v>13274</v>
      </c>
      <c r="R156">
        <v>14137</v>
      </c>
      <c r="S156">
        <v>14966</v>
      </c>
      <c r="T156">
        <v>15323</v>
      </c>
      <c r="U156">
        <v>16281</v>
      </c>
      <c r="V156">
        <v>16218</v>
      </c>
      <c r="W156">
        <v>16140</v>
      </c>
      <c r="X156">
        <v>16341</v>
      </c>
      <c r="Y156">
        <v>16200</v>
      </c>
      <c r="Z156">
        <v>16638</v>
      </c>
      <c r="AA156">
        <v>16231</v>
      </c>
      <c r="AB156">
        <v>16271</v>
      </c>
      <c r="AC156">
        <v>16214</v>
      </c>
      <c r="AD156">
        <v>16460</v>
      </c>
      <c r="AE156">
        <v>16346</v>
      </c>
      <c r="AF156">
        <v>16029</v>
      </c>
      <c r="AG156">
        <v>16249</v>
      </c>
      <c r="AH156">
        <v>16488</v>
      </c>
    </row>
    <row r="157" spans="1:34" x14ac:dyDescent="0.25">
      <c r="A157" t="s">
        <v>513</v>
      </c>
      <c r="B157" t="s">
        <v>386</v>
      </c>
      <c r="C157" t="s">
        <v>473</v>
      </c>
      <c r="D157">
        <v>0</v>
      </c>
      <c r="E157">
        <v>0</v>
      </c>
      <c r="F157">
        <v>0</v>
      </c>
      <c r="G157">
        <v>700</v>
      </c>
      <c r="H157">
        <v>2410</v>
      </c>
      <c r="I157">
        <v>2575</v>
      </c>
      <c r="J157">
        <v>2843</v>
      </c>
      <c r="K157">
        <v>2729</v>
      </c>
      <c r="L157">
        <v>2257</v>
      </c>
      <c r="M157">
        <v>1597</v>
      </c>
      <c r="N157">
        <v>755</v>
      </c>
      <c r="O157">
        <v>452</v>
      </c>
      <c r="P157">
        <v>9</v>
      </c>
      <c r="Q157">
        <v>-370</v>
      </c>
      <c r="R157">
        <v>-629</v>
      </c>
      <c r="S157">
        <v>-860</v>
      </c>
      <c r="T157">
        <v>-789</v>
      </c>
      <c r="U157">
        <v>-1039</v>
      </c>
      <c r="V157">
        <v>-1243</v>
      </c>
      <c r="W157">
        <v>-1444</v>
      </c>
      <c r="X157">
        <v>-1587</v>
      </c>
      <c r="Y157">
        <v>-1413</v>
      </c>
      <c r="Z157">
        <v>-1494</v>
      </c>
      <c r="AA157">
        <v>-1477</v>
      </c>
      <c r="AB157">
        <v>-1400</v>
      </c>
      <c r="AC157">
        <v>-1358</v>
      </c>
      <c r="AD157">
        <v>-1315</v>
      </c>
      <c r="AE157">
        <v>-1229</v>
      </c>
      <c r="AF157">
        <v>-1283</v>
      </c>
      <c r="AG157">
        <v>-1346</v>
      </c>
      <c r="AH157">
        <v>-1346</v>
      </c>
    </row>
    <row r="158" spans="1:34" x14ac:dyDescent="0.25">
      <c r="A158" t="s">
        <v>514</v>
      </c>
      <c r="B158" t="s">
        <v>386</v>
      </c>
      <c r="C158" t="s">
        <v>473</v>
      </c>
      <c r="D158">
        <v>0</v>
      </c>
      <c r="E158">
        <v>0</v>
      </c>
      <c r="F158">
        <v>0</v>
      </c>
      <c r="G158">
        <v>786</v>
      </c>
      <c r="H158">
        <v>1646</v>
      </c>
      <c r="I158">
        <v>2405</v>
      </c>
      <c r="J158">
        <v>3146</v>
      </c>
      <c r="K158">
        <v>3857</v>
      </c>
      <c r="L158">
        <v>4592</v>
      </c>
      <c r="M158">
        <v>5277</v>
      </c>
      <c r="N158">
        <v>5769</v>
      </c>
      <c r="O158">
        <v>5886</v>
      </c>
      <c r="P158">
        <v>5994</v>
      </c>
      <c r="Q158">
        <v>6280</v>
      </c>
      <c r="R158">
        <v>6625</v>
      </c>
      <c r="S158">
        <v>6949</v>
      </c>
      <c r="T158">
        <v>7191</v>
      </c>
      <c r="U158">
        <v>7349</v>
      </c>
      <c r="V158">
        <v>7453</v>
      </c>
      <c r="W158">
        <v>7496</v>
      </c>
      <c r="X158">
        <v>7469</v>
      </c>
      <c r="Y158">
        <v>7437</v>
      </c>
      <c r="Z158">
        <v>7376</v>
      </c>
      <c r="AA158">
        <v>7321</v>
      </c>
      <c r="AB158">
        <v>7272</v>
      </c>
      <c r="AC158">
        <v>7224</v>
      </c>
      <c r="AD158">
        <v>7186</v>
      </c>
      <c r="AE158">
        <v>7133</v>
      </c>
      <c r="AF158">
        <v>7095</v>
      </c>
      <c r="AG158">
        <v>7082</v>
      </c>
      <c r="AH158">
        <v>7100</v>
      </c>
    </row>
    <row r="159" spans="1:34" x14ac:dyDescent="0.25">
      <c r="A159" t="s">
        <v>515</v>
      </c>
      <c r="B159" t="s">
        <v>386</v>
      </c>
      <c r="C159" t="s">
        <v>473</v>
      </c>
      <c r="D159">
        <v>0</v>
      </c>
      <c r="E159">
        <v>0</v>
      </c>
      <c r="F159">
        <v>0</v>
      </c>
      <c r="G159">
        <v>4645</v>
      </c>
      <c r="H159">
        <v>5906</v>
      </c>
      <c r="I159">
        <v>6850</v>
      </c>
      <c r="J159">
        <v>7970</v>
      </c>
      <c r="K159">
        <v>8885</v>
      </c>
      <c r="L159">
        <v>10251</v>
      </c>
      <c r="M159">
        <v>11911</v>
      </c>
      <c r="N159">
        <v>13343</v>
      </c>
      <c r="O159">
        <v>14169</v>
      </c>
      <c r="P159">
        <v>14626</v>
      </c>
      <c r="Q159">
        <v>15326</v>
      </c>
      <c r="R159">
        <v>16017</v>
      </c>
      <c r="S159">
        <v>16804</v>
      </c>
      <c r="T159">
        <v>17157</v>
      </c>
      <c r="U159">
        <v>17138</v>
      </c>
      <c r="V159">
        <v>17313</v>
      </c>
      <c r="W159">
        <v>17560</v>
      </c>
      <c r="X159">
        <v>17522</v>
      </c>
      <c r="Y159">
        <v>17424</v>
      </c>
      <c r="Z159">
        <v>17219</v>
      </c>
      <c r="AA159">
        <v>17489</v>
      </c>
      <c r="AB159">
        <v>17630</v>
      </c>
      <c r="AC159">
        <v>17625</v>
      </c>
      <c r="AD159">
        <v>17578</v>
      </c>
      <c r="AE159">
        <v>17550</v>
      </c>
      <c r="AF159">
        <v>18147</v>
      </c>
      <c r="AG159">
        <v>18784</v>
      </c>
      <c r="AH159">
        <v>19423</v>
      </c>
    </row>
    <row r="160" spans="1:34" x14ac:dyDescent="0.25">
      <c r="A160" t="s">
        <v>516</v>
      </c>
      <c r="B160" t="s">
        <v>386</v>
      </c>
      <c r="C160" t="s">
        <v>473</v>
      </c>
      <c r="D160">
        <v>0</v>
      </c>
      <c r="E160">
        <v>0</v>
      </c>
      <c r="F160">
        <v>0</v>
      </c>
      <c r="G160">
        <v>146</v>
      </c>
      <c r="H160">
        <v>334</v>
      </c>
      <c r="I160">
        <v>613</v>
      </c>
      <c r="J160">
        <v>865</v>
      </c>
      <c r="K160">
        <v>1097</v>
      </c>
      <c r="L160">
        <v>1383</v>
      </c>
      <c r="M160">
        <v>1564</v>
      </c>
      <c r="N160">
        <v>1629</v>
      </c>
      <c r="O160">
        <v>1419</v>
      </c>
      <c r="P160">
        <v>1464</v>
      </c>
      <c r="Q160">
        <v>1575</v>
      </c>
      <c r="R160">
        <v>1673</v>
      </c>
      <c r="S160">
        <v>1722</v>
      </c>
      <c r="T160">
        <v>1768</v>
      </c>
      <c r="U160">
        <v>1809</v>
      </c>
      <c r="V160">
        <v>1874</v>
      </c>
      <c r="W160">
        <v>1904</v>
      </c>
      <c r="X160">
        <v>1925</v>
      </c>
      <c r="Y160">
        <v>1973</v>
      </c>
      <c r="Z160">
        <v>2013</v>
      </c>
      <c r="AA160">
        <v>2088</v>
      </c>
      <c r="AB160">
        <v>2147</v>
      </c>
      <c r="AC160">
        <v>2229</v>
      </c>
      <c r="AD160">
        <v>2310</v>
      </c>
      <c r="AE160">
        <v>2412</v>
      </c>
      <c r="AF160">
        <v>2506</v>
      </c>
      <c r="AG160">
        <v>2590</v>
      </c>
      <c r="AH160">
        <v>2690</v>
      </c>
    </row>
    <row r="161" spans="1:34" x14ac:dyDescent="0.25">
      <c r="A161" t="s">
        <v>517</v>
      </c>
      <c r="B161" t="s">
        <v>386</v>
      </c>
      <c r="C161" t="s">
        <v>473</v>
      </c>
      <c r="D161">
        <v>0</v>
      </c>
      <c r="E161">
        <v>0</v>
      </c>
      <c r="F161">
        <v>0</v>
      </c>
      <c r="G161">
        <v>6770</v>
      </c>
      <c r="H161">
        <v>14308</v>
      </c>
      <c r="I161">
        <v>21794</v>
      </c>
      <c r="J161">
        <v>29035</v>
      </c>
      <c r="K161">
        <v>36170</v>
      </c>
      <c r="L161">
        <v>43446</v>
      </c>
      <c r="M161">
        <v>49907</v>
      </c>
      <c r="N161">
        <v>55025</v>
      </c>
      <c r="O161">
        <v>57629</v>
      </c>
      <c r="P161">
        <v>61908</v>
      </c>
      <c r="Q161">
        <v>66071</v>
      </c>
      <c r="R161">
        <v>70659</v>
      </c>
      <c r="S161">
        <v>74708</v>
      </c>
      <c r="T161">
        <v>78144</v>
      </c>
      <c r="U161">
        <v>81358</v>
      </c>
      <c r="V161">
        <v>84470</v>
      </c>
      <c r="W161">
        <v>86938</v>
      </c>
      <c r="X161">
        <v>89030</v>
      </c>
      <c r="Y161">
        <v>91200</v>
      </c>
      <c r="Z161">
        <v>93043</v>
      </c>
      <c r="AA161">
        <v>95158</v>
      </c>
      <c r="AB161">
        <v>97027</v>
      </c>
      <c r="AC161">
        <v>98762</v>
      </c>
      <c r="AD161">
        <v>100504</v>
      </c>
      <c r="AE161">
        <v>102504</v>
      </c>
      <c r="AF161">
        <v>104621</v>
      </c>
      <c r="AG161">
        <v>106546</v>
      </c>
      <c r="AH161">
        <v>108611</v>
      </c>
    </row>
    <row r="162" spans="1:34" x14ac:dyDescent="0.25">
      <c r="A162" t="s">
        <v>518</v>
      </c>
      <c r="B162" t="s">
        <v>386</v>
      </c>
      <c r="C162" t="s">
        <v>473</v>
      </c>
      <c r="D162">
        <v>0</v>
      </c>
      <c r="E162">
        <v>0</v>
      </c>
      <c r="F162">
        <v>0</v>
      </c>
      <c r="G162">
        <v>3112</v>
      </c>
      <c r="H162">
        <v>7106</v>
      </c>
      <c r="I162">
        <v>10953</v>
      </c>
      <c r="J162">
        <v>14645</v>
      </c>
      <c r="K162">
        <v>18214</v>
      </c>
      <c r="L162">
        <v>22040</v>
      </c>
      <c r="M162">
        <v>24852</v>
      </c>
      <c r="N162">
        <v>26437</v>
      </c>
      <c r="O162">
        <v>25579</v>
      </c>
      <c r="P162">
        <v>27121</v>
      </c>
      <c r="Q162">
        <v>28980</v>
      </c>
      <c r="R162">
        <v>31071</v>
      </c>
      <c r="S162">
        <v>32663</v>
      </c>
      <c r="T162">
        <v>33984</v>
      </c>
      <c r="U162">
        <v>34940</v>
      </c>
      <c r="V162">
        <v>35570</v>
      </c>
      <c r="W162">
        <v>35633</v>
      </c>
      <c r="X162">
        <v>35470</v>
      </c>
      <c r="Y162">
        <v>35499</v>
      </c>
      <c r="Z162">
        <v>35210</v>
      </c>
      <c r="AA162">
        <v>34939</v>
      </c>
      <c r="AB162">
        <v>34620</v>
      </c>
      <c r="AC162">
        <v>34352</v>
      </c>
      <c r="AD162">
        <v>34055</v>
      </c>
      <c r="AE162">
        <v>33794</v>
      </c>
      <c r="AF162">
        <v>33434</v>
      </c>
      <c r="AG162">
        <v>33214</v>
      </c>
      <c r="AH162">
        <v>33233</v>
      </c>
    </row>
    <row r="163" spans="1:34" x14ac:dyDescent="0.25">
      <c r="A163" t="s">
        <v>519</v>
      </c>
      <c r="B163" t="s">
        <v>386</v>
      </c>
      <c r="C163" t="s">
        <v>473</v>
      </c>
      <c r="D163">
        <v>0</v>
      </c>
      <c r="E163">
        <v>0</v>
      </c>
      <c r="F163">
        <v>0</v>
      </c>
      <c r="G163">
        <v>2130</v>
      </c>
      <c r="H163">
        <v>4280</v>
      </c>
      <c r="I163">
        <v>6172</v>
      </c>
      <c r="J163">
        <v>7738</v>
      </c>
      <c r="K163">
        <v>9153</v>
      </c>
      <c r="L163">
        <v>10508</v>
      </c>
      <c r="M163">
        <v>11322</v>
      </c>
      <c r="N163">
        <v>11552</v>
      </c>
      <c r="O163">
        <v>10768</v>
      </c>
      <c r="P163">
        <v>10858</v>
      </c>
      <c r="Q163">
        <v>10917</v>
      </c>
      <c r="R163">
        <v>11046</v>
      </c>
      <c r="S163">
        <v>11014</v>
      </c>
      <c r="T163">
        <v>10821</v>
      </c>
      <c r="U163">
        <v>10546</v>
      </c>
      <c r="V163">
        <v>10146</v>
      </c>
      <c r="W163">
        <v>9631</v>
      </c>
      <c r="X163">
        <v>9100</v>
      </c>
      <c r="Y163">
        <v>8606</v>
      </c>
      <c r="Z163">
        <v>8109</v>
      </c>
      <c r="AA163">
        <v>7621</v>
      </c>
      <c r="AB163">
        <v>7168</v>
      </c>
      <c r="AC163">
        <v>6742</v>
      </c>
      <c r="AD163">
        <v>6345</v>
      </c>
      <c r="AE163">
        <v>5964</v>
      </c>
      <c r="AF163">
        <v>5604</v>
      </c>
      <c r="AG163">
        <v>5296</v>
      </c>
      <c r="AH163">
        <v>5035</v>
      </c>
    </row>
    <row r="164" spans="1:34" x14ac:dyDescent="0.25">
      <c r="A164" t="s">
        <v>520</v>
      </c>
      <c r="B164" t="s">
        <v>386</v>
      </c>
      <c r="C164" t="s">
        <v>473</v>
      </c>
      <c r="D164">
        <v>0</v>
      </c>
      <c r="E164">
        <v>0</v>
      </c>
      <c r="F164">
        <v>0</v>
      </c>
      <c r="G164">
        <v>46</v>
      </c>
      <c r="H164">
        <v>95</v>
      </c>
      <c r="I164">
        <v>146</v>
      </c>
      <c r="J164">
        <v>188</v>
      </c>
      <c r="K164">
        <v>226</v>
      </c>
      <c r="L164">
        <v>265</v>
      </c>
      <c r="M164">
        <v>287</v>
      </c>
      <c r="N164">
        <v>295</v>
      </c>
      <c r="O164">
        <v>273</v>
      </c>
      <c r="P164">
        <v>278</v>
      </c>
      <c r="Q164">
        <v>282</v>
      </c>
      <c r="R164">
        <v>287</v>
      </c>
      <c r="S164">
        <v>286</v>
      </c>
      <c r="T164">
        <v>281</v>
      </c>
      <c r="U164">
        <v>274</v>
      </c>
      <c r="V164">
        <v>265</v>
      </c>
      <c r="W164">
        <v>252</v>
      </c>
      <c r="X164">
        <v>238</v>
      </c>
      <c r="Y164">
        <v>224</v>
      </c>
      <c r="Z164">
        <v>210</v>
      </c>
      <c r="AA164">
        <v>197</v>
      </c>
      <c r="AB164">
        <v>184</v>
      </c>
      <c r="AC164">
        <v>172</v>
      </c>
      <c r="AD164">
        <v>161</v>
      </c>
      <c r="AE164">
        <v>150</v>
      </c>
      <c r="AF164">
        <v>140</v>
      </c>
      <c r="AG164">
        <v>132</v>
      </c>
      <c r="AH164">
        <v>125</v>
      </c>
    </row>
    <row r="165" spans="1:34" x14ac:dyDescent="0.25">
      <c r="A165" t="s">
        <v>521</v>
      </c>
      <c r="B165" t="s">
        <v>386</v>
      </c>
      <c r="C165" t="s">
        <v>473</v>
      </c>
      <c r="D165">
        <v>0</v>
      </c>
      <c r="E165">
        <v>0</v>
      </c>
      <c r="F165">
        <v>0</v>
      </c>
      <c r="G165">
        <v>26</v>
      </c>
      <c r="H165">
        <v>56</v>
      </c>
      <c r="I165">
        <v>92</v>
      </c>
      <c r="J165">
        <v>123</v>
      </c>
      <c r="K165">
        <v>151</v>
      </c>
      <c r="L165">
        <v>180</v>
      </c>
      <c r="M165">
        <v>196</v>
      </c>
      <c r="N165">
        <v>203</v>
      </c>
      <c r="O165">
        <v>186</v>
      </c>
      <c r="P165">
        <v>190</v>
      </c>
      <c r="Q165">
        <v>197</v>
      </c>
      <c r="R165">
        <v>203</v>
      </c>
      <c r="S165">
        <v>205</v>
      </c>
      <c r="T165">
        <v>205</v>
      </c>
      <c r="U165">
        <v>202</v>
      </c>
      <c r="V165">
        <v>198</v>
      </c>
      <c r="W165">
        <v>190</v>
      </c>
      <c r="X165">
        <v>182</v>
      </c>
      <c r="Y165">
        <v>175</v>
      </c>
      <c r="Z165">
        <v>166</v>
      </c>
      <c r="AA165">
        <v>158</v>
      </c>
      <c r="AB165">
        <v>151</v>
      </c>
      <c r="AC165">
        <v>143</v>
      </c>
      <c r="AD165">
        <v>136</v>
      </c>
      <c r="AE165">
        <v>129</v>
      </c>
      <c r="AF165">
        <v>122</v>
      </c>
      <c r="AG165">
        <v>117</v>
      </c>
      <c r="AH165">
        <v>112</v>
      </c>
    </row>
    <row r="166" spans="1:34" x14ac:dyDescent="0.25">
      <c r="A166" t="s">
        <v>522</v>
      </c>
      <c r="B166" t="s">
        <v>386</v>
      </c>
      <c r="C166" t="s">
        <v>473</v>
      </c>
      <c r="D166">
        <v>0</v>
      </c>
      <c r="E166">
        <v>0</v>
      </c>
      <c r="F166">
        <v>0</v>
      </c>
      <c r="G166">
        <v>110</v>
      </c>
      <c r="H166">
        <v>195</v>
      </c>
      <c r="I166">
        <v>293</v>
      </c>
      <c r="J166">
        <v>371</v>
      </c>
      <c r="K166">
        <v>434</v>
      </c>
      <c r="L166">
        <v>511</v>
      </c>
      <c r="M166">
        <v>551</v>
      </c>
      <c r="N166">
        <v>534</v>
      </c>
      <c r="O166">
        <v>392</v>
      </c>
      <c r="P166">
        <v>273</v>
      </c>
      <c r="Q166">
        <v>184</v>
      </c>
      <c r="R166">
        <v>78</v>
      </c>
      <c r="S166">
        <v>-55</v>
      </c>
      <c r="T166">
        <v>-202</v>
      </c>
      <c r="U166">
        <v>-373</v>
      </c>
      <c r="V166">
        <v>-545</v>
      </c>
      <c r="W166">
        <v>-738</v>
      </c>
      <c r="X166">
        <v>-945</v>
      </c>
      <c r="Y166">
        <v>-1145</v>
      </c>
      <c r="Z166">
        <v>-1358</v>
      </c>
      <c r="AA166">
        <v>-1556</v>
      </c>
      <c r="AB166">
        <v>-1759</v>
      </c>
      <c r="AC166">
        <v>-1950</v>
      </c>
      <c r="AD166">
        <v>-2144</v>
      </c>
      <c r="AE166">
        <v>-2328</v>
      </c>
      <c r="AF166">
        <v>-2505</v>
      </c>
      <c r="AG166">
        <v>-2678</v>
      </c>
      <c r="AH166">
        <v>-2841</v>
      </c>
    </row>
    <row r="167" spans="1:34" x14ac:dyDescent="0.25">
      <c r="A167" t="s">
        <v>523</v>
      </c>
      <c r="B167" t="s">
        <v>386</v>
      </c>
      <c r="C167" t="s">
        <v>473</v>
      </c>
      <c r="D167">
        <v>0</v>
      </c>
      <c r="E167">
        <v>0</v>
      </c>
      <c r="F167">
        <v>0</v>
      </c>
      <c r="G167">
        <v>686</v>
      </c>
      <c r="H167">
        <v>1510</v>
      </c>
      <c r="I167">
        <v>2746</v>
      </c>
      <c r="J167">
        <v>3942</v>
      </c>
      <c r="K167">
        <v>5114</v>
      </c>
      <c r="L167">
        <v>6524</v>
      </c>
      <c r="M167">
        <v>7564</v>
      </c>
      <c r="N167">
        <v>8197</v>
      </c>
      <c r="O167">
        <v>7828</v>
      </c>
      <c r="P167">
        <v>8423</v>
      </c>
      <c r="Q167">
        <v>9259</v>
      </c>
      <c r="R167">
        <v>10044</v>
      </c>
      <c r="S167">
        <v>10580</v>
      </c>
      <c r="T167">
        <v>10995</v>
      </c>
      <c r="U167">
        <v>11309</v>
      </c>
      <c r="V167">
        <v>11593</v>
      </c>
      <c r="W167">
        <v>11641</v>
      </c>
      <c r="X167">
        <v>11560</v>
      </c>
      <c r="Y167">
        <v>11483</v>
      </c>
      <c r="Z167">
        <v>11300</v>
      </c>
      <c r="AA167">
        <v>11171</v>
      </c>
      <c r="AB167">
        <v>10951</v>
      </c>
      <c r="AC167">
        <v>10759</v>
      </c>
      <c r="AD167">
        <v>10542</v>
      </c>
      <c r="AE167">
        <v>10362</v>
      </c>
      <c r="AF167">
        <v>10181</v>
      </c>
      <c r="AG167">
        <v>10000</v>
      </c>
      <c r="AH167">
        <v>9882</v>
      </c>
    </row>
    <row r="168" spans="1:34" x14ac:dyDescent="0.25">
      <c r="A168" t="s">
        <v>524</v>
      </c>
      <c r="B168" t="s">
        <v>386</v>
      </c>
      <c r="C168" t="s">
        <v>473</v>
      </c>
      <c r="D168">
        <v>0</v>
      </c>
      <c r="E168">
        <v>0</v>
      </c>
      <c r="F168">
        <v>0</v>
      </c>
      <c r="G168">
        <v>881</v>
      </c>
      <c r="H168">
        <v>1515</v>
      </c>
      <c r="I168">
        <v>2442</v>
      </c>
      <c r="J168">
        <v>3465</v>
      </c>
      <c r="K168">
        <v>4374</v>
      </c>
      <c r="L168">
        <v>5575</v>
      </c>
      <c r="M168">
        <v>6614</v>
      </c>
      <c r="N168">
        <v>7318</v>
      </c>
      <c r="O168">
        <v>7116</v>
      </c>
      <c r="P168">
        <v>7559</v>
      </c>
      <c r="Q168">
        <v>8177</v>
      </c>
      <c r="R168">
        <v>8802</v>
      </c>
      <c r="S168">
        <v>9286</v>
      </c>
      <c r="T168">
        <v>9622</v>
      </c>
      <c r="U168">
        <v>9631</v>
      </c>
      <c r="V168">
        <v>9735</v>
      </c>
      <c r="W168">
        <v>9700</v>
      </c>
      <c r="X168">
        <v>9516</v>
      </c>
      <c r="Y168">
        <v>9346</v>
      </c>
      <c r="Z168">
        <v>9023</v>
      </c>
      <c r="AA168">
        <v>8905</v>
      </c>
      <c r="AB168">
        <v>8714</v>
      </c>
      <c r="AC168">
        <v>8508</v>
      </c>
      <c r="AD168">
        <v>8260</v>
      </c>
      <c r="AE168">
        <v>7997</v>
      </c>
      <c r="AF168">
        <v>7933</v>
      </c>
      <c r="AG168">
        <v>7858</v>
      </c>
      <c r="AH168">
        <v>7814</v>
      </c>
    </row>
    <row r="169" spans="1:34" x14ac:dyDescent="0.25">
      <c r="A169" t="s">
        <v>525</v>
      </c>
      <c r="B169" t="s">
        <v>386</v>
      </c>
      <c r="C169" t="s">
        <v>473</v>
      </c>
      <c r="D169">
        <v>0</v>
      </c>
      <c r="E169">
        <v>0</v>
      </c>
      <c r="F169">
        <v>0</v>
      </c>
      <c r="G169">
        <v>24365</v>
      </c>
      <c r="H169">
        <v>49598</v>
      </c>
      <c r="I169">
        <v>70316</v>
      </c>
      <c r="J169">
        <v>90750</v>
      </c>
      <c r="K169">
        <v>112221</v>
      </c>
      <c r="L169">
        <v>133060</v>
      </c>
      <c r="M169">
        <v>151265</v>
      </c>
      <c r="N169">
        <v>164336</v>
      </c>
      <c r="O169">
        <v>168010</v>
      </c>
      <c r="P169">
        <v>177308</v>
      </c>
      <c r="Q169">
        <v>184148</v>
      </c>
      <c r="R169">
        <v>194183</v>
      </c>
      <c r="S169">
        <v>204299</v>
      </c>
      <c r="T169">
        <v>211748</v>
      </c>
      <c r="U169">
        <v>217554</v>
      </c>
      <c r="V169">
        <v>219253</v>
      </c>
      <c r="W169">
        <v>219005</v>
      </c>
      <c r="X169">
        <v>218578</v>
      </c>
      <c r="Y169">
        <v>218085</v>
      </c>
      <c r="Z169">
        <v>217796</v>
      </c>
      <c r="AA169">
        <v>215963</v>
      </c>
      <c r="AB169">
        <v>215528</v>
      </c>
      <c r="AC169">
        <v>214456</v>
      </c>
      <c r="AD169">
        <v>213987</v>
      </c>
      <c r="AE169">
        <v>212571</v>
      </c>
      <c r="AF169">
        <v>211364</v>
      </c>
      <c r="AG169">
        <v>212216</v>
      </c>
      <c r="AH169">
        <v>214300</v>
      </c>
    </row>
    <row r="170" spans="1:34" x14ac:dyDescent="0.25">
      <c r="A170" t="s">
        <v>526</v>
      </c>
      <c r="B170" t="s">
        <v>386</v>
      </c>
      <c r="C170" t="s">
        <v>473</v>
      </c>
      <c r="D170">
        <v>0</v>
      </c>
      <c r="E170">
        <v>0</v>
      </c>
      <c r="F170">
        <v>0</v>
      </c>
      <c r="G170">
        <v>514</v>
      </c>
      <c r="H170">
        <v>1124</v>
      </c>
      <c r="I170">
        <v>2588</v>
      </c>
      <c r="J170">
        <v>4266</v>
      </c>
      <c r="K170">
        <v>6075</v>
      </c>
      <c r="L170">
        <v>8239</v>
      </c>
      <c r="M170">
        <v>10160</v>
      </c>
      <c r="N170">
        <v>11723</v>
      </c>
      <c r="O170">
        <v>12316</v>
      </c>
      <c r="P170">
        <v>13475</v>
      </c>
      <c r="Q170">
        <v>15088</v>
      </c>
      <c r="R170">
        <v>16578</v>
      </c>
      <c r="S170">
        <v>17627</v>
      </c>
      <c r="T170">
        <v>18624</v>
      </c>
      <c r="U170">
        <v>19473</v>
      </c>
      <c r="V170">
        <v>20263</v>
      </c>
      <c r="W170">
        <v>20659</v>
      </c>
      <c r="X170">
        <v>20857</v>
      </c>
      <c r="Y170">
        <v>21040</v>
      </c>
      <c r="Z170">
        <v>21108</v>
      </c>
      <c r="AA170">
        <v>21243</v>
      </c>
      <c r="AB170">
        <v>21198</v>
      </c>
      <c r="AC170">
        <v>21219</v>
      </c>
      <c r="AD170">
        <v>21191</v>
      </c>
      <c r="AE170">
        <v>21233</v>
      </c>
      <c r="AF170">
        <v>21229</v>
      </c>
      <c r="AG170">
        <v>21200</v>
      </c>
      <c r="AH170">
        <v>21314</v>
      </c>
    </row>
    <row r="171" spans="1:34" x14ac:dyDescent="0.25">
      <c r="A171" t="s">
        <v>527</v>
      </c>
      <c r="B171" t="s">
        <v>386</v>
      </c>
      <c r="C171" t="s">
        <v>473</v>
      </c>
      <c r="D171">
        <v>0</v>
      </c>
      <c r="E171">
        <v>0</v>
      </c>
      <c r="F171">
        <v>0</v>
      </c>
      <c r="G171">
        <v>1583</v>
      </c>
      <c r="H171">
        <v>3673</v>
      </c>
      <c r="I171">
        <v>6954</v>
      </c>
      <c r="J171">
        <v>10214</v>
      </c>
      <c r="K171">
        <v>13478</v>
      </c>
      <c r="L171">
        <v>17472</v>
      </c>
      <c r="M171">
        <v>20510</v>
      </c>
      <c r="N171">
        <v>22448</v>
      </c>
      <c r="O171">
        <v>21574</v>
      </c>
      <c r="P171">
        <v>23544</v>
      </c>
      <c r="Q171">
        <v>26317</v>
      </c>
      <c r="R171">
        <v>29052</v>
      </c>
      <c r="S171">
        <v>31105</v>
      </c>
      <c r="T171">
        <v>32862</v>
      </c>
      <c r="U171">
        <v>34348</v>
      </c>
      <c r="V171">
        <v>35812</v>
      </c>
      <c r="W171">
        <v>36553</v>
      </c>
      <c r="X171">
        <v>36892</v>
      </c>
      <c r="Y171">
        <v>37303</v>
      </c>
      <c r="Z171">
        <v>37298</v>
      </c>
      <c r="AA171">
        <v>37508</v>
      </c>
      <c r="AB171">
        <v>37394</v>
      </c>
      <c r="AC171">
        <v>37416</v>
      </c>
      <c r="AD171">
        <v>37283</v>
      </c>
      <c r="AE171">
        <v>37287</v>
      </c>
      <c r="AF171">
        <v>37274</v>
      </c>
      <c r="AG171">
        <v>37231</v>
      </c>
      <c r="AH171">
        <v>37425</v>
      </c>
    </row>
    <row r="172" spans="1:34" x14ac:dyDescent="0.25">
      <c r="A172" t="s">
        <v>528</v>
      </c>
      <c r="B172" t="s">
        <v>386</v>
      </c>
      <c r="C172" t="s">
        <v>473</v>
      </c>
      <c r="D172">
        <v>0</v>
      </c>
      <c r="E172">
        <v>0</v>
      </c>
      <c r="F172">
        <v>0</v>
      </c>
      <c r="G172">
        <v>441</v>
      </c>
      <c r="H172">
        <v>1022</v>
      </c>
      <c r="I172">
        <v>1929</v>
      </c>
      <c r="J172">
        <v>2824</v>
      </c>
      <c r="K172">
        <v>3718</v>
      </c>
      <c r="L172">
        <v>4810</v>
      </c>
      <c r="M172">
        <v>5639</v>
      </c>
      <c r="N172">
        <v>6171</v>
      </c>
      <c r="O172">
        <v>5937</v>
      </c>
      <c r="P172">
        <v>6457</v>
      </c>
      <c r="Q172">
        <v>7182</v>
      </c>
      <c r="R172">
        <v>7882</v>
      </c>
      <c r="S172">
        <v>8392</v>
      </c>
      <c r="T172">
        <v>8816</v>
      </c>
      <c r="U172">
        <v>9168</v>
      </c>
      <c r="V172">
        <v>9505</v>
      </c>
      <c r="W172">
        <v>9649</v>
      </c>
      <c r="X172">
        <v>9685</v>
      </c>
      <c r="Y172">
        <v>9727</v>
      </c>
      <c r="Z172">
        <v>9672</v>
      </c>
      <c r="AA172">
        <v>9666</v>
      </c>
      <c r="AB172">
        <v>9577</v>
      </c>
      <c r="AC172">
        <v>9514</v>
      </c>
      <c r="AD172">
        <v>9421</v>
      </c>
      <c r="AE172">
        <v>9362</v>
      </c>
      <c r="AF172">
        <v>9298</v>
      </c>
      <c r="AG172">
        <v>9229</v>
      </c>
      <c r="AH172">
        <v>9216</v>
      </c>
    </row>
    <row r="173" spans="1:34" x14ac:dyDescent="0.25">
      <c r="A173" t="s">
        <v>529</v>
      </c>
      <c r="B173" t="s">
        <v>386</v>
      </c>
      <c r="C173" t="s">
        <v>473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 t="s">
        <v>383</v>
      </c>
      <c r="B174" t="s">
        <v>387</v>
      </c>
      <c r="C174" t="s">
        <v>474</v>
      </c>
      <c r="D174">
        <v>0</v>
      </c>
      <c r="E174">
        <v>0</v>
      </c>
      <c r="F174">
        <v>0</v>
      </c>
      <c r="G174">
        <v>54065</v>
      </c>
      <c r="H174">
        <v>107815</v>
      </c>
      <c r="I174">
        <v>156559</v>
      </c>
      <c r="J174">
        <v>203932</v>
      </c>
      <c r="K174">
        <v>250877</v>
      </c>
      <c r="L174">
        <v>299081</v>
      </c>
      <c r="M174">
        <v>339895</v>
      </c>
      <c r="N174">
        <v>367838</v>
      </c>
      <c r="O174">
        <v>370777</v>
      </c>
      <c r="P174">
        <v>390680</v>
      </c>
      <c r="Q174">
        <v>409930</v>
      </c>
      <c r="R174">
        <v>434037</v>
      </c>
      <c r="S174">
        <v>456261</v>
      </c>
      <c r="T174">
        <v>472848</v>
      </c>
      <c r="U174">
        <v>485326</v>
      </c>
      <c r="V174">
        <v>492642</v>
      </c>
      <c r="W174">
        <v>495122</v>
      </c>
      <c r="X174">
        <v>495578</v>
      </c>
      <c r="Y174">
        <v>496388</v>
      </c>
      <c r="Z174">
        <v>495781</v>
      </c>
      <c r="AA174">
        <v>494592</v>
      </c>
      <c r="AB174">
        <v>494179</v>
      </c>
      <c r="AC174">
        <v>492943</v>
      </c>
      <c r="AD174">
        <v>492114</v>
      </c>
      <c r="AE174">
        <v>490606</v>
      </c>
      <c r="AF174">
        <v>490279</v>
      </c>
      <c r="AG174">
        <v>492476</v>
      </c>
      <c r="AH174">
        <v>497188</v>
      </c>
    </row>
    <row r="175" spans="1:34" x14ac:dyDescent="0.25">
      <c r="A175" t="s">
        <v>488</v>
      </c>
      <c r="B175" t="s">
        <v>387</v>
      </c>
      <c r="C175" t="s">
        <v>474</v>
      </c>
      <c r="D175">
        <v>0</v>
      </c>
      <c r="E175">
        <v>0</v>
      </c>
      <c r="F175">
        <v>0</v>
      </c>
      <c r="G175">
        <v>39</v>
      </c>
      <c r="H175">
        <v>80</v>
      </c>
      <c r="I175">
        <v>131</v>
      </c>
      <c r="J175">
        <v>204</v>
      </c>
      <c r="K175">
        <v>281</v>
      </c>
      <c r="L175">
        <v>341</v>
      </c>
      <c r="M175">
        <v>383</v>
      </c>
      <c r="N175">
        <v>402</v>
      </c>
      <c r="O175">
        <v>369</v>
      </c>
      <c r="P175">
        <v>331</v>
      </c>
      <c r="Q175">
        <v>315</v>
      </c>
      <c r="R175">
        <v>310</v>
      </c>
      <c r="S175">
        <v>310</v>
      </c>
      <c r="T175">
        <v>311</v>
      </c>
      <c r="U175">
        <v>312</v>
      </c>
      <c r="V175">
        <v>311</v>
      </c>
      <c r="W175">
        <v>310</v>
      </c>
      <c r="X175">
        <v>309</v>
      </c>
      <c r="Y175">
        <v>308</v>
      </c>
      <c r="Z175">
        <v>309</v>
      </c>
      <c r="AA175">
        <v>308</v>
      </c>
      <c r="AB175">
        <v>306</v>
      </c>
      <c r="AC175">
        <v>307</v>
      </c>
      <c r="AD175">
        <v>305</v>
      </c>
      <c r="AE175">
        <v>306</v>
      </c>
      <c r="AF175">
        <v>306</v>
      </c>
      <c r="AG175">
        <v>305</v>
      </c>
      <c r="AH175">
        <v>305</v>
      </c>
    </row>
    <row r="176" spans="1:34" x14ac:dyDescent="0.25">
      <c r="A176" t="s">
        <v>489</v>
      </c>
      <c r="B176" t="s">
        <v>387</v>
      </c>
      <c r="C176" t="s">
        <v>474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 t="s">
        <v>490</v>
      </c>
      <c r="B177" t="s">
        <v>387</v>
      </c>
      <c r="C177" t="s">
        <v>474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 t="s">
        <v>491</v>
      </c>
      <c r="B178" t="s">
        <v>387</v>
      </c>
      <c r="C178" t="s">
        <v>474</v>
      </c>
      <c r="D178">
        <v>0</v>
      </c>
      <c r="E178">
        <v>0</v>
      </c>
      <c r="F178">
        <v>0</v>
      </c>
      <c r="G178">
        <v>18</v>
      </c>
      <c r="H178">
        <v>26</v>
      </c>
      <c r="I178">
        <v>30</v>
      </c>
      <c r="J178">
        <v>33</v>
      </c>
      <c r="K178">
        <v>34</v>
      </c>
      <c r="L178">
        <v>35</v>
      </c>
      <c r="M178">
        <v>35</v>
      </c>
      <c r="N178">
        <v>31</v>
      </c>
      <c r="O178">
        <v>24</v>
      </c>
      <c r="P178">
        <v>20</v>
      </c>
      <c r="Q178">
        <v>14</v>
      </c>
      <c r="R178">
        <v>11</v>
      </c>
      <c r="S178">
        <v>9</v>
      </c>
      <c r="T178">
        <v>8</v>
      </c>
      <c r="U178">
        <v>6</v>
      </c>
      <c r="V178">
        <v>4</v>
      </c>
      <c r="W178">
        <v>1</v>
      </c>
      <c r="X178">
        <v>0</v>
      </c>
      <c r="Y178">
        <v>1</v>
      </c>
      <c r="Z178">
        <v>2</v>
      </c>
      <c r="AA178">
        <v>3</v>
      </c>
      <c r="AB178">
        <v>2</v>
      </c>
      <c r="AC178">
        <v>4</v>
      </c>
      <c r="AD178">
        <v>6</v>
      </c>
      <c r="AE178">
        <v>8</v>
      </c>
      <c r="AF178">
        <v>8</v>
      </c>
      <c r="AG178">
        <v>10</v>
      </c>
      <c r="AH178">
        <v>12</v>
      </c>
    </row>
    <row r="179" spans="1:34" x14ac:dyDescent="0.25">
      <c r="A179" t="s">
        <v>492</v>
      </c>
      <c r="B179" t="s">
        <v>387</v>
      </c>
      <c r="C179" t="s">
        <v>474</v>
      </c>
      <c r="D179">
        <v>0</v>
      </c>
      <c r="E179">
        <v>0</v>
      </c>
      <c r="F179">
        <v>0</v>
      </c>
      <c r="G179">
        <v>361</v>
      </c>
      <c r="H179">
        <v>1114</v>
      </c>
      <c r="I179">
        <v>1285</v>
      </c>
      <c r="J179">
        <v>1517</v>
      </c>
      <c r="K179">
        <v>1609</v>
      </c>
      <c r="L179">
        <v>1555</v>
      </c>
      <c r="M179">
        <v>1397</v>
      </c>
      <c r="N179">
        <v>1135</v>
      </c>
      <c r="O179">
        <v>983</v>
      </c>
      <c r="P179">
        <v>797</v>
      </c>
      <c r="Q179">
        <v>659</v>
      </c>
      <c r="R179">
        <v>586</v>
      </c>
      <c r="S179">
        <v>527</v>
      </c>
      <c r="T179">
        <v>574</v>
      </c>
      <c r="U179">
        <v>496</v>
      </c>
      <c r="V179">
        <v>426</v>
      </c>
      <c r="W179">
        <v>350</v>
      </c>
      <c r="X179">
        <v>292</v>
      </c>
      <c r="Y179">
        <v>360</v>
      </c>
      <c r="Z179">
        <v>326</v>
      </c>
      <c r="AA179">
        <v>327</v>
      </c>
      <c r="AB179">
        <v>352</v>
      </c>
      <c r="AC179">
        <v>363</v>
      </c>
      <c r="AD179">
        <v>374</v>
      </c>
      <c r="AE179">
        <v>403</v>
      </c>
      <c r="AF179">
        <v>379</v>
      </c>
      <c r="AG179">
        <v>354</v>
      </c>
      <c r="AH179">
        <v>356</v>
      </c>
    </row>
    <row r="180" spans="1:34" x14ac:dyDescent="0.25">
      <c r="A180" t="s">
        <v>493</v>
      </c>
      <c r="B180" t="s">
        <v>387</v>
      </c>
      <c r="C180" t="s">
        <v>474</v>
      </c>
      <c r="D180">
        <v>0</v>
      </c>
      <c r="E180">
        <v>0</v>
      </c>
      <c r="F180">
        <v>0</v>
      </c>
      <c r="G180">
        <v>213</v>
      </c>
      <c r="H180">
        <v>455</v>
      </c>
      <c r="I180">
        <v>756</v>
      </c>
      <c r="J180">
        <v>1080</v>
      </c>
      <c r="K180">
        <v>1392</v>
      </c>
      <c r="L180">
        <v>1732</v>
      </c>
      <c r="M180">
        <v>2033</v>
      </c>
      <c r="N180">
        <v>2223</v>
      </c>
      <c r="O180">
        <v>2206</v>
      </c>
      <c r="P180">
        <v>2213</v>
      </c>
      <c r="Q180">
        <v>2363</v>
      </c>
      <c r="R180">
        <v>2535</v>
      </c>
      <c r="S180">
        <v>2664</v>
      </c>
      <c r="T180">
        <v>2743</v>
      </c>
      <c r="U180">
        <v>2791</v>
      </c>
      <c r="V180">
        <v>2819</v>
      </c>
      <c r="W180">
        <v>2814</v>
      </c>
      <c r="X180">
        <v>2770</v>
      </c>
      <c r="Y180">
        <v>2717</v>
      </c>
      <c r="Z180">
        <v>2650</v>
      </c>
      <c r="AA180">
        <v>2581</v>
      </c>
      <c r="AB180">
        <v>2506</v>
      </c>
      <c r="AC180">
        <v>2429</v>
      </c>
      <c r="AD180">
        <v>2353</v>
      </c>
      <c r="AE180">
        <v>2280</v>
      </c>
      <c r="AF180">
        <v>2212</v>
      </c>
      <c r="AG180">
        <v>2145</v>
      </c>
      <c r="AH180">
        <v>2090</v>
      </c>
    </row>
    <row r="181" spans="1:34" x14ac:dyDescent="0.25">
      <c r="A181" t="s">
        <v>494</v>
      </c>
      <c r="B181" t="s">
        <v>387</v>
      </c>
      <c r="C181" t="s">
        <v>474</v>
      </c>
      <c r="D181">
        <v>0</v>
      </c>
      <c r="E181">
        <v>0</v>
      </c>
      <c r="F181">
        <v>0</v>
      </c>
      <c r="G181">
        <v>365</v>
      </c>
      <c r="H181">
        <v>755</v>
      </c>
      <c r="I181">
        <v>1146</v>
      </c>
      <c r="J181">
        <v>1527</v>
      </c>
      <c r="K181">
        <v>1858</v>
      </c>
      <c r="L181">
        <v>2204</v>
      </c>
      <c r="M181">
        <v>2475</v>
      </c>
      <c r="N181">
        <v>2612</v>
      </c>
      <c r="O181">
        <v>2513</v>
      </c>
      <c r="P181">
        <v>2486</v>
      </c>
      <c r="Q181">
        <v>2551</v>
      </c>
      <c r="R181">
        <v>2624</v>
      </c>
      <c r="S181">
        <v>2654</v>
      </c>
      <c r="T181">
        <v>2645</v>
      </c>
      <c r="U181">
        <v>2602</v>
      </c>
      <c r="V181">
        <v>2549</v>
      </c>
      <c r="W181">
        <v>2471</v>
      </c>
      <c r="X181">
        <v>2366</v>
      </c>
      <c r="Y181">
        <v>2262</v>
      </c>
      <c r="Z181">
        <v>2150</v>
      </c>
      <c r="AA181">
        <v>2047</v>
      </c>
      <c r="AB181">
        <v>1945</v>
      </c>
      <c r="AC181">
        <v>1842</v>
      </c>
      <c r="AD181">
        <v>1749</v>
      </c>
      <c r="AE181">
        <v>1661</v>
      </c>
      <c r="AF181">
        <v>1583</v>
      </c>
      <c r="AG181">
        <v>1510</v>
      </c>
      <c r="AH181">
        <v>1445</v>
      </c>
    </row>
    <row r="182" spans="1:34" x14ac:dyDescent="0.25">
      <c r="A182" t="s">
        <v>495</v>
      </c>
      <c r="B182" t="s">
        <v>387</v>
      </c>
      <c r="C182" t="s">
        <v>474</v>
      </c>
      <c r="D182">
        <v>0</v>
      </c>
      <c r="E182">
        <v>0</v>
      </c>
      <c r="F182">
        <v>0</v>
      </c>
      <c r="G182">
        <v>92</v>
      </c>
      <c r="H182">
        <v>212</v>
      </c>
      <c r="I182">
        <v>308</v>
      </c>
      <c r="J182">
        <v>387</v>
      </c>
      <c r="K182">
        <v>452</v>
      </c>
      <c r="L182">
        <v>512</v>
      </c>
      <c r="M182">
        <v>557</v>
      </c>
      <c r="N182">
        <v>577</v>
      </c>
      <c r="O182">
        <v>557</v>
      </c>
      <c r="P182">
        <v>543</v>
      </c>
      <c r="Q182">
        <v>541</v>
      </c>
      <c r="R182">
        <v>548</v>
      </c>
      <c r="S182">
        <v>558</v>
      </c>
      <c r="T182">
        <v>562</v>
      </c>
      <c r="U182">
        <v>557</v>
      </c>
      <c r="V182">
        <v>545</v>
      </c>
      <c r="W182">
        <v>530</v>
      </c>
      <c r="X182">
        <v>512</v>
      </c>
      <c r="Y182">
        <v>498</v>
      </c>
      <c r="Z182">
        <v>483</v>
      </c>
      <c r="AA182">
        <v>469</v>
      </c>
      <c r="AB182">
        <v>457</v>
      </c>
      <c r="AC182">
        <v>446</v>
      </c>
      <c r="AD182">
        <v>435</v>
      </c>
      <c r="AE182">
        <v>424</v>
      </c>
      <c r="AF182">
        <v>415</v>
      </c>
      <c r="AG182">
        <v>408</v>
      </c>
      <c r="AH182">
        <v>403</v>
      </c>
    </row>
    <row r="183" spans="1:34" x14ac:dyDescent="0.25">
      <c r="A183" t="s">
        <v>496</v>
      </c>
      <c r="B183" t="s">
        <v>387</v>
      </c>
      <c r="C183" t="s">
        <v>474</v>
      </c>
      <c r="D183">
        <v>0</v>
      </c>
      <c r="E183">
        <v>0</v>
      </c>
      <c r="F183">
        <v>0</v>
      </c>
      <c r="G183">
        <v>54</v>
      </c>
      <c r="H183">
        <v>147</v>
      </c>
      <c r="I183">
        <v>240</v>
      </c>
      <c r="J183">
        <v>268</v>
      </c>
      <c r="K183">
        <v>277</v>
      </c>
      <c r="L183">
        <v>249</v>
      </c>
      <c r="M183">
        <v>181</v>
      </c>
      <c r="N183">
        <v>74</v>
      </c>
      <c r="O183">
        <v>-113</v>
      </c>
      <c r="P183">
        <v>-226</v>
      </c>
      <c r="Q183">
        <v>-376</v>
      </c>
      <c r="R183">
        <v>-502</v>
      </c>
      <c r="S183">
        <v>-608</v>
      </c>
      <c r="T183">
        <v>-723</v>
      </c>
      <c r="U183">
        <v>-790</v>
      </c>
      <c r="V183">
        <v>-871</v>
      </c>
      <c r="W183">
        <v>-918</v>
      </c>
      <c r="X183">
        <v>-925</v>
      </c>
      <c r="Y183">
        <v>-919</v>
      </c>
      <c r="Z183">
        <v>-863</v>
      </c>
      <c r="AA183">
        <v>-835</v>
      </c>
      <c r="AB183">
        <v>-792</v>
      </c>
      <c r="AC183">
        <v>-727</v>
      </c>
      <c r="AD183">
        <v>-650</v>
      </c>
      <c r="AE183">
        <v>-577</v>
      </c>
      <c r="AF183">
        <v>-515</v>
      </c>
      <c r="AG183">
        <v>-446</v>
      </c>
      <c r="AH183">
        <v>-377</v>
      </c>
    </row>
    <row r="184" spans="1:34" x14ac:dyDescent="0.25">
      <c r="A184" t="s">
        <v>497</v>
      </c>
      <c r="B184" t="s">
        <v>387</v>
      </c>
      <c r="C184" t="s">
        <v>474</v>
      </c>
      <c r="D184">
        <v>0</v>
      </c>
      <c r="E184">
        <v>0</v>
      </c>
      <c r="F184">
        <v>0</v>
      </c>
      <c r="G184">
        <v>-74</v>
      </c>
      <c r="H184">
        <v>-135</v>
      </c>
      <c r="I184">
        <v>-203</v>
      </c>
      <c r="J184">
        <v>-293</v>
      </c>
      <c r="K184">
        <v>-442</v>
      </c>
      <c r="L184">
        <v>-611</v>
      </c>
      <c r="M184">
        <v>-792</v>
      </c>
      <c r="N184">
        <v>-996</v>
      </c>
      <c r="O184">
        <v>-1223</v>
      </c>
      <c r="P184">
        <v>-1410</v>
      </c>
      <c r="Q184">
        <v>-1583</v>
      </c>
      <c r="R184">
        <v>-1737</v>
      </c>
      <c r="S184">
        <v>-1888</v>
      </c>
      <c r="T184">
        <v>-2016</v>
      </c>
      <c r="U184">
        <v>-2113</v>
      </c>
      <c r="V184">
        <v>-2180</v>
      </c>
      <c r="W184">
        <v>-2185</v>
      </c>
      <c r="X184">
        <v>-2169</v>
      </c>
      <c r="Y184">
        <v>-2131</v>
      </c>
      <c r="Z184">
        <v>-2064</v>
      </c>
      <c r="AA184">
        <v>-1999</v>
      </c>
      <c r="AB184">
        <v>-1925</v>
      </c>
      <c r="AC184">
        <v>-1824</v>
      </c>
      <c r="AD184">
        <v>-1732</v>
      </c>
      <c r="AE184">
        <v>-1626</v>
      </c>
      <c r="AF184">
        <v>-1522</v>
      </c>
      <c r="AG184">
        <v>-1435</v>
      </c>
      <c r="AH184">
        <v>-1358</v>
      </c>
    </row>
    <row r="185" spans="1:34" x14ac:dyDescent="0.25">
      <c r="A185" t="s">
        <v>498</v>
      </c>
      <c r="B185" t="s">
        <v>387</v>
      </c>
      <c r="C185" t="s">
        <v>474</v>
      </c>
      <c r="D185">
        <v>0</v>
      </c>
      <c r="E185">
        <v>0</v>
      </c>
      <c r="F185">
        <v>0</v>
      </c>
      <c r="G185">
        <v>208</v>
      </c>
      <c r="H185">
        <v>276</v>
      </c>
      <c r="I185">
        <v>286</v>
      </c>
      <c r="J185">
        <v>151</v>
      </c>
      <c r="K185">
        <v>43</v>
      </c>
      <c r="L185">
        <v>-19</v>
      </c>
      <c r="M185">
        <v>-52</v>
      </c>
      <c r="N185">
        <v>-74</v>
      </c>
      <c r="O185">
        <v>-107</v>
      </c>
      <c r="P185">
        <v>-105</v>
      </c>
      <c r="Q185">
        <v>-89</v>
      </c>
      <c r="R185">
        <v>-67</v>
      </c>
      <c r="S185">
        <v>-59</v>
      </c>
      <c r="T185">
        <v>-65</v>
      </c>
      <c r="U185">
        <v>-79</v>
      </c>
      <c r="V185">
        <v>-101</v>
      </c>
      <c r="W185">
        <v>-126</v>
      </c>
      <c r="X185">
        <v>-153</v>
      </c>
      <c r="Y185">
        <v>-167</v>
      </c>
      <c r="Z185">
        <v>-180</v>
      </c>
      <c r="AA185">
        <v>-190</v>
      </c>
      <c r="AB185">
        <v>-205</v>
      </c>
      <c r="AC185">
        <v>-215</v>
      </c>
      <c r="AD185">
        <v>-219</v>
      </c>
      <c r="AE185">
        <v>-226</v>
      </c>
      <c r="AF185">
        <v>-233</v>
      </c>
      <c r="AG185">
        <v>-240</v>
      </c>
      <c r="AH185">
        <v>-240</v>
      </c>
    </row>
    <row r="186" spans="1:34" x14ac:dyDescent="0.25">
      <c r="A186" t="s">
        <v>499</v>
      </c>
      <c r="B186" t="s">
        <v>387</v>
      </c>
      <c r="C186" t="s">
        <v>474</v>
      </c>
      <c r="D186">
        <v>0</v>
      </c>
      <c r="E186">
        <v>0</v>
      </c>
      <c r="F186">
        <v>0</v>
      </c>
      <c r="G186">
        <v>59</v>
      </c>
      <c r="H186">
        <v>122</v>
      </c>
      <c r="I186">
        <v>189</v>
      </c>
      <c r="J186">
        <v>250</v>
      </c>
      <c r="K186">
        <v>307</v>
      </c>
      <c r="L186">
        <v>370</v>
      </c>
      <c r="M186">
        <v>420</v>
      </c>
      <c r="N186">
        <v>445</v>
      </c>
      <c r="O186">
        <v>423</v>
      </c>
      <c r="P186">
        <v>441</v>
      </c>
      <c r="Q186">
        <v>464</v>
      </c>
      <c r="R186">
        <v>490</v>
      </c>
      <c r="S186">
        <v>506</v>
      </c>
      <c r="T186">
        <v>515</v>
      </c>
      <c r="U186">
        <v>514</v>
      </c>
      <c r="V186">
        <v>511</v>
      </c>
      <c r="W186">
        <v>502</v>
      </c>
      <c r="X186">
        <v>488</v>
      </c>
      <c r="Y186">
        <v>476</v>
      </c>
      <c r="Z186">
        <v>460</v>
      </c>
      <c r="AA186">
        <v>446</v>
      </c>
      <c r="AB186">
        <v>432</v>
      </c>
      <c r="AC186">
        <v>417</v>
      </c>
      <c r="AD186">
        <v>403</v>
      </c>
      <c r="AE186">
        <v>389</v>
      </c>
      <c r="AF186">
        <v>379</v>
      </c>
      <c r="AG186">
        <v>368</v>
      </c>
      <c r="AH186">
        <v>361</v>
      </c>
    </row>
    <row r="187" spans="1:34" x14ac:dyDescent="0.25">
      <c r="A187" t="s">
        <v>500</v>
      </c>
      <c r="B187" t="s">
        <v>387</v>
      </c>
      <c r="C187" t="s">
        <v>474</v>
      </c>
      <c r="D187">
        <v>0</v>
      </c>
      <c r="E187">
        <v>0</v>
      </c>
      <c r="F187">
        <v>0</v>
      </c>
      <c r="G187">
        <v>37</v>
      </c>
      <c r="H187">
        <v>82</v>
      </c>
      <c r="I187">
        <v>118</v>
      </c>
      <c r="J187">
        <v>147</v>
      </c>
      <c r="K187">
        <v>174</v>
      </c>
      <c r="L187">
        <v>198</v>
      </c>
      <c r="M187">
        <v>220</v>
      </c>
      <c r="N187">
        <v>232</v>
      </c>
      <c r="O187">
        <v>230</v>
      </c>
      <c r="P187">
        <v>230</v>
      </c>
      <c r="Q187">
        <v>238</v>
      </c>
      <c r="R187">
        <v>248</v>
      </c>
      <c r="S187">
        <v>258</v>
      </c>
      <c r="T187">
        <v>265</v>
      </c>
      <c r="U187">
        <v>265</v>
      </c>
      <c r="V187">
        <v>262</v>
      </c>
      <c r="W187">
        <v>257</v>
      </c>
      <c r="X187">
        <v>252</v>
      </c>
      <c r="Y187">
        <v>247</v>
      </c>
      <c r="Z187">
        <v>239</v>
      </c>
      <c r="AA187">
        <v>234</v>
      </c>
      <c r="AB187">
        <v>229</v>
      </c>
      <c r="AC187">
        <v>223</v>
      </c>
      <c r="AD187">
        <v>217</v>
      </c>
      <c r="AE187">
        <v>210</v>
      </c>
      <c r="AF187">
        <v>206</v>
      </c>
      <c r="AG187">
        <v>202</v>
      </c>
      <c r="AH187">
        <v>199</v>
      </c>
    </row>
    <row r="188" spans="1:34" x14ac:dyDescent="0.25">
      <c r="A188" t="s">
        <v>501</v>
      </c>
      <c r="B188" t="s">
        <v>387</v>
      </c>
      <c r="C188" t="s">
        <v>474</v>
      </c>
      <c r="D188">
        <v>0</v>
      </c>
      <c r="E188">
        <v>0</v>
      </c>
      <c r="F188">
        <v>0</v>
      </c>
      <c r="G188">
        <v>179</v>
      </c>
      <c r="H188">
        <v>330</v>
      </c>
      <c r="I188">
        <v>421</v>
      </c>
      <c r="J188">
        <v>493</v>
      </c>
      <c r="K188">
        <v>546</v>
      </c>
      <c r="L188">
        <v>610</v>
      </c>
      <c r="M188">
        <v>691</v>
      </c>
      <c r="N188">
        <v>759</v>
      </c>
      <c r="O188">
        <v>777</v>
      </c>
      <c r="P188">
        <v>770</v>
      </c>
      <c r="Q188">
        <v>766</v>
      </c>
      <c r="R188">
        <v>772</v>
      </c>
      <c r="S188">
        <v>790</v>
      </c>
      <c r="T188">
        <v>793</v>
      </c>
      <c r="U188">
        <v>760</v>
      </c>
      <c r="V188">
        <v>719</v>
      </c>
      <c r="W188">
        <v>682</v>
      </c>
      <c r="X188">
        <v>646</v>
      </c>
      <c r="Y188">
        <v>604</v>
      </c>
      <c r="Z188">
        <v>558</v>
      </c>
      <c r="AA188">
        <v>526</v>
      </c>
      <c r="AB188">
        <v>502</v>
      </c>
      <c r="AC188">
        <v>476</v>
      </c>
      <c r="AD188">
        <v>443</v>
      </c>
      <c r="AE188">
        <v>407</v>
      </c>
      <c r="AF188">
        <v>394</v>
      </c>
      <c r="AG188">
        <v>389</v>
      </c>
      <c r="AH188">
        <v>389</v>
      </c>
    </row>
    <row r="189" spans="1:34" x14ac:dyDescent="0.25">
      <c r="A189" t="s">
        <v>502</v>
      </c>
      <c r="B189" t="s">
        <v>387</v>
      </c>
      <c r="C189" t="s">
        <v>474</v>
      </c>
      <c r="D189">
        <v>0</v>
      </c>
      <c r="E189">
        <v>0</v>
      </c>
      <c r="F189">
        <v>0</v>
      </c>
      <c r="G189">
        <v>141</v>
      </c>
      <c r="H189">
        <v>282</v>
      </c>
      <c r="I189">
        <v>333</v>
      </c>
      <c r="J189">
        <v>344</v>
      </c>
      <c r="K189">
        <v>365</v>
      </c>
      <c r="L189">
        <v>402</v>
      </c>
      <c r="M189">
        <v>456</v>
      </c>
      <c r="N189">
        <v>499</v>
      </c>
      <c r="O189">
        <v>495</v>
      </c>
      <c r="P189">
        <v>484</v>
      </c>
      <c r="Q189">
        <v>467</v>
      </c>
      <c r="R189">
        <v>465</v>
      </c>
      <c r="S189">
        <v>472</v>
      </c>
      <c r="T189">
        <v>462</v>
      </c>
      <c r="U189">
        <v>418</v>
      </c>
      <c r="V189">
        <v>353</v>
      </c>
      <c r="W189">
        <v>288</v>
      </c>
      <c r="X189">
        <v>220</v>
      </c>
      <c r="Y189">
        <v>151</v>
      </c>
      <c r="Z189">
        <v>79</v>
      </c>
      <c r="AA189">
        <v>15</v>
      </c>
      <c r="AB189">
        <v>-39</v>
      </c>
      <c r="AC189">
        <v>-94</v>
      </c>
      <c r="AD189">
        <v>-155</v>
      </c>
      <c r="AE189">
        <v>-215</v>
      </c>
      <c r="AF189">
        <v>-257</v>
      </c>
      <c r="AG189">
        <v>-290</v>
      </c>
      <c r="AH189">
        <v>-318</v>
      </c>
    </row>
    <row r="190" spans="1:34" x14ac:dyDescent="0.25">
      <c r="A190" t="s">
        <v>503</v>
      </c>
      <c r="B190" t="s">
        <v>387</v>
      </c>
      <c r="C190" t="s">
        <v>474</v>
      </c>
      <c r="D190">
        <v>0</v>
      </c>
      <c r="E190">
        <v>0</v>
      </c>
      <c r="F190">
        <v>0</v>
      </c>
      <c r="G190">
        <v>19</v>
      </c>
      <c r="H190">
        <v>30</v>
      </c>
      <c r="I190">
        <v>40</v>
      </c>
      <c r="J190">
        <v>51</v>
      </c>
      <c r="K190">
        <v>58</v>
      </c>
      <c r="L190">
        <v>68</v>
      </c>
      <c r="M190">
        <v>75</v>
      </c>
      <c r="N190">
        <v>81</v>
      </c>
      <c r="O190">
        <v>79</v>
      </c>
      <c r="P190">
        <v>75</v>
      </c>
      <c r="Q190">
        <v>76</v>
      </c>
      <c r="R190">
        <v>76</v>
      </c>
      <c r="S190">
        <v>78</v>
      </c>
      <c r="T190">
        <v>76</v>
      </c>
      <c r="U190">
        <v>72</v>
      </c>
      <c r="V190">
        <v>67</v>
      </c>
      <c r="W190">
        <v>62</v>
      </c>
      <c r="X190">
        <v>57</v>
      </c>
      <c r="Y190">
        <v>52</v>
      </c>
      <c r="Z190">
        <v>46</v>
      </c>
      <c r="AA190">
        <v>41</v>
      </c>
      <c r="AB190">
        <v>38</v>
      </c>
      <c r="AC190">
        <v>33</v>
      </c>
      <c r="AD190">
        <v>28</v>
      </c>
      <c r="AE190">
        <v>24</v>
      </c>
      <c r="AF190">
        <v>21</v>
      </c>
      <c r="AG190">
        <v>19</v>
      </c>
      <c r="AH190">
        <v>17</v>
      </c>
    </row>
    <row r="191" spans="1:34" x14ac:dyDescent="0.25">
      <c r="A191" t="s">
        <v>504</v>
      </c>
      <c r="B191" t="s">
        <v>387</v>
      </c>
      <c r="C191" t="s">
        <v>474</v>
      </c>
      <c r="D191">
        <v>0</v>
      </c>
      <c r="E191">
        <v>0</v>
      </c>
      <c r="F191">
        <v>0</v>
      </c>
      <c r="G191">
        <v>11</v>
      </c>
      <c r="H191">
        <v>22</v>
      </c>
      <c r="I191">
        <v>29</v>
      </c>
      <c r="J191">
        <v>35</v>
      </c>
      <c r="K191">
        <v>42</v>
      </c>
      <c r="L191">
        <v>48</v>
      </c>
      <c r="M191">
        <v>53</v>
      </c>
      <c r="N191">
        <v>57</v>
      </c>
      <c r="O191">
        <v>57</v>
      </c>
      <c r="P191">
        <v>58</v>
      </c>
      <c r="Q191">
        <v>59</v>
      </c>
      <c r="R191">
        <v>60</v>
      </c>
      <c r="S191">
        <v>63</v>
      </c>
      <c r="T191">
        <v>63</v>
      </c>
      <c r="U191">
        <v>63</v>
      </c>
      <c r="V191">
        <v>61</v>
      </c>
      <c r="W191">
        <v>60</v>
      </c>
      <c r="X191">
        <v>59</v>
      </c>
      <c r="Y191">
        <v>57</v>
      </c>
      <c r="Z191">
        <v>56</v>
      </c>
      <c r="AA191">
        <v>53</v>
      </c>
      <c r="AB191">
        <v>52</v>
      </c>
      <c r="AC191">
        <v>51</v>
      </c>
      <c r="AD191">
        <v>49</v>
      </c>
      <c r="AE191">
        <v>48</v>
      </c>
      <c r="AF191">
        <v>46</v>
      </c>
      <c r="AG191">
        <v>46</v>
      </c>
      <c r="AH191">
        <v>45</v>
      </c>
    </row>
    <row r="192" spans="1:34" x14ac:dyDescent="0.25">
      <c r="A192" t="s">
        <v>505</v>
      </c>
      <c r="B192" t="s">
        <v>387</v>
      </c>
      <c r="C192" t="s">
        <v>474</v>
      </c>
      <c r="D192">
        <v>0</v>
      </c>
      <c r="E192">
        <v>0</v>
      </c>
      <c r="F192">
        <v>0</v>
      </c>
      <c r="G192">
        <v>624</v>
      </c>
      <c r="H192">
        <v>893</v>
      </c>
      <c r="I192">
        <v>1102</v>
      </c>
      <c r="J192">
        <v>1335</v>
      </c>
      <c r="K192">
        <v>1513</v>
      </c>
      <c r="L192">
        <v>1734</v>
      </c>
      <c r="M192">
        <v>1991</v>
      </c>
      <c r="N192">
        <v>2187</v>
      </c>
      <c r="O192">
        <v>2264</v>
      </c>
      <c r="P192">
        <v>2302</v>
      </c>
      <c r="Q192">
        <v>2327</v>
      </c>
      <c r="R192">
        <v>2375</v>
      </c>
      <c r="S192">
        <v>2445</v>
      </c>
      <c r="T192">
        <v>2470</v>
      </c>
      <c r="U192">
        <v>2421</v>
      </c>
      <c r="V192">
        <v>2366</v>
      </c>
      <c r="W192">
        <v>2307</v>
      </c>
      <c r="X192">
        <v>2226</v>
      </c>
      <c r="Y192">
        <v>2130</v>
      </c>
      <c r="Z192">
        <v>2019</v>
      </c>
      <c r="AA192">
        <v>1944</v>
      </c>
      <c r="AB192">
        <v>1877</v>
      </c>
      <c r="AC192">
        <v>1801</v>
      </c>
      <c r="AD192">
        <v>1709</v>
      </c>
      <c r="AE192">
        <v>1613</v>
      </c>
      <c r="AF192">
        <v>1572</v>
      </c>
      <c r="AG192">
        <v>1545</v>
      </c>
      <c r="AH192">
        <v>1525</v>
      </c>
    </row>
    <row r="193" spans="1:34" x14ac:dyDescent="0.25">
      <c r="A193" t="s">
        <v>506</v>
      </c>
      <c r="B193" t="s">
        <v>387</v>
      </c>
      <c r="C193" t="s">
        <v>474</v>
      </c>
      <c r="D193">
        <v>0</v>
      </c>
      <c r="E193">
        <v>0</v>
      </c>
      <c r="F193">
        <v>0</v>
      </c>
      <c r="G193">
        <v>174</v>
      </c>
      <c r="H193">
        <v>583</v>
      </c>
      <c r="I193">
        <v>1020</v>
      </c>
      <c r="J193">
        <v>1582</v>
      </c>
      <c r="K193">
        <v>2021</v>
      </c>
      <c r="L193">
        <v>2669</v>
      </c>
      <c r="M193">
        <v>3471</v>
      </c>
      <c r="N193">
        <v>4119</v>
      </c>
      <c r="O193">
        <v>4474</v>
      </c>
      <c r="P193">
        <v>4726</v>
      </c>
      <c r="Q193">
        <v>5091</v>
      </c>
      <c r="R193">
        <v>5513</v>
      </c>
      <c r="S193">
        <v>5928</v>
      </c>
      <c r="T193">
        <v>6070</v>
      </c>
      <c r="U193">
        <v>5838</v>
      </c>
      <c r="V193">
        <v>5720</v>
      </c>
      <c r="W193">
        <v>5595</v>
      </c>
      <c r="X193">
        <v>5369</v>
      </c>
      <c r="Y193">
        <v>5063</v>
      </c>
      <c r="Z193">
        <v>4705</v>
      </c>
      <c r="AA193">
        <v>4549</v>
      </c>
      <c r="AB193">
        <v>4370</v>
      </c>
      <c r="AC193">
        <v>4118</v>
      </c>
      <c r="AD193">
        <v>3785</v>
      </c>
      <c r="AE193">
        <v>3491</v>
      </c>
      <c r="AF193">
        <v>3451</v>
      </c>
      <c r="AG193">
        <v>3428</v>
      </c>
      <c r="AH193">
        <v>3398</v>
      </c>
    </row>
    <row r="194" spans="1:34" x14ac:dyDescent="0.25">
      <c r="A194" t="s">
        <v>507</v>
      </c>
      <c r="B194" t="s">
        <v>387</v>
      </c>
      <c r="C194" t="s">
        <v>474</v>
      </c>
      <c r="D194">
        <v>0</v>
      </c>
      <c r="E194">
        <v>0</v>
      </c>
      <c r="F194">
        <v>0</v>
      </c>
      <c r="G194">
        <v>864</v>
      </c>
      <c r="H194">
        <v>1028</v>
      </c>
      <c r="I194">
        <v>1159</v>
      </c>
      <c r="J194">
        <v>1334</v>
      </c>
      <c r="K194">
        <v>1443</v>
      </c>
      <c r="L194">
        <v>1596</v>
      </c>
      <c r="M194">
        <v>1807</v>
      </c>
      <c r="N194">
        <v>1991</v>
      </c>
      <c r="O194">
        <v>2023</v>
      </c>
      <c r="P194">
        <v>2012</v>
      </c>
      <c r="Q194">
        <v>1993</v>
      </c>
      <c r="R194">
        <v>1996</v>
      </c>
      <c r="S194">
        <v>2018</v>
      </c>
      <c r="T194">
        <v>1986</v>
      </c>
      <c r="U194">
        <v>1840</v>
      </c>
      <c r="V194">
        <v>1746</v>
      </c>
      <c r="W194">
        <v>1667</v>
      </c>
      <c r="X194">
        <v>1561</v>
      </c>
      <c r="Y194">
        <v>1444</v>
      </c>
      <c r="Z194">
        <v>1310</v>
      </c>
      <c r="AA194">
        <v>1246</v>
      </c>
      <c r="AB194">
        <v>1186</v>
      </c>
      <c r="AC194">
        <v>1101</v>
      </c>
      <c r="AD194">
        <v>1011</v>
      </c>
      <c r="AE194">
        <v>904</v>
      </c>
      <c r="AF194">
        <v>890</v>
      </c>
      <c r="AG194">
        <v>876</v>
      </c>
      <c r="AH194">
        <v>856</v>
      </c>
    </row>
    <row r="195" spans="1:34" x14ac:dyDescent="0.25">
      <c r="A195" t="s">
        <v>508</v>
      </c>
      <c r="B195" t="s">
        <v>387</v>
      </c>
      <c r="C195" t="s">
        <v>474</v>
      </c>
      <c r="D195">
        <v>0</v>
      </c>
      <c r="E195">
        <v>0</v>
      </c>
      <c r="F195">
        <v>0</v>
      </c>
      <c r="G195">
        <v>1781</v>
      </c>
      <c r="H195">
        <v>1817</v>
      </c>
      <c r="I195">
        <v>1849</v>
      </c>
      <c r="J195">
        <v>1930</v>
      </c>
      <c r="K195">
        <v>1938</v>
      </c>
      <c r="L195">
        <v>2063</v>
      </c>
      <c r="M195">
        <v>2218</v>
      </c>
      <c r="N195">
        <v>2317</v>
      </c>
      <c r="O195">
        <v>2269</v>
      </c>
      <c r="P195">
        <v>2170</v>
      </c>
      <c r="Q195">
        <v>2052</v>
      </c>
      <c r="R195">
        <v>1929</v>
      </c>
      <c r="S195">
        <v>1822</v>
      </c>
      <c r="T195">
        <v>1680</v>
      </c>
      <c r="U195">
        <v>1560</v>
      </c>
      <c r="V195">
        <v>1488</v>
      </c>
      <c r="W195">
        <v>1441</v>
      </c>
      <c r="X195">
        <v>1354</v>
      </c>
      <c r="Y195">
        <v>1280</v>
      </c>
      <c r="Z195">
        <v>1200</v>
      </c>
      <c r="AA195">
        <v>1169</v>
      </c>
      <c r="AB195">
        <v>1113</v>
      </c>
      <c r="AC195">
        <v>1023</v>
      </c>
      <c r="AD195">
        <v>1021</v>
      </c>
      <c r="AE195">
        <v>967</v>
      </c>
      <c r="AF195">
        <v>963</v>
      </c>
      <c r="AG195">
        <v>946</v>
      </c>
      <c r="AH195">
        <v>921</v>
      </c>
    </row>
    <row r="196" spans="1:34" x14ac:dyDescent="0.25">
      <c r="A196" t="s">
        <v>509</v>
      </c>
      <c r="B196" t="s">
        <v>387</v>
      </c>
      <c r="C196" t="s">
        <v>474</v>
      </c>
      <c r="D196">
        <v>0</v>
      </c>
      <c r="E196">
        <v>0</v>
      </c>
      <c r="F196">
        <v>0</v>
      </c>
      <c r="G196">
        <v>-296</v>
      </c>
      <c r="H196">
        <v>-651</v>
      </c>
      <c r="I196">
        <v>-1111</v>
      </c>
      <c r="J196">
        <v>-1373</v>
      </c>
      <c r="K196">
        <v>-1892</v>
      </c>
      <c r="L196">
        <v>-2602</v>
      </c>
      <c r="M196">
        <v>-3418</v>
      </c>
      <c r="N196">
        <v>-4368</v>
      </c>
      <c r="O196">
        <v>-5270</v>
      </c>
      <c r="P196">
        <v>-6212</v>
      </c>
      <c r="Q196">
        <v>-7090</v>
      </c>
      <c r="R196">
        <v>-7939</v>
      </c>
      <c r="S196">
        <v>-7965</v>
      </c>
      <c r="T196">
        <v>-7975</v>
      </c>
      <c r="U196">
        <v>-7979</v>
      </c>
      <c r="V196">
        <v>-7997</v>
      </c>
      <c r="W196">
        <v>-8017</v>
      </c>
      <c r="X196">
        <v>-8025</v>
      </c>
      <c r="Y196">
        <v>-8032</v>
      </c>
      <c r="Z196">
        <v>-8028</v>
      </c>
      <c r="AA196">
        <v>-8029</v>
      </c>
      <c r="AB196">
        <v>-8025</v>
      </c>
      <c r="AC196">
        <v>-8026</v>
      </c>
      <c r="AD196">
        <v>-8067</v>
      </c>
      <c r="AE196">
        <v>-8107</v>
      </c>
      <c r="AF196">
        <v>-8144</v>
      </c>
      <c r="AG196">
        <v>-8159</v>
      </c>
      <c r="AH196">
        <v>-8166</v>
      </c>
    </row>
    <row r="197" spans="1:34" x14ac:dyDescent="0.25">
      <c r="A197" t="s">
        <v>510</v>
      </c>
      <c r="B197" t="s">
        <v>387</v>
      </c>
      <c r="C197" t="s">
        <v>474</v>
      </c>
      <c r="D197">
        <v>0</v>
      </c>
      <c r="E197">
        <v>0</v>
      </c>
      <c r="F197">
        <v>0</v>
      </c>
      <c r="G197">
        <v>189</v>
      </c>
      <c r="H197">
        <v>385</v>
      </c>
      <c r="I197">
        <v>574</v>
      </c>
      <c r="J197">
        <v>756</v>
      </c>
      <c r="K197">
        <v>924</v>
      </c>
      <c r="L197">
        <v>1080</v>
      </c>
      <c r="M197">
        <v>1254</v>
      </c>
      <c r="N197">
        <v>1357</v>
      </c>
      <c r="O197">
        <v>1437</v>
      </c>
      <c r="P197">
        <v>1513</v>
      </c>
      <c r="Q197">
        <v>1620</v>
      </c>
      <c r="R197">
        <v>1726</v>
      </c>
      <c r="S197">
        <v>1816</v>
      </c>
      <c r="T197">
        <v>1902</v>
      </c>
      <c r="U197">
        <v>1958</v>
      </c>
      <c r="V197">
        <v>2016</v>
      </c>
      <c r="W197">
        <v>2066</v>
      </c>
      <c r="X197">
        <v>2109</v>
      </c>
      <c r="Y197">
        <v>2149</v>
      </c>
      <c r="Z197">
        <v>2197</v>
      </c>
      <c r="AA197">
        <v>2218</v>
      </c>
      <c r="AB197">
        <v>2248</v>
      </c>
      <c r="AC197">
        <v>2285</v>
      </c>
      <c r="AD197">
        <v>2292</v>
      </c>
      <c r="AE197">
        <v>2317</v>
      </c>
      <c r="AF197">
        <v>2388</v>
      </c>
      <c r="AG197">
        <v>2344</v>
      </c>
      <c r="AH197">
        <v>2359</v>
      </c>
    </row>
    <row r="198" spans="1:34" x14ac:dyDescent="0.25">
      <c r="A198" t="s">
        <v>511</v>
      </c>
      <c r="B198" t="s">
        <v>387</v>
      </c>
      <c r="C198" t="s">
        <v>474</v>
      </c>
      <c r="D198">
        <v>0</v>
      </c>
      <c r="E198">
        <v>0</v>
      </c>
      <c r="F198">
        <v>0</v>
      </c>
      <c r="G198">
        <v>1193</v>
      </c>
      <c r="H198">
        <v>2947</v>
      </c>
      <c r="I198">
        <v>4395</v>
      </c>
      <c r="J198">
        <v>5650</v>
      </c>
      <c r="K198">
        <v>6780</v>
      </c>
      <c r="L198">
        <v>7800</v>
      </c>
      <c r="M198">
        <v>8641</v>
      </c>
      <c r="N198">
        <v>9151</v>
      </c>
      <c r="O198">
        <v>9114</v>
      </c>
      <c r="P198">
        <v>9082</v>
      </c>
      <c r="Q198">
        <v>9184</v>
      </c>
      <c r="R198">
        <v>9419</v>
      </c>
      <c r="S198">
        <v>9706</v>
      </c>
      <c r="T198">
        <v>9902</v>
      </c>
      <c r="U198">
        <v>9911</v>
      </c>
      <c r="V198">
        <v>9778</v>
      </c>
      <c r="W198">
        <v>9570</v>
      </c>
      <c r="X198">
        <v>9325</v>
      </c>
      <c r="Y198">
        <v>9133</v>
      </c>
      <c r="Z198">
        <v>8884</v>
      </c>
      <c r="AA198">
        <v>8634</v>
      </c>
      <c r="AB198">
        <v>8419</v>
      </c>
      <c r="AC198">
        <v>8218</v>
      </c>
      <c r="AD198">
        <v>7991</v>
      </c>
      <c r="AE198">
        <v>7753</v>
      </c>
      <c r="AF198">
        <v>7537</v>
      </c>
      <c r="AG198">
        <v>7372</v>
      </c>
      <c r="AH198">
        <v>7259</v>
      </c>
    </row>
    <row r="199" spans="1:34" x14ac:dyDescent="0.25">
      <c r="A199" t="s">
        <v>512</v>
      </c>
      <c r="B199" t="s">
        <v>387</v>
      </c>
      <c r="C199" t="s">
        <v>474</v>
      </c>
      <c r="D199">
        <v>0</v>
      </c>
      <c r="E199">
        <v>0</v>
      </c>
      <c r="F199">
        <v>0</v>
      </c>
      <c r="G199">
        <v>873</v>
      </c>
      <c r="H199">
        <v>2237</v>
      </c>
      <c r="I199">
        <v>3590</v>
      </c>
      <c r="J199">
        <v>4403</v>
      </c>
      <c r="K199">
        <v>6042</v>
      </c>
      <c r="L199">
        <v>7384</v>
      </c>
      <c r="M199">
        <v>8683</v>
      </c>
      <c r="N199">
        <v>10039</v>
      </c>
      <c r="O199">
        <v>10977</v>
      </c>
      <c r="P199">
        <v>12714</v>
      </c>
      <c r="Q199">
        <v>13031</v>
      </c>
      <c r="R199">
        <v>13874</v>
      </c>
      <c r="S199">
        <v>14687</v>
      </c>
      <c r="T199">
        <v>15026</v>
      </c>
      <c r="U199">
        <v>15975</v>
      </c>
      <c r="V199">
        <v>15945</v>
      </c>
      <c r="W199">
        <v>15904</v>
      </c>
      <c r="X199">
        <v>16131</v>
      </c>
      <c r="Y199">
        <v>16010</v>
      </c>
      <c r="Z199">
        <v>16464</v>
      </c>
      <c r="AA199">
        <v>16072</v>
      </c>
      <c r="AB199">
        <v>16123</v>
      </c>
      <c r="AC199">
        <v>16075</v>
      </c>
      <c r="AD199">
        <v>16325</v>
      </c>
      <c r="AE199">
        <v>16219</v>
      </c>
      <c r="AF199">
        <v>15904</v>
      </c>
      <c r="AG199">
        <v>16126</v>
      </c>
      <c r="AH199">
        <v>16371</v>
      </c>
    </row>
    <row r="200" spans="1:34" x14ac:dyDescent="0.25">
      <c r="A200" t="s">
        <v>513</v>
      </c>
      <c r="B200" t="s">
        <v>387</v>
      </c>
      <c r="C200" t="s">
        <v>474</v>
      </c>
      <c r="D200">
        <v>0</v>
      </c>
      <c r="E200">
        <v>0</v>
      </c>
      <c r="F200">
        <v>0</v>
      </c>
      <c r="G200">
        <v>700</v>
      </c>
      <c r="H200">
        <v>2410</v>
      </c>
      <c r="I200">
        <v>2573</v>
      </c>
      <c r="J200">
        <v>2841</v>
      </c>
      <c r="K200">
        <v>2726</v>
      </c>
      <c r="L200">
        <v>2252</v>
      </c>
      <c r="M200">
        <v>1586</v>
      </c>
      <c r="N200">
        <v>741</v>
      </c>
      <c r="O200">
        <v>432</v>
      </c>
      <c r="P200">
        <v>-16</v>
      </c>
      <c r="Q200">
        <v>-402</v>
      </c>
      <c r="R200">
        <v>-665</v>
      </c>
      <c r="S200">
        <v>-900</v>
      </c>
      <c r="T200">
        <v>-833</v>
      </c>
      <c r="U200">
        <v>-1086</v>
      </c>
      <c r="V200">
        <v>-1292</v>
      </c>
      <c r="W200">
        <v>-1491</v>
      </c>
      <c r="X200">
        <v>-1632</v>
      </c>
      <c r="Y200">
        <v>-1454</v>
      </c>
      <c r="Z200">
        <v>-1534</v>
      </c>
      <c r="AA200">
        <v>-1518</v>
      </c>
      <c r="AB200">
        <v>-1439</v>
      </c>
      <c r="AC200">
        <v>-1397</v>
      </c>
      <c r="AD200">
        <v>-1353</v>
      </c>
      <c r="AE200">
        <v>-1265</v>
      </c>
      <c r="AF200">
        <v>-1320</v>
      </c>
      <c r="AG200">
        <v>-1382</v>
      </c>
      <c r="AH200">
        <v>-1383</v>
      </c>
    </row>
    <row r="201" spans="1:34" x14ac:dyDescent="0.25">
      <c r="A201" t="s">
        <v>514</v>
      </c>
      <c r="B201" t="s">
        <v>387</v>
      </c>
      <c r="C201" t="s">
        <v>474</v>
      </c>
      <c r="D201">
        <v>0</v>
      </c>
      <c r="E201">
        <v>0</v>
      </c>
      <c r="F201">
        <v>0</v>
      </c>
      <c r="G201">
        <v>786</v>
      </c>
      <c r="H201">
        <v>1646</v>
      </c>
      <c r="I201">
        <v>2405</v>
      </c>
      <c r="J201">
        <v>3140</v>
      </c>
      <c r="K201">
        <v>3842</v>
      </c>
      <c r="L201">
        <v>4564</v>
      </c>
      <c r="M201">
        <v>5234</v>
      </c>
      <c r="N201">
        <v>5712</v>
      </c>
      <c r="O201">
        <v>5816</v>
      </c>
      <c r="P201">
        <v>5914</v>
      </c>
      <c r="Q201">
        <v>6188</v>
      </c>
      <c r="R201">
        <v>6523</v>
      </c>
      <c r="S201">
        <v>6836</v>
      </c>
      <c r="T201">
        <v>7070</v>
      </c>
      <c r="U201">
        <v>7226</v>
      </c>
      <c r="V201">
        <v>7332</v>
      </c>
      <c r="W201">
        <v>7382</v>
      </c>
      <c r="X201">
        <v>7364</v>
      </c>
      <c r="Y201">
        <v>7340</v>
      </c>
      <c r="Z201">
        <v>7288</v>
      </c>
      <c r="AA201">
        <v>7239</v>
      </c>
      <c r="AB201">
        <v>7194</v>
      </c>
      <c r="AC201">
        <v>7150</v>
      </c>
      <c r="AD201">
        <v>7116</v>
      </c>
      <c r="AE201">
        <v>7066</v>
      </c>
      <c r="AF201">
        <v>7031</v>
      </c>
      <c r="AG201">
        <v>7018</v>
      </c>
      <c r="AH201">
        <v>7038</v>
      </c>
    </row>
    <row r="202" spans="1:34" x14ac:dyDescent="0.25">
      <c r="A202" t="s">
        <v>515</v>
      </c>
      <c r="B202" t="s">
        <v>387</v>
      </c>
      <c r="C202" t="s">
        <v>474</v>
      </c>
      <c r="D202">
        <v>0</v>
      </c>
      <c r="E202">
        <v>0</v>
      </c>
      <c r="F202">
        <v>0</v>
      </c>
      <c r="G202">
        <v>4645</v>
      </c>
      <c r="H202">
        <v>5906</v>
      </c>
      <c r="I202">
        <v>6850</v>
      </c>
      <c r="J202">
        <v>7922</v>
      </c>
      <c r="K202">
        <v>8788</v>
      </c>
      <c r="L202">
        <v>10111</v>
      </c>
      <c r="M202">
        <v>11731</v>
      </c>
      <c r="N202">
        <v>13121</v>
      </c>
      <c r="O202">
        <v>13918</v>
      </c>
      <c r="P202">
        <v>14345</v>
      </c>
      <c r="Q202">
        <v>15016</v>
      </c>
      <c r="R202">
        <v>15681</v>
      </c>
      <c r="S202">
        <v>16443</v>
      </c>
      <c r="T202">
        <v>16773</v>
      </c>
      <c r="U202">
        <v>16789</v>
      </c>
      <c r="V202">
        <v>17006</v>
      </c>
      <c r="W202">
        <v>17297</v>
      </c>
      <c r="X202">
        <v>17296</v>
      </c>
      <c r="Y202">
        <v>17229</v>
      </c>
      <c r="Z202">
        <v>17052</v>
      </c>
      <c r="AA202">
        <v>17343</v>
      </c>
      <c r="AB202">
        <v>17500</v>
      </c>
      <c r="AC202">
        <v>17510</v>
      </c>
      <c r="AD202">
        <v>17474</v>
      </c>
      <c r="AE202">
        <v>17453</v>
      </c>
      <c r="AF202">
        <v>18058</v>
      </c>
      <c r="AG202">
        <v>18699</v>
      </c>
      <c r="AH202">
        <v>19343</v>
      </c>
    </row>
    <row r="203" spans="1:34" x14ac:dyDescent="0.25">
      <c r="A203" t="s">
        <v>516</v>
      </c>
      <c r="B203" t="s">
        <v>387</v>
      </c>
      <c r="C203" t="s">
        <v>474</v>
      </c>
      <c r="D203">
        <v>0</v>
      </c>
      <c r="E203">
        <v>0</v>
      </c>
      <c r="F203">
        <v>0</v>
      </c>
      <c r="G203">
        <v>146</v>
      </c>
      <c r="H203">
        <v>334</v>
      </c>
      <c r="I203">
        <v>613</v>
      </c>
      <c r="J203">
        <v>865</v>
      </c>
      <c r="K203">
        <v>1097</v>
      </c>
      <c r="L203">
        <v>1381</v>
      </c>
      <c r="M203">
        <v>1559</v>
      </c>
      <c r="N203">
        <v>1620</v>
      </c>
      <c r="O203">
        <v>1407</v>
      </c>
      <c r="P203">
        <v>1450</v>
      </c>
      <c r="Q203">
        <v>1558</v>
      </c>
      <c r="R203">
        <v>1654</v>
      </c>
      <c r="S203">
        <v>1700</v>
      </c>
      <c r="T203">
        <v>1743</v>
      </c>
      <c r="U203">
        <v>1782</v>
      </c>
      <c r="V203">
        <v>1846</v>
      </c>
      <c r="W203">
        <v>1876</v>
      </c>
      <c r="X203">
        <v>1898</v>
      </c>
      <c r="Y203">
        <v>1950</v>
      </c>
      <c r="Z203">
        <v>1990</v>
      </c>
      <c r="AA203">
        <v>2066</v>
      </c>
      <c r="AB203">
        <v>2127</v>
      </c>
      <c r="AC203">
        <v>2210</v>
      </c>
      <c r="AD203">
        <v>2292</v>
      </c>
      <c r="AE203">
        <v>2393</v>
      </c>
      <c r="AF203">
        <v>2489</v>
      </c>
      <c r="AG203">
        <v>2573</v>
      </c>
      <c r="AH203">
        <v>2671</v>
      </c>
    </row>
    <row r="204" spans="1:34" x14ac:dyDescent="0.25">
      <c r="A204" t="s">
        <v>517</v>
      </c>
      <c r="B204" t="s">
        <v>387</v>
      </c>
      <c r="C204" t="s">
        <v>474</v>
      </c>
      <c r="D204">
        <v>0</v>
      </c>
      <c r="E204">
        <v>0</v>
      </c>
      <c r="F204">
        <v>0</v>
      </c>
      <c r="G204">
        <v>6770</v>
      </c>
      <c r="H204">
        <v>14308</v>
      </c>
      <c r="I204">
        <v>21795</v>
      </c>
      <c r="J204">
        <v>29021</v>
      </c>
      <c r="K204">
        <v>36118</v>
      </c>
      <c r="L204">
        <v>43343</v>
      </c>
      <c r="M204">
        <v>49756</v>
      </c>
      <c r="N204">
        <v>54829</v>
      </c>
      <c r="O204">
        <v>57396</v>
      </c>
      <c r="P204">
        <v>61642</v>
      </c>
      <c r="Q204">
        <v>65769</v>
      </c>
      <c r="R204">
        <v>70325</v>
      </c>
      <c r="S204">
        <v>74351</v>
      </c>
      <c r="T204">
        <v>77763</v>
      </c>
      <c r="U204">
        <v>80970</v>
      </c>
      <c r="V204">
        <v>84085</v>
      </c>
      <c r="W204">
        <v>86574</v>
      </c>
      <c r="X204">
        <v>88693</v>
      </c>
      <c r="Y204">
        <v>90892</v>
      </c>
      <c r="Z204">
        <v>92760</v>
      </c>
      <c r="AA204">
        <v>94894</v>
      </c>
      <c r="AB204">
        <v>96782</v>
      </c>
      <c r="AC204">
        <v>98532</v>
      </c>
      <c r="AD204">
        <v>100286</v>
      </c>
      <c r="AE204">
        <v>102295</v>
      </c>
      <c r="AF204">
        <v>104419</v>
      </c>
      <c r="AG204">
        <v>106350</v>
      </c>
      <c r="AH204">
        <v>108421</v>
      </c>
    </row>
    <row r="205" spans="1:34" x14ac:dyDescent="0.25">
      <c r="A205" t="s">
        <v>518</v>
      </c>
      <c r="B205" t="s">
        <v>387</v>
      </c>
      <c r="C205" t="s">
        <v>474</v>
      </c>
      <c r="D205">
        <v>0</v>
      </c>
      <c r="E205">
        <v>0</v>
      </c>
      <c r="F205">
        <v>0</v>
      </c>
      <c r="G205">
        <v>3112</v>
      </c>
      <c r="H205">
        <v>7106</v>
      </c>
      <c r="I205">
        <v>10953</v>
      </c>
      <c r="J205">
        <v>14630</v>
      </c>
      <c r="K205">
        <v>18171</v>
      </c>
      <c r="L205">
        <v>21951</v>
      </c>
      <c r="M205">
        <v>24710</v>
      </c>
      <c r="N205">
        <v>26243</v>
      </c>
      <c r="O205">
        <v>25339</v>
      </c>
      <c r="P205">
        <v>26839</v>
      </c>
      <c r="Q205">
        <v>28655</v>
      </c>
      <c r="R205">
        <v>30702</v>
      </c>
      <c r="S205">
        <v>32260</v>
      </c>
      <c r="T205">
        <v>33547</v>
      </c>
      <c r="U205">
        <v>34484</v>
      </c>
      <c r="V205">
        <v>35116</v>
      </c>
      <c r="W205">
        <v>35204</v>
      </c>
      <c r="X205">
        <v>35075</v>
      </c>
      <c r="Y205">
        <v>35135</v>
      </c>
      <c r="Z205">
        <v>34874</v>
      </c>
      <c r="AA205">
        <v>34625</v>
      </c>
      <c r="AB205">
        <v>34323</v>
      </c>
      <c r="AC205">
        <v>34070</v>
      </c>
      <c r="AD205">
        <v>33785</v>
      </c>
      <c r="AE205">
        <v>33532</v>
      </c>
      <c r="AF205">
        <v>33177</v>
      </c>
      <c r="AG205">
        <v>32962</v>
      </c>
      <c r="AH205">
        <v>32986</v>
      </c>
    </row>
    <row r="206" spans="1:34" x14ac:dyDescent="0.25">
      <c r="A206" t="s">
        <v>519</v>
      </c>
      <c r="B206" t="s">
        <v>387</v>
      </c>
      <c r="C206" t="s">
        <v>474</v>
      </c>
      <c r="D206">
        <v>0</v>
      </c>
      <c r="E206">
        <v>0</v>
      </c>
      <c r="F206">
        <v>0</v>
      </c>
      <c r="G206">
        <v>2130</v>
      </c>
      <c r="H206">
        <v>4280</v>
      </c>
      <c r="I206">
        <v>6173</v>
      </c>
      <c r="J206">
        <v>7729</v>
      </c>
      <c r="K206">
        <v>9125</v>
      </c>
      <c r="L206">
        <v>10455</v>
      </c>
      <c r="M206">
        <v>11248</v>
      </c>
      <c r="N206">
        <v>11459</v>
      </c>
      <c r="O206">
        <v>10660</v>
      </c>
      <c r="P206">
        <v>10741</v>
      </c>
      <c r="Q206">
        <v>10790</v>
      </c>
      <c r="R206">
        <v>10911</v>
      </c>
      <c r="S206">
        <v>10875</v>
      </c>
      <c r="T206">
        <v>10680</v>
      </c>
      <c r="U206">
        <v>10409</v>
      </c>
      <c r="V206">
        <v>10019</v>
      </c>
      <c r="W206">
        <v>9520</v>
      </c>
      <c r="X206">
        <v>9002</v>
      </c>
      <c r="Y206">
        <v>8522</v>
      </c>
      <c r="Z206">
        <v>8036</v>
      </c>
      <c r="AA206">
        <v>7558</v>
      </c>
      <c r="AB206">
        <v>7112</v>
      </c>
      <c r="AC206">
        <v>6692</v>
      </c>
      <c r="AD206">
        <v>6298</v>
      </c>
      <c r="AE206">
        <v>5921</v>
      </c>
      <c r="AF206">
        <v>5565</v>
      </c>
      <c r="AG206">
        <v>5260</v>
      </c>
      <c r="AH206">
        <v>5001</v>
      </c>
    </row>
    <row r="207" spans="1:34" x14ac:dyDescent="0.25">
      <c r="A207" t="s">
        <v>520</v>
      </c>
      <c r="B207" t="s">
        <v>387</v>
      </c>
      <c r="C207" t="s">
        <v>474</v>
      </c>
      <c r="D207">
        <v>0</v>
      </c>
      <c r="E207">
        <v>0</v>
      </c>
      <c r="F207">
        <v>0</v>
      </c>
      <c r="G207">
        <v>46</v>
      </c>
      <c r="H207">
        <v>95</v>
      </c>
      <c r="I207">
        <v>146</v>
      </c>
      <c r="J207">
        <v>187</v>
      </c>
      <c r="K207">
        <v>226</v>
      </c>
      <c r="L207">
        <v>264</v>
      </c>
      <c r="M207">
        <v>286</v>
      </c>
      <c r="N207">
        <v>292</v>
      </c>
      <c r="O207">
        <v>270</v>
      </c>
      <c r="P207">
        <v>275</v>
      </c>
      <c r="Q207">
        <v>280</v>
      </c>
      <c r="R207">
        <v>283</v>
      </c>
      <c r="S207">
        <v>283</v>
      </c>
      <c r="T207">
        <v>277</v>
      </c>
      <c r="U207">
        <v>272</v>
      </c>
      <c r="V207">
        <v>262</v>
      </c>
      <c r="W207">
        <v>248</v>
      </c>
      <c r="X207">
        <v>235</v>
      </c>
      <c r="Y207">
        <v>222</v>
      </c>
      <c r="Z207">
        <v>208</v>
      </c>
      <c r="AA207">
        <v>196</v>
      </c>
      <c r="AB207">
        <v>183</v>
      </c>
      <c r="AC207">
        <v>170</v>
      </c>
      <c r="AD207">
        <v>160</v>
      </c>
      <c r="AE207">
        <v>150</v>
      </c>
      <c r="AF207">
        <v>140</v>
      </c>
      <c r="AG207">
        <v>130</v>
      </c>
      <c r="AH207">
        <v>125</v>
      </c>
    </row>
    <row r="208" spans="1:34" x14ac:dyDescent="0.25">
      <c r="A208" t="s">
        <v>521</v>
      </c>
      <c r="B208" t="s">
        <v>387</v>
      </c>
      <c r="C208" t="s">
        <v>474</v>
      </c>
      <c r="D208">
        <v>0</v>
      </c>
      <c r="E208">
        <v>0</v>
      </c>
      <c r="F208">
        <v>0</v>
      </c>
      <c r="G208">
        <v>26</v>
      </c>
      <c r="H208">
        <v>56</v>
      </c>
      <c r="I208">
        <v>92</v>
      </c>
      <c r="J208">
        <v>123</v>
      </c>
      <c r="K208">
        <v>151</v>
      </c>
      <c r="L208">
        <v>179</v>
      </c>
      <c r="M208">
        <v>196</v>
      </c>
      <c r="N208">
        <v>201</v>
      </c>
      <c r="O208">
        <v>184</v>
      </c>
      <c r="P208">
        <v>188</v>
      </c>
      <c r="Q208">
        <v>195</v>
      </c>
      <c r="R208">
        <v>201</v>
      </c>
      <c r="S208">
        <v>202</v>
      </c>
      <c r="T208">
        <v>202</v>
      </c>
      <c r="U208">
        <v>199</v>
      </c>
      <c r="V208">
        <v>195</v>
      </c>
      <c r="W208">
        <v>189</v>
      </c>
      <c r="X208">
        <v>181</v>
      </c>
      <c r="Y208">
        <v>174</v>
      </c>
      <c r="Z208">
        <v>165</v>
      </c>
      <c r="AA208">
        <v>157</v>
      </c>
      <c r="AB208">
        <v>149</v>
      </c>
      <c r="AC208">
        <v>142</v>
      </c>
      <c r="AD208">
        <v>134</v>
      </c>
      <c r="AE208">
        <v>128</v>
      </c>
      <c r="AF208">
        <v>122</v>
      </c>
      <c r="AG208">
        <v>116</v>
      </c>
      <c r="AH208">
        <v>112</v>
      </c>
    </row>
    <row r="209" spans="1:34" x14ac:dyDescent="0.25">
      <c r="A209" t="s">
        <v>522</v>
      </c>
      <c r="B209" t="s">
        <v>387</v>
      </c>
      <c r="C209" t="s">
        <v>474</v>
      </c>
      <c r="D209">
        <v>0</v>
      </c>
      <c r="E209">
        <v>0</v>
      </c>
      <c r="F209">
        <v>0</v>
      </c>
      <c r="G209">
        <v>110</v>
      </c>
      <c r="H209">
        <v>195</v>
      </c>
      <c r="I209">
        <v>293</v>
      </c>
      <c r="J209">
        <v>370</v>
      </c>
      <c r="K209">
        <v>433</v>
      </c>
      <c r="L209">
        <v>509</v>
      </c>
      <c r="M209">
        <v>549</v>
      </c>
      <c r="N209">
        <v>531</v>
      </c>
      <c r="O209">
        <v>388</v>
      </c>
      <c r="P209">
        <v>268</v>
      </c>
      <c r="Q209">
        <v>177</v>
      </c>
      <c r="R209">
        <v>72</v>
      </c>
      <c r="S209">
        <v>-62</v>
      </c>
      <c r="T209">
        <v>-209</v>
      </c>
      <c r="U209">
        <v>-379</v>
      </c>
      <c r="V209">
        <v>-551</v>
      </c>
      <c r="W209">
        <v>-743</v>
      </c>
      <c r="X209">
        <v>-948</v>
      </c>
      <c r="Y209">
        <v>-1148</v>
      </c>
      <c r="Z209">
        <v>-1358</v>
      </c>
      <c r="AA209">
        <v>-1557</v>
      </c>
      <c r="AB209">
        <v>-1758</v>
      </c>
      <c r="AC209">
        <v>-1948</v>
      </c>
      <c r="AD209">
        <v>-2141</v>
      </c>
      <c r="AE209">
        <v>-2325</v>
      </c>
      <c r="AF209">
        <v>-2500</v>
      </c>
      <c r="AG209">
        <v>-2673</v>
      </c>
      <c r="AH209">
        <v>-2835</v>
      </c>
    </row>
    <row r="210" spans="1:34" x14ac:dyDescent="0.25">
      <c r="A210" t="s">
        <v>523</v>
      </c>
      <c r="B210" t="s">
        <v>387</v>
      </c>
      <c r="C210" t="s">
        <v>474</v>
      </c>
      <c r="D210">
        <v>0</v>
      </c>
      <c r="E210">
        <v>0</v>
      </c>
      <c r="F210">
        <v>0</v>
      </c>
      <c r="G210">
        <v>686</v>
      </c>
      <c r="H210">
        <v>1510</v>
      </c>
      <c r="I210">
        <v>2746</v>
      </c>
      <c r="J210">
        <v>3937</v>
      </c>
      <c r="K210">
        <v>5104</v>
      </c>
      <c r="L210">
        <v>6505</v>
      </c>
      <c r="M210">
        <v>7531</v>
      </c>
      <c r="N210">
        <v>8152</v>
      </c>
      <c r="O210">
        <v>7772</v>
      </c>
      <c r="P210">
        <v>8358</v>
      </c>
      <c r="Q210">
        <v>9182</v>
      </c>
      <c r="R210">
        <v>9958</v>
      </c>
      <c r="S210">
        <v>10487</v>
      </c>
      <c r="T210">
        <v>10895</v>
      </c>
      <c r="U210">
        <v>11207</v>
      </c>
      <c r="V210">
        <v>11491</v>
      </c>
      <c r="W210">
        <v>11543</v>
      </c>
      <c r="X210">
        <v>11471</v>
      </c>
      <c r="Y210">
        <v>11404</v>
      </c>
      <c r="Z210">
        <v>11228</v>
      </c>
      <c r="AA210">
        <v>11105</v>
      </c>
      <c r="AB210">
        <v>10890</v>
      </c>
      <c r="AC210">
        <v>10701</v>
      </c>
      <c r="AD210">
        <v>10488</v>
      </c>
      <c r="AE210">
        <v>10311</v>
      </c>
      <c r="AF210">
        <v>10132</v>
      </c>
      <c r="AG210">
        <v>9952</v>
      </c>
      <c r="AH210">
        <v>9834</v>
      </c>
    </row>
    <row r="211" spans="1:34" x14ac:dyDescent="0.25">
      <c r="A211" t="s">
        <v>524</v>
      </c>
      <c r="B211" t="s">
        <v>387</v>
      </c>
      <c r="C211" t="s">
        <v>474</v>
      </c>
      <c r="D211">
        <v>0</v>
      </c>
      <c r="E211">
        <v>0</v>
      </c>
      <c r="F211">
        <v>0</v>
      </c>
      <c r="G211">
        <v>881</v>
      </c>
      <c r="H211">
        <v>1515</v>
      </c>
      <c r="I211">
        <v>2441</v>
      </c>
      <c r="J211">
        <v>3453</v>
      </c>
      <c r="K211">
        <v>4348</v>
      </c>
      <c r="L211">
        <v>5539</v>
      </c>
      <c r="M211">
        <v>6563</v>
      </c>
      <c r="N211">
        <v>7251</v>
      </c>
      <c r="O211">
        <v>7039</v>
      </c>
      <c r="P211">
        <v>7472</v>
      </c>
      <c r="Q211">
        <v>8080</v>
      </c>
      <c r="R211">
        <v>8695</v>
      </c>
      <c r="S211">
        <v>9170</v>
      </c>
      <c r="T211">
        <v>9500</v>
      </c>
      <c r="U211">
        <v>9514</v>
      </c>
      <c r="V211">
        <v>9624</v>
      </c>
      <c r="W211">
        <v>9598</v>
      </c>
      <c r="X211">
        <v>9422</v>
      </c>
      <c r="Y211">
        <v>9260</v>
      </c>
      <c r="Z211">
        <v>8946</v>
      </c>
      <c r="AA211">
        <v>8835</v>
      </c>
      <c r="AB211">
        <v>8649</v>
      </c>
      <c r="AC211">
        <v>8449</v>
      </c>
      <c r="AD211">
        <v>8204</v>
      </c>
      <c r="AE211">
        <v>7943</v>
      </c>
      <c r="AF211">
        <v>7882</v>
      </c>
      <c r="AG211">
        <v>7808</v>
      </c>
      <c r="AH211">
        <v>7766</v>
      </c>
    </row>
    <row r="212" spans="1:34" x14ac:dyDescent="0.25">
      <c r="A212" t="s">
        <v>525</v>
      </c>
      <c r="B212" t="s">
        <v>387</v>
      </c>
      <c r="C212" t="s">
        <v>474</v>
      </c>
      <c r="D212">
        <v>0</v>
      </c>
      <c r="E212">
        <v>0</v>
      </c>
      <c r="F212">
        <v>0</v>
      </c>
      <c r="G212">
        <v>24365</v>
      </c>
      <c r="H212">
        <v>49598</v>
      </c>
      <c r="I212">
        <v>70321</v>
      </c>
      <c r="J212">
        <v>90600</v>
      </c>
      <c r="K212">
        <v>111714</v>
      </c>
      <c r="L212">
        <v>132129</v>
      </c>
      <c r="M212">
        <v>149956</v>
      </c>
      <c r="N212">
        <v>162654</v>
      </c>
      <c r="O212">
        <v>165991</v>
      </c>
      <c r="P212">
        <v>174990</v>
      </c>
      <c r="Q212">
        <v>181512</v>
      </c>
      <c r="R212">
        <v>191268</v>
      </c>
      <c r="S212">
        <v>201142</v>
      </c>
      <c r="T212">
        <v>208350</v>
      </c>
      <c r="U212">
        <v>214086</v>
      </c>
      <c r="V212">
        <v>215963</v>
      </c>
      <c r="W212">
        <v>215996</v>
      </c>
      <c r="X212">
        <v>215847</v>
      </c>
      <c r="Y212">
        <v>215592</v>
      </c>
      <c r="Z212">
        <v>215506</v>
      </c>
      <c r="AA212">
        <v>213838</v>
      </c>
      <c r="AB212">
        <v>213541</v>
      </c>
      <c r="AC212">
        <v>212582</v>
      </c>
      <c r="AD212">
        <v>212181</v>
      </c>
      <c r="AE212">
        <v>210825</v>
      </c>
      <c r="AF212">
        <v>209666</v>
      </c>
      <c r="AG212">
        <v>210544</v>
      </c>
      <c r="AH212">
        <v>212668</v>
      </c>
    </row>
    <row r="213" spans="1:34" x14ac:dyDescent="0.25">
      <c r="A213" t="s">
        <v>526</v>
      </c>
      <c r="B213" t="s">
        <v>387</v>
      </c>
      <c r="C213" t="s">
        <v>474</v>
      </c>
      <c r="D213">
        <v>0</v>
      </c>
      <c r="E213">
        <v>0</v>
      </c>
      <c r="F213">
        <v>0</v>
      </c>
      <c r="G213">
        <v>514</v>
      </c>
      <c r="H213">
        <v>1124</v>
      </c>
      <c r="I213">
        <v>2588</v>
      </c>
      <c r="J213">
        <v>4266</v>
      </c>
      <c r="K213">
        <v>6075</v>
      </c>
      <c r="L213">
        <v>8227</v>
      </c>
      <c r="M213">
        <v>10129</v>
      </c>
      <c r="N213">
        <v>11671</v>
      </c>
      <c r="O213">
        <v>12243</v>
      </c>
      <c r="P213">
        <v>13382</v>
      </c>
      <c r="Q213">
        <v>14977</v>
      </c>
      <c r="R213">
        <v>16442</v>
      </c>
      <c r="S213">
        <v>17476</v>
      </c>
      <c r="T213">
        <v>18460</v>
      </c>
      <c r="U213">
        <v>19291</v>
      </c>
      <c r="V213">
        <v>20069</v>
      </c>
      <c r="W213">
        <v>20469</v>
      </c>
      <c r="X213">
        <v>20678</v>
      </c>
      <c r="Y213">
        <v>20876</v>
      </c>
      <c r="Z213">
        <v>20955</v>
      </c>
      <c r="AA213">
        <v>21099</v>
      </c>
      <c r="AB213">
        <v>21062</v>
      </c>
      <c r="AC213">
        <v>21089</v>
      </c>
      <c r="AD213">
        <v>21067</v>
      </c>
      <c r="AE213">
        <v>21109</v>
      </c>
      <c r="AF213">
        <v>21109</v>
      </c>
      <c r="AG213">
        <v>21081</v>
      </c>
      <c r="AH213">
        <v>21194</v>
      </c>
    </row>
    <row r="214" spans="1:34" x14ac:dyDescent="0.25">
      <c r="A214" t="s">
        <v>527</v>
      </c>
      <c r="B214" t="s">
        <v>387</v>
      </c>
      <c r="C214" t="s">
        <v>474</v>
      </c>
      <c r="D214">
        <v>0</v>
      </c>
      <c r="E214">
        <v>0</v>
      </c>
      <c r="F214">
        <v>0</v>
      </c>
      <c r="G214">
        <v>1583</v>
      </c>
      <c r="H214">
        <v>3673</v>
      </c>
      <c r="I214">
        <v>6954</v>
      </c>
      <c r="J214">
        <v>10213</v>
      </c>
      <c r="K214">
        <v>13476</v>
      </c>
      <c r="L214">
        <v>17450</v>
      </c>
      <c r="M214">
        <v>20457</v>
      </c>
      <c r="N214">
        <v>22362</v>
      </c>
      <c r="O214">
        <v>21457</v>
      </c>
      <c r="P214">
        <v>23399</v>
      </c>
      <c r="Q214">
        <v>26142</v>
      </c>
      <c r="R214">
        <v>28845</v>
      </c>
      <c r="S214">
        <v>30873</v>
      </c>
      <c r="T214">
        <v>32604</v>
      </c>
      <c r="U214">
        <v>34067</v>
      </c>
      <c r="V214">
        <v>35509</v>
      </c>
      <c r="W214">
        <v>36254</v>
      </c>
      <c r="X214">
        <v>36607</v>
      </c>
      <c r="Y214">
        <v>37038</v>
      </c>
      <c r="Z214">
        <v>37050</v>
      </c>
      <c r="AA214">
        <v>37272</v>
      </c>
      <c r="AB214">
        <v>37169</v>
      </c>
      <c r="AC214">
        <v>37201</v>
      </c>
      <c r="AD214">
        <v>37076</v>
      </c>
      <c r="AE214">
        <v>37082</v>
      </c>
      <c r="AF214">
        <v>37073</v>
      </c>
      <c r="AG214">
        <v>37031</v>
      </c>
      <c r="AH214">
        <v>37224</v>
      </c>
    </row>
    <row r="215" spans="1:34" x14ac:dyDescent="0.25">
      <c r="A215" t="s">
        <v>528</v>
      </c>
      <c r="B215" t="s">
        <v>387</v>
      </c>
      <c r="C215" t="s">
        <v>474</v>
      </c>
      <c r="D215">
        <v>0</v>
      </c>
      <c r="E215">
        <v>0</v>
      </c>
      <c r="F215">
        <v>0</v>
      </c>
      <c r="G215">
        <v>441</v>
      </c>
      <c r="H215">
        <v>1022</v>
      </c>
      <c r="I215">
        <v>1929</v>
      </c>
      <c r="J215">
        <v>2824</v>
      </c>
      <c r="K215">
        <v>3718</v>
      </c>
      <c r="L215">
        <v>4804</v>
      </c>
      <c r="M215">
        <v>5625</v>
      </c>
      <c r="N215">
        <v>6149</v>
      </c>
      <c r="O215">
        <v>5907</v>
      </c>
      <c r="P215">
        <v>6419</v>
      </c>
      <c r="Q215">
        <v>7138</v>
      </c>
      <c r="R215">
        <v>7830</v>
      </c>
      <c r="S215">
        <v>8334</v>
      </c>
      <c r="T215">
        <v>8752</v>
      </c>
      <c r="U215">
        <v>9097</v>
      </c>
      <c r="V215">
        <v>9431</v>
      </c>
      <c r="W215">
        <v>9575</v>
      </c>
      <c r="X215">
        <v>9615</v>
      </c>
      <c r="Y215">
        <v>9663</v>
      </c>
      <c r="Z215">
        <v>9613</v>
      </c>
      <c r="AA215">
        <v>9611</v>
      </c>
      <c r="AB215">
        <v>9524</v>
      </c>
      <c r="AC215">
        <v>9464</v>
      </c>
      <c r="AD215">
        <v>9374</v>
      </c>
      <c r="AE215">
        <v>9315</v>
      </c>
      <c r="AF215">
        <v>9253</v>
      </c>
      <c r="AG215">
        <v>9184</v>
      </c>
      <c r="AH215">
        <v>9171</v>
      </c>
    </row>
    <row r="216" spans="1:34" x14ac:dyDescent="0.25">
      <c r="A216" t="s">
        <v>529</v>
      </c>
      <c r="B216" t="s">
        <v>387</v>
      </c>
      <c r="C216" t="s">
        <v>474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 t="s">
        <v>383</v>
      </c>
      <c r="B217" t="s">
        <v>417</v>
      </c>
      <c r="C217" t="s">
        <v>475</v>
      </c>
      <c r="D217">
        <v>0</v>
      </c>
      <c r="E217">
        <v>0</v>
      </c>
      <c r="F217">
        <v>0</v>
      </c>
      <c r="G217">
        <v>49362</v>
      </c>
      <c r="H217">
        <v>102193</v>
      </c>
      <c r="I217">
        <v>151868</v>
      </c>
      <c r="J217">
        <v>200781</v>
      </c>
      <c r="K217">
        <v>249759</v>
      </c>
      <c r="L217">
        <v>300266</v>
      </c>
      <c r="M217">
        <v>343383</v>
      </c>
      <c r="N217">
        <v>373319</v>
      </c>
      <c r="O217">
        <v>377960</v>
      </c>
      <c r="P217">
        <v>399496</v>
      </c>
      <c r="Q217">
        <v>420145</v>
      </c>
      <c r="R217">
        <v>445643</v>
      </c>
      <c r="S217">
        <v>469099</v>
      </c>
      <c r="T217">
        <v>486676</v>
      </c>
      <c r="U217">
        <v>499713</v>
      </c>
      <c r="V217">
        <v>507094</v>
      </c>
      <c r="W217">
        <v>508597</v>
      </c>
      <c r="X217">
        <v>508053</v>
      </c>
      <c r="Y217">
        <v>507960</v>
      </c>
      <c r="Z217">
        <v>506493</v>
      </c>
      <c r="AA217">
        <v>504768</v>
      </c>
      <c r="AB217">
        <v>503800</v>
      </c>
      <c r="AC217">
        <v>502094</v>
      </c>
      <c r="AD217">
        <v>500882</v>
      </c>
      <c r="AE217">
        <v>499320</v>
      </c>
      <c r="AF217">
        <v>499109</v>
      </c>
      <c r="AG217">
        <v>501212</v>
      </c>
      <c r="AH217">
        <v>505726</v>
      </c>
    </row>
    <row r="218" spans="1:34" x14ac:dyDescent="0.25">
      <c r="A218" t="s">
        <v>488</v>
      </c>
      <c r="B218" t="s">
        <v>417</v>
      </c>
      <c r="C218" t="s">
        <v>475</v>
      </c>
      <c r="D218">
        <v>0</v>
      </c>
      <c r="E218">
        <v>0</v>
      </c>
      <c r="F218">
        <v>0</v>
      </c>
      <c r="G218">
        <v>22</v>
      </c>
      <c r="H218">
        <v>61</v>
      </c>
      <c r="I218">
        <v>111</v>
      </c>
      <c r="J218">
        <v>183</v>
      </c>
      <c r="K218">
        <v>260</v>
      </c>
      <c r="L218">
        <v>322</v>
      </c>
      <c r="M218">
        <v>363</v>
      </c>
      <c r="N218">
        <v>383</v>
      </c>
      <c r="O218">
        <v>349</v>
      </c>
      <c r="P218">
        <v>312</v>
      </c>
      <c r="Q218">
        <v>296</v>
      </c>
      <c r="R218">
        <v>293</v>
      </c>
      <c r="S218">
        <v>294</v>
      </c>
      <c r="T218">
        <v>296</v>
      </c>
      <c r="U218">
        <v>298</v>
      </c>
      <c r="V218">
        <v>298</v>
      </c>
      <c r="W218">
        <v>296</v>
      </c>
      <c r="X218">
        <v>295</v>
      </c>
      <c r="Y218">
        <v>295</v>
      </c>
      <c r="Z218">
        <v>296</v>
      </c>
      <c r="AA218">
        <v>296</v>
      </c>
      <c r="AB218">
        <v>296</v>
      </c>
      <c r="AC218">
        <v>294</v>
      </c>
      <c r="AD218">
        <v>294</v>
      </c>
      <c r="AE218">
        <v>295</v>
      </c>
      <c r="AF218">
        <v>295</v>
      </c>
      <c r="AG218">
        <v>295</v>
      </c>
      <c r="AH218">
        <v>294</v>
      </c>
    </row>
    <row r="219" spans="1:34" x14ac:dyDescent="0.25">
      <c r="A219" t="s">
        <v>489</v>
      </c>
      <c r="B219" t="s">
        <v>417</v>
      </c>
      <c r="C219" t="s">
        <v>475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 t="s">
        <v>490</v>
      </c>
      <c r="B220" t="s">
        <v>417</v>
      </c>
      <c r="C220" t="s">
        <v>475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 t="s">
        <v>491</v>
      </c>
      <c r="B221" t="s">
        <v>417</v>
      </c>
      <c r="C221" t="s">
        <v>475</v>
      </c>
      <c r="D221">
        <v>0</v>
      </c>
      <c r="E221">
        <v>0</v>
      </c>
      <c r="F221">
        <v>0</v>
      </c>
      <c r="G221">
        <v>6</v>
      </c>
      <c r="H221">
        <v>14</v>
      </c>
      <c r="I221">
        <v>19</v>
      </c>
      <c r="J221">
        <v>22</v>
      </c>
      <c r="K221">
        <v>24</v>
      </c>
      <c r="L221">
        <v>24</v>
      </c>
      <c r="M221">
        <v>23</v>
      </c>
      <c r="N221">
        <v>21</v>
      </c>
      <c r="O221">
        <v>15</v>
      </c>
      <c r="P221">
        <v>11</v>
      </c>
      <c r="Q221">
        <v>6</v>
      </c>
      <c r="R221">
        <v>2</v>
      </c>
      <c r="S221">
        <v>1</v>
      </c>
      <c r="T221">
        <v>0</v>
      </c>
      <c r="U221">
        <v>-1</v>
      </c>
      <c r="V221">
        <v>-3</v>
      </c>
      <c r="W221">
        <v>-6</v>
      </c>
      <c r="X221">
        <v>-6</v>
      </c>
      <c r="Y221">
        <v>-7</v>
      </c>
      <c r="Z221">
        <v>-5</v>
      </c>
      <c r="AA221">
        <v>-5</v>
      </c>
      <c r="AB221">
        <v>-4</v>
      </c>
      <c r="AC221">
        <v>-2</v>
      </c>
      <c r="AD221">
        <v>0</v>
      </c>
      <c r="AE221">
        <v>1</v>
      </c>
      <c r="AF221">
        <v>2</v>
      </c>
      <c r="AG221">
        <v>4</v>
      </c>
      <c r="AH221">
        <v>6</v>
      </c>
    </row>
    <row r="222" spans="1:34" x14ac:dyDescent="0.25">
      <c r="A222" t="s">
        <v>492</v>
      </c>
      <c r="B222" t="s">
        <v>417</v>
      </c>
      <c r="C222" t="s">
        <v>475</v>
      </c>
      <c r="D222">
        <v>0</v>
      </c>
      <c r="E222">
        <v>0</v>
      </c>
      <c r="F222">
        <v>0</v>
      </c>
      <c r="G222">
        <v>357</v>
      </c>
      <c r="H222">
        <v>1119</v>
      </c>
      <c r="I222">
        <v>1287</v>
      </c>
      <c r="J222">
        <v>1527</v>
      </c>
      <c r="K222">
        <v>1630</v>
      </c>
      <c r="L222">
        <v>1598</v>
      </c>
      <c r="M222">
        <v>1443</v>
      </c>
      <c r="N222">
        <v>1184</v>
      </c>
      <c r="O222">
        <v>1034</v>
      </c>
      <c r="P222">
        <v>849</v>
      </c>
      <c r="Q222">
        <v>704</v>
      </c>
      <c r="R222">
        <v>635</v>
      </c>
      <c r="S222">
        <v>578</v>
      </c>
      <c r="T222">
        <v>629</v>
      </c>
      <c r="U222">
        <v>545</v>
      </c>
      <c r="V222">
        <v>470</v>
      </c>
      <c r="W222">
        <v>390</v>
      </c>
      <c r="X222">
        <v>327</v>
      </c>
      <c r="Y222">
        <v>390</v>
      </c>
      <c r="Z222">
        <v>350</v>
      </c>
      <c r="AA222">
        <v>347</v>
      </c>
      <c r="AB222">
        <v>370</v>
      </c>
      <c r="AC222">
        <v>378</v>
      </c>
      <c r="AD222">
        <v>387</v>
      </c>
      <c r="AE222">
        <v>415</v>
      </c>
      <c r="AF222">
        <v>390</v>
      </c>
      <c r="AG222">
        <v>366</v>
      </c>
      <c r="AH222">
        <v>368</v>
      </c>
    </row>
    <row r="223" spans="1:34" x14ac:dyDescent="0.25">
      <c r="A223" t="s">
        <v>493</v>
      </c>
      <c r="B223" t="s">
        <v>417</v>
      </c>
      <c r="C223" t="s">
        <v>475</v>
      </c>
      <c r="D223">
        <v>0</v>
      </c>
      <c r="E223">
        <v>0</v>
      </c>
      <c r="F223">
        <v>0</v>
      </c>
      <c r="G223">
        <v>143</v>
      </c>
      <c r="H223">
        <v>371</v>
      </c>
      <c r="I223">
        <v>658</v>
      </c>
      <c r="J223">
        <v>979</v>
      </c>
      <c r="K223">
        <v>1290</v>
      </c>
      <c r="L223">
        <v>1631</v>
      </c>
      <c r="M223">
        <v>1939</v>
      </c>
      <c r="N223">
        <v>2135</v>
      </c>
      <c r="O223">
        <v>2126</v>
      </c>
      <c r="P223">
        <v>2139</v>
      </c>
      <c r="Q223">
        <v>2294</v>
      </c>
      <c r="R223">
        <v>2471</v>
      </c>
      <c r="S223">
        <v>2605</v>
      </c>
      <c r="T223">
        <v>2688</v>
      </c>
      <c r="U223">
        <v>2740</v>
      </c>
      <c r="V223">
        <v>2772</v>
      </c>
      <c r="W223">
        <v>2767</v>
      </c>
      <c r="X223">
        <v>2722</v>
      </c>
      <c r="Y223">
        <v>2667</v>
      </c>
      <c r="Z223">
        <v>2597</v>
      </c>
      <c r="AA223">
        <v>2526</v>
      </c>
      <c r="AB223">
        <v>2450</v>
      </c>
      <c r="AC223">
        <v>2372</v>
      </c>
      <c r="AD223">
        <v>2295</v>
      </c>
      <c r="AE223">
        <v>2221</v>
      </c>
      <c r="AF223">
        <v>2153</v>
      </c>
      <c r="AG223">
        <v>2088</v>
      </c>
      <c r="AH223">
        <v>2032</v>
      </c>
    </row>
    <row r="224" spans="1:34" x14ac:dyDescent="0.25">
      <c r="A224" t="s">
        <v>494</v>
      </c>
      <c r="B224" t="s">
        <v>417</v>
      </c>
      <c r="C224" t="s">
        <v>475</v>
      </c>
      <c r="D224">
        <v>0</v>
      </c>
      <c r="E224">
        <v>0</v>
      </c>
      <c r="F224">
        <v>0</v>
      </c>
      <c r="G224">
        <v>332</v>
      </c>
      <c r="H224">
        <v>697</v>
      </c>
      <c r="I224">
        <v>1077</v>
      </c>
      <c r="J224">
        <v>1463</v>
      </c>
      <c r="K224">
        <v>1803</v>
      </c>
      <c r="L224">
        <v>2161</v>
      </c>
      <c r="M224">
        <v>2443</v>
      </c>
      <c r="N224">
        <v>2593</v>
      </c>
      <c r="O224">
        <v>2505</v>
      </c>
      <c r="P224">
        <v>2485</v>
      </c>
      <c r="Q224">
        <v>2556</v>
      </c>
      <c r="R224">
        <v>2634</v>
      </c>
      <c r="S224">
        <v>2670</v>
      </c>
      <c r="T224">
        <v>2663</v>
      </c>
      <c r="U224">
        <v>2623</v>
      </c>
      <c r="V224">
        <v>2570</v>
      </c>
      <c r="W224">
        <v>2484</v>
      </c>
      <c r="X224">
        <v>2373</v>
      </c>
      <c r="Y224">
        <v>2264</v>
      </c>
      <c r="Z224">
        <v>2147</v>
      </c>
      <c r="AA224">
        <v>2043</v>
      </c>
      <c r="AB224">
        <v>1937</v>
      </c>
      <c r="AC224">
        <v>1832</v>
      </c>
      <c r="AD224">
        <v>1738</v>
      </c>
      <c r="AE224">
        <v>1649</v>
      </c>
      <c r="AF224">
        <v>1574</v>
      </c>
      <c r="AG224">
        <v>1500</v>
      </c>
      <c r="AH224">
        <v>1436</v>
      </c>
    </row>
    <row r="225" spans="1:34" x14ac:dyDescent="0.25">
      <c r="A225" t="s">
        <v>495</v>
      </c>
      <c r="B225" t="s">
        <v>417</v>
      </c>
      <c r="C225" t="s">
        <v>475</v>
      </c>
      <c r="D225">
        <v>0</v>
      </c>
      <c r="E225">
        <v>0</v>
      </c>
      <c r="F225">
        <v>0</v>
      </c>
      <c r="G225">
        <v>74</v>
      </c>
      <c r="H225">
        <v>188</v>
      </c>
      <c r="I225">
        <v>284</v>
      </c>
      <c r="J225">
        <v>365</v>
      </c>
      <c r="K225">
        <v>436</v>
      </c>
      <c r="L225">
        <v>501</v>
      </c>
      <c r="M225">
        <v>550</v>
      </c>
      <c r="N225">
        <v>573</v>
      </c>
      <c r="O225">
        <v>556</v>
      </c>
      <c r="P225">
        <v>545</v>
      </c>
      <c r="Q225">
        <v>546</v>
      </c>
      <c r="R225">
        <v>555</v>
      </c>
      <c r="S225">
        <v>566</v>
      </c>
      <c r="T225">
        <v>572</v>
      </c>
      <c r="U225">
        <v>569</v>
      </c>
      <c r="V225">
        <v>557</v>
      </c>
      <c r="W225">
        <v>539</v>
      </c>
      <c r="X225">
        <v>519</v>
      </c>
      <c r="Y225">
        <v>503</v>
      </c>
      <c r="Z225">
        <v>488</v>
      </c>
      <c r="AA225">
        <v>473</v>
      </c>
      <c r="AB225">
        <v>459</v>
      </c>
      <c r="AC225">
        <v>448</v>
      </c>
      <c r="AD225">
        <v>435</v>
      </c>
      <c r="AE225">
        <v>424</v>
      </c>
      <c r="AF225">
        <v>415</v>
      </c>
      <c r="AG225">
        <v>408</v>
      </c>
      <c r="AH225">
        <v>403</v>
      </c>
    </row>
    <row r="226" spans="1:34" x14ac:dyDescent="0.25">
      <c r="A226" t="s">
        <v>496</v>
      </c>
      <c r="B226" t="s">
        <v>417</v>
      </c>
      <c r="C226" t="s">
        <v>475</v>
      </c>
      <c r="D226">
        <v>0</v>
      </c>
      <c r="E226">
        <v>0</v>
      </c>
      <c r="F226">
        <v>0</v>
      </c>
      <c r="G226">
        <v>43</v>
      </c>
      <c r="H226">
        <v>139</v>
      </c>
      <c r="I226">
        <v>247</v>
      </c>
      <c r="J226">
        <v>281</v>
      </c>
      <c r="K226">
        <v>301</v>
      </c>
      <c r="L226">
        <v>285</v>
      </c>
      <c r="M226">
        <v>236</v>
      </c>
      <c r="N226">
        <v>138</v>
      </c>
      <c r="O226">
        <v>-42</v>
      </c>
      <c r="P226">
        <v>-146</v>
      </c>
      <c r="Q226">
        <v>-288</v>
      </c>
      <c r="R226">
        <v>-410</v>
      </c>
      <c r="S226">
        <v>-511</v>
      </c>
      <c r="T226">
        <v>-623</v>
      </c>
      <c r="U226">
        <v>-686</v>
      </c>
      <c r="V226">
        <v>-770</v>
      </c>
      <c r="W226">
        <v>-821</v>
      </c>
      <c r="X226">
        <v>-831</v>
      </c>
      <c r="Y226">
        <v>-829</v>
      </c>
      <c r="Z226">
        <v>-777</v>
      </c>
      <c r="AA226">
        <v>-750</v>
      </c>
      <c r="AB226">
        <v>-710</v>
      </c>
      <c r="AC226">
        <v>-649</v>
      </c>
      <c r="AD226">
        <v>-573</v>
      </c>
      <c r="AE226">
        <v>-501</v>
      </c>
      <c r="AF226">
        <v>-439</v>
      </c>
      <c r="AG226">
        <v>-372</v>
      </c>
      <c r="AH226">
        <v>-306</v>
      </c>
    </row>
    <row r="227" spans="1:34" x14ac:dyDescent="0.25">
      <c r="A227" t="s">
        <v>497</v>
      </c>
      <c r="B227" t="s">
        <v>417</v>
      </c>
      <c r="C227" t="s">
        <v>475</v>
      </c>
      <c r="D227">
        <v>0</v>
      </c>
      <c r="E227">
        <v>0</v>
      </c>
      <c r="F227">
        <v>0</v>
      </c>
      <c r="G227">
        <v>-73</v>
      </c>
      <c r="H227">
        <v>-137</v>
      </c>
      <c r="I227">
        <v>-205</v>
      </c>
      <c r="J227">
        <v>-294</v>
      </c>
      <c r="K227">
        <v>-443</v>
      </c>
      <c r="L227">
        <v>-611</v>
      </c>
      <c r="M227">
        <v>-792</v>
      </c>
      <c r="N227">
        <v>-995</v>
      </c>
      <c r="O227">
        <v>-1222</v>
      </c>
      <c r="P227">
        <v>-1409</v>
      </c>
      <c r="Q227">
        <v>-1581</v>
      </c>
      <c r="R227">
        <v>-1736</v>
      </c>
      <c r="S227">
        <v>-1888</v>
      </c>
      <c r="T227">
        <v>-2014</v>
      </c>
      <c r="U227">
        <v>-2112</v>
      </c>
      <c r="V227">
        <v>-2179</v>
      </c>
      <c r="W227">
        <v>-2183</v>
      </c>
      <c r="X227">
        <v>-2168</v>
      </c>
      <c r="Y227">
        <v>-2130</v>
      </c>
      <c r="Z227">
        <v>-2063</v>
      </c>
      <c r="AA227">
        <v>-1999</v>
      </c>
      <c r="AB227">
        <v>-1925</v>
      </c>
      <c r="AC227">
        <v>-1822</v>
      </c>
      <c r="AD227">
        <v>-1732</v>
      </c>
      <c r="AE227">
        <v>-1626</v>
      </c>
      <c r="AF227">
        <v>-1522</v>
      </c>
      <c r="AG227">
        <v>-1435</v>
      </c>
      <c r="AH227">
        <v>-1358</v>
      </c>
    </row>
    <row r="228" spans="1:34" x14ac:dyDescent="0.25">
      <c r="A228" t="s">
        <v>498</v>
      </c>
      <c r="B228" t="s">
        <v>417</v>
      </c>
      <c r="C228" t="s">
        <v>475</v>
      </c>
      <c r="D228">
        <v>0</v>
      </c>
      <c r="E228">
        <v>0</v>
      </c>
      <c r="F228">
        <v>0</v>
      </c>
      <c r="G228">
        <v>88</v>
      </c>
      <c r="H228">
        <v>152</v>
      </c>
      <c r="I228">
        <v>162</v>
      </c>
      <c r="J228">
        <v>32</v>
      </c>
      <c r="K228">
        <v>-72</v>
      </c>
      <c r="L228">
        <v>-127</v>
      </c>
      <c r="M228">
        <v>-156</v>
      </c>
      <c r="N228">
        <v>-174</v>
      </c>
      <c r="O228">
        <v>-200</v>
      </c>
      <c r="P228">
        <v>-194</v>
      </c>
      <c r="Q228">
        <v>-175</v>
      </c>
      <c r="R228">
        <v>-149</v>
      </c>
      <c r="S228">
        <v>-138</v>
      </c>
      <c r="T228">
        <v>-138</v>
      </c>
      <c r="U228">
        <v>-148</v>
      </c>
      <c r="V228">
        <v>-168</v>
      </c>
      <c r="W228">
        <v>-193</v>
      </c>
      <c r="X228">
        <v>-219</v>
      </c>
      <c r="Y228">
        <v>-232</v>
      </c>
      <c r="Z228">
        <v>-243</v>
      </c>
      <c r="AA228">
        <v>-253</v>
      </c>
      <c r="AB228">
        <v>-265</v>
      </c>
      <c r="AC228">
        <v>-273</v>
      </c>
      <c r="AD228">
        <v>-275</v>
      </c>
      <c r="AE228">
        <v>-280</v>
      </c>
      <c r="AF228">
        <v>-285</v>
      </c>
      <c r="AG228">
        <v>-292</v>
      </c>
      <c r="AH228">
        <v>-288</v>
      </c>
    </row>
    <row r="229" spans="1:34" x14ac:dyDescent="0.25">
      <c r="A229" t="s">
        <v>499</v>
      </c>
      <c r="B229" t="s">
        <v>417</v>
      </c>
      <c r="C229" t="s">
        <v>475</v>
      </c>
      <c r="D229">
        <v>0</v>
      </c>
      <c r="E229">
        <v>0</v>
      </c>
      <c r="F229">
        <v>0</v>
      </c>
      <c r="G229">
        <v>55</v>
      </c>
      <c r="H229">
        <v>116</v>
      </c>
      <c r="I229">
        <v>182</v>
      </c>
      <c r="J229">
        <v>245</v>
      </c>
      <c r="K229">
        <v>303</v>
      </c>
      <c r="L229">
        <v>368</v>
      </c>
      <c r="M229">
        <v>419</v>
      </c>
      <c r="N229">
        <v>446</v>
      </c>
      <c r="O229">
        <v>426</v>
      </c>
      <c r="P229">
        <v>445</v>
      </c>
      <c r="Q229">
        <v>470</v>
      </c>
      <c r="R229">
        <v>496</v>
      </c>
      <c r="S229">
        <v>514</v>
      </c>
      <c r="T229">
        <v>523</v>
      </c>
      <c r="U229">
        <v>524</v>
      </c>
      <c r="V229">
        <v>521</v>
      </c>
      <c r="W229">
        <v>511</v>
      </c>
      <c r="X229">
        <v>496</v>
      </c>
      <c r="Y229">
        <v>483</v>
      </c>
      <c r="Z229">
        <v>466</v>
      </c>
      <c r="AA229">
        <v>452</v>
      </c>
      <c r="AB229">
        <v>436</v>
      </c>
      <c r="AC229">
        <v>421</v>
      </c>
      <c r="AD229">
        <v>406</v>
      </c>
      <c r="AE229">
        <v>391</v>
      </c>
      <c r="AF229">
        <v>381</v>
      </c>
      <c r="AG229">
        <v>372</v>
      </c>
      <c r="AH229">
        <v>364</v>
      </c>
    </row>
    <row r="230" spans="1:34" x14ac:dyDescent="0.25">
      <c r="A230" t="s">
        <v>500</v>
      </c>
      <c r="B230" t="s">
        <v>417</v>
      </c>
      <c r="C230" t="s">
        <v>475</v>
      </c>
      <c r="D230">
        <v>0</v>
      </c>
      <c r="E230">
        <v>0</v>
      </c>
      <c r="F230">
        <v>0</v>
      </c>
      <c r="G230">
        <v>28</v>
      </c>
      <c r="H230">
        <v>73</v>
      </c>
      <c r="I230">
        <v>109</v>
      </c>
      <c r="J230">
        <v>140</v>
      </c>
      <c r="K230">
        <v>167</v>
      </c>
      <c r="L230">
        <v>194</v>
      </c>
      <c r="M230">
        <v>215</v>
      </c>
      <c r="N230">
        <v>228</v>
      </c>
      <c r="O230">
        <v>226</v>
      </c>
      <c r="P230">
        <v>230</v>
      </c>
      <c r="Q230">
        <v>237</v>
      </c>
      <c r="R230">
        <v>248</v>
      </c>
      <c r="S230">
        <v>258</v>
      </c>
      <c r="T230">
        <v>266</v>
      </c>
      <c r="U230">
        <v>266</v>
      </c>
      <c r="V230">
        <v>264</v>
      </c>
      <c r="W230">
        <v>259</v>
      </c>
      <c r="X230">
        <v>252</v>
      </c>
      <c r="Y230">
        <v>247</v>
      </c>
      <c r="Z230">
        <v>240</v>
      </c>
      <c r="AA230">
        <v>233</v>
      </c>
      <c r="AB230">
        <v>228</v>
      </c>
      <c r="AC230">
        <v>222</v>
      </c>
      <c r="AD230">
        <v>216</v>
      </c>
      <c r="AE230">
        <v>210</v>
      </c>
      <c r="AF230">
        <v>206</v>
      </c>
      <c r="AG230">
        <v>201</v>
      </c>
      <c r="AH230">
        <v>197</v>
      </c>
    </row>
    <row r="231" spans="1:34" x14ac:dyDescent="0.25">
      <c r="A231" t="s">
        <v>501</v>
      </c>
      <c r="B231" t="s">
        <v>417</v>
      </c>
      <c r="C231" t="s">
        <v>475</v>
      </c>
      <c r="D231">
        <v>0</v>
      </c>
      <c r="E231">
        <v>0</v>
      </c>
      <c r="F231">
        <v>0</v>
      </c>
      <c r="G231">
        <v>119</v>
      </c>
      <c r="H231">
        <v>252</v>
      </c>
      <c r="I231">
        <v>347</v>
      </c>
      <c r="J231">
        <v>430</v>
      </c>
      <c r="K231">
        <v>496</v>
      </c>
      <c r="L231">
        <v>568</v>
      </c>
      <c r="M231">
        <v>651</v>
      </c>
      <c r="N231">
        <v>724</v>
      </c>
      <c r="O231">
        <v>748</v>
      </c>
      <c r="P231">
        <v>746</v>
      </c>
      <c r="Q231">
        <v>747</v>
      </c>
      <c r="R231">
        <v>758</v>
      </c>
      <c r="S231">
        <v>781</v>
      </c>
      <c r="T231">
        <v>786</v>
      </c>
      <c r="U231">
        <v>756</v>
      </c>
      <c r="V231">
        <v>713</v>
      </c>
      <c r="W231">
        <v>674</v>
      </c>
      <c r="X231">
        <v>634</v>
      </c>
      <c r="Y231">
        <v>590</v>
      </c>
      <c r="Z231">
        <v>543</v>
      </c>
      <c r="AA231">
        <v>511</v>
      </c>
      <c r="AB231">
        <v>486</v>
      </c>
      <c r="AC231">
        <v>459</v>
      </c>
      <c r="AD231">
        <v>425</v>
      </c>
      <c r="AE231">
        <v>391</v>
      </c>
      <c r="AF231">
        <v>378</v>
      </c>
      <c r="AG231">
        <v>377</v>
      </c>
      <c r="AH231">
        <v>375</v>
      </c>
    </row>
    <row r="232" spans="1:34" x14ac:dyDescent="0.25">
      <c r="A232" t="s">
        <v>502</v>
      </c>
      <c r="B232" t="s">
        <v>417</v>
      </c>
      <c r="C232" t="s">
        <v>475</v>
      </c>
      <c r="D232">
        <v>0</v>
      </c>
      <c r="E232">
        <v>0</v>
      </c>
      <c r="F232">
        <v>0</v>
      </c>
      <c r="G232">
        <v>104</v>
      </c>
      <c r="H232">
        <v>232</v>
      </c>
      <c r="I232">
        <v>289</v>
      </c>
      <c r="J232">
        <v>309</v>
      </c>
      <c r="K232">
        <v>338</v>
      </c>
      <c r="L232">
        <v>382</v>
      </c>
      <c r="M232">
        <v>441</v>
      </c>
      <c r="N232">
        <v>488</v>
      </c>
      <c r="O232">
        <v>491</v>
      </c>
      <c r="P232">
        <v>484</v>
      </c>
      <c r="Q232">
        <v>473</v>
      </c>
      <c r="R232">
        <v>475</v>
      </c>
      <c r="S232">
        <v>485</v>
      </c>
      <c r="T232">
        <v>479</v>
      </c>
      <c r="U232">
        <v>435</v>
      </c>
      <c r="V232">
        <v>370</v>
      </c>
      <c r="W232">
        <v>302</v>
      </c>
      <c r="X232">
        <v>231</v>
      </c>
      <c r="Y232">
        <v>159</v>
      </c>
      <c r="Z232">
        <v>86</v>
      </c>
      <c r="AA232">
        <v>21</v>
      </c>
      <c r="AB232">
        <v>-35</v>
      </c>
      <c r="AC232">
        <v>-92</v>
      </c>
      <c r="AD232">
        <v>-153</v>
      </c>
      <c r="AE232">
        <v>-213</v>
      </c>
      <c r="AF232">
        <v>-256</v>
      </c>
      <c r="AG232">
        <v>-289</v>
      </c>
      <c r="AH232">
        <v>-316</v>
      </c>
    </row>
    <row r="233" spans="1:34" x14ac:dyDescent="0.25">
      <c r="A233" t="s">
        <v>503</v>
      </c>
      <c r="B233" t="s">
        <v>417</v>
      </c>
      <c r="C233" t="s">
        <v>475</v>
      </c>
      <c r="D233">
        <v>0</v>
      </c>
      <c r="E233">
        <v>0</v>
      </c>
      <c r="F233">
        <v>0</v>
      </c>
      <c r="G233">
        <v>14</v>
      </c>
      <c r="H233">
        <v>26</v>
      </c>
      <c r="I233">
        <v>37</v>
      </c>
      <c r="J233">
        <v>47</v>
      </c>
      <c r="K233">
        <v>55</v>
      </c>
      <c r="L233">
        <v>65</v>
      </c>
      <c r="M233">
        <v>76</v>
      </c>
      <c r="N233">
        <v>82</v>
      </c>
      <c r="O233">
        <v>78</v>
      </c>
      <c r="P233">
        <v>77</v>
      </c>
      <c r="Q233">
        <v>78</v>
      </c>
      <c r="R233">
        <v>79</v>
      </c>
      <c r="S233">
        <v>80</v>
      </c>
      <c r="T233">
        <v>78</v>
      </c>
      <c r="U233">
        <v>74</v>
      </c>
      <c r="V233">
        <v>70</v>
      </c>
      <c r="W233">
        <v>65</v>
      </c>
      <c r="X233">
        <v>60</v>
      </c>
      <c r="Y233">
        <v>53</v>
      </c>
      <c r="Z233">
        <v>47</v>
      </c>
      <c r="AA233">
        <v>43</v>
      </c>
      <c r="AB233">
        <v>39</v>
      </c>
      <c r="AC233">
        <v>34</v>
      </c>
      <c r="AD233">
        <v>29</v>
      </c>
      <c r="AE233">
        <v>24</v>
      </c>
      <c r="AF233">
        <v>22</v>
      </c>
      <c r="AG233">
        <v>20</v>
      </c>
      <c r="AH233">
        <v>18</v>
      </c>
    </row>
    <row r="234" spans="1:34" x14ac:dyDescent="0.25">
      <c r="A234" t="s">
        <v>504</v>
      </c>
      <c r="B234" t="s">
        <v>417</v>
      </c>
      <c r="C234" t="s">
        <v>475</v>
      </c>
      <c r="D234">
        <v>0</v>
      </c>
      <c r="E234">
        <v>0</v>
      </c>
      <c r="F234">
        <v>0</v>
      </c>
      <c r="G234">
        <v>9</v>
      </c>
      <c r="H234">
        <v>19</v>
      </c>
      <c r="I234">
        <v>26</v>
      </c>
      <c r="J234">
        <v>34</v>
      </c>
      <c r="K234">
        <v>40</v>
      </c>
      <c r="L234">
        <v>46</v>
      </c>
      <c r="M234">
        <v>53</v>
      </c>
      <c r="N234">
        <v>57</v>
      </c>
      <c r="O234">
        <v>57</v>
      </c>
      <c r="P234">
        <v>58</v>
      </c>
      <c r="Q234">
        <v>60</v>
      </c>
      <c r="R234">
        <v>61</v>
      </c>
      <c r="S234">
        <v>63</v>
      </c>
      <c r="T234">
        <v>64</v>
      </c>
      <c r="U234">
        <v>64</v>
      </c>
      <c r="V234">
        <v>63</v>
      </c>
      <c r="W234">
        <v>62</v>
      </c>
      <c r="X234">
        <v>61</v>
      </c>
      <c r="Y234">
        <v>57</v>
      </c>
      <c r="Z234">
        <v>56</v>
      </c>
      <c r="AA234">
        <v>54</v>
      </c>
      <c r="AB234">
        <v>53</v>
      </c>
      <c r="AC234">
        <v>52</v>
      </c>
      <c r="AD234">
        <v>49</v>
      </c>
      <c r="AE234">
        <v>48</v>
      </c>
      <c r="AF234">
        <v>47</v>
      </c>
      <c r="AG234">
        <v>47</v>
      </c>
      <c r="AH234">
        <v>46</v>
      </c>
    </row>
    <row r="235" spans="1:34" x14ac:dyDescent="0.25">
      <c r="A235" t="s">
        <v>505</v>
      </c>
      <c r="B235" t="s">
        <v>417</v>
      </c>
      <c r="C235" t="s">
        <v>475</v>
      </c>
      <c r="D235">
        <v>0</v>
      </c>
      <c r="E235">
        <v>0</v>
      </c>
      <c r="F235">
        <v>0</v>
      </c>
      <c r="G235">
        <v>581</v>
      </c>
      <c r="H235">
        <v>836</v>
      </c>
      <c r="I235">
        <v>1053</v>
      </c>
      <c r="J235">
        <v>1308</v>
      </c>
      <c r="K235">
        <v>1504</v>
      </c>
      <c r="L235">
        <v>1732</v>
      </c>
      <c r="M235">
        <v>1990</v>
      </c>
      <c r="N235">
        <v>2196</v>
      </c>
      <c r="O235">
        <v>2285</v>
      </c>
      <c r="P235">
        <v>2330</v>
      </c>
      <c r="Q235">
        <v>2362</v>
      </c>
      <c r="R235">
        <v>2416</v>
      </c>
      <c r="S235">
        <v>2492</v>
      </c>
      <c r="T235">
        <v>2521</v>
      </c>
      <c r="U235">
        <v>2473</v>
      </c>
      <c r="V235">
        <v>2416</v>
      </c>
      <c r="W235">
        <v>2354</v>
      </c>
      <c r="X235">
        <v>2267</v>
      </c>
      <c r="Y235">
        <v>2167</v>
      </c>
      <c r="Z235">
        <v>2052</v>
      </c>
      <c r="AA235">
        <v>1973</v>
      </c>
      <c r="AB235">
        <v>1905</v>
      </c>
      <c r="AC235">
        <v>1826</v>
      </c>
      <c r="AD235">
        <v>1731</v>
      </c>
      <c r="AE235">
        <v>1634</v>
      </c>
      <c r="AF235">
        <v>1592</v>
      </c>
      <c r="AG235">
        <v>1566</v>
      </c>
      <c r="AH235">
        <v>1544</v>
      </c>
    </row>
    <row r="236" spans="1:34" x14ac:dyDescent="0.25">
      <c r="A236" t="s">
        <v>506</v>
      </c>
      <c r="B236" t="s">
        <v>417</v>
      </c>
      <c r="C236" t="s">
        <v>475</v>
      </c>
      <c r="D236">
        <v>0</v>
      </c>
      <c r="E236">
        <v>0</v>
      </c>
      <c r="F236">
        <v>0</v>
      </c>
      <c r="G236">
        <v>165</v>
      </c>
      <c r="H236">
        <v>580</v>
      </c>
      <c r="I236">
        <v>1030</v>
      </c>
      <c r="J236">
        <v>1644</v>
      </c>
      <c r="K236">
        <v>2102</v>
      </c>
      <c r="L236">
        <v>2738</v>
      </c>
      <c r="M236">
        <v>3518</v>
      </c>
      <c r="N236">
        <v>4186</v>
      </c>
      <c r="O236">
        <v>4566</v>
      </c>
      <c r="P236">
        <v>4835</v>
      </c>
      <c r="Q236">
        <v>5217</v>
      </c>
      <c r="R236">
        <v>5659</v>
      </c>
      <c r="S236">
        <v>6096</v>
      </c>
      <c r="T236">
        <v>6246</v>
      </c>
      <c r="U236">
        <v>6012</v>
      </c>
      <c r="V236">
        <v>5888</v>
      </c>
      <c r="W236">
        <v>5758</v>
      </c>
      <c r="X236">
        <v>5519</v>
      </c>
      <c r="Y236">
        <v>5200</v>
      </c>
      <c r="Z236">
        <v>4833</v>
      </c>
      <c r="AA236">
        <v>4667</v>
      </c>
      <c r="AB236">
        <v>4481</v>
      </c>
      <c r="AC236">
        <v>4223</v>
      </c>
      <c r="AD236">
        <v>3883</v>
      </c>
      <c r="AE236">
        <v>3583</v>
      </c>
      <c r="AF236">
        <v>3540</v>
      </c>
      <c r="AG236">
        <v>3515</v>
      </c>
      <c r="AH236">
        <v>3480</v>
      </c>
    </row>
    <row r="237" spans="1:34" x14ac:dyDescent="0.25">
      <c r="A237" t="s">
        <v>507</v>
      </c>
      <c r="B237" t="s">
        <v>417</v>
      </c>
      <c r="C237" t="s">
        <v>475</v>
      </c>
      <c r="D237">
        <v>0</v>
      </c>
      <c r="E237">
        <v>0</v>
      </c>
      <c r="F237">
        <v>0</v>
      </c>
      <c r="G237">
        <v>471</v>
      </c>
      <c r="H237">
        <v>689</v>
      </c>
      <c r="I237">
        <v>875</v>
      </c>
      <c r="J237">
        <v>1104</v>
      </c>
      <c r="K237">
        <v>1253</v>
      </c>
      <c r="L237">
        <v>1433</v>
      </c>
      <c r="M237">
        <v>1660</v>
      </c>
      <c r="N237">
        <v>1866</v>
      </c>
      <c r="O237">
        <v>1914</v>
      </c>
      <c r="P237">
        <v>1915</v>
      </c>
      <c r="Q237">
        <v>1907</v>
      </c>
      <c r="R237">
        <v>1919</v>
      </c>
      <c r="S237">
        <v>1952</v>
      </c>
      <c r="T237">
        <v>1926</v>
      </c>
      <c r="U237">
        <v>1782</v>
      </c>
      <c r="V237">
        <v>1688</v>
      </c>
      <c r="W237">
        <v>1610</v>
      </c>
      <c r="X237">
        <v>1503</v>
      </c>
      <c r="Y237">
        <v>1391</v>
      </c>
      <c r="Z237">
        <v>1260</v>
      </c>
      <c r="AA237">
        <v>1200</v>
      </c>
      <c r="AB237">
        <v>1142</v>
      </c>
      <c r="AC237">
        <v>1061</v>
      </c>
      <c r="AD237">
        <v>974</v>
      </c>
      <c r="AE237">
        <v>871</v>
      </c>
      <c r="AF237">
        <v>860</v>
      </c>
      <c r="AG237">
        <v>850</v>
      </c>
      <c r="AH237">
        <v>832</v>
      </c>
    </row>
    <row r="238" spans="1:34" x14ac:dyDescent="0.25">
      <c r="A238" t="s">
        <v>508</v>
      </c>
      <c r="B238" t="s">
        <v>417</v>
      </c>
      <c r="C238" t="s">
        <v>475</v>
      </c>
      <c r="D238">
        <v>0</v>
      </c>
      <c r="E238">
        <v>0</v>
      </c>
      <c r="F238">
        <v>0</v>
      </c>
      <c r="G238">
        <v>1497</v>
      </c>
      <c r="H238">
        <v>1567</v>
      </c>
      <c r="I238">
        <v>1628</v>
      </c>
      <c r="J238">
        <v>1776</v>
      </c>
      <c r="K238">
        <v>1831</v>
      </c>
      <c r="L238">
        <v>1988</v>
      </c>
      <c r="M238">
        <v>2164</v>
      </c>
      <c r="N238">
        <v>2312</v>
      </c>
      <c r="O238">
        <v>2275</v>
      </c>
      <c r="P238">
        <v>2189</v>
      </c>
      <c r="Q238">
        <v>2088</v>
      </c>
      <c r="R238">
        <v>1977</v>
      </c>
      <c r="S238">
        <v>1872</v>
      </c>
      <c r="T238">
        <v>1731</v>
      </c>
      <c r="U238">
        <v>1602</v>
      </c>
      <c r="V238">
        <v>1525</v>
      </c>
      <c r="W238">
        <v>1412</v>
      </c>
      <c r="X238">
        <v>1310</v>
      </c>
      <c r="Y238">
        <v>1225</v>
      </c>
      <c r="Z238">
        <v>1131</v>
      </c>
      <c r="AA238">
        <v>1103</v>
      </c>
      <c r="AB238">
        <v>1035</v>
      </c>
      <c r="AC238">
        <v>944</v>
      </c>
      <c r="AD238">
        <v>940</v>
      </c>
      <c r="AE238">
        <v>905</v>
      </c>
      <c r="AF238">
        <v>915</v>
      </c>
      <c r="AG238">
        <v>890</v>
      </c>
      <c r="AH238">
        <v>864</v>
      </c>
    </row>
    <row r="239" spans="1:34" x14ac:dyDescent="0.25">
      <c r="A239" t="s">
        <v>509</v>
      </c>
      <c r="B239" t="s">
        <v>417</v>
      </c>
      <c r="C239" t="s">
        <v>475</v>
      </c>
      <c r="D239">
        <v>0</v>
      </c>
      <c r="E239">
        <v>0</v>
      </c>
      <c r="F239">
        <v>0</v>
      </c>
      <c r="G239">
        <v>-304</v>
      </c>
      <c r="H239">
        <v>-673</v>
      </c>
      <c r="I239">
        <v>-1136</v>
      </c>
      <c r="J239">
        <v>-1394</v>
      </c>
      <c r="K239">
        <v>-1901</v>
      </c>
      <c r="L239">
        <v>-2599</v>
      </c>
      <c r="M239">
        <v>-3401</v>
      </c>
      <c r="N239">
        <v>-4343</v>
      </c>
      <c r="O239">
        <v>-5236</v>
      </c>
      <c r="P239">
        <v>-6172</v>
      </c>
      <c r="Q239">
        <v>-7045</v>
      </c>
      <c r="R239">
        <v>-7890</v>
      </c>
      <c r="S239">
        <v>-7912</v>
      </c>
      <c r="T239">
        <v>-7919</v>
      </c>
      <c r="U239">
        <v>-7924</v>
      </c>
      <c r="V239">
        <v>-7943</v>
      </c>
      <c r="W239">
        <v>-7967</v>
      </c>
      <c r="X239">
        <v>-7979</v>
      </c>
      <c r="Y239">
        <v>-7992</v>
      </c>
      <c r="Z239">
        <v>-7992</v>
      </c>
      <c r="AA239">
        <v>-7997</v>
      </c>
      <c r="AB239">
        <v>-7995</v>
      </c>
      <c r="AC239">
        <v>-8000</v>
      </c>
      <c r="AD239">
        <v>-8041</v>
      </c>
      <c r="AE239">
        <v>-8084</v>
      </c>
      <c r="AF239">
        <v>-8121</v>
      </c>
      <c r="AG239">
        <v>-8139</v>
      </c>
      <c r="AH239">
        <v>-8146</v>
      </c>
    </row>
    <row r="240" spans="1:34" x14ac:dyDescent="0.25">
      <c r="A240" t="s">
        <v>510</v>
      </c>
      <c r="B240" t="s">
        <v>417</v>
      </c>
      <c r="C240" t="s">
        <v>475</v>
      </c>
      <c r="D240">
        <v>0</v>
      </c>
      <c r="E240">
        <v>0</v>
      </c>
      <c r="F240">
        <v>0</v>
      </c>
      <c r="G240">
        <v>180</v>
      </c>
      <c r="H240">
        <v>376</v>
      </c>
      <c r="I240">
        <v>558</v>
      </c>
      <c r="J240">
        <v>744</v>
      </c>
      <c r="K240">
        <v>912</v>
      </c>
      <c r="L240">
        <v>1073</v>
      </c>
      <c r="M240">
        <v>1244</v>
      </c>
      <c r="N240">
        <v>1347</v>
      </c>
      <c r="O240">
        <v>1428</v>
      </c>
      <c r="P240">
        <v>1506</v>
      </c>
      <c r="Q240">
        <v>1617</v>
      </c>
      <c r="R240">
        <v>1718</v>
      </c>
      <c r="S240">
        <v>1811</v>
      </c>
      <c r="T240">
        <v>1902</v>
      </c>
      <c r="U240">
        <v>1958</v>
      </c>
      <c r="V240">
        <v>2016</v>
      </c>
      <c r="W240">
        <v>2064</v>
      </c>
      <c r="X240">
        <v>2110</v>
      </c>
      <c r="Y240">
        <v>2149</v>
      </c>
      <c r="Z240">
        <v>2193</v>
      </c>
      <c r="AA240">
        <v>2213</v>
      </c>
      <c r="AB240">
        <v>2247</v>
      </c>
      <c r="AC240">
        <v>2279</v>
      </c>
      <c r="AD240">
        <v>2287</v>
      </c>
      <c r="AE240">
        <v>2312</v>
      </c>
      <c r="AF240">
        <v>2384</v>
      </c>
      <c r="AG240">
        <v>2342</v>
      </c>
      <c r="AH240">
        <v>2354</v>
      </c>
    </row>
    <row r="241" spans="1:34" x14ac:dyDescent="0.25">
      <c r="A241" t="s">
        <v>511</v>
      </c>
      <c r="B241" t="s">
        <v>417</v>
      </c>
      <c r="C241" t="s">
        <v>475</v>
      </c>
      <c r="D241">
        <v>0</v>
      </c>
      <c r="E241">
        <v>0</v>
      </c>
      <c r="F241">
        <v>0</v>
      </c>
      <c r="G241">
        <v>1042</v>
      </c>
      <c r="H241">
        <v>2722</v>
      </c>
      <c r="I241">
        <v>4181</v>
      </c>
      <c r="J241">
        <v>5493</v>
      </c>
      <c r="K241">
        <v>6692</v>
      </c>
      <c r="L241">
        <v>7791</v>
      </c>
      <c r="M241">
        <v>8698</v>
      </c>
      <c r="N241">
        <v>9260</v>
      </c>
      <c r="O241">
        <v>9271</v>
      </c>
      <c r="P241">
        <v>9280</v>
      </c>
      <c r="Q241">
        <v>9415</v>
      </c>
      <c r="R241">
        <v>9681</v>
      </c>
      <c r="S241">
        <v>9997</v>
      </c>
      <c r="T241">
        <v>10220</v>
      </c>
      <c r="U241">
        <v>10236</v>
      </c>
      <c r="V241">
        <v>10096</v>
      </c>
      <c r="W241">
        <v>9862</v>
      </c>
      <c r="X241">
        <v>9586</v>
      </c>
      <c r="Y241">
        <v>9368</v>
      </c>
      <c r="Z241">
        <v>9094</v>
      </c>
      <c r="AA241">
        <v>8827</v>
      </c>
      <c r="AB241">
        <v>8595</v>
      </c>
      <c r="AC241">
        <v>8381</v>
      </c>
      <c r="AD241">
        <v>8143</v>
      </c>
      <c r="AE241">
        <v>7900</v>
      </c>
      <c r="AF241">
        <v>7682</v>
      </c>
      <c r="AG241">
        <v>7513</v>
      </c>
      <c r="AH241">
        <v>7393</v>
      </c>
    </row>
    <row r="242" spans="1:34" x14ac:dyDescent="0.25">
      <c r="A242" t="s">
        <v>512</v>
      </c>
      <c r="B242" t="s">
        <v>417</v>
      </c>
      <c r="C242" t="s">
        <v>475</v>
      </c>
      <c r="D242">
        <v>0</v>
      </c>
      <c r="E242">
        <v>0</v>
      </c>
      <c r="F242">
        <v>0</v>
      </c>
      <c r="G242">
        <v>958</v>
      </c>
      <c r="H242">
        <v>2410</v>
      </c>
      <c r="I242">
        <v>3965</v>
      </c>
      <c r="J242">
        <v>4781</v>
      </c>
      <c r="K242">
        <v>6581</v>
      </c>
      <c r="L242">
        <v>8049</v>
      </c>
      <c r="M242">
        <v>9567</v>
      </c>
      <c r="N242">
        <v>10957</v>
      </c>
      <c r="O242">
        <v>12002</v>
      </c>
      <c r="P242">
        <v>13843</v>
      </c>
      <c r="Q242">
        <v>14265</v>
      </c>
      <c r="R242">
        <v>15157</v>
      </c>
      <c r="S242">
        <v>16043</v>
      </c>
      <c r="T242">
        <v>16435</v>
      </c>
      <c r="U242">
        <v>17436</v>
      </c>
      <c r="V242">
        <v>17397</v>
      </c>
      <c r="W242">
        <v>17319</v>
      </c>
      <c r="X242">
        <v>17527</v>
      </c>
      <c r="Y242">
        <v>17395</v>
      </c>
      <c r="Z242">
        <v>17828</v>
      </c>
      <c r="AA242">
        <v>17447</v>
      </c>
      <c r="AB242">
        <v>17493</v>
      </c>
      <c r="AC242">
        <v>17446</v>
      </c>
      <c r="AD242">
        <v>17698</v>
      </c>
      <c r="AE242">
        <v>17607</v>
      </c>
      <c r="AF242">
        <v>17307</v>
      </c>
      <c r="AG242">
        <v>17531</v>
      </c>
      <c r="AH242">
        <v>17773</v>
      </c>
    </row>
    <row r="243" spans="1:34" x14ac:dyDescent="0.25">
      <c r="A243" t="s">
        <v>513</v>
      </c>
      <c r="B243" t="s">
        <v>417</v>
      </c>
      <c r="C243" t="s">
        <v>475</v>
      </c>
      <c r="D243">
        <v>0</v>
      </c>
      <c r="E243">
        <v>0</v>
      </c>
      <c r="F243">
        <v>0</v>
      </c>
      <c r="G243">
        <v>744</v>
      </c>
      <c r="H243">
        <v>2489</v>
      </c>
      <c r="I243">
        <v>2646</v>
      </c>
      <c r="J243">
        <v>2934</v>
      </c>
      <c r="K243">
        <v>2840</v>
      </c>
      <c r="L243">
        <v>2418</v>
      </c>
      <c r="M243">
        <v>1757</v>
      </c>
      <c r="N243">
        <v>914</v>
      </c>
      <c r="O243">
        <v>602</v>
      </c>
      <c r="P243">
        <v>154</v>
      </c>
      <c r="Q243">
        <v>-255</v>
      </c>
      <c r="R243">
        <v>-516</v>
      </c>
      <c r="S243">
        <v>-748</v>
      </c>
      <c r="T243">
        <v>-680</v>
      </c>
      <c r="U243">
        <v>-949</v>
      </c>
      <c r="V243">
        <v>-1167</v>
      </c>
      <c r="W243">
        <v>-1376</v>
      </c>
      <c r="X243">
        <v>-1529</v>
      </c>
      <c r="Y243">
        <v>-1359</v>
      </c>
      <c r="Z243">
        <v>-1452</v>
      </c>
      <c r="AA243">
        <v>-1446</v>
      </c>
      <c r="AB243">
        <v>-1372</v>
      </c>
      <c r="AC243">
        <v>-1337</v>
      </c>
      <c r="AD243">
        <v>-1297</v>
      </c>
      <c r="AE243">
        <v>-1215</v>
      </c>
      <c r="AF243">
        <v>-1269</v>
      </c>
      <c r="AG243">
        <v>-1328</v>
      </c>
      <c r="AH243">
        <v>-1331</v>
      </c>
    </row>
    <row r="244" spans="1:34" x14ac:dyDescent="0.25">
      <c r="A244" t="s">
        <v>514</v>
      </c>
      <c r="B244" t="s">
        <v>417</v>
      </c>
      <c r="C244" t="s">
        <v>475</v>
      </c>
      <c r="D244">
        <v>0</v>
      </c>
      <c r="E244">
        <v>0</v>
      </c>
      <c r="F244">
        <v>0</v>
      </c>
      <c r="G244">
        <v>556</v>
      </c>
      <c r="H244">
        <v>1338</v>
      </c>
      <c r="I244">
        <v>2080</v>
      </c>
      <c r="J244">
        <v>2831</v>
      </c>
      <c r="K244">
        <v>3558</v>
      </c>
      <c r="L244">
        <v>4311</v>
      </c>
      <c r="M244">
        <v>5014</v>
      </c>
      <c r="N244">
        <v>5526</v>
      </c>
      <c r="O244">
        <v>5662</v>
      </c>
      <c r="P244">
        <v>5786</v>
      </c>
      <c r="Q244">
        <v>6084</v>
      </c>
      <c r="R244">
        <v>6443</v>
      </c>
      <c r="S244">
        <v>6778</v>
      </c>
      <c r="T244">
        <v>7027</v>
      </c>
      <c r="U244">
        <v>7195</v>
      </c>
      <c r="V244">
        <v>7310</v>
      </c>
      <c r="W244">
        <v>7346</v>
      </c>
      <c r="X244">
        <v>7311</v>
      </c>
      <c r="Y244">
        <v>7271</v>
      </c>
      <c r="Z244">
        <v>7204</v>
      </c>
      <c r="AA244">
        <v>7145</v>
      </c>
      <c r="AB244">
        <v>7092</v>
      </c>
      <c r="AC244">
        <v>7041</v>
      </c>
      <c r="AD244">
        <v>6999</v>
      </c>
      <c r="AE244">
        <v>6948</v>
      </c>
      <c r="AF244">
        <v>6915</v>
      </c>
      <c r="AG244">
        <v>6903</v>
      </c>
      <c r="AH244">
        <v>6920</v>
      </c>
    </row>
    <row r="245" spans="1:34" x14ac:dyDescent="0.25">
      <c r="A245" t="s">
        <v>515</v>
      </c>
      <c r="B245" t="s">
        <v>417</v>
      </c>
      <c r="C245" t="s">
        <v>475</v>
      </c>
      <c r="D245">
        <v>0</v>
      </c>
      <c r="E245">
        <v>0</v>
      </c>
      <c r="F245">
        <v>0</v>
      </c>
      <c r="G245">
        <v>3842</v>
      </c>
      <c r="H245">
        <v>5085</v>
      </c>
      <c r="I245">
        <v>6119</v>
      </c>
      <c r="J245">
        <v>7409</v>
      </c>
      <c r="K245">
        <v>8406</v>
      </c>
      <c r="L245">
        <v>9845</v>
      </c>
      <c r="M245">
        <v>11538</v>
      </c>
      <c r="N245">
        <v>13124</v>
      </c>
      <c r="O245">
        <v>14004</v>
      </c>
      <c r="P245">
        <v>14502</v>
      </c>
      <c r="Q245">
        <v>15252</v>
      </c>
      <c r="R245">
        <v>16010</v>
      </c>
      <c r="S245">
        <v>16819</v>
      </c>
      <c r="T245">
        <v>17187</v>
      </c>
      <c r="U245">
        <v>17196</v>
      </c>
      <c r="V245">
        <v>17422</v>
      </c>
      <c r="W245">
        <v>17502</v>
      </c>
      <c r="X245">
        <v>17404</v>
      </c>
      <c r="Y245">
        <v>17254</v>
      </c>
      <c r="Z245">
        <v>16986</v>
      </c>
      <c r="AA245">
        <v>17265</v>
      </c>
      <c r="AB245">
        <v>17352</v>
      </c>
      <c r="AC245">
        <v>17317</v>
      </c>
      <c r="AD245">
        <v>17242</v>
      </c>
      <c r="AE245">
        <v>17278</v>
      </c>
      <c r="AF245">
        <v>17928</v>
      </c>
      <c r="AG245">
        <v>18514</v>
      </c>
      <c r="AH245">
        <v>19124</v>
      </c>
    </row>
    <row r="246" spans="1:34" x14ac:dyDescent="0.25">
      <c r="A246" t="s">
        <v>516</v>
      </c>
      <c r="B246" t="s">
        <v>417</v>
      </c>
      <c r="C246" t="s">
        <v>475</v>
      </c>
      <c r="D246">
        <v>0</v>
      </c>
      <c r="E246">
        <v>0</v>
      </c>
      <c r="F246">
        <v>0</v>
      </c>
      <c r="G246">
        <v>150</v>
      </c>
      <c r="H246">
        <v>316</v>
      </c>
      <c r="I246">
        <v>585</v>
      </c>
      <c r="J246">
        <v>837</v>
      </c>
      <c r="K246">
        <v>1069</v>
      </c>
      <c r="L246">
        <v>1354</v>
      </c>
      <c r="M246">
        <v>1536</v>
      </c>
      <c r="N246">
        <v>1606</v>
      </c>
      <c r="O246">
        <v>1397</v>
      </c>
      <c r="P246">
        <v>1444</v>
      </c>
      <c r="Q246">
        <v>1556</v>
      </c>
      <c r="R246">
        <v>1658</v>
      </c>
      <c r="S246">
        <v>1707</v>
      </c>
      <c r="T246">
        <v>1754</v>
      </c>
      <c r="U246">
        <v>1795</v>
      </c>
      <c r="V246">
        <v>1862</v>
      </c>
      <c r="W246">
        <v>1895</v>
      </c>
      <c r="X246">
        <v>1913</v>
      </c>
      <c r="Y246">
        <v>1959</v>
      </c>
      <c r="Z246">
        <v>1996</v>
      </c>
      <c r="AA246">
        <v>2067</v>
      </c>
      <c r="AB246">
        <v>2126</v>
      </c>
      <c r="AC246">
        <v>2206</v>
      </c>
      <c r="AD246">
        <v>2284</v>
      </c>
      <c r="AE246">
        <v>2383</v>
      </c>
      <c r="AF246">
        <v>2476</v>
      </c>
      <c r="AG246">
        <v>2560</v>
      </c>
      <c r="AH246">
        <v>2658</v>
      </c>
    </row>
    <row r="247" spans="1:34" x14ac:dyDescent="0.25">
      <c r="A247" t="s">
        <v>517</v>
      </c>
      <c r="B247" t="s">
        <v>417</v>
      </c>
      <c r="C247" t="s">
        <v>475</v>
      </c>
      <c r="D247">
        <v>0</v>
      </c>
      <c r="E247">
        <v>0</v>
      </c>
      <c r="F247">
        <v>0</v>
      </c>
      <c r="G247">
        <v>6596</v>
      </c>
      <c r="H247">
        <v>14024</v>
      </c>
      <c r="I247">
        <v>21560</v>
      </c>
      <c r="J247">
        <v>28885</v>
      </c>
      <c r="K247">
        <v>36109</v>
      </c>
      <c r="L247">
        <v>43476</v>
      </c>
      <c r="M247">
        <v>50041</v>
      </c>
      <c r="N247">
        <v>55260</v>
      </c>
      <c r="O247">
        <v>57942</v>
      </c>
      <c r="P247">
        <v>62294</v>
      </c>
      <c r="Q247">
        <v>66509</v>
      </c>
      <c r="R247">
        <v>71172</v>
      </c>
      <c r="S247">
        <v>75282</v>
      </c>
      <c r="T247">
        <v>78760</v>
      </c>
      <c r="U247">
        <v>82014</v>
      </c>
      <c r="V247">
        <v>85149</v>
      </c>
      <c r="W247">
        <v>87602</v>
      </c>
      <c r="X247">
        <v>89663</v>
      </c>
      <c r="Y247">
        <v>91804</v>
      </c>
      <c r="Z247">
        <v>93626</v>
      </c>
      <c r="AA247">
        <v>95712</v>
      </c>
      <c r="AB247">
        <v>97562</v>
      </c>
      <c r="AC247">
        <v>99282</v>
      </c>
      <c r="AD247">
        <v>101012</v>
      </c>
      <c r="AE247">
        <v>103000</v>
      </c>
      <c r="AF247">
        <v>105115</v>
      </c>
      <c r="AG247">
        <v>107041</v>
      </c>
      <c r="AH247">
        <v>109100</v>
      </c>
    </row>
    <row r="248" spans="1:34" x14ac:dyDescent="0.25">
      <c r="A248" t="s">
        <v>518</v>
      </c>
      <c r="B248" t="s">
        <v>417</v>
      </c>
      <c r="C248" t="s">
        <v>475</v>
      </c>
      <c r="D248">
        <v>0</v>
      </c>
      <c r="E248">
        <v>0</v>
      </c>
      <c r="F248">
        <v>0</v>
      </c>
      <c r="G248">
        <v>3025</v>
      </c>
      <c r="H248">
        <v>6868</v>
      </c>
      <c r="I248">
        <v>10696</v>
      </c>
      <c r="J248">
        <v>14431</v>
      </c>
      <c r="K248">
        <v>18050</v>
      </c>
      <c r="L248">
        <v>21972</v>
      </c>
      <c r="M248">
        <v>24867</v>
      </c>
      <c r="N248">
        <v>26523</v>
      </c>
      <c r="O248">
        <v>25710</v>
      </c>
      <c r="P248">
        <v>27299</v>
      </c>
      <c r="Q248">
        <v>29182</v>
      </c>
      <c r="R248">
        <v>31316</v>
      </c>
      <c r="S248">
        <v>32942</v>
      </c>
      <c r="T248">
        <v>34289</v>
      </c>
      <c r="U248">
        <v>35267</v>
      </c>
      <c r="V248">
        <v>35911</v>
      </c>
      <c r="W248">
        <v>35965</v>
      </c>
      <c r="X248">
        <v>35766</v>
      </c>
      <c r="Y248">
        <v>35760</v>
      </c>
      <c r="Z248">
        <v>35442</v>
      </c>
      <c r="AA248">
        <v>35140</v>
      </c>
      <c r="AB248">
        <v>34798</v>
      </c>
      <c r="AC248">
        <v>34505</v>
      </c>
      <c r="AD248">
        <v>34186</v>
      </c>
      <c r="AE248">
        <v>33909</v>
      </c>
      <c r="AF248">
        <v>33552</v>
      </c>
      <c r="AG248">
        <v>33331</v>
      </c>
      <c r="AH248">
        <v>33340</v>
      </c>
    </row>
    <row r="249" spans="1:34" x14ac:dyDescent="0.25">
      <c r="A249" t="s">
        <v>519</v>
      </c>
      <c r="B249" t="s">
        <v>417</v>
      </c>
      <c r="C249" t="s">
        <v>475</v>
      </c>
      <c r="D249">
        <v>0</v>
      </c>
      <c r="E249">
        <v>0</v>
      </c>
      <c r="F249">
        <v>0</v>
      </c>
      <c r="G249">
        <v>2013</v>
      </c>
      <c r="H249">
        <v>4102</v>
      </c>
      <c r="I249">
        <v>6025</v>
      </c>
      <c r="J249">
        <v>7631</v>
      </c>
      <c r="K249">
        <v>9090</v>
      </c>
      <c r="L249">
        <v>10498</v>
      </c>
      <c r="M249">
        <v>11361</v>
      </c>
      <c r="N249">
        <v>11622</v>
      </c>
      <c r="O249">
        <v>10861</v>
      </c>
      <c r="P249">
        <v>10973</v>
      </c>
      <c r="Q249">
        <v>11043</v>
      </c>
      <c r="R249">
        <v>11183</v>
      </c>
      <c r="S249">
        <v>11159</v>
      </c>
      <c r="T249">
        <v>10968</v>
      </c>
      <c r="U249">
        <v>10696</v>
      </c>
      <c r="V249">
        <v>10294</v>
      </c>
      <c r="W249">
        <v>9766</v>
      </c>
      <c r="X249">
        <v>9218</v>
      </c>
      <c r="Y249">
        <v>8710</v>
      </c>
      <c r="Z249">
        <v>8202</v>
      </c>
      <c r="AA249">
        <v>7704</v>
      </c>
      <c r="AB249">
        <v>7242</v>
      </c>
      <c r="AC249">
        <v>6808</v>
      </c>
      <c r="AD249">
        <v>6403</v>
      </c>
      <c r="AE249">
        <v>6018</v>
      </c>
      <c r="AF249">
        <v>5657</v>
      </c>
      <c r="AG249">
        <v>5345</v>
      </c>
      <c r="AH249">
        <v>5080</v>
      </c>
    </row>
    <row r="250" spans="1:34" x14ac:dyDescent="0.25">
      <c r="A250" t="s">
        <v>520</v>
      </c>
      <c r="B250" t="s">
        <v>417</v>
      </c>
      <c r="C250" t="s">
        <v>475</v>
      </c>
      <c r="D250">
        <v>0</v>
      </c>
      <c r="E250">
        <v>0</v>
      </c>
      <c r="F250">
        <v>0</v>
      </c>
      <c r="G250">
        <v>44</v>
      </c>
      <c r="H250">
        <v>91</v>
      </c>
      <c r="I250">
        <v>144</v>
      </c>
      <c r="J250">
        <v>186</v>
      </c>
      <c r="K250">
        <v>225</v>
      </c>
      <c r="L250">
        <v>264</v>
      </c>
      <c r="M250">
        <v>288</v>
      </c>
      <c r="N250">
        <v>296</v>
      </c>
      <c r="O250">
        <v>275</v>
      </c>
      <c r="P250">
        <v>280</v>
      </c>
      <c r="Q250">
        <v>285</v>
      </c>
      <c r="R250">
        <v>291</v>
      </c>
      <c r="S250">
        <v>290</v>
      </c>
      <c r="T250">
        <v>285</v>
      </c>
      <c r="U250">
        <v>278</v>
      </c>
      <c r="V250">
        <v>268</v>
      </c>
      <c r="W250">
        <v>255</v>
      </c>
      <c r="X250">
        <v>241</v>
      </c>
      <c r="Y250">
        <v>226</v>
      </c>
      <c r="Z250">
        <v>212</v>
      </c>
      <c r="AA250">
        <v>199</v>
      </c>
      <c r="AB250">
        <v>186</v>
      </c>
      <c r="AC250">
        <v>174</v>
      </c>
      <c r="AD250">
        <v>163</v>
      </c>
      <c r="AE250">
        <v>152</v>
      </c>
      <c r="AF250">
        <v>141</v>
      </c>
      <c r="AG250">
        <v>133</v>
      </c>
      <c r="AH250">
        <v>126</v>
      </c>
    </row>
    <row r="251" spans="1:34" x14ac:dyDescent="0.25">
      <c r="A251" t="s">
        <v>521</v>
      </c>
      <c r="B251" t="s">
        <v>417</v>
      </c>
      <c r="C251" t="s">
        <v>475</v>
      </c>
      <c r="D251">
        <v>0</v>
      </c>
      <c r="E251">
        <v>0</v>
      </c>
      <c r="F251">
        <v>0</v>
      </c>
      <c r="G251">
        <v>25</v>
      </c>
      <c r="H251">
        <v>53</v>
      </c>
      <c r="I251">
        <v>89</v>
      </c>
      <c r="J251">
        <v>121</v>
      </c>
      <c r="K251">
        <v>148</v>
      </c>
      <c r="L251">
        <v>178</v>
      </c>
      <c r="M251">
        <v>196</v>
      </c>
      <c r="N251">
        <v>203</v>
      </c>
      <c r="O251">
        <v>185</v>
      </c>
      <c r="P251">
        <v>190</v>
      </c>
      <c r="Q251">
        <v>197</v>
      </c>
      <c r="R251">
        <v>204</v>
      </c>
      <c r="S251">
        <v>206</v>
      </c>
      <c r="T251">
        <v>205</v>
      </c>
      <c r="U251">
        <v>203</v>
      </c>
      <c r="V251">
        <v>198</v>
      </c>
      <c r="W251">
        <v>191</v>
      </c>
      <c r="X251">
        <v>182</v>
      </c>
      <c r="Y251">
        <v>175</v>
      </c>
      <c r="Z251">
        <v>166</v>
      </c>
      <c r="AA251">
        <v>158</v>
      </c>
      <c r="AB251">
        <v>151</v>
      </c>
      <c r="AC251">
        <v>143</v>
      </c>
      <c r="AD251">
        <v>135</v>
      </c>
      <c r="AE251">
        <v>129</v>
      </c>
      <c r="AF251">
        <v>122</v>
      </c>
      <c r="AG251">
        <v>117</v>
      </c>
      <c r="AH251">
        <v>111</v>
      </c>
    </row>
    <row r="252" spans="1:34" x14ac:dyDescent="0.25">
      <c r="A252" t="s">
        <v>522</v>
      </c>
      <c r="B252" t="s">
        <v>417</v>
      </c>
      <c r="C252" t="s">
        <v>475</v>
      </c>
      <c r="D252">
        <v>0</v>
      </c>
      <c r="E252">
        <v>0</v>
      </c>
      <c r="F252">
        <v>0</v>
      </c>
      <c r="G252">
        <v>111</v>
      </c>
      <c r="H252">
        <v>189</v>
      </c>
      <c r="I252">
        <v>285</v>
      </c>
      <c r="J252">
        <v>367</v>
      </c>
      <c r="K252">
        <v>431</v>
      </c>
      <c r="L252">
        <v>511</v>
      </c>
      <c r="M252">
        <v>552</v>
      </c>
      <c r="N252">
        <v>538</v>
      </c>
      <c r="O252">
        <v>397</v>
      </c>
      <c r="P252">
        <v>280</v>
      </c>
      <c r="Q252">
        <v>189</v>
      </c>
      <c r="R252">
        <v>85</v>
      </c>
      <c r="S252">
        <v>-47</v>
      </c>
      <c r="T252">
        <v>-193</v>
      </c>
      <c r="U252">
        <v>-363</v>
      </c>
      <c r="V252">
        <v>-535</v>
      </c>
      <c r="W252">
        <v>-727</v>
      </c>
      <c r="X252">
        <v>-935</v>
      </c>
      <c r="Y252">
        <v>-1137</v>
      </c>
      <c r="Z252">
        <v>-1349</v>
      </c>
      <c r="AA252">
        <v>-1550</v>
      </c>
      <c r="AB252">
        <v>-1754</v>
      </c>
      <c r="AC252">
        <v>-1946</v>
      </c>
      <c r="AD252">
        <v>-2141</v>
      </c>
      <c r="AE252">
        <v>-2326</v>
      </c>
      <c r="AF252">
        <v>-2504</v>
      </c>
      <c r="AG252">
        <v>-2678</v>
      </c>
      <c r="AH252">
        <v>-2842</v>
      </c>
    </row>
    <row r="253" spans="1:34" x14ac:dyDescent="0.25">
      <c r="A253" t="s">
        <v>523</v>
      </c>
      <c r="B253" t="s">
        <v>417</v>
      </c>
      <c r="C253" t="s">
        <v>475</v>
      </c>
      <c r="D253">
        <v>0</v>
      </c>
      <c r="E253">
        <v>0</v>
      </c>
      <c r="F253">
        <v>0</v>
      </c>
      <c r="G253">
        <v>700</v>
      </c>
      <c r="H253">
        <v>1442</v>
      </c>
      <c r="I253">
        <v>2640</v>
      </c>
      <c r="J253">
        <v>3835</v>
      </c>
      <c r="K253">
        <v>4997</v>
      </c>
      <c r="L253">
        <v>6413</v>
      </c>
      <c r="M253">
        <v>7458</v>
      </c>
      <c r="N253">
        <v>8111</v>
      </c>
      <c r="O253">
        <v>7746</v>
      </c>
      <c r="P253">
        <v>8347</v>
      </c>
      <c r="Q253">
        <v>9186</v>
      </c>
      <c r="R253">
        <v>9980</v>
      </c>
      <c r="S253">
        <v>10520</v>
      </c>
      <c r="T253">
        <v>10939</v>
      </c>
      <c r="U253">
        <v>11258</v>
      </c>
      <c r="V253">
        <v>11547</v>
      </c>
      <c r="W253">
        <v>11601</v>
      </c>
      <c r="X253">
        <v>11513</v>
      </c>
      <c r="Y253">
        <v>11427</v>
      </c>
      <c r="Z253">
        <v>11240</v>
      </c>
      <c r="AA253">
        <v>11101</v>
      </c>
      <c r="AB253">
        <v>10875</v>
      </c>
      <c r="AC253">
        <v>10678</v>
      </c>
      <c r="AD253">
        <v>10455</v>
      </c>
      <c r="AE253">
        <v>10267</v>
      </c>
      <c r="AF253">
        <v>10085</v>
      </c>
      <c r="AG253">
        <v>9903</v>
      </c>
      <c r="AH253">
        <v>9783</v>
      </c>
    </row>
    <row r="254" spans="1:34" x14ac:dyDescent="0.25">
      <c r="A254" t="s">
        <v>524</v>
      </c>
      <c r="B254" t="s">
        <v>417</v>
      </c>
      <c r="C254" t="s">
        <v>475</v>
      </c>
      <c r="D254">
        <v>0</v>
      </c>
      <c r="E254">
        <v>0</v>
      </c>
      <c r="F254">
        <v>0</v>
      </c>
      <c r="G254">
        <v>893</v>
      </c>
      <c r="H254">
        <v>1481</v>
      </c>
      <c r="I254">
        <v>2384</v>
      </c>
      <c r="J254">
        <v>3438</v>
      </c>
      <c r="K254">
        <v>4347</v>
      </c>
      <c r="L254">
        <v>5548</v>
      </c>
      <c r="M254">
        <v>6574</v>
      </c>
      <c r="N254">
        <v>7308</v>
      </c>
      <c r="O254">
        <v>7110</v>
      </c>
      <c r="P254">
        <v>7560</v>
      </c>
      <c r="Q254">
        <v>8181</v>
      </c>
      <c r="R254">
        <v>8818</v>
      </c>
      <c r="S254">
        <v>9310</v>
      </c>
      <c r="T254">
        <v>9653</v>
      </c>
      <c r="U254">
        <v>9661</v>
      </c>
      <c r="V254">
        <v>9763</v>
      </c>
      <c r="W254">
        <v>9728</v>
      </c>
      <c r="X254">
        <v>9529</v>
      </c>
      <c r="Y254">
        <v>9345</v>
      </c>
      <c r="Z254">
        <v>9015</v>
      </c>
      <c r="AA254">
        <v>8884</v>
      </c>
      <c r="AB254">
        <v>8685</v>
      </c>
      <c r="AC254">
        <v>8473</v>
      </c>
      <c r="AD254">
        <v>8217</v>
      </c>
      <c r="AE254">
        <v>7945</v>
      </c>
      <c r="AF254">
        <v>7877</v>
      </c>
      <c r="AG254">
        <v>7801</v>
      </c>
      <c r="AH254">
        <v>7753</v>
      </c>
    </row>
    <row r="255" spans="1:34" x14ac:dyDescent="0.25">
      <c r="A255" t="s">
        <v>525</v>
      </c>
      <c r="B255" t="s">
        <v>417</v>
      </c>
      <c r="C255" t="s">
        <v>475</v>
      </c>
      <c r="D255">
        <v>0</v>
      </c>
      <c r="E255">
        <v>0</v>
      </c>
      <c r="F255">
        <v>0</v>
      </c>
      <c r="G255">
        <v>22144</v>
      </c>
      <c r="H255">
        <v>47338</v>
      </c>
      <c r="I255">
        <v>68833</v>
      </c>
      <c r="J255">
        <v>89853</v>
      </c>
      <c r="K255">
        <v>112182</v>
      </c>
      <c r="L255">
        <v>133887</v>
      </c>
      <c r="M255">
        <v>153066</v>
      </c>
      <c r="N255">
        <v>166703</v>
      </c>
      <c r="O255">
        <v>170987</v>
      </c>
      <c r="P255">
        <v>180920</v>
      </c>
      <c r="Q255">
        <v>188244</v>
      </c>
      <c r="R255">
        <v>198732</v>
      </c>
      <c r="S255">
        <v>209323</v>
      </c>
      <c r="T255">
        <v>217099</v>
      </c>
      <c r="U255">
        <v>223167</v>
      </c>
      <c r="V255">
        <v>225054</v>
      </c>
      <c r="W255">
        <v>224567</v>
      </c>
      <c r="X255">
        <v>223948</v>
      </c>
      <c r="Y255">
        <v>223289</v>
      </c>
      <c r="Z255">
        <v>222773</v>
      </c>
      <c r="AA255">
        <v>220892</v>
      </c>
      <c r="AB255">
        <v>220347</v>
      </c>
      <c r="AC255">
        <v>219182</v>
      </c>
      <c r="AD255">
        <v>218629</v>
      </c>
      <c r="AE255">
        <v>217292</v>
      </c>
      <c r="AF255">
        <v>216233</v>
      </c>
      <c r="AG255">
        <v>217088</v>
      </c>
      <c r="AH255">
        <v>219137</v>
      </c>
    </row>
    <row r="256" spans="1:34" x14ac:dyDescent="0.25">
      <c r="A256" t="s">
        <v>526</v>
      </c>
      <c r="B256" t="s">
        <v>417</v>
      </c>
      <c r="C256" t="s">
        <v>475</v>
      </c>
      <c r="D256">
        <v>0</v>
      </c>
      <c r="E256">
        <v>0</v>
      </c>
      <c r="F256">
        <v>0</v>
      </c>
      <c r="G256">
        <v>527</v>
      </c>
      <c r="H256">
        <v>1068</v>
      </c>
      <c r="I256">
        <v>2470</v>
      </c>
      <c r="J256">
        <v>4129</v>
      </c>
      <c r="K256">
        <v>5917</v>
      </c>
      <c r="L256">
        <v>8086</v>
      </c>
      <c r="M256">
        <v>10019</v>
      </c>
      <c r="N256">
        <v>11617</v>
      </c>
      <c r="O256">
        <v>12223</v>
      </c>
      <c r="P256">
        <v>13400</v>
      </c>
      <c r="Q256">
        <v>15032</v>
      </c>
      <c r="R256">
        <v>16542</v>
      </c>
      <c r="S256">
        <v>17603</v>
      </c>
      <c r="T256">
        <v>18616</v>
      </c>
      <c r="U256">
        <v>19479</v>
      </c>
      <c r="V256">
        <v>20279</v>
      </c>
      <c r="W256">
        <v>20704</v>
      </c>
      <c r="X256">
        <v>20887</v>
      </c>
      <c r="Y256">
        <v>21058</v>
      </c>
      <c r="Z256">
        <v>21121</v>
      </c>
      <c r="AA256">
        <v>21236</v>
      </c>
      <c r="AB256">
        <v>21187</v>
      </c>
      <c r="AC256">
        <v>21201</v>
      </c>
      <c r="AD256">
        <v>21165</v>
      </c>
      <c r="AE256">
        <v>21189</v>
      </c>
      <c r="AF256">
        <v>21182</v>
      </c>
      <c r="AG256">
        <v>21162</v>
      </c>
      <c r="AH256">
        <v>21275</v>
      </c>
    </row>
    <row r="257" spans="1:34" x14ac:dyDescent="0.25">
      <c r="A257" t="s">
        <v>527</v>
      </c>
      <c r="B257" t="s">
        <v>417</v>
      </c>
      <c r="C257" t="s">
        <v>475</v>
      </c>
      <c r="D257">
        <v>0</v>
      </c>
      <c r="E257">
        <v>0</v>
      </c>
      <c r="F257">
        <v>0</v>
      </c>
      <c r="G257">
        <v>1627</v>
      </c>
      <c r="H257">
        <v>3506</v>
      </c>
      <c r="I257">
        <v>6675</v>
      </c>
      <c r="J257">
        <v>9930</v>
      </c>
      <c r="K257">
        <v>13159</v>
      </c>
      <c r="L257">
        <v>17168</v>
      </c>
      <c r="M257">
        <v>20215</v>
      </c>
      <c r="N257">
        <v>22202</v>
      </c>
      <c r="O257">
        <v>21336</v>
      </c>
      <c r="P257">
        <v>23315</v>
      </c>
      <c r="Q257">
        <v>26090</v>
      </c>
      <c r="R257">
        <v>28848</v>
      </c>
      <c r="S257">
        <v>30906</v>
      </c>
      <c r="T257">
        <v>32670</v>
      </c>
      <c r="U257">
        <v>34172</v>
      </c>
      <c r="V257">
        <v>35645</v>
      </c>
      <c r="W257">
        <v>36408</v>
      </c>
      <c r="X257">
        <v>36713</v>
      </c>
      <c r="Y257">
        <v>37090</v>
      </c>
      <c r="Z257">
        <v>37069</v>
      </c>
      <c r="AA257">
        <v>37236</v>
      </c>
      <c r="AB257">
        <v>37100</v>
      </c>
      <c r="AC257">
        <v>37096</v>
      </c>
      <c r="AD257">
        <v>36936</v>
      </c>
      <c r="AE257">
        <v>36904</v>
      </c>
      <c r="AF257">
        <v>36875</v>
      </c>
      <c r="AG257">
        <v>36828</v>
      </c>
      <c r="AH257">
        <v>37008</v>
      </c>
    </row>
    <row r="258" spans="1:34" x14ac:dyDescent="0.25">
      <c r="A258" t="s">
        <v>528</v>
      </c>
      <c r="B258" t="s">
        <v>417</v>
      </c>
      <c r="C258" t="s">
        <v>475</v>
      </c>
      <c r="D258">
        <v>0</v>
      </c>
      <c r="E258">
        <v>0</v>
      </c>
      <c r="F258">
        <v>0</v>
      </c>
      <c r="G258">
        <v>454</v>
      </c>
      <c r="H258">
        <v>974</v>
      </c>
      <c r="I258">
        <v>1853</v>
      </c>
      <c r="J258">
        <v>2745</v>
      </c>
      <c r="K258">
        <v>3629</v>
      </c>
      <c r="L258">
        <v>4725</v>
      </c>
      <c r="M258">
        <v>5557</v>
      </c>
      <c r="N258">
        <v>6102</v>
      </c>
      <c r="O258">
        <v>5871</v>
      </c>
      <c r="P258">
        <v>6394</v>
      </c>
      <c r="Q258">
        <v>7121</v>
      </c>
      <c r="R258">
        <v>7828</v>
      </c>
      <c r="S258">
        <v>8340</v>
      </c>
      <c r="T258">
        <v>8766</v>
      </c>
      <c r="U258">
        <v>9122</v>
      </c>
      <c r="V258">
        <v>9463</v>
      </c>
      <c r="W258">
        <v>9612</v>
      </c>
      <c r="X258">
        <v>9640</v>
      </c>
      <c r="Y258">
        <v>9675</v>
      </c>
      <c r="Z258">
        <v>9615</v>
      </c>
      <c r="AA258">
        <v>9600</v>
      </c>
      <c r="AB258">
        <v>9505</v>
      </c>
      <c r="AC258">
        <v>9437</v>
      </c>
      <c r="AD258">
        <v>9338</v>
      </c>
      <c r="AE258">
        <v>9270</v>
      </c>
      <c r="AF258">
        <v>9204</v>
      </c>
      <c r="AG258">
        <v>9134</v>
      </c>
      <c r="AH258">
        <v>9119</v>
      </c>
    </row>
    <row r="259" spans="1:34" x14ac:dyDescent="0.25">
      <c r="A259" t="s">
        <v>529</v>
      </c>
      <c r="B259" t="s">
        <v>417</v>
      </c>
      <c r="C259" t="s">
        <v>475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 t="s">
        <v>383</v>
      </c>
      <c r="B260" t="s">
        <v>388</v>
      </c>
      <c r="C260" t="s">
        <v>389</v>
      </c>
      <c r="D260">
        <v>0</v>
      </c>
      <c r="E260">
        <v>0</v>
      </c>
      <c r="F260">
        <v>0</v>
      </c>
      <c r="G260">
        <v>49026</v>
      </c>
      <c r="H260">
        <v>97042</v>
      </c>
      <c r="I260">
        <v>143151</v>
      </c>
      <c r="J260">
        <v>189727</v>
      </c>
      <c r="K260">
        <v>236688</v>
      </c>
      <c r="L260">
        <v>284949</v>
      </c>
      <c r="M260">
        <v>325872</v>
      </c>
      <c r="N260">
        <v>354156</v>
      </c>
      <c r="O260">
        <v>357607</v>
      </c>
      <c r="P260">
        <v>378196</v>
      </c>
      <c r="Q260">
        <v>398120</v>
      </c>
      <c r="R260">
        <v>422834</v>
      </c>
      <c r="S260">
        <v>445748</v>
      </c>
      <c r="T260">
        <v>462962</v>
      </c>
      <c r="U260">
        <v>475732</v>
      </c>
      <c r="V260">
        <v>482825</v>
      </c>
      <c r="W260">
        <v>484699</v>
      </c>
      <c r="X260">
        <v>484410</v>
      </c>
      <c r="Y260">
        <v>484442</v>
      </c>
      <c r="Z260">
        <v>483167</v>
      </c>
      <c r="AA260">
        <v>481366</v>
      </c>
      <c r="AB260">
        <v>480402</v>
      </c>
      <c r="AC260">
        <v>478683</v>
      </c>
      <c r="AD260">
        <v>477400</v>
      </c>
      <c r="AE260">
        <v>475459</v>
      </c>
      <c r="AF260">
        <v>474732</v>
      </c>
      <c r="AG260">
        <v>476590</v>
      </c>
      <c r="AH260">
        <v>480965</v>
      </c>
    </row>
    <row r="261" spans="1:34" x14ac:dyDescent="0.25">
      <c r="A261" t="s">
        <v>488</v>
      </c>
      <c r="B261" t="s">
        <v>388</v>
      </c>
      <c r="C261" t="s">
        <v>389</v>
      </c>
      <c r="D261">
        <v>0</v>
      </c>
      <c r="E261">
        <v>0</v>
      </c>
      <c r="F261">
        <v>0</v>
      </c>
      <c r="G261">
        <v>36</v>
      </c>
      <c r="H261">
        <v>75</v>
      </c>
      <c r="I261">
        <v>125</v>
      </c>
      <c r="J261">
        <v>200</v>
      </c>
      <c r="K261">
        <v>281</v>
      </c>
      <c r="L261">
        <v>343</v>
      </c>
      <c r="M261">
        <v>384</v>
      </c>
      <c r="N261">
        <v>402</v>
      </c>
      <c r="O261">
        <v>369</v>
      </c>
      <c r="P261">
        <v>331</v>
      </c>
      <c r="Q261">
        <v>313</v>
      </c>
      <c r="R261">
        <v>308</v>
      </c>
      <c r="S261">
        <v>308</v>
      </c>
      <c r="T261">
        <v>309</v>
      </c>
      <c r="U261">
        <v>311</v>
      </c>
      <c r="V261">
        <v>309</v>
      </c>
      <c r="W261">
        <v>307</v>
      </c>
      <c r="X261">
        <v>304</v>
      </c>
      <c r="Y261">
        <v>304</v>
      </c>
      <c r="Z261">
        <v>305</v>
      </c>
      <c r="AA261">
        <v>304</v>
      </c>
      <c r="AB261">
        <v>302</v>
      </c>
      <c r="AC261">
        <v>301</v>
      </c>
      <c r="AD261">
        <v>300</v>
      </c>
      <c r="AE261">
        <v>301</v>
      </c>
      <c r="AF261">
        <v>301</v>
      </c>
      <c r="AG261">
        <v>300</v>
      </c>
      <c r="AH261">
        <v>299</v>
      </c>
    </row>
    <row r="262" spans="1:34" x14ac:dyDescent="0.25">
      <c r="A262" t="s">
        <v>489</v>
      </c>
      <c r="B262" t="s">
        <v>388</v>
      </c>
      <c r="C262" t="s">
        <v>389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 t="s">
        <v>490</v>
      </c>
      <c r="B263" t="s">
        <v>388</v>
      </c>
      <c r="C263" t="s">
        <v>389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 t="s">
        <v>491</v>
      </c>
      <c r="B264" t="s">
        <v>388</v>
      </c>
      <c r="C264" t="s">
        <v>389</v>
      </c>
      <c r="D264">
        <v>0</v>
      </c>
      <c r="E264">
        <v>0</v>
      </c>
      <c r="F264">
        <v>0</v>
      </c>
      <c r="G264">
        <v>15</v>
      </c>
      <c r="H264">
        <v>21</v>
      </c>
      <c r="I264">
        <v>25</v>
      </c>
      <c r="J264">
        <v>30</v>
      </c>
      <c r="K264">
        <v>33</v>
      </c>
      <c r="L264">
        <v>35</v>
      </c>
      <c r="M264">
        <v>33</v>
      </c>
      <c r="N264">
        <v>30</v>
      </c>
      <c r="O264">
        <v>24</v>
      </c>
      <c r="P264">
        <v>18</v>
      </c>
      <c r="Q264">
        <v>14</v>
      </c>
      <c r="R264">
        <v>9</v>
      </c>
      <c r="S264">
        <v>8</v>
      </c>
      <c r="T264">
        <v>5</v>
      </c>
      <c r="U264">
        <v>5</v>
      </c>
      <c r="V264">
        <v>2</v>
      </c>
      <c r="W264">
        <v>-1</v>
      </c>
      <c r="X264">
        <v>-2</v>
      </c>
      <c r="Y264">
        <v>-2</v>
      </c>
      <c r="Z264">
        <v>-1</v>
      </c>
      <c r="AA264">
        <v>-2</v>
      </c>
      <c r="AB264">
        <v>0</v>
      </c>
      <c r="AC264">
        <v>2</v>
      </c>
      <c r="AD264">
        <v>3</v>
      </c>
      <c r="AE264">
        <v>4</v>
      </c>
      <c r="AF264">
        <v>5</v>
      </c>
      <c r="AG264">
        <v>7</v>
      </c>
      <c r="AH264">
        <v>8</v>
      </c>
    </row>
    <row r="265" spans="1:34" x14ac:dyDescent="0.25">
      <c r="A265" t="s">
        <v>492</v>
      </c>
      <c r="B265" t="s">
        <v>388</v>
      </c>
      <c r="C265" t="s">
        <v>389</v>
      </c>
      <c r="D265">
        <v>0</v>
      </c>
      <c r="E265">
        <v>0</v>
      </c>
      <c r="F265">
        <v>0</v>
      </c>
      <c r="G265">
        <v>354</v>
      </c>
      <c r="H265">
        <v>1110</v>
      </c>
      <c r="I265">
        <v>1256</v>
      </c>
      <c r="J265">
        <v>1491</v>
      </c>
      <c r="K265">
        <v>1588</v>
      </c>
      <c r="L265">
        <v>1540</v>
      </c>
      <c r="M265">
        <v>1381</v>
      </c>
      <c r="N265">
        <v>1117</v>
      </c>
      <c r="O265">
        <v>967</v>
      </c>
      <c r="P265">
        <v>780</v>
      </c>
      <c r="Q265">
        <v>639</v>
      </c>
      <c r="R265">
        <v>566</v>
      </c>
      <c r="S265">
        <v>508</v>
      </c>
      <c r="T265">
        <v>558</v>
      </c>
      <c r="U265">
        <v>478</v>
      </c>
      <c r="V265">
        <v>409</v>
      </c>
      <c r="W265">
        <v>329</v>
      </c>
      <c r="X265">
        <v>269</v>
      </c>
      <c r="Y265">
        <v>332</v>
      </c>
      <c r="Z265">
        <v>295</v>
      </c>
      <c r="AA265">
        <v>293</v>
      </c>
      <c r="AB265">
        <v>315</v>
      </c>
      <c r="AC265">
        <v>324</v>
      </c>
      <c r="AD265">
        <v>333</v>
      </c>
      <c r="AE265">
        <v>359</v>
      </c>
      <c r="AF265">
        <v>332</v>
      </c>
      <c r="AG265">
        <v>305</v>
      </c>
      <c r="AH265">
        <v>304</v>
      </c>
    </row>
    <row r="266" spans="1:34" x14ac:dyDescent="0.25">
      <c r="A266" t="s">
        <v>493</v>
      </c>
      <c r="B266" t="s">
        <v>388</v>
      </c>
      <c r="C266" t="s">
        <v>389</v>
      </c>
      <c r="D266">
        <v>0</v>
      </c>
      <c r="E266">
        <v>0</v>
      </c>
      <c r="F266">
        <v>0</v>
      </c>
      <c r="G266">
        <v>210</v>
      </c>
      <c r="H266">
        <v>456</v>
      </c>
      <c r="I266">
        <v>740</v>
      </c>
      <c r="J266">
        <v>1046</v>
      </c>
      <c r="K266">
        <v>1349</v>
      </c>
      <c r="L266">
        <v>1686</v>
      </c>
      <c r="M266">
        <v>1988</v>
      </c>
      <c r="N266">
        <v>2175</v>
      </c>
      <c r="O266">
        <v>2160</v>
      </c>
      <c r="P266">
        <v>2168</v>
      </c>
      <c r="Q266">
        <v>2319</v>
      </c>
      <c r="R266">
        <v>2493</v>
      </c>
      <c r="S266">
        <v>2624</v>
      </c>
      <c r="T266">
        <v>2705</v>
      </c>
      <c r="U266">
        <v>2755</v>
      </c>
      <c r="V266">
        <v>2785</v>
      </c>
      <c r="W266">
        <v>2780</v>
      </c>
      <c r="X266">
        <v>2735</v>
      </c>
      <c r="Y266">
        <v>2680</v>
      </c>
      <c r="Z266">
        <v>2610</v>
      </c>
      <c r="AA266">
        <v>2540</v>
      </c>
      <c r="AB266">
        <v>2464</v>
      </c>
      <c r="AC266">
        <v>2386</v>
      </c>
      <c r="AD266">
        <v>2308</v>
      </c>
      <c r="AE266">
        <v>2234</v>
      </c>
      <c r="AF266">
        <v>2165</v>
      </c>
      <c r="AG266">
        <v>2098</v>
      </c>
      <c r="AH266">
        <v>2043</v>
      </c>
    </row>
    <row r="267" spans="1:34" x14ac:dyDescent="0.25">
      <c r="A267" t="s">
        <v>494</v>
      </c>
      <c r="B267" t="s">
        <v>388</v>
      </c>
      <c r="C267" t="s">
        <v>389</v>
      </c>
      <c r="D267">
        <v>0</v>
      </c>
      <c r="E267">
        <v>0</v>
      </c>
      <c r="F267">
        <v>0</v>
      </c>
      <c r="G267">
        <v>359</v>
      </c>
      <c r="H267">
        <v>750</v>
      </c>
      <c r="I267">
        <v>1118</v>
      </c>
      <c r="J267">
        <v>1482</v>
      </c>
      <c r="K267">
        <v>1809</v>
      </c>
      <c r="L267">
        <v>2157</v>
      </c>
      <c r="M267">
        <v>2430</v>
      </c>
      <c r="N267">
        <v>2570</v>
      </c>
      <c r="O267">
        <v>2475</v>
      </c>
      <c r="P267">
        <v>2452</v>
      </c>
      <c r="Q267">
        <v>2521</v>
      </c>
      <c r="R267">
        <v>2597</v>
      </c>
      <c r="S267">
        <v>2632</v>
      </c>
      <c r="T267">
        <v>2626</v>
      </c>
      <c r="U267">
        <v>2586</v>
      </c>
      <c r="V267">
        <v>2532</v>
      </c>
      <c r="W267">
        <v>2451</v>
      </c>
      <c r="X267">
        <v>2345</v>
      </c>
      <c r="Y267">
        <v>2237</v>
      </c>
      <c r="Z267">
        <v>2123</v>
      </c>
      <c r="AA267">
        <v>2020</v>
      </c>
      <c r="AB267">
        <v>1915</v>
      </c>
      <c r="AC267">
        <v>1812</v>
      </c>
      <c r="AD267">
        <v>1719</v>
      </c>
      <c r="AE267">
        <v>1629</v>
      </c>
      <c r="AF267">
        <v>1552</v>
      </c>
      <c r="AG267">
        <v>1478</v>
      </c>
      <c r="AH267">
        <v>1415</v>
      </c>
    </row>
    <row r="268" spans="1:34" x14ac:dyDescent="0.25">
      <c r="A268" t="s">
        <v>495</v>
      </c>
      <c r="B268" t="s">
        <v>388</v>
      </c>
      <c r="C268" t="s">
        <v>389</v>
      </c>
      <c r="D268">
        <v>0</v>
      </c>
      <c r="E268">
        <v>0</v>
      </c>
      <c r="F268">
        <v>0</v>
      </c>
      <c r="G268">
        <v>86</v>
      </c>
      <c r="H268">
        <v>197</v>
      </c>
      <c r="I268">
        <v>285</v>
      </c>
      <c r="J268">
        <v>362</v>
      </c>
      <c r="K268">
        <v>428</v>
      </c>
      <c r="L268">
        <v>489</v>
      </c>
      <c r="M268">
        <v>534</v>
      </c>
      <c r="N268">
        <v>554</v>
      </c>
      <c r="O268">
        <v>535</v>
      </c>
      <c r="P268">
        <v>523</v>
      </c>
      <c r="Q268">
        <v>523</v>
      </c>
      <c r="R268">
        <v>532</v>
      </c>
      <c r="S268">
        <v>542</v>
      </c>
      <c r="T268">
        <v>548</v>
      </c>
      <c r="U268">
        <v>544</v>
      </c>
      <c r="V268">
        <v>531</v>
      </c>
      <c r="W268">
        <v>514</v>
      </c>
      <c r="X268">
        <v>497</v>
      </c>
      <c r="Y268">
        <v>483</v>
      </c>
      <c r="Z268">
        <v>467</v>
      </c>
      <c r="AA268">
        <v>451</v>
      </c>
      <c r="AB268">
        <v>439</v>
      </c>
      <c r="AC268">
        <v>427</v>
      </c>
      <c r="AD268">
        <v>416</v>
      </c>
      <c r="AE268">
        <v>405</v>
      </c>
      <c r="AF268">
        <v>396</v>
      </c>
      <c r="AG268">
        <v>388</v>
      </c>
      <c r="AH268">
        <v>384</v>
      </c>
    </row>
    <row r="269" spans="1:34" x14ac:dyDescent="0.25">
      <c r="A269" t="s">
        <v>496</v>
      </c>
      <c r="B269" t="s">
        <v>388</v>
      </c>
      <c r="C269" t="s">
        <v>389</v>
      </c>
      <c r="D269">
        <v>0</v>
      </c>
      <c r="E269">
        <v>0</v>
      </c>
      <c r="F269">
        <v>0</v>
      </c>
      <c r="G269">
        <v>49</v>
      </c>
      <c r="H269">
        <v>84</v>
      </c>
      <c r="I269">
        <v>156</v>
      </c>
      <c r="J269">
        <v>184</v>
      </c>
      <c r="K269">
        <v>202</v>
      </c>
      <c r="L269">
        <v>176</v>
      </c>
      <c r="M269">
        <v>114</v>
      </c>
      <c r="N269">
        <v>10</v>
      </c>
      <c r="O269">
        <v>-171</v>
      </c>
      <c r="P269">
        <v>-279</v>
      </c>
      <c r="Q269">
        <v>-424</v>
      </c>
      <c r="R269">
        <v>-547</v>
      </c>
      <c r="S269">
        <v>-649</v>
      </c>
      <c r="T269">
        <v>-759</v>
      </c>
      <c r="U269">
        <v>-824</v>
      </c>
      <c r="V269">
        <v>-906</v>
      </c>
      <c r="W269">
        <v>-954</v>
      </c>
      <c r="X269">
        <v>-963</v>
      </c>
      <c r="Y269">
        <v>-959</v>
      </c>
      <c r="Z269">
        <v>-904</v>
      </c>
      <c r="AA269">
        <v>-877</v>
      </c>
      <c r="AB269">
        <v>-835</v>
      </c>
      <c r="AC269">
        <v>-771</v>
      </c>
      <c r="AD269">
        <v>-694</v>
      </c>
      <c r="AE269">
        <v>-621</v>
      </c>
      <c r="AF269">
        <v>-558</v>
      </c>
      <c r="AG269">
        <v>-489</v>
      </c>
      <c r="AH269">
        <v>-420</v>
      </c>
    </row>
    <row r="270" spans="1:34" x14ac:dyDescent="0.25">
      <c r="A270" t="s">
        <v>497</v>
      </c>
      <c r="B270" t="s">
        <v>388</v>
      </c>
      <c r="C270" t="s">
        <v>389</v>
      </c>
      <c r="D270">
        <v>0</v>
      </c>
      <c r="E270">
        <v>0</v>
      </c>
      <c r="F270">
        <v>0</v>
      </c>
      <c r="G270">
        <v>-74</v>
      </c>
      <c r="H270">
        <v>-134</v>
      </c>
      <c r="I270">
        <v>-203</v>
      </c>
      <c r="J270">
        <v>-295</v>
      </c>
      <c r="K270">
        <v>-444</v>
      </c>
      <c r="L270">
        <v>-613</v>
      </c>
      <c r="M270">
        <v>-793</v>
      </c>
      <c r="N270">
        <v>-996</v>
      </c>
      <c r="O270">
        <v>-1223</v>
      </c>
      <c r="P270">
        <v>-1412</v>
      </c>
      <c r="Q270">
        <v>-1584</v>
      </c>
      <c r="R270">
        <v>-1739</v>
      </c>
      <c r="S270">
        <v>-1890</v>
      </c>
      <c r="T270">
        <v>-2017</v>
      </c>
      <c r="U270">
        <v>-2113</v>
      </c>
      <c r="V270">
        <v>-2180</v>
      </c>
      <c r="W270">
        <v>-2185</v>
      </c>
      <c r="X270">
        <v>-2170</v>
      </c>
      <c r="Y270">
        <v>-2132</v>
      </c>
      <c r="Z270">
        <v>-2065</v>
      </c>
      <c r="AA270">
        <v>-2001</v>
      </c>
      <c r="AB270">
        <v>-1926</v>
      </c>
      <c r="AC270">
        <v>-1825</v>
      </c>
      <c r="AD270">
        <v>-1733</v>
      </c>
      <c r="AE270">
        <v>-1628</v>
      </c>
      <c r="AF270">
        <v>-1523</v>
      </c>
      <c r="AG270">
        <v>-1436</v>
      </c>
      <c r="AH270">
        <v>-1359</v>
      </c>
    </row>
    <row r="271" spans="1:34" x14ac:dyDescent="0.25">
      <c r="A271" t="s">
        <v>498</v>
      </c>
      <c r="B271" t="s">
        <v>388</v>
      </c>
      <c r="C271" t="s">
        <v>389</v>
      </c>
      <c r="D271">
        <v>0</v>
      </c>
      <c r="E271">
        <v>0</v>
      </c>
      <c r="F271">
        <v>0</v>
      </c>
      <c r="G271">
        <v>206</v>
      </c>
      <c r="H271">
        <v>281</v>
      </c>
      <c r="I271">
        <v>286</v>
      </c>
      <c r="J271">
        <v>148</v>
      </c>
      <c r="K271">
        <v>40</v>
      </c>
      <c r="L271">
        <v>-19</v>
      </c>
      <c r="M271">
        <v>-51</v>
      </c>
      <c r="N271">
        <v>-73</v>
      </c>
      <c r="O271">
        <v>-103</v>
      </c>
      <c r="P271">
        <v>-100</v>
      </c>
      <c r="Q271">
        <v>-84</v>
      </c>
      <c r="R271">
        <v>-62</v>
      </c>
      <c r="S271">
        <v>-52</v>
      </c>
      <c r="T271">
        <v>-58</v>
      </c>
      <c r="U271">
        <v>-73</v>
      </c>
      <c r="V271">
        <v>-95</v>
      </c>
      <c r="W271">
        <v>-121</v>
      </c>
      <c r="X271">
        <v>-149</v>
      </c>
      <c r="Y271">
        <v>-164</v>
      </c>
      <c r="Z271">
        <v>-176</v>
      </c>
      <c r="AA271">
        <v>-188</v>
      </c>
      <c r="AB271">
        <v>-201</v>
      </c>
      <c r="AC271">
        <v>-212</v>
      </c>
      <c r="AD271">
        <v>-215</v>
      </c>
      <c r="AE271">
        <v>-222</v>
      </c>
      <c r="AF271">
        <v>-227</v>
      </c>
      <c r="AG271">
        <v>-236</v>
      </c>
      <c r="AH271">
        <v>-236</v>
      </c>
    </row>
    <row r="272" spans="1:34" x14ac:dyDescent="0.25">
      <c r="A272" t="s">
        <v>499</v>
      </c>
      <c r="B272" t="s">
        <v>388</v>
      </c>
      <c r="C272" t="s">
        <v>389</v>
      </c>
      <c r="D272">
        <v>0</v>
      </c>
      <c r="E272">
        <v>0</v>
      </c>
      <c r="F272">
        <v>0</v>
      </c>
      <c r="G272">
        <v>55</v>
      </c>
      <c r="H272">
        <v>115</v>
      </c>
      <c r="I272">
        <v>178</v>
      </c>
      <c r="J272">
        <v>237</v>
      </c>
      <c r="K272">
        <v>293</v>
      </c>
      <c r="L272">
        <v>357</v>
      </c>
      <c r="M272">
        <v>406</v>
      </c>
      <c r="N272">
        <v>431</v>
      </c>
      <c r="O272">
        <v>411</v>
      </c>
      <c r="P272">
        <v>430</v>
      </c>
      <c r="Q272">
        <v>453</v>
      </c>
      <c r="R272">
        <v>479</v>
      </c>
      <c r="S272">
        <v>497</v>
      </c>
      <c r="T272">
        <v>506</v>
      </c>
      <c r="U272">
        <v>506</v>
      </c>
      <c r="V272">
        <v>504</v>
      </c>
      <c r="W272">
        <v>495</v>
      </c>
      <c r="X272">
        <v>481</v>
      </c>
      <c r="Y272">
        <v>467</v>
      </c>
      <c r="Z272">
        <v>451</v>
      </c>
      <c r="AA272">
        <v>437</v>
      </c>
      <c r="AB272">
        <v>422</v>
      </c>
      <c r="AC272">
        <v>407</v>
      </c>
      <c r="AD272">
        <v>392</v>
      </c>
      <c r="AE272">
        <v>378</v>
      </c>
      <c r="AF272">
        <v>368</v>
      </c>
      <c r="AG272">
        <v>358</v>
      </c>
      <c r="AH272">
        <v>351</v>
      </c>
    </row>
    <row r="273" spans="1:34" x14ac:dyDescent="0.25">
      <c r="A273" t="s">
        <v>500</v>
      </c>
      <c r="B273" t="s">
        <v>388</v>
      </c>
      <c r="C273" t="s">
        <v>389</v>
      </c>
      <c r="D273">
        <v>0</v>
      </c>
      <c r="E273">
        <v>0</v>
      </c>
      <c r="F273">
        <v>0</v>
      </c>
      <c r="G273">
        <v>34</v>
      </c>
      <c r="H273">
        <v>76</v>
      </c>
      <c r="I273">
        <v>111</v>
      </c>
      <c r="J273">
        <v>142</v>
      </c>
      <c r="K273">
        <v>168</v>
      </c>
      <c r="L273">
        <v>193</v>
      </c>
      <c r="M273">
        <v>215</v>
      </c>
      <c r="N273">
        <v>226</v>
      </c>
      <c r="O273">
        <v>224</v>
      </c>
      <c r="P273">
        <v>226</v>
      </c>
      <c r="Q273">
        <v>234</v>
      </c>
      <c r="R273">
        <v>244</v>
      </c>
      <c r="S273">
        <v>254</v>
      </c>
      <c r="T273">
        <v>261</v>
      </c>
      <c r="U273">
        <v>261</v>
      </c>
      <c r="V273">
        <v>258</v>
      </c>
      <c r="W273">
        <v>253</v>
      </c>
      <c r="X273">
        <v>248</v>
      </c>
      <c r="Y273">
        <v>242</v>
      </c>
      <c r="Z273">
        <v>235</v>
      </c>
      <c r="AA273">
        <v>229</v>
      </c>
      <c r="AB273">
        <v>223</v>
      </c>
      <c r="AC273">
        <v>218</v>
      </c>
      <c r="AD273">
        <v>210</v>
      </c>
      <c r="AE273">
        <v>204</v>
      </c>
      <c r="AF273">
        <v>201</v>
      </c>
      <c r="AG273">
        <v>196</v>
      </c>
      <c r="AH273">
        <v>193</v>
      </c>
    </row>
    <row r="274" spans="1:34" x14ac:dyDescent="0.25">
      <c r="A274" t="s">
        <v>501</v>
      </c>
      <c r="B274" t="s">
        <v>388</v>
      </c>
      <c r="C274" t="s">
        <v>389</v>
      </c>
      <c r="D274">
        <v>0</v>
      </c>
      <c r="E274">
        <v>0</v>
      </c>
      <c r="F274">
        <v>0</v>
      </c>
      <c r="G274">
        <v>146</v>
      </c>
      <c r="H274">
        <v>272</v>
      </c>
      <c r="I274">
        <v>360</v>
      </c>
      <c r="J274">
        <v>441</v>
      </c>
      <c r="K274">
        <v>500</v>
      </c>
      <c r="L274">
        <v>565</v>
      </c>
      <c r="M274">
        <v>644</v>
      </c>
      <c r="N274">
        <v>714</v>
      </c>
      <c r="O274">
        <v>735</v>
      </c>
      <c r="P274">
        <v>731</v>
      </c>
      <c r="Q274">
        <v>729</v>
      </c>
      <c r="R274">
        <v>737</v>
      </c>
      <c r="S274">
        <v>757</v>
      </c>
      <c r="T274">
        <v>762</v>
      </c>
      <c r="U274">
        <v>731</v>
      </c>
      <c r="V274">
        <v>687</v>
      </c>
      <c r="W274">
        <v>649</v>
      </c>
      <c r="X274">
        <v>611</v>
      </c>
      <c r="Y274">
        <v>569</v>
      </c>
      <c r="Z274">
        <v>522</v>
      </c>
      <c r="AA274">
        <v>489</v>
      </c>
      <c r="AB274">
        <v>464</v>
      </c>
      <c r="AC274">
        <v>437</v>
      </c>
      <c r="AD274">
        <v>405</v>
      </c>
      <c r="AE274">
        <v>369</v>
      </c>
      <c r="AF274">
        <v>355</v>
      </c>
      <c r="AG274">
        <v>353</v>
      </c>
      <c r="AH274">
        <v>351</v>
      </c>
    </row>
    <row r="275" spans="1:34" x14ac:dyDescent="0.25">
      <c r="A275" t="s">
        <v>502</v>
      </c>
      <c r="B275" t="s">
        <v>388</v>
      </c>
      <c r="C275" t="s">
        <v>389</v>
      </c>
      <c r="D275">
        <v>0</v>
      </c>
      <c r="E275">
        <v>0</v>
      </c>
      <c r="F275">
        <v>0</v>
      </c>
      <c r="G275">
        <v>84</v>
      </c>
      <c r="H275">
        <v>202</v>
      </c>
      <c r="I275">
        <v>248</v>
      </c>
      <c r="J275">
        <v>265</v>
      </c>
      <c r="K275">
        <v>291</v>
      </c>
      <c r="L275">
        <v>330</v>
      </c>
      <c r="M275">
        <v>384</v>
      </c>
      <c r="N275">
        <v>429</v>
      </c>
      <c r="O275">
        <v>428</v>
      </c>
      <c r="P275">
        <v>421</v>
      </c>
      <c r="Q275">
        <v>408</v>
      </c>
      <c r="R275">
        <v>409</v>
      </c>
      <c r="S275">
        <v>418</v>
      </c>
      <c r="T275">
        <v>411</v>
      </c>
      <c r="U275">
        <v>367</v>
      </c>
      <c r="V275">
        <v>303</v>
      </c>
      <c r="W275">
        <v>238</v>
      </c>
      <c r="X275">
        <v>169</v>
      </c>
      <c r="Y275">
        <v>99</v>
      </c>
      <c r="Z275">
        <v>26</v>
      </c>
      <c r="AA275">
        <v>-38</v>
      </c>
      <c r="AB275">
        <v>-92</v>
      </c>
      <c r="AC275">
        <v>-148</v>
      </c>
      <c r="AD275">
        <v>-206</v>
      </c>
      <c r="AE275">
        <v>-267</v>
      </c>
      <c r="AF275">
        <v>-310</v>
      </c>
      <c r="AG275">
        <v>-342</v>
      </c>
      <c r="AH275">
        <v>-368</v>
      </c>
    </row>
    <row r="276" spans="1:34" x14ac:dyDescent="0.25">
      <c r="A276" t="s">
        <v>503</v>
      </c>
      <c r="B276" t="s">
        <v>388</v>
      </c>
      <c r="C276" t="s">
        <v>389</v>
      </c>
      <c r="D276">
        <v>0</v>
      </c>
      <c r="E276">
        <v>0</v>
      </c>
      <c r="F276">
        <v>0</v>
      </c>
      <c r="G276">
        <v>14</v>
      </c>
      <c r="H276">
        <v>27</v>
      </c>
      <c r="I276">
        <v>35</v>
      </c>
      <c r="J276">
        <v>44</v>
      </c>
      <c r="K276">
        <v>52</v>
      </c>
      <c r="L276">
        <v>62</v>
      </c>
      <c r="M276">
        <v>70</v>
      </c>
      <c r="N276">
        <v>75</v>
      </c>
      <c r="O276">
        <v>73</v>
      </c>
      <c r="P276">
        <v>70</v>
      </c>
      <c r="Q276">
        <v>71</v>
      </c>
      <c r="R276">
        <v>73</v>
      </c>
      <c r="S276">
        <v>74</v>
      </c>
      <c r="T276">
        <v>71</v>
      </c>
      <c r="U276">
        <v>68</v>
      </c>
      <c r="V276">
        <v>64</v>
      </c>
      <c r="W276">
        <v>59</v>
      </c>
      <c r="X276">
        <v>54</v>
      </c>
      <c r="Y276">
        <v>47</v>
      </c>
      <c r="Z276">
        <v>42</v>
      </c>
      <c r="AA276">
        <v>37</v>
      </c>
      <c r="AB276">
        <v>33</v>
      </c>
      <c r="AC276">
        <v>29</v>
      </c>
      <c r="AD276">
        <v>24</v>
      </c>
      <c r="AE276">
        <v>20</v>
      </c>
      <c r="AF276">
        <v>18</v>
      </c>
      <c r="AG276">
        <v>15</v>
      </c>
      <c r="AH276">
        <v>14</v>
      </c>
    </row>
    <row r="277" spans="1:34" x14ac:dyDescent="0.25">
      <c r="A277" t="s">
        <v>504</v>
      </c>
      <c r="B277" t="s">
        <v>388</v>
      </c>
      <c r="C277" t="s">
        <v>389</v>
      </c>
      <c r="D277">
        <v>0</v>
      </c>
      <c r="E277">
        <v>0</v>
      </c>
      <c r="F277">
        <v>0</v>
      </c>
      <c r="G277">
        <v>9</v>
      </c>
      <c r="H277">
        <v>18</v>
      </c>
      <c r="I277">
        <v>24</v>
      </c>
      <c r="J277">
        <v>32</v>
      </c>
      <c r="K277">
        <v>38</v>
      </c>
      <c r="L277">
        <v>44</v>
      </c>
      <c r="M277">
        <v>50</v>
      </c>
      <c r="N277">
        <v>54</v>
      </c>
      <c r="O277">
        <v>55</v>
      </c>
      <c r="P277">
        <v>56</v>
      </c>
      <c r="Q277">
        <v>56</v>
      </c>
      <c r="R277">
        <v>58</v>
      </c>
      <c r="S277">
        <v>60</v>
      </c>
      <c r="T277">
        <v>61</v>
      </c>
      <c r="U277">
        <v>61</v>
      </c>
      <c r="V277">
        <v>60</v>
      </c>
      <c r="W277">
        <v>59</v>
      </c>
      <c r="X277">
        <v>56</v>
      </c>
      <c r="Y277">
        <v>54</v>
      </c>
      <c r="Z277">
        <v>52</v>
      </c>
      <c r="AA277">
        <v>51</v>
      </c>
      <c r="AB277">
        <v>50</v>
      </c>
      <c r="AC277">
        <v>49</v>
      </c>
      <c r="AD277">
        <v>46</v>
      </c>
      <c r="AE277">
        <v>45</v>
      </c>
      <c r="AF277">
        <v>44</v>
      </c>
      <c r="AG277">
        <v>43</v>
      </c>
      <c r="AH277">
        <v>43</v>
      </c>
    </row>
    <row r="278" spans="1:34" x14ac:dyDescent="0.25">
      <c r="A278" t="s">
        <v>505</v>
      </c>
      <c r="B278" t="s">
        <v>388</v>
      </c>
      <c r="C278" t="s">
        <v>389</v>
      </c>
      <c r="D278">
        <v>0</v>
      </c>
      <c r="E278">
        <v>0</v>
      </c>
      <c r="F278">
        <v>0</v>
      </c>
      <c r="G278">
        <v>156</v>
      </c>
      <c r="H278">
        <v>396</v>
      </c>
      <c r="I278">
        <v>617</v>
      </c>
      <c r="J278">
        <v>866</v>
      </c>
      <c r="K278">
        <v>1051</v>
      </c>
      <c r="L278">
        <v>1278</v>
      </c>
      <c r="M278">
        <v>1541</v>
      </c>
      <c r="N278">
        <v>1750</v>
      </c>
      <c r="O278">
        <v>1843</v>
      </c>
      <c r="P278">
        <v>1895</v>
      </c>
      <c r="Q278">
        <v>1934</v>
      </c>
      <c r="R278">
        <v>1995</v>
      </c>
      <c r="S278">
        <v>2078</v>
      </c>
      <c r="T278">
        <v>2115</v>
      </c>
      <c r="U278">
        <v>2076</v>
      </c>
      <c r="V278">
        <v>2028</v>
      </c>
      <c r="W278">
        <v>1976</v>
      </c>
      <c r="X278">
        <v>1899</v>
      </c>
      <c r="Y278">
        <v>1808</v>
      </c>
      <c r="Z278">
        <v>1702</v>
      </c>
      <c r="AA278">
        <v>1632</v>
      </c>
      <c r="AB278">
        <v>1570</v>
      </c>
      <c r="AC278">
        <v>1499</v>
      </c>
      <c r="AD278">
        <v>1413</v>
      </c>
      <c r="AE278">
        <v>1323</v>
      </c>
      <c r="AF278">
        <v>1286</v>
      </c>
      <c r="AG278">
        <v>1265</v>
      </c>
      <c r="AH278">
        <v>1250</v>
      </c>
    </row>
    <row r="279" spans="1:34" x14ac:dyDescent="0.25">
      <c r="A279" t="s">
        <v>506</v>
      </c>
      <c r="B279" t="s">
        <v>388</v>
      </c>
      <c r="C279" t="s">
        <v>389</v>
      </c>
      <c r="D279">
        <v>0</v>
      </c>
      <c r="E279">
        <v>0</v>
      </c>
      <c r="F279">
        <v>0</v>
      </c>
      <c r="G279">
        <v>165</v>
      </c>
      <c r="H279">
        <v>575</v>
      </c>
      <c r="I279">
        <v>1057</v>
      </c>
      <c r="J279">
        <v>1635</v>
      </c>
      <c r="K279">
        <v>2046</v>
      </c>
      <c r="L279">
        <v>2668</v>
      </c>
      <c r="M279">
        <v>3453</v>
      </c>
      <c r="N279">
        <v>4101</v>
      </c>
      <c r="O279">
        <v>4463</v>
      </c>
      <c r="P279">
        <v>4719</v>
      </c>
      <c r="Q279">
        <v>5091</v>
      </c>
      <c r="R279">
        <v>5523</v>
      </c>
      <c r="S279">
        <v>5949</v>
      </c>
      <c r="T279">
        <v>6095</v>
      </c>
      <c r="U279">
        <v>5866</v>
      </c>
      <c r="V279">
        <v>5747</v>
      </c>
      <c r="W279">
        <v>5615</v>
      </c>
      <c r="X279">
        <v>5383</v>
      </c>
      <c r="Y279">
        <v>5069</v>
      </c>
      <c r="Z279">
        <v>4707</v>
      </c>
      <c r="AA279">
        <v>4545</v>
      </c>
      <c r="AB279">
        <v>4360</v>
      </c>
      <c r="AC279">
        <v>4102</v>
      </c>
      <c r="AD279">
        <v>3765</v>
      </c>
      <c r="AE279">
        <v>3467</v>
      </c>
      <c r="AF279">
        <v>3424</v>
      </c>
      <c r="AG279">
        <v>3398</v>
      </c>
      <c r="AH279">
        <v>3365</v>
      </c>
    </row>
    <row r="280" spans="1:34" x14ac:dyDescent="0.25">
      <c r="A280" t="s">
        <v>507</v>
      </c>
      <c r="B280" t="s">
        <v>388</v>
      </c>
      <c r="C280" t="s">
        <v>389</v>
      </c>
      <c r="D280">
        <v>0</v>
      </c>
      <c r="E280">
        <v>0</v>
      </c>
      <c r="F280">
        <v>0</v>
      </c>
      <c r="G280">
        <v>563</v>
      </c>
      <c r="H280">
        <v>723</v>
      </c>
      <c r="I280">
        <v>882</v>
      </c>
      <c r="J280">
        <v>1072</v>
      </c>
      <c r="K280">
        <v>1181</v>
      </c>
      <c r="L280">
        <v>1332</v>
      </c>
      <c r="M280">
        <v>1545</v>
      </c>
      <c r="N280">
        <v>1737</v>
      </c>
      <c r="O280">
        <v>1778</v>
      </c>
      <c r="P280">
        <v>1773</v>
      </c>
      <c r="Q280">
        <v>1763</v>
      </c>
      <c r="R280">
        <v>1775</v>
      </c>
      <c r="S280">
        <v>1805</v>
      </c>
      <c r="T280">
        <v>1780</v>
      </c>
      <c r="U280">
        <v>1641</v>
      </c>
      <c r="V280">
        <v>1550</v>
      </c>
      <c r="W280">
        <v>1475</v>
      </c>
      <c r="X280">
        <v>1371</v>
      </c>
      <c r="Y280">
        <v>1257</v>
      </c>
      <c r="Z280">
        <v>1127</v>
      </c>
      <c r="AA280">
        <v>1068</v>
      </c>
      <c r="AB280">
        <v>1009</v>
      </c>
      <c r="AC280">
        <v>929</v>
      </c>
      <c r="AD280">
        <v>841</v>
      </c>
      <c r="AE280">
        <v>739</v>
      </c>
      <c r="AF280">
        <v>728</v>
      </c>
      <c r="AG280">
        <v>717</v>
      </c>
      <c r="AH280">
        <v>700</v>
      </c>
    </row>
    <row r="281" spans="1:34" x14ac:dyDescent="0.25">
      <c r="A281" t="s">
        <v>508</v>
      </c>
      <c r="B281" t="s">
        <v>388</v>
      </c>
      <c r="C281" t="s">
        <v>389</v>
      </c>
      <c r="D281">
        <v>0</v>
      </c>
      <c r="E281">
        <v>0</v>
      </c>
      <c r="F281">
        <v>0</v>
      </c>
      <c r="G281">
        <v>1779</v>
      </c>
      <c r="H281">
        <v>1826</v>
      </c>
      <c r="I281">
        <v>1868</v>
      </c>
      <c r="J281">
        <v>1983</v>
      </c>
      <c r="K281">
        <v>2003</v>
      </c>
      <c r="L281">
        <v>2137</v>
      </c>
      <c r="M281">
        <v>2303</v>
      </c>
      <c r="N281">
        <v>2416</v>
      </c>
      <c r="O281">
        <v>2373</v>
      </c>
      <c r="P281">
        <v>2281</v>
      </c>
      <c r="Q281">
        <v>2166</v>
      </c>
      <c r="R281">
        <v>2048</v>
      </c>
      <c r="S281">
        <v>1942</v>
      </c>
      <c r="T281">
        <v>1800</v>
      </c>
      <c r="U281">
        <v>1661</v>
      </c>
      <c r="V281">
        <v>1570</v>
      </c>
      <c r="W281">
        <v>1507</v>
      </c>
      <c r="X281">
        <v>1407</v>
      </c>
      <c r="Y281">
        <v>1322</v>
      </c>
      <c r="Z281">
        <v>1233</v>
      </c>
      <c r="AA281">
        <v>1196</v>
      </c>
      <c r="AB281">
        <v>1133</v>
      </c>
      <c r="AC281">
        <v>1041</v>
      </c>
      <c r="AD281">
        <v>1036</v>
      </c>
      <c r="AE281">
        <v>978</v>
      </c>
      <c r="AF281">
        <v>972</v>
      </c>
      <c r="AG281">
        <v>954</v>
      </c>
      <c r="AH281">
        <v>927</v>
      </c>
    </row>
    <row r="282" spans="1:34" x14ac:dyDescent="0.25">
      <c r="A282" t="s">
        <v>509</v>
      </c>
      <c r="B282" t="s">
        <v>388</v>
      </c>
      <c r="C282" t="s">
        <v>389</v>
      </c>
      <c r="D282">
        <v>0</v>
      </c>
      <c r="E282">
        <v>0</v>
      </c>
      <c r="F282">
        <v>0</v>
      </c>
      <c r="G282">
        <v>-302</v>
      </c>
      <c r="H282">
        <v>-693</v>
      </c>
      <c r="I282">
        <v>-1178</v>
      </c>
      <c r="J282">
        <v>-1456</v>
      </c>
      <c r="K282">
        <v>-1975</v>
      </c>
      <c r="L282">
        <v>-2685</v>
      </c>
      <c r="M282">
        <v>-3497</v>
      </c>
      <c r="N282">
        <v>-4445</v>
      </c>
      <c r="O282">
        <v>-5343</v>
      </c>
      <c r="P282">
        <v>-6280</v>
      </c>
      <c r="Q282">
        <v>-7151</v>
      </c>
      <c r="R282">
        <v>-7995</v>
      </c>
      <c r="S282">
        <v>-8016</v>
      </c>
      <c r="T282">
        <v>-8019</v>
      </c>
      <c r="U282">
        <v>-8020</v>
      </c>
      <c r="V282">
        <v>-8035</v>
      </c>
      <c r="W282">
        <v>-8057</v>
      </c>
      <c r="X282">
        <v>-8065</v>
      </c>
      <c r="Y282">
        <v>-8075</v>
      </c>
      <c r="Z282">
        <v>-8071</v>
      </c>
      <c r="AA282">
        <v>-8072</v>
      </c>
      <c r="AB282">
        <v>-8068</v>
      </c>
      <c r="AC282">
        <v>-8071</v>
      </c>
      <c r="AD282">
        <v>-8110</v>
      </c>
      <c r="AE282">
        <v>-8151</v>
      </c>
      <c r="AF282">
        <v>-8187</v>
      </c>
      <c r="AG282">
        <v>-8203</v>
      </c>
      <c r="AH282">
        <v>-8209</v>
      </c>
    </row>
    <row r="283" spans="1:34" x14ac:dyDescent="0.25">
      <c r="A283" t="s">
        <v>510</v>
      </c>
      <c r="B283" t="s">
        <v>388</v>
      </c>
      <c r="C283" t="s">
        <v>389</v>
      </c>
      <c r="D283">
        <v>0</v>
      </c>
      <c r="E283">
        <v>0</v>
      </c>
      <c r="F283">
        <v>0</v>
      </c>
      <c r="G283">
        <v>187</v>
      </c>
      <c r="H283">
        <v>382</v>
      </c>
      <c r="I283">
        <v>568</v>
      </c>
      <c r="J283">
        <v>750</v>
      </c>
      <c r="K283">
        <v>917</v>
      </c>
      <c r="L283">
        <v>1081</v>
      </c>
      <c r="M283">
        <v>1245</v>
      </c>
      <c r="N283">
        <v>1352</v>
      </c>
      <c r="O283">
        <v>1430</v>
      </c>
      <c r="P283">
        <v>1507</v>
      </c>
      <c r="Q283">
        <v>1615</v>
      </c>
      <c r="R283">
        <v>1723</v>
      </c>
      <c r="S283">
        <v>1809</v>
      </c>
      <c r="T283">
        <v>1898</v>
      </c>
      <c r="U283">
        <v>1955</v>
      </c>
      <c r="V283">
        <v>2011</v>
      </c>
      <c r="W283">
        <v>2059</v>
      </c>
      <c r="X283">
        <v>2105</v>
      </c>
      <c r="Y283">
        <v>2146</v>
      </c>
      <c r="Z283">
        <v>2191</v>
      </c>
      <c r="AA283">
        <v>2208</v>
      </c>
      <c r="AB283">
        <v>2241</v>
      </c>
      <c r="AC283">
        <v>2275</v>
      </c>
      <c r="AD283">
        <v>2285</v>
      </c>
      <c r="AE283">
        <v>2308</v>
      </c>
      <c r="AF283">
        <v>2378</v>
      </c>
      <c r="AG283">
        <v>2336</v>
      </c>
      <c r="AH283">
        <v>2349</v>
      </c>
    </row>
    <row r="284" spans="1:34" x14ac:dyDescent="0.25">
      <c r="A284" t="s">
        <v>511</v>
      </c>
      <c r="B284" t="s">
        <v>388</v>
      </c>
      <c r="C284" t="s">
        <v>389</v>
      </c>
      <c r="D284">
        <v>0</v>
      </c>
      <c r="E284">
        <v>0</v>
      </c>
      <c r="F284">
        <v>0</v>
      </c>
      <c r="G284">
        <v>1094</v>
      </c>
      <c r="H284">
        <v>2700</v>
      </c>
      <c r="I284">
        <v>4042</v>
      </c>
      <c r="J284">
        <v>5289</v>
      </c>
      <c r="K284">
        <v>6441</v>
      </c>
      <c r="L284">
        <v>7485</v>
      </c>
      <c r="M284">
        <v>8346</v>
      </c>
      <c r="N284">
        <v>8877</v>
      </c>
      <c r="O284">
        <v>8868</v>
      </c>
      <c r="P284">
        <v>8866</v>
      </c>
      <c r="Q284">
        <v>8995</v>
      </c>
      <c r="R284">
        <v>9254</v>
      </c>
      <c r="S284">
        <v>9565</v>
      </c>
      <c r="T284">
        <v>9786</v>
      </c>
      <c r="U284">
        <v>9805</v>
      </c>
      <c r="V284">
        <v>9668</v>
      </c>
      <c r="W284">
        <v>9450</v>
      </c>
      <c r="X284">
        <v>9190</v>
      </c>
      <c r="Y284">
        <v>8982</v>
      </c>
      <c r="Z284">
        <v>8721</v>
      </c>
      <c r="AA284">
        <v>8462</v>
      </c>
      <c r="AB284">
        <v>8238</v>
      </c>
      <c r="AC284">
        <v>8032</v>
      </c>
      <c r="AD284">
        <v>7800</v>
      </c>
      <c r="AE284">
        <v>7558</v>
      </c>
      <c r="AF284">
        <v>7336</v>
      </c>
      <c r="AG284">
        <v>7170</v>
      </c>
      <c r="AH284">
        <v>7054</v>
      </c>
    </row>
    <row r="285" spans="1:34" x14ac:dyDescent="0.25">
      <c r="A285" t="s">
        <v>512</v>
      </c>
      <c r="B285" t="s">
        <v>388</v>
      </c>
      <c r="C285" t="s">
        <v>389</v>
      </c>
      <c r="D285">
        <v>0</v>
      </c>
      <c r="E285">
        <v>0</v>
      </c>
      <c r="F285">
        <v>0</v>
      </c>
      <c r="G285">
        <v>863</v>
      </c>
      <c r="H285">
        <v>1421</v>
      </c>
      <c r="I285">
        <v>2809</v>
      </c>
      <c r="J285">
        <v>3599</v>
      </c>
      <c r="K285">
        <v>5337</v>
      </c>
      <c r="L285">
        <v>6691</v>
      </c>
      <c r="M285">
        <v>8032</v>
      </c>
      <c r="N285">
        <v>9413</v>
      </c>
      <c r="O285">
        <v>10391</v>
      </c>
      <c r="P285">
        <v>12192</v>
      </c>
      <c r="Q285">
        <v>12566</v>
      </c>
      <c r="R285">
        <v>13423</v>
      </c>
      <c r="S285">
        <v>14286</v>
      </c>
      <c r="T285">
        <v>14650</v>
      </c>
      <c r="U285">
        <v>15632</v>
      </c>
      <c r="V285">
        <v>15566</v>
      </c>
      <c r="W285">
        <v>15494</v>
      </c>
      <c r="X285">
        <v>15684</v>
      </c>
      <c r="Y285">
        <v>15535</v>
      </c>
      <c r="Z285">
        <v>15967</v>
      </c>
      <c r="AA285">
        <v>15554</v>
      </c>
      <c r="AB285">
        <v>15592</v>
      </c>
      <c r="AC285">
        <v>15531</v>
      </c>
      <c r="AD285">
        <v>15764</v>
      </c>
      <c r="AE285">
        <v>15646</v>
      </c>
      <c r="AF285">
        <v>15325</v>
      </c>
      <c r="AG285">
        <v>15538</v>
      </c>
      <c r="AH285">
        <v>15772</v>
      </c>
    </row>
    <row r="286" spans="1:34" x14ac:dyDescent="0.25">
      <c r="A286" t="s">
        <v>513</v>
      </c>
      <c r="B286" t="s">
        <v>388</v>
      </c>
      <c r="C286" t="s">
        <v>389</v>
      </c>
      <c r="D286">
        <v>0</v>
      </c>
      <c r="E286">
        <v>0</v>
      </c>
      <c r="F286">
        <v>0</v>
      </c>
      <c r="G286">
        <v>699</v>
      </c>
      <c r="H286">
        <v>2436</v>
      </c>
      <c r="I286">
        <v>2546</v>
      </c>
      <c r="J286">
        <v>2817</v>
      </c>
      <c r="K286">
        <v>2708</v>
      </c>
      <c r="L286">
        <v>2244</v>
      </c>
      <c r="M286">
        <v>1576</v>
      </c>
      <c r="N286">
        <v>730</v>
      </c>
      <c r="O286">
        <v>420</v>
      </c>
      <c r="P286">
        <v>-28</v>
      </c>
      <c r="Q286">
        <v>-424</v>
      </c>
      <c r="R286">
        <v>-689</v>
      </c>
      <c r="S286">
        <v>-920</v>
      </c>
      <c r="T286">
        <v>-851</v>
      </c>
      <c r="U286">
        <v>-1104</v>
      </c>
      <c r="V286">
        <v>-1308</v>
      </c>
      <c r="W286">
        <v>-1511</v>
      </c>
      <c r="X286">
        <v>-1658</v>
      </c>
      <c r="Y286">
        <v>-1488</v>
      </c>
      <c r="Z286">
        <v>-1572</v>
      </c>
      <c r="AA286">
        <v>-1561</v>
      </c>
      <c r="AB286">
        <v>-1487</v>
      </c>
      <c r="AC286">
        <v>-1449</v>
      </c>
      <c r="AD286">
        <v>-1411</v>
      </c>
      <c r="AE286">
        <v>-1330</v>
      </c>
      <c r="AF286">
        <v>-1389</v>
      </c>
      <c r="AG286">
        <v>-1456</v>
      </c>
      <c r="AH286">
        <v>-1462</v>
      </c>
    </row>
    <row r="287" spans="1:34" x14ac:dyDescent="0.25">
      <c r="A287" t="s">
        <v>514</v>
      </c>
      <c r="B287" t="s">
        <v>388</v>
      </c>
      <c r="C287" t="s">
        <v>389</v>
      </c>
      <c r="D287">
        <v>0</v>
      </c>
      <c r="E287">
        <v>0</v>
      </c>
      <c r="F287">
        <v>0</v>
      </c>
      <c r="G287">
        <v>693</v>
      </c>
      <c r="H287">
        <v>1459</v>
      </c>
      <c r="I287">
        <v>2157</v>
      </c>
      <c r="J287">
        <v>2858</v>
      </c>
      <c r="K287">
        <v>3549</v>
      </c>
      <c r="L287">
        <v>4269</v>
      </c>
      <c r="M287">
        <v>4939</v>
      </c>
      <c r="N287">
        <v>5421</v>
      </c>
      <c r="O287">
        <v>5536</v>
      </c>
      <c r="P287">
        <v>5647</v>
      </c>
      <c r="Q287">
        <v>5936</v>
      </c>
      <c r="R287">
        <v>6285</v>
      </c>
      <c r="S287">
        <v>6612</v>
      </c>
      <c r="T287">
        <v>6859</v>
      </c>
      <c r="U287">
        <v>7021</v>
      </c>
      <c r="V287">
        <v>7130</v>
      </c>
      <c r="W287">
        <v>7174</v>
      </c>
      <c r="X287">
        <v>7145</v>
      </c>
      <c r="Y287">
        <v>7111</v>
      </c>
      <c r="Z287">
        <v>7049</v>
      </c>
      <c r="AA287">
        <v>6991</v>
      </c>
      <c r="AB287">
        <v>6939</v>
      </c>
      <c r="AC287">
        <v>6889</v>
      </c>
      <c r="AD287">
        <v>6849</v>
      </c>
      <c r="AE287">
        <v>6793</v>
      </c>
      <c r="AF287">
        <v>6753</v>
      </c>
      <c r="AG287">
        <v>6738</v>
      </c>
      <c r="AH287">
        <v>6754</v>
      </c>
    </row>
    <row r="288" spans="1:34" x14ac:dyDescent="0.25">
      <c r="A288" t="s">
        <v>515</v>
      </c>
      <c r="B288" t="s">
        <v>388</v>
      </c>
      <c r="C288" t="s">
        <v>389</v>
      </c>
      <c r="D288">
        <v>0</v>
      </c>
      <c r="E288">
        <v>0</v>
      </c>
      <c r="F288">
        <v>0</v>
      </c>
      <c r="G288">
        <v>3841</v>
      </c>
      <c r="H288">
        <v>4968</v>
      </c>
      <c r="I288">
        <v>5888</v>
      </c>
      <c r="J288">
        <v>7027</v>
      </c>
      <c r="K288">
        <v>7868</v>
      </c>
      <c r="L288">
        <v>9175</v>
      </c>
      <c r="M288">
        <v>10789</v>
      </c>
      <c r="N288">
        <v>12209</v>
      </c>
      <c r="O288">
        <v>13023</v>
      </c>
      <c r="P288">
        <v>13468</v>
      </c>
      <c r="Q288">
        <v>14162</v>
      </c>
      <c r="R288">
        <v>14855</v>
      </c>
      <c r="S288">
        <v>15628</v>
      </c>
      <c r="T288">
        <v>15974</v>
      </c>
      <c r="U288">
        <v>15936</v>
      </c>
      <c r="V288">
        <v>16089</v>
      </c>
      <c r="W288">
        <v>16298</v>
      </c>
      <c r="X288">
        <v>16215</v>
      </c>
      <c r="Y288">
        <v>16076</v>
      </c>
      <c r="Z288">
        <v>15835</v>
      </c>
      <c r="AA288">
        <v>16067</v>
      </c>
      <c r="AB288">
        <v>16165</v>
      </c>
      <c r="AC288">
        <v>16118</v>
      </c>
      <c r="AD288">
        <v>16030</v>
      </c>
      <c r="AE288">
        <v>15961</v>
      </c>
      <c r="AF288">
        <v>16513</v>
      </c>
      <c r="AG288">
        <v>17109</v>
      </c>
      <c r="AH288">
        <v>17707</v>
      </c>
    </row>
    <row r="289" spans="1:34" x14ac:dyDescent="0.25">
      <c r="A289" t="s">
        <v>516</v>
      </c>
      <c r="B289" t="s">
        <v>388</v>
      </c>
      <c r="C289" t="s">
        <v>389</v>
      </c>
      <c r="D289">
        <v>0</v>
      </c>
      <c r="E289">
        <v>0</v>
      </c>
      <c r="F289">
        <v>0</v>
      </c>
      <c r="G289">
        <v>144</v>
      </c>
      <c r="H289">
        <v>338</v>
      </c>
      <c r="I289">
        <v>587</v>
      </c>
      <c r="J289">
        <v>826</v>
      </c>
      <c r="K289">
        <v>1051</v>
      </c>
      <c r="L289">
        <v>1333</v>
      </c>
      <c r="M289">
        <v>1509</v>
      </c>
      <c r="N289">
        <v>1570</v>
      </c>
      <c r="O289">
        <v>1357</v>
      </c>
      <c r="P289">
        <v>1400</v>
      </c>
      <c r="Q289">
        <v>1509</v>
      </c>
      <c r="R289">
        <v>1607</v>
      </c>
      <c r="S289">
        <v>1654</v>
      </c>
      <c r="T289">
        <v>1699</v>
      </c>
      <c r="U289">
        <v>1741</v>
      </c>
      <c r="V289">
        <v>1807</v>
      </c>
      <c r="W289">
        <v>1835</v>
      </c>
      <c r="X289">
        <v>1856</v>
      </c>
      <c r="Y289">
        <v>1904</v>
      </c>
      <c r="Z289">
        <v>1940</v>
      </c>
      <c r="AA289">
        <v>2013</v>
      </c>
      <c r="AB289">
        <v>2070</v>
      </c>
      <c r="AC289">
        <v>2150</v>
      </c>
      <c r="AD289">
        <v>2229</v>
      </c>
      <c r="AE289">
        <v>2328</v>
      </c>
      <c r="AF289">
        <v>2420</v>
      </c>
      <c r="AG289">
        <v>2501</v>
      </c>
      <c r="AH289">
        <v>2599</v>
      </c>
    </row>
    <row r="290" spans="1:34" x14ac:dyDescent="0.25">
      <c r="A290" t="s">
        <v>517</v>
      </c>
      <c r="B290" t="s">
        <v>388</v>
      </c>
      <c r="C290" t="s">
        <v>389</v>
      </c>
      <c r="D290">
        <v>0</v>
      </c>
      <c r="E290">
        <v>0</v>
      </c>
      <c r="F290">
        <v>0</v>
      </c>
      <c r="G290">
        <v>6565</v>
      </c>
      <c r="H290">
        <v>13687</v>
      </c>
      <c r="I290">
        <v>20955</v>
      </c>
      <c r="J290">
        <v>28098</v>
      </c>
      <c r="K290">
        <v>35189</v>
      </c>
      <c r="L290">
        <v>42427</v>
      </c>
      <c r="M290">
        <v>48866</v>
      </c>
      <c r="N290">
        <v>53989</v>
      </c>
      <c r="O290">
        <v>56612</v>
      </c>
      <c r="P290">
        <v>60914</v>
      </c>
      <c r="Q290">
        <v>65098</v>
      </c>
      <c r="R290">
        <v>69714</v>
      </c>
      <c r="S290">
        <v>73792</v>
      </c>
      <c r="T290">
        <v>77252</v>
      </c>
      <c r="U290">
        <v>80485</v>
      </c>
      <c r="V290">
        <v>83613</v>
      </c>
      <c r="W290">
        <v>86084</v>
      </c>
      <c r="X290">
        <v>88176</v>
      </c>
      <c r="Y290">
        <v>90340</v>
      </c>
      <c r="Z290">
        <v>92181</v>
      </c>
      <c r="AA290">
        <v>94288</v>
      </c>
      <c r="AB290">
        <v>96146</v>
      </c>
      <c r="AC290">
        <v>97881</v>
      </c>
      <c r="AD290">
        <v>99617</v>
      </c>
      <c r="AE290">
        <v>101608</v>
      </c>
      <c r="AF290">
        <v>103714</v>
      </c>
      <c r="AG290">
        <v>105629</v>
      </c>
      <c r="AH290">
        <v>107682</v>
      </c>
    </row>
    <row r="291" spans="1:34" x14ac:dyDescent="0.25">
      <c r="A291" t="s">
        <v>518</v>
      </c>
      <c r="B291" t="s">
        <v>388</v>
      </c>
      <c r="C291" t="s">
        <v>389</v>
      </c>
      <c r="D291">
        <v>0</v>
      </c>
      <c r="E291">
        <v>0</v>
      </c>
      <c r="F291">
        <v>0</v>
      </c>
      <c r="G291">
        <v>2956</v>
      </c>
      <c r="H291">
        <v>6744</v>
      </c>
      <c r="I291">
        <v>10272</v>
      </c>
      <c r="J291">
        <v>13840</v>
      </c>
      <c r="K291">
        <v>17349</v>
      </c>
      <c r="L291">
        <v>21140</v>
      </c>
      <c r="M291">
        <v>23903</v>
      </c>
      <c r="N291">
        <v>25448</v>
      </c>
      <c r="O291">
        <v>24566</v>
      </c>
      <c r="P291">
        <v>26099</v>
      </c>
      <c r="Q291">
        <v>27949</v>
      </c>
      <c r="R291">
        <v>30037</v>
      </c>
      <c r="S291">
        <v>31635</v>
      </c>
      <c r="T291">
        <v>32962</v>
      </c>
      <c r="U291">
        <v>33926</v>
      </c>
      <c r="V291">
        <v>34561</v>
      </c>
      <c r="W291">
        <v>34618</v>
      </c>
      <c r="X291">
        <v>34443</v>
      </c>
      <c r="Y291">
        <v>34450</v>
      </c>
      <c r="Z291">
        <v>34141</v>
      </c>
      <c r="AA291">
        <v>33846</v>
      </c>
      <c r="AB291">
        <v>33504</v>
      </c>
      <c r="AC291">
        <v>33215</v>
      </c>
      <c r="AD291">
        <v>32894</v>
      </c>
      <c r="AE291">
        <v>32608</v>
      </c>
      <c r="AF291">
        <v>32223</v>
      </c>
      <c r="AG291">
        <v>31979</v>
      </c>
      <c r="AH291">
        <v>31978</v>
      </c>
    </row>
    <row r="292" spans="1:34" x14ac:dyDescent="0.25">
      <c r="A292" t="s">
        <v>519</v>
      </c>
      <c r="B292" t="s">
        <v>388</v>
      </c>
      <c r="C292" t="s">
        <v>389</v>
      </c>
      <c r="D292">
        <v>0</v>
      </c>
      <c r="E292">
        <v>0</v>
      </c>
      <c r="F292">
        <v>0</v>
      </c>
      <c r="G292">
        <v>1978</v>
      </c>
      <c r="H292">
        <v>3917</v>
      </c>
      <c r="I292">
        <v>5686</v>
      </c>
      <c r="J292">
        <v>7221</v>
      </c>
      <c r="K292">
        <v>8639</v>
      </c>
      <c r="L292">
        <v>10000</v>
      </c>
      <c r="M292">
        <v>10821</v>
      </c>
      <c r="N292">
        <v>11063</v>
      </c>
      <c r="O292">
        <v>10299</v>
      </c>
      <c r="P292">
        <v>10416</v>
      </c>
      <c r="Q292">
        <v>10499</v>
      </c>
      <c r="R292">
        <v>10651</v>
      </c>
      <c r="S292">
        <v>10645</v>
      </c>
      <c r="T292">
        <v>10475</v>
      </c>
      <c r="U292">
        <v>10223</v>
      </c>
      <c r="V292">
        <v>9841</v>
      </c>
      <c r="W292">
        <v>9341</v>
      </c>
      <c r="X292">
        <v>8821</v>
      </c>
      <c r="Y292">
        <v>8338</v>
      </c>
      <c r="Z292">
        <v>7851</v>
      </c>
      <c r="AA292">
        <v>7373</v>
      </c>
      <c r="AB292">
        <v>6929</v>
      </c>
      <c r="AC292">
        <v>6512</v>
      </c>
      <c r="AD292">
        <v>6122</v>
      </c>
      <c r="AE292">
        <v>5750</v>
      </c>
      <c r="AF292">
        <v>5399</v>
      </c>
      <c r="AG292">
        <v>5098</v>
      </c>
      <c r="AH292">
        <v>4845</v>
      </c>
    </row>
    <row r="293" spans="1:34" x14ac:dyDescent="0.25">
      <c r="A293" t="s">
        <v>520</v>
      </c>
      <c r="B293" t="s">
        <v>388</v>
      </c>
      <c r="C293" t="s">
        <v>389</v>
      </c>
      <c r="D293">
        <v>0</v>
      </c>
      <c r="E293">
        <v>0</v>
      </c>
      <c r="F293">
        <v>0</v>
      </c>
      <c r="G293">
        <v>44</v>
      </c>
      <c r="H293">
        <v>88</v>
      </c>
      <c r="I293">
        <v>135</v>
      </c>
      <c r="J293">
        <v>176</v>
      </c>
      <c r="K293">
        <v>214</v>
      </c>
      <c r="L293">
        <v>252</v>
      </c>
      <c r="M293">
        <v>275</v>
      </c>
      <c r="N293">
        <v>282</v>
      </c>
      <c r="O293">
        <v>261</v>
      </c>
      <c r="P293">
        <v>267</v>
      </c>
      <c r="Q293">
        <v>272</v>
      </c>
      <c r="R293">
        <v>277</v>
      </c>
      <c r="S293">
        <v>277</v>
      </c>
      <c r="T293">
        <v>272</v>
      </c>
      <c r="U293">
        <v>267</v>
      </c>
      <c r="V293">
        <v>257</v>
      </c>
      <c r="W293">
        <v>245</v>
      </c>
      <c r="X293">
        <v>231</v>
      </c>
      <c r="Y293">
        <v>217</v>
      </c>
      <c r="Z293">
        <v>204</v>
      </c>
      <c r="AA293">
        <v>191</v>
      </c>
      <c r="AB293">
        <v>179</v>
      </c>
      <c r="AC293">
        <v>166</v>
      </c>
      <c r="AD293">
        <v>156</v>
      </c>
      <c r="AE293">
        <v>146</v>
      </c>
      <c r="AF293">
        <v>136</v>
      </c>
      <c r="AG293">
        <v>127</v>
      </c>
      <c r="AH293">
        <v>121</v>
      </c>
    </row>
    <row r="294" spans="1:34" x14ac:dyDescent="0.25">
      <c r="A294" t="s">
        <v>521</v>
      </c>
      <c r="B294" t="s">
        <v>388</v>
      </c>
      <c r="C294" t="s">
        <v>389</v>
      </c>
      <c r="D294">
        <v>0</v>
      </c>
      <c r="E294">
        <v>0</v>
      </c>
      <c r="F294">
        <v>0</v>
      </c>
      <c r="G294">
        <v>24</v>
      </c>
      <c r="H294">
        <v>53</v>
      </c>
      <c r="I294">
        <v>86</v>
      </c>
      <c r="J294">
        <v>117</v>
      </c>
      <c r="K294">
        <v>144</v>
      </c>
      <c r="L294">
        <v>173</v>
      </c>
      <c r="M294">
        <v>190</v>
      </c>
      <c r="N294">
        <v>196</v>
      </c>
      <c r="O294">
        <v>178</v>
      </c>
      <c r="P294">
        <v>183</v>
      </c>
      <c r="Q294">
        <v>190</v>
      </c>
      <c r="R294">
        <v>197</v>
      </c>
      <c r="S294">
        <v>198</v>
      </c>
      <c r="T294">
        <v>199</v>
      </c>
      <c r="U294">
        <v>196</v>
      </c>
      <c r="V294">
        <v>193</v>
      </c>
      <c r="W294">
        <v>185</v>
      </c>
      <c r="X294">
        <v>178</v>
      </c>
      <c r="Y294">
        <v>170</v>
      </c>
      <c r="Z294">
        <v>161</v>
      </c>
      <c r="AA294">
        <v>154</v>
      </c>
      <c r="AB294">
        <v>146</v>
      </c>
      <c r="AC294">
        <v>138</v>
      </c>
      <c r="AD294">
        <v>132</v>
      </c>
      <c r="AE294">
        <v>125</v>
      </c>
      <c r="AF294">
        <v>119</v>
      </c>
      <c r="AG294">
        <v>113</v>
      </c>
      <c r="AH294">
        <v>108</v>
      </c>
    </row>
    <row r="295" spans="1:34" x14ac:dyDescent="0.25">
      <c r="A295" t="s">
        <v>522</v>
      </c>
      <c r="B295" t="s">
        <v>388</v>
      </c>
      <c r="C295" t="s">
        <v>389</v>
      </c>
      <c r="D295">
        <v>0</v>
      </c>
      <c r="E295">
        <v>0</v>
      </c>
      <c r="F295">
        <v>0</v>
      </c>
      <c r="G295">
        <v>107</v>
      </c>
      <c r="H295">
        <v>197</v>
      </c>
      <c r="I295">
        <v>285</v>
      </c>
      <c r="J295">
        <v>362</v>
      </c>
      <c r="K295">
        <v>426</v>
      </c>
      <c r="L295">
        <v>505</v>
      </c>
      <c r="M295">
        <v>546</v>
      </c>
      <c r="N295">
        <v>530</v>
      </c>
      <c r="O295">
        <v>390</v>
      </c>
      <c r="P295">
        <v>273</v>
      </c>
      <c r="Q295">
        <v>184</v>
      </c>
      <c r="R295">
        <v>81</v>
      </c>
      <c r="S295">
        <v>-50</v>
      </c>
      <c r="T295">
        <v>-195</v>
      </c>
      <c r="U295">
        <v>-364</v>
      </c>
      <c r="V295">
        <v>-533</v>
      </c>
      <c r="W295">
        <v>-725</v>
      </c>
      <c r="X295">
        <v>-928</v>
      </c>
      <c r="Y295">
        <v>-1129</v>
      </c>
      <c r="Z295">
        <v>-1339</v>
      </c>
      <c r="AA295">
        <v>-1536</v>
      </c>
      <c r="AB295">
        <v>-1737</v>
      </c>
      <c r="AC295">
        <v>-1927</v>
      </c>
      <c r="AD295">
        <v>-2119</v>
      </c>
      <c r="AE295">
        <v>-2302</v>
      </c>
      <c r="AF295">
        <v>-2477</v>
      </c>
      <c r="AG295">
        <v>-2648</v>
      </c>
      <c r="AH295">
        <v>-2809</v>
      </c>
    </row>
    <row r="296" spans="1:34" x14ac:dyDescent="0.25">
      <c r="A296" t="s">
        <v>523</v>
      </c>
      <c r="B296" t="s">
        <v>388</v>
      </c>
      <c r="C296" t="s">
        <v>389</v>
      </c>
      <c r="D296">
        <v>0</v>
      </c>
      <c r="E296">
        <v>0</v>
      </c>
      <c r="F296">
        <v>0</v>
      </c>
      <c r="G296">
        <v>632</v>
      </c>
      <c r="H296">
        <v>1487</v>
      </c>
      <c r="I296">
        <v>2606</v>
      </c>
      <c r="J296">
        <v>3754</v>
      </c>
      <c r="K296">
        <v>4897</v>
      </c>
      <c r="L296">
        <v>6299</v>
      </c>
      <c r="M296">
        <v>7323</v>
      </c>
      <c r="N296">
        <v>7946</v>
      </c>
      <c r="O296">
        <v>7569</v>
      </c>
      <c r="P296">
        <v>8158</v>
      </c>
      <c r="Q296">
        <v>8990</v>
      </c>
      <c r="R296">
        <v>9778</v>
      </c>
      <c r="S296">
        <v>10314</v>
      </c>
      <c r="T296">
        <v>10731</v>
      </c>
      <c r="U296">
        <v>11049</v>
      </c>
      <c r="V296">
        <v>11337</v>
      </c>
      <c r="W296">
        <v>11386</v>
      </c>
      <c r="X296">
        <v>11306</v>
      </c>
      <c r="Y296">
        <v>11227</v>
      </c>
      <c r="Z296">
        <v>11040</v>
      </c>
      <c r="AA296">
        <v>10908</v>
      </c>
      <c r="AB296">
        <v>10683</v>
      </c>
      <c r="AC296">
        <v>10488</v>
      </c>
      <c r="AD296">
        <v>10267</v>
      </c>
      <c r="AE296">
        <v>10086</v>
      </c>
      <c r="AF296">
        <v>9901</v>
      </c>
      <c r="AG296">
        <v>9715</v>
      </c>
      <c r="AH296">
        <v>9594</v>
      </c>
    </row>
    <row r="297" spans="1:34" x14ac:dyDescent="0.25">
      <c r="A297" t="s">
        <v>524</v>
      </c>
      <c r="B297" t="s">
        <v>388</v>
      </c>
      <c r="C297" t="s">
        <v>389</v>
      </c>
      <c r="D297">
        <v>0</v>
      </c>
      <c r="E297">
        <v>0</v>
      </c>
      <c r="F297">
        <v>0</v>
      </c>
      <c r="G297">
        <v>591</v>
      </c>
      <c r="H297">
        <v>1258</v>
      </c>
      <c r="I297">
        <v>2135</v>
      </c>
      <c r="J297">
        <v>3140</v>
      </c>
      <c r="K297">
        <v>4012</v>
      </c>
      <c r="L297">
        <v>5197</v>
      </c>
      <c r="M297">
        <v>6219</v>
      </c>
      <c r="N297">
        <v>6922</v>
      </c>
      <c r="O297">
        <v>6718</v>
      </c>
      <c r="P297">
        <v>7160</v>
      </c>
      <c r="Q297">
        <v>7781</v>
      </c>
      <c r="R297">
        <v>8415</v>
      </c>
      <c r="S297">
        <v>8905</v>
      </c>
      <c r="T297">
        <v>9250</v>
      </c>
      <c r="U297">
        <v>9260</v>
      </c>
      <c r="V297">
        <v>9368</v>
      </c>
      <c r="W297">
        <v>9331</v>
      </c>
      <c r="X297">
        <v>9143</v>
      </c>
      <c r="Y297">
        <v>8968</v>
      </c>
      <c r="Z297">
        <v>8642</v>
      </c>
      <c r="AA297">
        <v>8523</v>
      </c>
      <c r="AB297">
        <v>8325</v>
      </c>
      <c r="AC297">
        <v>8116</v>
      </c>
      <c r="AD297">
        <v>7864</v>
      </c>
      <c r="AE297">
        <v>7598</v>
      </c>
      <c r="AF297">
        <v>7530</v>
      </c>
      <c r="AG297">
        <v>7453</v>
      </c>
      <c r="AH297">
        <v>7407</v>
      </c>
    </row>
    <row r="298" spans="1:34" x14ac:dyDescent="0.25">
      <c r="A298" t="s">
        <v>525</v>
      </c>
      <c r="B298" t="s">
        <v>388</v>
      </c>
      <c r="C298" t="s">
        <v>389</v>
      </c>
      <c r="D298">
        <v>0</v>
      </c>
      <c r="E298">
        <v>0</v>
      </c>
      <c r="F298">
        <v>0</v>
      </c>
      <c r="G298">
        <v>22140</v>
      </c>
      <c r="H298">
        <v>43577</v>
      </c>
      <c r="I298">
        <v>63345</v>
      </c>
      <c r="J298">
        <v>83325</v>
      </c>
      <c r="K298">
        <v>104614</v>
      </c>
      <c r="L298">
        <v>125036</v>
      </c>
      <c r="M298">
        <v>142918</v>
      </c>
      <c r="N298">
        <v>155759</v>
      </c>
      <c r="O298">
        <v>159340</v>
      </c>
      <c r="P298">
        <v>168720</v>
      </c>
      <c r="Q298">
        <v>175585</v>
      </c>
      <c r="R298">
        <v>185600</v>
      </c>
      <c r="S298">
        <v>195842</v>
      </c>
      <c r="T298">
        <v>203361</v>
      </c>
      <c r="U298">
        <v>209260</v>
      </c>
      <c r="V298">
        <v>210952</v>
      </c>
      <c r="W298">
        <v>210630</v>
      </c>
      <c r="X298">
        <v>210063</v>
      </c>
      <c r="Y298">
        <v>209400</v>
      </c>
      <c r="Z298">
        <v>208958</v>
      </c>
      <c r="AA298">
        <v>206962</v>
      </c>
      <c r="AB298">
        <v>206390</v>
      </c>
      <c r="AC298">
        <v>205178</v>
      </c>
      <c r="AD298">
        <v>204538</v>
      </c>
      <c r="AE298">
        <v>202950</v>
      </c>
      <c r="AF298">
        <v>201587</v>
      </c>
      <c r="AG298">
        <v>202296</v>
      </c>
      <c r="AH298">
        <v>204246</v>
      </c>
    </row>
    <row r="299" spans="1:34" x14ac:dyDescent="0.25">
      <c r="A299" t="s">
        <v>526</v>
      </c>
      <c r="B299" t="s">
        <v>388</v>
      </c>
      <c r="C299" t="s">
        <v>389</v>
      </c>
      <c r="D299">
        <v>0</v>
      </c>
      <c r="E299">
        <v>0</v>
      </c>
      <c r="F299">
        <v>0</v>
      </c>
      <c r="G299">
        <v>511</v>
      </c>
      <c r="H299">
        <v>1150</v>
      </c>
      <c r="I299">
        <v>2467</v>
      </c>
      <c r="J299">
        <v>4044</v>
      </c>
      <c r="K299">
        <v>5778</v>
      </c>
      <c r="L299">
        <v>7898</v>
      </c>
      <c r="M299">
        <v>9768</v>
      </c>
      <c r="N299">
        <v>11283</v>
      </c>
      <c r="O299">
        <v>11837</v>
      </c>
      <c r="P299">
        <v>12963</v>
      </c>
      <c r="Q299">
        <v>14557</v>
      </c>
      <c r="R299">
        <v>16028</v>
      </c>
      <c r="S299">
        <v>17066</v>
      </c>
      <c r="T299">
        <v>18062</v>
      </c>
      <c r="U299">
        <v>18906</v>
      </c>
      <c r="V299">
        <v>19695</v>
      </c>
      <c r="W299">
        <v>20085</v>
      </c>
      <c r="X299">
        <v>20271</v>
      </c>
      <c r="Y299">
        <v>20439</v>
      </c>
      <c r="Z299">
        <v>20490</v>
      </c>
      <c r="AA299">
        <v>20609</v>
      </c>
      <c r="AB299">
        <v>20543</v>
      </c>
      <c r="AC299">
        <v>20549</v>
      </c>
      <c r="AD299">
        <v>20503</v>
      </c>
      <c r="AE299">
        <v>20525</v>
      </c>
      <c r="AF299">
        <v>20501</v>
      </c>
      <c r="AG299">
        <v>20453</v>
      </c>
      <c r="AH299">
        <v>20549</v>
      </c>
    </row>
    <row r="300" spans="1:34" x14ac:dyDescent="0.25">
      <c r="A300" t="s">
        <v>527</v>
      </c>
      <c r="B300" t="s">
        <v>388</v>
      </c>
      <c r="C300" t="s">
        <v>389</v>
      </c>
      <c r="D300">
        <v>0</v>
      </c>
      <c r="E300">
        <v>0</v>
      </c>
      <c r="F300">
        <v>0</v>
      </c>
      <c r="G300">
        <v>1574</v>
      </c>
      <c r="H300">
        <v>3759</v>
      </c>
      <c r="I300">
        <v>6726</v>
      </c>
      <c r="J300">
        <v>9851</v>
      </c>
      <c r="K300">
        <v>13027</v>
      </c>
      <c r="L300">
        <v>16992</v>
      </c>
      <c r="M300">
        <v>19980</v>
      </c>
      <c r="N300">
        <v>21875</v>
      </c>
      <c r="O300">
        <v>20966</v>
      </c>
      <c r="P300">
        <v>22904</v>
      </c>
      <c r="Q300">
        <v>25659</v>
      </c>
      <c r="R300">
        <v>28389</v>
      </c>
      <c r="S300">
        <v>30428</v>
      </c>
      <c r="T300">
        <v>32180</v>
      </c>
      <c r="U300">
        <v>33662</v>
      </c>
      <c r="V300">
        <v>35127</v>
      </c>
      <c r="W300">
        <v>35860</v>
      </c>
      <c r="X300">
        <v>36185</v>
      </c>
      <c r="Y300">
        <v>36576</v>
      </c>
      <c r="Z300">
        <v>36545</v>
      </c>
      <c r="AA300">
        <v>36729</v>
      </c>
      <c r="AB300">
        <v>36584</v>
      </c>
      <c r="AC300">
        <v>36578</v>
      </c>
      <c r="AD300">
        <v>36419</v>
      </c>
      <c r="AE300">
        <v>36392</v>
      </c>
      <c r="AF300">
        <v>36348</v>
      </c>
      <c r="AG300">
        <v>36273</v>
      </c>
      <c r="AH300">
        <v>36437</v>
      </c>
    </row>
    <row r="301" spans="1:34" x14ac:dyDescent="0.25">
      <c r="A301" t="s">
        <v>528</v>
      </c>
      <c r="B301" t="s">
        <v>388</v>
      </c>
      <c r="C301" t="s">
        <v>389</v>
      </c>
      <c r="D301">
        <v>0</v>
      </c>
      <c r="E301">
        <v>0</v>
      </c>
      <c r="F301">
        <v>0</v>
      </c>
      <c r="G301">
        <v>439</v>
      </c>
      <c r="H301">
        <v>1044</v>
      </c>
      <c r="I301">
        <v>1866</v>
      </c>
      <c r="J301">
        <v>2724</v>
      </c>
      <c r="K301">
        <v>3594</v>
      </c>
      <c r="L301">
        <v>4677</v>
      </c>
      <c r="M301">
        <v>5493</v>
      </c>
      <c r="N301">
        <v>6014</v>
      </c>
      <c r="O301">
        <v>5773</v>
      </c>
      <c r="P301">
        <v>6284</v>
      </c>
      <c r="Q301">
        <v>7006</v>
      </c>
      <c r="R301">
        <v>7706</v>
      </c>
      <c r="S301">
        <v>8213</v>
      </c>
      <c r="T301">
        <v>8638</v>
      </c>
      <c r="U301">
        <v>8989</v>
      </c>
      <c r="V301">
        <v>9328</v>
      </c>
      <c r="W301">
        <v>9471</v>
      </c>
      <c r="X301">
        <v>9504</v>
      </c>
      <c r="Y301">
        <v>9542</v>
      </c>
      <c r="Z301">
        <v>9482</v>
      </c>
      <c r="AA301">
        <v>9471</v>
      </c>
      <c r="AB301">
        <v>9375</v>
      </c>
      <c r="AC301">
        <v>9307</v>
      </c>
      <c r="AD301">
        <v>9208</v>
      </c>
      <c r="AE301">
        <v>9143</v>
      </c>
      <c r="AF301">
        <v>9073</v>
      </c>
      <c r="AG301">
        <v>8997</v>
      </c>
      <c r="AH301">
        <v>8979</v>
      </c>
    </row>
    <row r="302" spans="1:34" x14ac:dyDescent="0.25">
      <c r="A302" t="s">
        <v>529</v>
      </c>
      <c r="B302" t="s">
        <v>388</v>
      </c>
      <c r="C302" t="s">
        <v>389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 t="s">
        <v>383</v>
      </c>
      <c r="B303" t="s">
        <v>390</v>
      </c>
      <c r="C303" t="s">
        <v>391</v>
      </c>
      <c r="D303">
        <v>0</v>
      </c>
      <c r="E303">
        <v>0</v>
      </c>
      <c r="F303">
        <v>0</v>
      </c>
      <c r="G303">
        <v>54037</v>
      </c>
      <c r="H303">
        <v>107721</v>
      </c>
      <c r="I303">
        <v>156374</v>
      </c>
      <c r="J303">
        <v>203928</v>
      </c>
      <c r="K303">
        <v>251338</v>
      </c>
      <c r="L303">
        <v>300114</v>
      </c>
      <c r="M303">
        <v>341419</v>
      </c>
      <c r="N303">
        <v>369828</v>
      </c>
      <c r="O303">
        <v>373106</v>
      </c>
      <c r="P303">
        <v>393288</v>
      </c>
      <c r="Q303">
        <v>412824</v>
      </c>
      <c r="R303">
        <v>437172</v>
      </c>
      <c r="S303">
        <v>459553</v>
      </c>
      <c r="T303">
        <v>476270</v>
      </c>
      <c r="U303">
        <v>488552</v>
      </c>
      <c r="V303">
        <v>495304</v>
      </c>
      <c r="W303">
        <v>497010</v>
      </c>
      <c r="X303">
        <v>496627</v>
      </c>
      <c r="Y303">
        <v>496695</v>
      </c>
      <c r="Z303">
        <v>495420</v>
      </c>
      <c r="AA303">
        <v>493648</v>
      </c>
      <c r="AB303">
        <v>492685</v>
      </c>
      <c r="AC303">
        <v>490953</v>
      </c>
      <c r="AD303">
        <v>489701</v>
      </c>
      <c r="AE303">
        <v>487806</v>
      </c>
      <c r="AF303">
        <v>487127</v>
      </c>
      <c r="AG303">
        <v>489006</v>
      </c>
      <c r="AH303">
        <v>493393</v>
      </c>
    </row>
    <row r="304" spans="1:34" x14ac:dyDescent="0.25">
      <c r="A304" t="s">
        <v>488</v>
      </c>
      <c r="B304" t="s">
        <v>390</v>
      </c>
      <c r="C304" t="s">
        <v>391</v>
      </c>
      <c r="D304">
        <v>0</v>
      </c>
      <c r="E304">
        <v>0</v>
      </c>
      <c r="F304">
        <v>0</v>
      </c>
      <c r="G304">
        <v>37</v>
      </c>
      <c r="H304">
        <v>77</v>
      </c>
      <c r="I304">
        <v>125</v>
      </c>
      <c r="J304">
        <v>194</v>
      </c>
      <c r="K304">
        <v>268</v>
      </c>
      <c r="L304">
        <v>323</v>
      </c>
      <c r="M304">
        <v>358</v>
      </c>
      <c r="N304">
        <v>372</v>
      </c>
      <c r="O304">
        <v>333</v>
      </c>
      <c r="P304">
        <v>289</v>
      </c>
      <c r="Q304">
        <v>267</v>
      </c>
      <c r="R304">
        <v>258</v>
      </c>
      <c r="S304">
        <v>254</v>
      </c>
      <c r="T304">
        <v>251</v>
      </c>
      <c r="U304">
        <v>248</v>
      </c>
      <c r="V304">
        <v>244</v>
      </c>
      <c r="W304">
        <v>237</v>
      </c>
      <c r="X304">
        <v>232</v>
      </c>
      <c r="Y304">
        <v>230</v>
      </c>
      <c r="Z304">
        <v>227</v>
      </c>
      <c r="AA304">
        <v>223</v>
      </c>
      <c r="AB304">
        <v>220</v>
      </c>
      <c r="AC304">
        <v>218</v>
      </c>
      <c r="AD304">
        <v>215</v>
      </c>
      <c r="AE304">
        <v>215</v>
      </c>
      <c r="AF304">
        <v>213</v>
      </c>
      <c r="AG304">
        <v>210</v>
      </c>
      <c r="AH304">
        <v>208</v>
      </c>
    </row>
    <row r="305" spans="1:34" x14ac:dyDescent="0.25">
      <c r="A305" t="s">
        <v>489</v>
      </c>
      <c r="B305" t="s">
        <v>390</v>
      </c>
      <c r="C305" t="s">
        <v>391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 t="s">
        <v>490</v>
      </c>
      <c r="B306" t="s">
        <v>390</v>
      </c>
      <c r="C306" t="s">
        <v>391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 t="s">
        <v>491</v>
      </c>
      <c r="B307" t="s">
        <v>390</v>
      </c>
      <c r="C307" t="s">
        <v>391</v>
      </c>
      <c r="D307">
        <v>0</v>
      </c>
      <c r="E307">
        <v>0</v>
      </c>
      <c r="F307">
        <v>0</v>
      </c>
      <c r="G307">
        <v>18</v>
      </c>
      <c r="H307">
        <v>26</v>
      </c>
      <c r="I307">
        <v>30</v>
      </c>
      <c r="J307">
        <v>33</v>
      </c>
      <c r="K307">
        <v>34</v>
      </c>
      <c r="L307">
        <v>35</v>
      </c>
      <c r="M307">
        <v>33</v>
      </c>
      <c r="N307">
        <v>30</v>
      </c>
      <c r="O307">
        <v>24</v>
      </c>
      <c r="P307">
        <v>18</v>
      </c>
      <c r="Q307">
        <v>13</v>
      </c>
      <c r="R307">
        <v>9</v>
      </c>
      <c r="S307">
        <v>8</v>
      </c>
      <c r="T307">
        <v>7</v>
      </c>
      <c r="U307">
        <v>5</v>
      </c>
      <c r="V307">
        <v>2</v>
      </c>
      <c r="W307">
        <v>-1</v>
      </c>
      <c r="X307">
        <v>-2</v>
      </c>
      <c r="Y307">
        <v>-2</v>
      </c>
      <c r="Z307">
        <v>-1</v>
      </c>
      <c r="AA307">
        <v>0</v>
      </c>
      <c r="AB307">
        <v>-1</v>
      </c>
      <c r="AC307">
        <v>1</v>
      </c>
      <c r="AD307">
        <v>3</v>
      </c>
      <c r="AE307">
        <v>4</v>
      </c>
      <c r="AF307">
        <v>4</v>
      </c>
      <c r="AG307">
        <v>6</v>
      </c>
      <c r="AH307">
        <v>8</v>
      </c>
    </row>
    <row r="308" spans="1:34" x14ac:dyDescent="0.25">
      <c r="A308" t="s">
        <v>492</v>
      </c>
      <c r="B308" t="s">
        <v>390</v>
      </c>
      <c r="C308" t="s">
        <v>391</v>
      </c>
      <c r="D308">
        <v>0</v>
      </c>
      <c r="E308">
        <v>0</v>
      </c>
      <c r="F308">
        <v>0</v>
      </c>
      <c r="G308">
        <v>360</v>
      </c>
      <c r="H308">
        <v>1111</v>
      </c>
      <c r="I308">
        <v>1280</v>
      </c>
      <c r="J308">
        <v>1508</v>
      </c>
      <c r="K308">
        <v>1597</v>
      </c>
      <c r="L308">
        <v>1539</v>
      </c>
      <c r="M308">
        <v>1377</v>
      </c>
      <c r="N308">
        <v>1110</v>
      </c>
      <c r="O308">
        <v>954</v>
      </c>
      <c r="P308">
        <v>763</v>
      </c>
      <c r="Q308">
        <v>621</v>
      </c>
      <c r="R308">
        <v>544</v>
      </c>
      <c r="S308">
        <v>480</v>
      </c>
      <c r="T308">
        <v>525</v>
      </c>
      <c r="U308">
        <v>439</v>
      </c>
      <c r="V308">
        <v>362</v>
      </c>
      <c r="W308">
        <v>279</v>
      </c>
      <c r="X308">
        <v>214</v>
      </c>
      <c r="Y308">
        <v>274</v>
      </c>
      <c r="Z308">
        <v>232</v>
      </c>
      <c r="AA308">
        <v>227</v>
      </c>
      <c r="AB308">
        <v>245</v>
      </c>
      <c r="AC308">
        <v>250</v>
      </c>
      <c r="AD308">
        <v>256</v>
      </c>
      <c r="AE308">
        <v>279</v>
      </c>
      <c r="AF308">
        <v>250</v>
      </c>
      <c r="AG308">
        <v>218</v>
      </c>
      <c r="AH308">
        <v>215</v>
      </c>
    </row>
    <row r="309" spans="1:34" x14ac:dyDescent="0.25">
      <c r="A309" t="s">
        <v>493</v>
      </c>
      <c r="B309" t="s">
        <v>390</v>
      </c>
      <c r="C309" t="s">
        <v>391</v>
      </c>
      <c r="D309">
        <v>0</v>
      </c>
      <c r="E309">
        <v>0</v>
      </c>
      <c r="F309">
        <v>0</v>
      </c>
      <c r="G309">
        <v>213</v>
      </c>
      <c r="H309">
        <v>455</v>
      </c>
      <c r="I309">
        <v>755</v>
      </c>
      <c r="J309">
        <v>1080</v>
      </c>
      <c r="K309">
        <v>1391</v>
      </c>
      <c r="L309">
        <v>1732</v>
      </c>
      <c r="M309">
        <v>2037</v>
      </c>
      <c r="N309">
        <v>2226</v>
      </c>
      <c r="O309">
        <v>2212</v>
      </c>
      <c r="P309">
        <v>2221</v>
      </c>
      <c r="Q309">
        <v>2372</v>
      </c>
      <c r="R309">
        <v>2544</v>
      </c>
      <c r="S309">
        <v>2674</v>
      </c>
      <c r="T309">
        <v>2753</v>
      </c>
      <c r="U309">
        <v>2801</v>
      </c>
      <c r="V309">
        <v>2830</v>
      </c>
      <c r="W309">
        <v>2824</v>
      </c>
      <c r="X309">
        <v>2778</v>
      </c>
      <c r="Y309">
        <v>2722</v>
      </c>
      <c r="Z309">
        <v>2653</v>
      </c>
      <c r="AA309">
        <v>2583</v>
      </c>
      <c r="AB309">
        <v>2505</v>
      </c>
      <c r="AC309">
        <v>2429</v>
      </c>
      <c r="AD309">
        <v>2350</v>
      </c>
      <c r="AE309">
        <v>2276</v>
      </c>
      <c r="AF309">
        <v>2206</v>
      </c>
      <c r="AG309">
        <v>2141</v>
      </c>
      <c r="AH309">
        <v>2084</v>
      </c>
    </row>
    <row r="310" spans="1:34" x14ac:dyDescent="0.25">
      <c r="A310" t="s">
        <v>494</v>
      </c>
      <c r="B310" t="s">
        <v>390</v>
      </c>
      <c r="C310" t="s">
        <v>391</v>
      </c>
      <c r="D310">
        <v>0</v>
      </c>
      <c r="E310">
        <v>0</v>
      </c>
      <c r="F310">
        <v>0</v>
      </c>
      <c r="G310">
        <v>365</v>
      </c>
      <c r="H310">
        <v>755</v>
      </c>
      <c r="I310">
        <v>1146</v>
      </c>
      <c r="J310">
        <v>1529</v>
      </c>
      <c r="K310">
        <v>1863</v>
      </c>
      <c r="L310">
        <v>2213</v>
      </c>
      <c r="M310">
        <v>2488</v>
      </c>
      <c r="N310">
        <v>2628</v>
      </c>
      <c r="O310">
        <v>2532</v>
      </c>
      <c r="P310">
        <v>2507</v>
      </c>
      <c r="Q310">
        <v>2573</v>
      </c>
      <c r="R310">
        <v>2647</v>
      </c>
      <c r="S310">
        <v>2679</v>
      </c>
      <c r="T310">
        <v>2668</v>
      </c>
      <c r="U310">
        <v>2626</v>
      </c>
      <c r="V310">
        <v>2568</v>
      </c>
      <c r="W310">
        <v>2486</v>
      </c>
      <c r="X310">
        <v>2377</v>
      </c>
      <c r="Y310">
        <v>2270</v>
      </c>
      <c r="Z310">
        <v>2155</v>
      </c>
      <c r="AA310">
        <v>2050</v>
      </c>
      <c r="AB310">
        <v>1944</v>
      </c>
      <c r="AC310">
        <v>1839</v>
      </c>
      <c r="AD310">
        <v>1745</v>
      </c>
      <c r="AE310">
        <v>1656</v>
      </c>
      <c r="AF310">
        <v>1579</v>
      </c>
      <c r="AG310">
        <v>1504</v>
      </c>
      <c r="AH310">
        <v>1439</v>
      </c>
    </row>
    <row r="311" spans="1:34" x14ac:dyDescent="0.25">
      <c r="A311" t="s">
        <v>495</v>
      </c>
      <c r="B311" t="s">
        <v>390</v>
      </c>
      <c r="C311" t="s">
        <v>391</v>
      </c>
      <c r="D311">
        <v>0</v>
      </c>
      <c r="E311">
        <v>0</v>
      </c>
      <c r="F311">
        <v>0</v>
      </c>
      <c r="G311">
        <v>92</v>
      </c>
      <c r="H311">
        <v>212</v>
      </c>
      <c r="I311">
        <v>308</v>
      </c>
      <c r="J311">
        <v>387</v>
      </c>
      <c r="K311">
        <v>453</v>
      </c>
      <c r="L311">
        <v>514</v>
      </c>
      <c r="M311">
        <v>560</v>
      </c>
      <c r="N311">
        <v>580</v>
      </c>
      <c r="O311">
        <v>560</v>
      </c>
      <c r="P311">
        <v>547</v>
      </c>
      <c r="Q311">
        <v>546</v>
      </c>
      <c r="R311">
        <v>553</v>
      </c>
      <c r="S311">
        <v>562</v>
      </c>
      <c r="T311">
        <v>567</v>
      </c>
      <c r="U311">
        <v>561</v>
      </c>
      <c r="V311">
        <v>549</v>
      </c>
      <c r="W311">
        <v>533</v>
      </c>
      <c r="X311">
        <v>513</v>
      </c>
      <c r="Y311">
        <v>499</v>
      </c>
      <c r="Z311">
        <v>483</v>
      </c>
      <c r="AA311">
        <v>468</v>
      </c>
      <c r="AB311">
        <v>455</v>
      </c>
      <c r="AC311">
        <v>443</v>
      </c>
      <c r="AD311">
        <v>431</v>
      </c>
      <c r="AE311">
        <v>420</v>
      </c>
      <c r="AF311">
        <v>410</v>
      </c>
      <c r="AG311">
        <v>403</v>
      </c>
      <c r="AH311">
        <v>398</v>
      </c>
    </row>
    <row r="312" spans="1:34" x14ac:dyDescent="0.25">
      <c r="A312" t="s">
        <v>496</v>
      </c>
      <c r="B312" t="s">
        <v>390</v>
      </c>
      <c r="C312" t="s">
        <v>391</v>
      </c>
      <c r="D312">
        <v>0</v>
      </c>
      <c r="E312">
        <v>0</v>
      </c>
      <c r="F312">
        <v>0</v>
      </c>
      <c r="G312">
        <v>54</v>
      </c>
      <c r="H312">
        <v>146</v>
      </c>
      <c r="I312">
        <v>239</v>
      </c>
      <c r="J312">
        <v>267</v>
      </c>
      <c r="K312">
        <v>279</v>
      </c>
      <c r="L312">
        <v>256</v>
      </c>
      <c r="M312">
        <v>189</v>
      </c>
      <c r="N312">
        <v>85</v>
      </c>
      <c r="O312">
        <v>-100</v>
      </c>
      <c r="P312">
        <v>-212</v>
      </c>
      <c r="Q312">
        <v>-361</v>
      </c>
      <c r="R312">
        <v>-487</v>
      </c>
      <c r="S312">
        <v>-593</v>
      </c>
      <c r="T312">
        <v>-707</v>
      </c>
      <c r="U312">
        <v>-774</v>
      </c>
      <c r="V312">
        <v>-859</v>
      </c>
      <c r="W312">
        <v>-907</v>
      </c>
      <c r="X312">
        <v>-918</v>
      </c>
      <c r="Y312">
        <v>-914</v>
      </c>
      <c r="Z312">
        <v>-861</v>
      </c>
      <c r="AA312">
        <v>-834</v>
      </c>
      <c r="AB312">
        <v>-794</v>
      </c>
      <c r="AC312">
        <v>-730</v>
      </c>
      <c r="AD312">
        <v>-654</v>
      </c>
      <c r="AE312">
        <v>-581</v>
      </c>
      <c r="AF312">
        <v>-520</v>
      </c>
      <c r="AG312">
        <v>-452</v>
      </c>
      <c r="AH312">
        <v>-384</v>
      </c>
    </row>
    <row r="313" spans="1:34" x14ac:dyDescent="0.25">
      <c r="A313" t="s">
        <v>497</v>
      </c>
      <c r="B313" t="s">
        <v>390</v>
      </c>
      <c r="C313" t="s">
        <v>391</v>
      </c>
      <c r="D313">
        <v>0</v>
      </c>
      <c r="E313">
        <v>0</v>
      </c>
      <c r="F313">
        <v>0</v>
      </c>
      <c r="G313">
        <v>-74</v>
      </c>
      <c r="H313">
        <v>-135</v>
      </c>
      <c r="I313">
        <v>-203</v>
      </c>
      <c r="J313">
        <v>-293</v>
      </c>
      <c r="K313">
        <v>-442</v>
      </c>
      <c r="L313">
        <v>-611</v>
      </c>
      <c r="M313">
        <v>-792</v>
      </c>
      <c r="N313">
        <v>-995</v>
      </c>
      <c r="O313">
        <v>-1223</v>
      </c>
      <c r="P313">
        <v>-1411</v>
      </c>
      <c r="Q313">
        <v>-1583</v>
      </c>
      <c r="R313">
        <v>-1738</v>
      </c>
      <c r="S313">
        <v>-1890</v>
      </c>
      <c r="T313">
        <v>-2015</v>
      </c>
      <c r="U313">
        <v>-2113</v>
      </c>
      <c r="V313">
        <v>-2180</v>
      </c>
      <c r="W313">
        <v>-2185</v>
      </c>
      <c r="X313">
        <v>-2170</v>
      </c>
      <c r="Y313">
        <v>-2131</v>
      </c>
      <c r="Z313">
        <v>-2064</v>
      </c>
      <c r="AA313">
        <v>-2001</v>
      </c>
      <c r="AB313">
        <v>-1925</v>
      </c>
      <c r="AC313">
        <v>-1824</v>
      </c>
      <c r="AD313">
        <v>-1733</v>
      </c>
      <c r="AE313">
        <v>-1627</v>
      </c>
      <c r="AF313">
        <v>-1522</v>
      </c>
      <c r="AG313">
        <v>-1435</v>
      </c>
      <c r="AH313">
        <v>-1359</v>
      </c>
    </row>
    <row r="314" spans="1:34" x14ac:dyDescent="0.25">
      <c r="A314" t="s">
        <v>498</v>
      </c>
      <c r="B314" t="s">
        <v>390</v>
      </c>
      <c r="C314" t="s">
        <v>391</v>
      </c>
      <c r="D314">
        <v>0</v>
      </c>
      <c r="E314">
        <v>0</v>
      </c>
      <c r="F314">
        <v>0</v>
      </c>
      <c r="G314">
        <v>208</v>
      </c>
      <c r="H314">
        <v>276</v>
      </c>
      <c r="I314">
        <v>286</v>
      </c>
      <c r="J314">
        <v>151</v>
      </c>
      <c r="K314">
        <v>44</v>
      </c>
      <c r="L314">
        <v>-16</v>
      </c>
      <c r="M314">
        <v>-50</v>
      </c>
      <c r="N314">
        <v>-72</v>
      </c>
      <c r="O314">
        <v>-104</v>
      </c>
      <c r="P314">
        <v>-102</v>
      </c>
      <c r="Q314">
        <v>-86</v>
      </c>
      <c r="R314">
        <v>-65</v>
      </c>
      <c r="S314">
        <v>-56</v>
      </c>
      <c r="T314">
        <v>-61</v>
      </c>
      <c r="U314">
        <v>-77</v>
      </c>
      <c r="V314">
        <v>-99</v>
      </c>
      <c r="W314">
        <v>-125</v>
      </c>
      <c r="X314">
        <v>-154</v>
      </c>
      <c r="Y314">
        <v>-167</v>
      </c>
      <c r="Z314">
        <v>-181</v>
      </c>
      <c r="AA314">
        <v>-193</v>
      </c>
      <c r="AB314">
        <v>-207</v>
      </c>
      <c r="AC314">
        <v>-216</v>
      </c>
      <c r="AD314">
        <v>-219</v>
      </c>
      <c r="AE314">
        <v>-227</v>
      </c>
      <c r="AF314">
        <v>-233</v>
      </c>
      <c r="AG314">
        <v>-243</v>
      </c>
      <c r="AH314">
        <v>-241</v>
      </c>
    </row>
    <row r="315" spans="1:34" x14ac:dyDescent="0.25">
      <c r="A315" t="s">
        <v>499</v>
      </c>
      <c r="B315" t="s">
        <v>390</v>
      </c>
      <c r="C315" t="s">
        <v>391</v>
      </c>
      <c r="D315">
        <v>0</v>
      </c>
      <c r="E315">
        <v>0</v>
      </c>
      <c r="F315">
        <v>0</v>
      </c>
      <c r="G315">
        <v>59</v>
      </c>
      <c r="H315">
        <v>122</v>
      </c>
      <c r="I315">
        <v>189</v>
      </c>
      <c r="J315">
        <v>250</v>
      </c>
      <c r="K315">
        <v>307</v>
      </c>
      <c r="L315">
        <v>371</v>
      </c>
      <c r="M315">
        <v>420</v>
      </c>
      <c r="N315">
        <v>447</v>
      </c>
      <c r="O315">
        <v>425</v>
      </c>
      <c r="P315">
        <v>443</v>
      </c>
      <c r="Q315">
        <v>466</v>
      </c>
      <c r="R315">
        <v>492</v>
      </c>
      <c r="S315">
        <v>509</v>
      </c>
      <c r="T315">
        <v>518</v>
      </c>
      <c r="U315">
        <v>517</v>
      </c>
      <c r="V315">
        <v>513</v>
      </c>
      <c r="W315">
        <v>504</v>
      </c>
      <c r="X315">
        <v>490</v>
      </c>
      <c r="Y315">
        <v>476</v>
      </c>
      <c r="Z315">
        <v>460</v>
      </c>
      <c r="AA315">
        <v>447</v>
      </c>
      <c r="AB315">
        <v>432</v>
      </c>
      <c r="AC315">
        <v>416</v>
      </c>
      <c r="AD315">
        <v>402</v>
      </c>
      <c r="AE315">
        <v>387</v>
      </c>
      <c r="AF315">
        <v>377</v>
      </c>
      <c r="AG315">
        <v>367</v>
      </c>
      <c r="AH315">
        <v>359</v>
      </c>
    </row>
    <row r="316" spans="1:34" x14ac:dyDescent="0.25">
      <c r="A316" t="s">
        <v>500</v>
      </c>
      <c r="B316" t="s">
        <v>390</v>
      </c>
      <c r="C316" t="s">
        <v>391</v>
      </c>
      <c r="D316">
        <v>0</v>
      </c>
      <c r="E316">
        <v>0</v>
      </c>
      <c r="F316">
        <v>0</v>
      </c>
      <c r="G316">
        <v>37</v>
      </c>
      <c r="H316">
        <v>82</v>
      </c>
      <c r="I316">
        <v>118</v>
      </c>
      <c r="J316">
        <v>147</v>
      </c>
      <c r="K316">
        <v>174</v>
      </c>
      <c r="L316">
        <v>199</v>
      </c>
      <c r="M316">
        <v>221</v>
      </c>
      <c r="N316">
        <v>232</v>
      </c>
      <c r="O316">
        <v>230</v>
      </c>
      <c r="P316">
        <v>232</v>
      </c>
      <c r="Q316">
        <v>240</v>
      </c>
      <c r="R316">
        <v>249</v>
      </c>
      <c r="S316">
        <v>259</v>
      </c>
      <c r="T316">
        <v>265</v>
      </c>
      <c r="U316">
        <v>266</v>
      </c>
      <c r="V316">
        <v>263</v>
      </c>
      <c r="W316">
        <v>258</v>
      </c>
      <c r="X316">
        <v>252</v>
      </c>
      <c r="Y316">
        <v>247</v>
      </c>
      <c r="Z316">
        <v>239</v>
      </c>
      <c r="AA316">
        <v>234</v>
      </c>
      <c r="AB316">
        <v>228</v>
      </c>
      <c r="AC316">
        <v>223</v>
      </c>
      <c r="AD316">
        <v>215</v>
      </c>
      <c r="AE316">
        <v>209</v>
      </c>
      <c r="AF316">
        <v>205</v>
      </c>
      <c r="AG316">
        <v>200</v>
      </c>
      <c r="AH316">
        <v>198</v>
      </c>
    </row>
    <row r="317" spans="1:34" x14ac:dyDescent="0.25">
      <c r="A317" t="s">
        <v>501</v>
      </c>
      <c r="B317" t="s">
        <v>390</v>
      </c>
      <c r="C317" t="s">
        <v>391</v>
      </c>
      <c r="D317">
        <v>0</v>
      </c>
      <c r="E317">
        <v>0</v>
      </c>
      <c r="F317">
        <v>0</v>
      </c>
      <c r="G317">
        <v>179</v>
      </c>
      <c r="H317">
        <v>330</v>
      </c>
      <c r="I317">
        <v>421</v>
      </c>
      <c r="J317">
        <v>494</v>
      </c>
      <c r="K317">
        <v>549</v>
      </c>
      <c r="L317">
        <v>614</v>
      </c>
      <c r="M317">
        <v>694</v>
      </c>
      <c r="N317">
        <v>763</v>
      </c>
      <c r="O317">
        <v>783</v>
      </c>
      <c r="P317">
        <v>774</v>
      </c>
      <c r="Q317">
        <v>770</v>
      </c>
      <c r="R317">
        <v>777</v>
      </c>
      <c r="S317">
        <v>794</v>
      </c>
      <c r="T317">
        <v>798</v>
      </c>
      <c r="U317">
        <v>764</v>
      </c>
      <c r="V317">
        <v>720</v>
      </c>
      <c r="W317">
        <v>683</v>
      </c>
      <c r="X317">
        <v>644</v>
      </c>
      <c r="Y317">
        <v>602</v>
      </c>
      <c r="Z317">
        <v>556</v>
      </c>
      <c r="AA317">
        <v>523</v>
      </c>
      <c r="AB317">
        <v>498</v>
      </c>
      <c r="AC317">
        <v>470</v>
      </c>
      <c r="AD317">
        <v>438</v>
      </c>
      <c r="AE317">
        <v>402</v>
      </c>
      <c r="AF317">
        <v>388</v>
      </c>
      <c r="AG317">
        <v>384</v>
      </c>
      <c r="AH317">
        <v>383</v>
      </c>
    </row>
    <row r="318" spans="1:34" x14ac:dyDescent="0.25">
      <c r="A318" t="s">
        <v>502</v>
      </c>
      <c r="B318" t="s">
        <v>390</v>
      </c>
      <c r="C318" t="s">
        <v>391</v>
      </c>
      <c r="D318">
        <v>0</v>
      </c>
      <c r="E318">
        <v>0</v>
      </c>
      <c r="F318">
        <v>0</v>
      </c>
      <c r="G318">
        <v>141</v>
      </c>
      <c r="H318">
        <v>282</v>
      </c>
      <c r="I318">
        <v>333</v>
      </c>
      <c r="J318">
        <v>344</v>
      </c>
      <c r="K318">
        <v>366</v>
      </c>
      <c r="L318">
        <v>405</v>
      </c>
      <c r="M318">
        <v>458</v>
      </c>
      <c r="N318">
        <v>503</v>
      </c>
      <c r="O318">
        <v>498</v>
      </c>
      <c r="P318">
        <v>487</v>
      </c>
      <c r="Q318">
        <v>470</v>
      </c>
      <c r="R318">
        <v>468</v>
      </c>
      <c r="S318">
        <v>474</v>
      </c>
      <c r="T318">
        <v>466</v>
      </c>
      <c r="U318">
        <v>420</v>
      </c>
      <c r="V318">
        <v>354</v>
      </c>
      <c r="W318">
        <v>287</v>
      </c>
      <c r="X318">
        <v>217</v>
      </c>
      <c r="Y318">
        <v>146</v>
      </c>
      <c r="Z318">
        <v>73</v>
      </c>
      <c r="AA318">
        <v>9</v>
      </c>
      <c r="AB318">
        <v>-47</v>
      </c>
      <c r="AC318">
        <v>-103</v>
      </c>
      <c r="AD318">
        <v>-163</v>
      </c>
      <c r="AE318">
        <v>-225</v>
      </c>
      <c r="AF318">
        <v>-267</v>
      </c>
      <c r="AG318">
        <v>-301</v>
      </c>
      <c r="AH318">
        <v>-328</v>
      </c>
    </row>
    <row r="319" spans="1:34" x14ac:dyDescent="0.25">
      <c r="A319" t="s">
        <v>503</v>
      </c>
      <c r="B319" t="s">
        <v>390</v>
      </c>
      <c r="C319" t="s">
        <v>391</v>
      </c>
      <c r="D319">
        <v>0</v>
      </c>
      <c r="E319">
        <v>0</v>
      </c>
      <c r="F319">
        <v>0</v>
      </c>
      <c r="G319">
        <v>19</v>
      </c>
      <c r="H319">
        <v>30</v>
      </c>
      <c r="I319">
        <v>40</v>
      </c>
      <c r="J319">
        <v>51</v>
      </c>
      <c r="K319">
        <v>58</v>
      </c>
      <c r="L319">
        <v>68</v>
      </c>
      <c r="M319">
        <v>77</v>
      </c>
      <c r="N319">
        <v>81</v>
      </c>
      <c r="O319">
        <v>79</v>
      </c>
      <c r="P319">
        <v>76</v>
      </c>
      <c r="Q319">
        <v>77</v>
      </c>
      <c r="R319">
        <v>78</v>
      </c>
      <c r="S319">
        <v>79</v>
      </c>
      <c r="T319">
        <v>76</v>
      </c>
      <c r="U319">
        <v>72</v>
      </c>
      <c r="V319">
        <v>68</v>
      </c>
      <c r="W319">
        <v>64</v>
      </c>
      <c r="X319">
        <v>58</v>
      </c>
      <c r="Y319">
        <v>52</v>
      </c>
      <c r="Z319">
        <v>46</v>
      </c>
      <c r="AA319">
        <v>41</v>
      </c>
      <c r="AB319">
        <v>38</v>
      </c>
      <c r="AC319">
        <v>33</v>
      </c>
      <c r="AD319">
        <v>28</v>
      </c>
      <c r="AE319">
        <v>24</v>
      </c>
      <c r="AF319">
        <v>21</v>
      </c>
      <c r="AG319">
        <v>18</v>
      </c>
      <c r="AH319">
        <v>17</v>
      </c>
    </row>
    <row r="320" spans="1:34" x14ac:dyDescent="0.25">
      <c r="A320" t="s">
        <v>504</v>
      </c>
      <c r="B320" t="s">
        <v>390</v>
      </c>
      <c r="C320" t="s">
        <v>391</v>
      </c>
      <c r="D320">
        <v>0</v>
      </c>
      <c r="E320">
        <v>0</v>
      </c>
      <c r="F320">
        <v>0</v>
      </c>
      <c r="G320">
        <v>11</v>
      </c>
      <c r="H320">
        <v>22</v>
      </c>
      <c r="I320">
        <v>29</v>
      </c>
      <c r="J320">
        <v>35</v>
      </c>
      <c r="K320">
        <v>42</v>
      </c>
      <c r="L320">
        <v>48</v>
      </c>
      <c r="M320">
        <v>54</v>
      </c>
      <c r="N320">
        <v>57</v>
      </c>
      <c r="O320">
        <v>57</v>
      </c>
      <c r="P320">
        <v>58</v>
      </c>
      <c r="Q320">
        <v>59</v>
      </c>
      <c r="R320">
        <v>60</v>
      </c>
      <c r="S320">
        <v>63</v>
      </c>
      <c r="T320">
        <v>64</v>
      </c>
      <c r="U320">
        <v>63</v>
      </c>
      <c r="V320">
        <v>62</v>
      </c>
      <c r="W320">
        <v>60</v>
      </c>
      <c r="X320">
        <v>59</v>
      </c>
      <c r="Y320">
        <v>57</v>
      </c>
      <c r="Z320">
        <v>56</v>
      </c>
      <c r="AA320">
        <v>53</v>
      </c>
      <c r="AB320">
        <v>53</v>
      </c>
      <c r="AC320">
        <v>51</v>
      </c>
      <c r="AD320">
        <v>49</v>
      </c>
      <c r="AE320">
        <v>48</v>
      </c>
      <c r="AF320">
        <v>46</v>
      </c>
      <c r="AG320">
        <v>46</v>
      </c>
      <c r="AH320">
        <v>45</v>
      </c>
    </row>
    <row r="321" spans="1:34" x14ac:dyDescent="0.25">
      <c r="A321" t="s">
        <v>505</v>
      </c>
      <c r="B321" t="s">
        <v>390</v>
      </c>
      <c r="C321" t="s">
        <v>391</v>
      </c>
      <c r="D321">
        <v>0</v>
      </c>
      <c r="E321">
        <v>0</v>
      </c>
      <c r="F321">
        <v>0</v>
      </c>
      <c r="G321">
        <v>624</v>
      </c>
      <c r="H321">
        <v>893</v>
      </c>
      <c r="I321">
        <v>1101</v>
      </c>
      <c r="J321">
        <v>1333</v>
      </c>
      <c r="K321">
        <v>1514</v>
      </c>
      <c r="L321">
        <v>1734</v>
      </c>
      <c r="M321">
        <v>1992</v>
      </c>
      <c r="N321">
        <v>2190</v>
      </c>
      <c r="O321">
        <v>2268</v>
      </c>
      <c r="P321">
        <v>2304</v>
      </c>
      <c r="Q321">
        <v>2330</v>
      </c>
      <c r="R321">
        <v>2378</v>
      </c>
      <c r="S321">
        <v>2448</v>
      </c>
      <c r="T321">
        <v>2472</v>
      </c>
      <c r="U321">
        <v>2422</v>
      </c>
      <c r="V321">
        <v>2365</v>
      </c>
      <c r="W321">
        <v>2305</v>
      </c>
      <c r="X321">
        <v>2221</v>
      </c>
      <c r="Y321">
        <v>2123</v>
      </c>
      <c r="Z321">
        <v>2010</v>
      </c>
      <c r="AA321">
        <v>1933</v>
      </c>
      <c r="AB321">
        <v>1863</v>
      </c>
      <c r="AC321">
        <v>1786</v>
      </c>
      <c r="AD321">
        <v>1693</v>
      </c>
      <c r="AE321">
        <v>1596</v>
      </c>
      <c r="AF321">
        <v>1554</v>
      </c>
      <c r="AG321">
        <v>1527</v>
      </c>
      <c r="AH321">
        <v>1505</v>
      </c>
    </row>
    <row r="322" spans="1:34" x14ac:dyDescent="0.25">
      <c r="A322" t="s">
        <v>506</v>
      </c>
      <c r="B322" t="s">
        <v>390</v>
      </c>
      <c r="C322" t="s">
        <v>391</v>
      </c>
      <c r="D322">
        <v>0</v>
      </c>
      <c r="E322">
        <v>0</v>
      </c>
      <c r="F322">
        <v>0</v>
      </c>
      <c r="G322">
        <v>174</v>
      </c>
      <c r="H322">
        <v>583</v>
      </c>
      <c r="I322">
        <v>1020</v>
      </c>
      <c r="J322">
        <v>1582</v>
      </c>
      <c r="K322">
        <v>2019</v>
      </c>
      <c r="L322">
        <v>2668</v>
      </c>
      <c r="M322">
        <v>3468</v>
      </c>
      <c r="N322">
        <v>4118</v>
      </c>
      <c r="O322">
        <v>4472</v>
      </c>
      <c r="P322">
        <v>4723</v>
      </c>
      <c r="Q322">
        <v>5090</v>
      </c>
      <c r="R322">
        <v>5513</v>
      </c>
      <c r="S322">
        <v>5929</v>
      </c>
      <c r="T322">
        <v>6070</v>
      </c>
      <c r="U322">
        <v>5841</v>
      </c>
      <c r="V322">
        <v>5724</v>
      </c>
      <c r="W322">
        <v>5600</v>
      </c>
      <c r="X322">
        <v>5373</v>
      </c>
      <c r="Y322">
        <v>5066</v>
      </c>
      <c r="Z322">
        <v>4707</v>
      </c>
      <c r="AA322">
        <v>4548</v>
      </c>
      <c r="AB322">
        <v>4369</v>
      </c>
      <c r="AC322">
        <v>4115</v>
      </c>
      <c r="AD322">
        <v>3782</v>
      </c>
      <c r="AE322">
        <v>3487</v>
      </c>
      <c r="AF322">
        <v>3447</v>
      </c>
      <c r="AG322">
        <v>3423</v>
      </c>
      <c r="AH322">
        <v>3391</v>
      </c>
    </row>
    <row r="323" spans="1:34" x14ac:dyDescent="0.25">
      <c r="A323" t="s">
        <v>507</v>
      </c>
      <c r="B323" t="s">
        <v>390</v>
      </c>
      <c r="C323" t="s">
        <v>391</v>
      </c>
      <c r="D323">
        <v>0</v>
      </c>
      <c r="E323">
        <v>0</v>
      </c>
      <c r="F323">
        <v>0</v>
      </c>
      <c r="G323">
        <v>864</v>
      </c>
      <c r="H323">
        <v>1028</v>
      </c>
      <c r="I323">
        <v>1159</v>
      </c>
      <c r="J323">
        <v>1334</v>
      </c>
      <c r="K323">
        <v>1443</v>
      </c>
      <c r="L323">
        <v>1595</v>
      </c>
      <c r="M323">
        <v>1807</v>
      </c>
      <c r="N323">
        <v>1991</v>
      </c>
      <c r="O323">
        <v>2023</v>
      </c>
      <c r="P323">
        <v>2011</v>
      </c>
      <c r="Q323">
        <v>1993</v>
      </c>
      <c r="R323">
        <v>1995</v>
      </c>
      <c r="S323">
        <v>2018</v>
      </c>
      <c r="T323">
        <v>1984</v>
      </c>
      <c r="U323">
        <v>1841</v>
      </c>
      <c r="V323">
        <v>1747</v>
      </c>
      <c r="W323">
        <v>1668</v>
      </c>
      <c r="X323">
        <v>1562</v>
      </c>
      <c r="Y323">
        <v>1444</v>
      </c>
      <c r="Z323">
        <v>1310</v>
      </c>
      <c r="AA323">
        <v>1248</v>
      </c>
      <c r="AB323">
        <v>1187</v>
      </c>
      <c r="AC323">
        <v>1103</v>
      </c>
      <c r="AD323">
        <v>1012</v>
      </c>
      <c r="AE323">
        <v>905</v>
      </c>
      <c r="AF323">
        <v>891</v>
      </c>
      <c r="AG323">
        <v>877</v>
      </c>
      <c r="AH323">
        <v>855</v>
      </c>
    </row>
    <row r="324" spans="1:34" x14ac:dyDescent="0.25">
      <c r="A324" t="s">
        <v>508</v>
      </c>
      <c r="B324" t="s">
        <v>390</v>
      </c>
      <c r="C324" t="s">
        <v>391</v>
      </c>
      <c r="D324">
        <v>0</v>
      </c>
      <c r="E324">
        <v>0</v>
      </c>
      <c r="F324">
        <v>0</v>
      </c>
      <c r="G324">
        <v>1781</v>
      </c>
      <c r="H324">
        <v>1817</v>
      </c>
      <c r="I324">
        <v>1849</v>
      </c>
      <c r="J324">
        <v>1957</v>
      </c>
      <c r="K324">
        <v>1985</v>
      </c>
      <c r="L324">
        <v>2124</v>
      </c>
      <c r="M324">
        <v>2293</v>
      </c>
      <c r="N324">
        <v>2403</v>
      </c>
      <c r="O324">
        <v>2360</v>
      </c>
      <c r="P324">
        <v>2265</v>
      </c>
      <c r="Q324">
        <v>2151</v>
      </c>
      <c r="R324">
        <v>2032</v>
      </c>
      <c r="S324">
        <v>1926</v>
      </c>
      <c r="T324">
        <v>1783</v>
      </c>
      <c r="U324">
        <v>1644</v>
      </c>
      <c r="V324">
        <v>1554</v>
      </c>
      <c r="W324">
        <v>1492</v>
      </c>
      <c r="X324">
        <v>1395</v>
      </c>
      <c r="Y324">
        <v>1312</v>
      </c>
      <c r="Z324">
        <v>1224</v>
      </c>
      <c r="AA324">
        <v>1187</v>
      </c>
      <c r="AB324">
        <v>1126</v>
      </c>
      <c r="AC324">
        <v>1033</v>
      </c>
      <c r="AD324">
        <v>1029</v>
      </c>
      <c r="AE324">
        <v>973</v>
      </c>
      <c r="AF324">
        <v>969</v>
      </c>
      <c r="AG324">
        <v>949</v>
      </c>
      <c r="AH324">
        <v>925</v>
      </c>
    </row>
    <row r="325" spans="1:34" x14ac:dyDescent="0.25">
      <c r="A325" t="s">
        <v>509</v>
      </c>
      <c r="B325" t="s">
        <v>390</v>
      </c>
      <c r="C325" t="s">
        <v>391</v>
      </c>
      <c r="D325">
        <v>0</v>
      </c>
      <c r="E325">
        <v>0</v>
      </c>
      <c r="F325">
        <v>0</v>
      </c>
      <c r="G325">
        <v>-296</v>
      </c>
      <c r="H325">
        <v>-651</v>
      </c>
      <c r="I325">
        <v>-1112</v>
      </c>
      <c r="J325">
        <v>-1374</v>
      </c>
      <c r="K325">
        <v>-1890</v>
      </c>
      <c r="L325">
        <v>-2596</v>
      </c>
      <c r="M325">
        <v>-3410</v>
      </c>
      <c r="N325">
        <v>-4357</v>
      </c>
      <c r="O325">
        <v>-5257</v>
      </c>
      <c r="P325">
        <v>-6198</v>
      </c>
      <c r="Q325">
        <v>-7073</v>
      </c>
      <c r="R325">
        <v>-7921</v>
      </c>
      <c r="S325">
        <v>-7946</v>
      </c>
      <c r="T325">
        <v>-7955</v>
      </c>
      <c r="U325">
        <v>-7962</v>
      </c>
      <c r="V325">
        <v>-7982</v>
      </c>
      <c r="W325">
        <v>-8006</v>
      </c>
      <c r="X325">
        <v>-8016</v>
      </c>
      <c r="Y325">
        <v>-8027</v>
      </c>
      <c r="Z325">
        <v>-8026</v>
      </c>
      <c r="AA325">
        <v>-8030</v>
      </c>
      <c r="AB325">
        <v>-8026</v>
      </c>
      <c r="AC325">
        <v>-8030</v>
      </c>
      <c r="AD325">
        <v>-8072</v>
      </c>
      <c r="AE325">
        <v>-8113</v>
      </c>
      <c r="AF325">
        <v>-8151</v>
      </c>
      <c r="AG325">
        <v>-8168</v>
      </c>
      <c r="AH325">
        <v>-8174</v>
      </c>
    </row>
    <row r="326" spans="1:34" x14ac:dyDescent="0.25">
      <c r="A326" t="s">
        <v>510</v>
      </c>
      <c r="B326" t="s">
        <v>390</v>
      </c>
      <c r="C326" t="s">
        <v>391</v>
      </c>
      <c r="D326">
        <v>0</v>
      </c>
      <c r="E326">
        <v>0</v>
      </c>
      <c r="F326">
        <v>0</v>
      </c>
      <c r="G326">
        <v>189</v>
      </c>
      <c r="H326">
        <v>385</v>
      </c>
      <c r="I326">
        <v>574</v>
      </c>
      <c r="J326">
        <v>756</v>
      </c>
      <c r="K326">
        <v>923</v>
      </c>
      <c r="L326">
        <v>1084</v>
      </c>
      <c r="M326">
        <v>1254</v>
      </c>
      <c r="N326">
        <v>1357</v>
      </c>
      <c r="O326">
        <v>1437</v>
      </c>
      <c r="P326">
        <v>1513</v>
      </c>
      <c r="Q326">
        <v>1625</v>
      </c>
      <c r="R326">
        <v>1725</v>
      </c>
      <c r="S326">
        <v>1817</v>
      </c>
      <c r="T326">
        <v>1907</v>
      </c>
      <c r="U326">
        <v>1963</v>
      </c>
      <c r="V326">
        <v>2016</v>
      </c>
      <c r="W326">
        <v>2067</v>
      </c>
      <c r="X326">
        <v>2106</v>
      </c>
      <c r="Y326">
        <v>2149</v>
      </c>
      <c r="Z326">
        <v>2195</v>
      </c>
      <c r="AA326">
        <v>2217</v>
      </c>
      <c r="AB326">
        <v>2247</v>
      </c>
      <c r="AC326">
        <v>2280</v>
      </c>
      <c r="AD326">
        <v>2290</v>
      </c>
      <c r="AE326">
        <v>2315</v>
      </c>
      <c r="AF326">
        <v>2387</v>
      </c>
      <c r="AG326">
        <v>2345</v>
      </c>
      <c r="AH326">
        <v>2356</v>
      </c>
    </row>
    <row r="327" spans="1:34" x14ac:dyDescent="0.25">
      <c r="A327" t="s">
        <v>511</v>
      </c>
      <c r="B327" t="s">
        <v>390</v>
      </c>
      <c r="C327" t="s">
        <v>391</v>
      </c>
      <c r="D327">
        <v>0</v>
      </c>
      <c r="E327">
        <v>0</v>
      </c>
      <c r="F327">
        <v>0</v>
      </c>
      <c r="G327">
        <v>1192</v>
      </c>
      <c r="H327">
        <v>2942</v>
      </c>
      <c r="I327">
        <v>4385</v>
      </c>
      <c r="J327">
        <v>5649</v>
      </c>
      <c r="K327">
        <v>6792</v>
      </c>
      <c r="L327">
        <v>7827</v>
      </c>
      <c r="M327">
        <v>8683</v>
      </c>
      <c r="N327">
        <v>9204</v>
      </c>
      <c r="O327">
        <v>9176</v>
      </c>
      <c r="P327">
        <v>9150</v>
      </c>
      <c r="Q327">
        <v>9258</v>
      </c>
      <c r="R327">
        <v>9496</v>
      </c>
      <c r="S327">
        <v>9786</v>
      </c>
      <c r="T327">
        <v>9984</v>
      </c>
      <c r="U327">
        <v>9984</v>
      </c>
      <c r="V327">
        <v>9831</v>
      </c>
      <c r="W327">
        <v>9601</v>
      </c>
      <c r="X327">
        <v>9331</v>
      </c>
      <c r="Y327">
        <v>9118</v>
      </c>
      <c r="Z327">
        <v>8851</v>
      </c>
      <c r="AA327">
        <v>8585</v>
      </c>
      <c r="AB327">
        <v>8355</v>
      </c>
      <c r="AC327">
        <v>8143</v>
      </c>
      <c r="AD327">
        <v>7905</v>
      </c>
      <c r="AE327">
        <v>7658</v>
      </c>
      <c r="AF327">
        <v>7431</v>
      </c>
      <c r="AG327">
        <v>7260</v>
      </c>
      <c r="AH327">
        <v>7139</v>
      </c>
    </row>
    <row r="328" spans="1:34" x14ac:dyDescent="0.25">
      <c r="A328" t="s">
        <v>512</v>
      </c>
      <c r="B328" t="s">
        <v>390</v>
      </c>
      <c r="C328" t="s">
        <v>391</v>
      </c>
      <c r="D328">
        <v>0</v>
      </c>
      <c r="E328">
        <v>0</v>
      </c>
      <c r="F328">
        <v>0</v>
      </c>
      <c r="G328">
        <v>873</v>
      </c>
      <c r="H328">
        <v>2237</v>
      </c>
      <c r="I328">
        <v>3590</v>
      </c>
      <c r="J328">
        <v>4403</v>
      </c>
      <c r="K328">
        <v>6094</v>
      </c>
      <c r="L328">
        <v>7481</v>
      </c>
      <c r="M328">
        <v>8812</v>
      </c>
      <c r="N328">
        <v>10201</v>
      </c>
      <c r="O328">
        <v>11163</v>
      </c>
      <c r="P328">
        <v>12927</v>
      </c>
      <c r="Q328">
        <v>13262</v>
      </c>
      <c r="R328">
        <v>14126</v>
      </c>
      <c r="S328">
        <v>14953</v>
      </c>
      <c r="T328">
        <v>15307</v>
      </c>
      <c r="U328">
        <v>16267</v>
      </c>
      <c r="V328">
        <v>16201</v>
      </c>
      <c r="W328">
        <v>16123</v>
      </c>
      <c r="X328">
        <v>16321</v>
      </c>
      <c r="Y328">
        <v>16180</v>
      </c>
      <c r="Z328">
        <v>16616</v>
      </c>
      <c r="AA328">
        <v>16210</v>
      </c>
      <c r="AB328">
        <v>16248</v>
      </c>
      <c r="AC328">
        <v>16189</v>
      </c>
      <c r="AD328">
        <v>16432</v>
      </c>
      <c r="AE328">
        <v>16319</v>
      </c>
      <c r="AF328">
        <v>16000</v>
      </c>
      <c r="AG328">
        <v>16219</v>
      </c>
      <c r="AH328">
        <v>16458</v>
      </c>
    </row>
    <row r="329" spans="1:34" x14ac:dyDescent="0.25">
      <c r="A329" t="s">
        <v>513</v>
      </c>
      <c r="B329" t="s">
        <v>390</v>
      </c>
      <c r="C329" t="s">
        <v>391</v>
      </c>
      <c r="D329">
        <v>0</v>
      </c>
      <c r="E329">
        <v>0</v>
      </c>
      <c r="F329">
        <v>0</v>
      </c>
      <c r="G329">
        <v>700</v>
      </c>
      <c r="H329">
        <v>2410</v>
      </c>
      <c r="I329">
        <v>2574</v>
      </c>
      <c r="J329">
        <v>2843</v>
      </c>
      <c r="K329">
        <v>2729</v>
      </c>
      <c r="L329">
        <v>2257</v>
      </c>
      <c r="M329">
        <v>1596</v>
      </c>
      <c r="N329">
        <v>755</v>
      </c>
      <c r="O329">
        <v>451</v>
      </c>
      <c r="P329">
        <v>9</v>
      </c>
      <c r="Q329">
        <v>-372</v>
      </c>
      <c r="R329">
        <v>-631</v>
      </c>
      <c r="S329">
        <v>-860</v>
      </c>
      <c r="T329">
        <v>-790</v>
      </c>
      <c r="U329">
        <v>-1040</v>
      </c>
      <c r="V329">
        <v>-1245</v>
      </c>
      <c r="W329">
        <v>-1446</v>
      </c>
      <c r="X329">
        <v>-1591</v>
      </c>
      <c r="Y329">
        <v>-1415</v>
      </c>
      <c r="Z329">
        <v>-1496</v>
      </c>
      <c r="AA329">
        <v>-1480</v>
      </c>
      <c r="AB329">
        <v>-1403</v>
      </c>
      <c r="AC329">
        <v>-1361</v>
      </c>
      <c r="AD329">
        <v>-1319</v>
      </c>
      <c r="AE329">
        <v>-1233</v>
      </c>
      <c r="AF329">
        <v>-1286</v>
      </c>
      <c r="AG329">
        <v>-1350</v>
      </c>
      <c r="AH329">
        <v>-1350</v>
      </c>
    </row>
    <row r="330" spans="1:34" x14ac:dyDescent="0.25">
      <c r="A330" t="s">
        <v>514</v>
      </c>
      <c r="B330" t="s">
        <v>390</v>
      </c>
      <c r="C330" t="s">
        <v>391</v>
      </c>
      <c r="D330">
        <v>0</v>
      </c>
      <c r="E330">
        <v>0</v>
      </c>
      <c r="F330">
        <v>0</v>
      </c>
      <c r="G330">
        <v>786</v>
      </c>
      <c r="H330">
        <v>1646</v>
      </c>
      <c r="I330">
        <v>2405</v>
      </c>
      <c r="J330">
        <v>3144</v>
      </c>
      <c r="K330">
        <v>3854</v>
      </c>
      <c r="L330">
        <v>4587</v>
      </c>
      <c r="M330">
        <v>5270</v>
      </c>
      <c r="N330">
        <v>5760</v>
      </c>
      <c r="O330">
        <v>5874</v>
      </c>
      <c r="P330">
        <v>5979</v>
      </c>
      <c r="Q330">
        <v>6263</v>
      </c>
      <c r="R330">
        <v>6607</v>
      </c>
      <c r="S330">
        <v>6926</v>
      </c>
      <c r="T330">
        <v>7165</v>
      </c>
      <c r="U330">
        <v>7320</v>
      </c>
      <c r="V330">
        <v>7421</v>
      </c>
      <c r="W330">
        <v>7461</v>
      </c>
      <c r="X330">
        <v>7431</v>
      </c>
      <c r="Y330">
        <v>7395</v>
      </c>
      <c r="Z330">
        <v>7333</v>
      </c>
      <c r="AA330">
        <v>7276</v>
      </c>
      <c r="AB330">
        <v>7224</v>
      </c>
      <c r="AC330">
        <v>7173</v>
      </c>
      <c r="AD330">
        <v>7132</v>
      </c>
      <c r="AE330">
        <v>7076</v>
      </c>
      <c r="AF330">
        <v>7037</v>
      </c>
      <c r="AG330">
        <v>7021</v>
      </c>
      <c r="AH330">
        <v>7036</v>
      </c>
    </row>
    <row r="331" spans="1:34" x14ac:dyDescent="0.25">
      <c r="A331" t="s">
        <v>515</v>
      </c>
      <c r="B331" t="s">
        <v>390</v>
      </c>
      <c r="C331" t="s">
        <v>391</v>
      </c>
      <c r="D331">
        <v>0</v>
      </c>
      <c r="E331">
        <v>0</v>
      </c>
      <c r="F331">
        <v>0</v>
      </c>
      <c r="G331">
        <v>4645</v>
      </c>
      <c r="H331">
        <v>5905</v>
      </c>
      <c r="I331">
        <v>6850</v>
      </c>
      <c r="J331">
        <v>7970</v>
      </c>
      <c r="K331">
        <v>8881</v>
      </c>
      <c r="L331">
        <v>10245</v>
      </c>
      <c r="M331">
        <v>11907</v>
      </c>
      <c r="N331">
        <v>13334</v>
      </c>
      <c r="O331">
        <v>14158</v>
      </c>
      <c r="P331">
        <v>14610</v>
      </c>
      <c r="Q331">
        <v>15308</v>
      </c>
      <c r="R331">
        <v>15995</v>
      </c>
      <c r="S331">
        <v>16779</v>
      </c>
      <c r="T331">
        <v>17129</v>
      </c>
      <c r="U331">
        <v>17104</v>
      </c>
      <c r="V331">
        <v>17276</v>
      </c>
      <c r="W331">
        <v>17519</v>
      </c>
      <c r="X331">
        <v>17477</v>
      </c>
      <c r="Y331">
        <v>17373</v>
      </c>
      <c r="Z331">
        <v>17168</v>
      </c>
      <c r="AA331">
        <v>17432</v>
      </c>
      <c r="AB331">
        <v>17569</v>
      </c>
      <c r="AC331">
        <v>17558</v>
      </c>
      <c r="AD331">
        <v>17506</v>
      </c>
      <c r="AE331">
        <v>17472</v>
      </c>
      <c r="AF331">
        <v>18066</v>
      </c>
      <c r="AG331">
        <v>18696</v>
      </c>
      <c r="AH331">
        <v>19330</v>
      </c>
    </row>
    <row r="332" spans="1:34" x14ac:dyDescent="0.25">
      <c r="A332" t="s">
        <v>516</v>
      </c>
      <c r="B332" t="s">
        <v>390</v>
      </c>
      <c r="C332" t="s">
        <v>391</v>
      </c>
      <c r="D332">
        <v>0</v>
      </c>
      <c r="E332">
        <v>0</v>
      </c>
      <c r="F332">
        <v>0</v>
      </c>
      <c r="G332">
        <v>146</v>
      </c>
      <c r="H332">
        <v>334</v>
      </c>
      <c r="I332">
        <v>613</v>
      </c>
      <c r="J332">
        <v>865</v>
      </c>
      <c r="K332">
        <v>1097</v>
      </c>
      <c r="L332">
        <v>1382</v>
      </c>
      <c r="M332">
        <v>1562</v>
      </c>
      <c r="N332">
        <v>1625</v>
      </c>
      <c r="O332">
        <v>1416</v>
      </c>
      <c r="P332">
        <v>1460</v>
      </c>
      <c r="Q332">
        <v>1571</v>
      </c>
      <c r="R332">
        <v>1668</v>
      </c>
      <c r="S332">
        <v>1714</v>
      </c>
      <c r="T332">
        <v>1759</v>
      </c>
      <c r="U332">
        <v>1798</v>
      </c>
      <c r="V332">
        <v>1864</v>
      </c>
      <c r="W332">
        <v>1893</v>
      </c>
      <c r="X332">
        <v>1912</v>
      </c>
      <c r="Y332">
        <v>1960</v>
      </c>
      <c r="Z332">
        <v>1998</v>
      </c>
      <c r="AA332">
        <v>2072</v>
      </c>
      <c r="AB332">
        <v>2131</v>
      </c>
      <c r="AC332">
        <v>2211</v>
      </c>
      <c r="AD332">
        <v>2291</v>
      </c>
      <c r="AE332">
        <v>2392</v>
      </c>
      <c r="AF332">
        <v>2484</v>
      </c>
      <c r="AG332">
        <v>2568</v>
      </c>
      <c r="AH332">
        <v>2667</v>
      </c>
    </row>
    <row r="333" spans="1:34" x14ac:dyDescent="0.25">
      <c r="A333" t="s">
        <v>517</v>
      </c>
      <c r="B333" t="s">
        <v>390</v>
      </c>
      <c r="C333" t="s">
        <v>391</v>
      </c>
      <c r="D333">
        <v>0</v>
      </c>
      <c r="E333">
        <v>0</v>
      </c>
      <c r="F333">
        <v>0</v>
      </c>
      <c r="G333">
        <v>6768</v>
      </c>
      <c r="H333">
        <v>14298</v>
      </c>
      <c r="I333">
        <v>21776</v>
      </c>
      <c r="J333">
        <v>29002</v>
      </c>
      <c r="K333">
        <v>36119</v>
      </c>
      <c r="L333">
        <v>43372</v>
      </c>
      <c r="M333">
        <v>49808</v>
      </c>
      <c r="N333">
        <v>54898</v>
      </c>
      <c r="O333">
        <v>57469</v>
      </c>
      <c r="P333">
        <v>61714</v>
      </c>
      <c r="Q333">
        <v>65846</v>
      </c>
      <c r="R333">
        <v>70401</v>
      </c>
      <c r="S333">
        <v>74420</v>
      </c>
      <c r="T333">
        <v>77822</v>
      </c>
      <c r="U333">
        <v>81006</v>
      </c>
      <c r="V333">
        <v>84089</v>
      </c>
      <c r="W333">
        <v>86526</v>
      </c>
      <c r="X333">
        <v>88586</v>
      </c>
      <c r="Y333">
        <v>90727</v>
      </c>
      <c r="Z333">
        <v>92541</v>
      </c>
      <c r="AA333">
        <v>94627</v>
      </c>
      <c r="AB333">
        <v>96467</v>
      </c>
      <c r="AC333">
        <v>98173</v>
      </c>
      <c r="AD333">
        <v>99889</v>
      </c>
      <c r="AE333">
        <v>101860</v>
      </c>
      <c r="AF333">
        <v>103950</v>
      </c>
      <c r="AG333">
        <v>105848</v>
      </c>
      <c r="AH333">
        <v>107886</v>
      </c>
    </row>
    <row r="334" spans="1:34" x14ac:dyDescent="0.25">
      <c r="A334" t="s">
        <v>518</v>
      </c>
      <c r="B334" t="s">
        <v>390</v>
      </c>
      <c r="C334" t="s">
        <v>391</v>
      </c>
      <c r="D334">
        <v>0</v>
      </c>
      <c r="E334">
        <v>0</v>
      </c>
      <c r="F334">
        <v>0</v>
      </c>
      <c r="G334">
        <v>3110</v>
      </c>
      <c r="H334">
        <v>7101</v>
      </c>
      <c r="I334">
        <v>10945</v>
      </c>
      <c r="J334">
        <v>14631</v>
      </c>
      <c r="K334">
        <v>18190</v>
      </c>
      <c r="L334">
        <v>22006</v>
      </c>
      <c r="M334">
        <v>24804</v>
      </c>
      <c r="N334">
        <v>26373</v>
      </c>
      <c r="O334">
        <v>25498</v>
      </c>
      <c r="P334">
        <v>27025</v>
      </c>
      <c r="Q334">
        <v>28867</v>
      </c>
      <c r="R334">
        <v>30937</v>
      </c>
      <c r="S334">
        <v>32513</v>
      </c>
      <c r="T334">
        <v>33815</v>
      </c>
      <c r="U334">
        <v>34752</v>
      </c>
      <c r="V334">
        <v>35365</v>
      </c>
      <c r="W334">
        <v>35411</v>
      </c>
      <c r="X334">
        <v>35229</v>
      </c>
      <c r="Y334">
        <v>35242</v>
      </c>
      <c r="Z334">
        <v>34938</v>
      </c>
      <c r="AA334">
        <v>34650</v>
      </c>
      <c r="AB334">
        <v>34314</v>
      </c>
      <c r="AC334">
        <v>34030</v>
      </c>
      <c r="AD334">
        <v>33717</v>
      </c>
      <c r="AE334">
        <v>33439</v>
      </c>
      <c r="AF334">
        <v>33063</v>
      </c>
      <c r="AG334">
        <v>32827</v>
      </c>
      <c r="AH334">
        <v>32831</v>
      </c>
    </row>
    <row r="335" spans="1:34" x14ac:dyDescent="0.25">
      <c r="A335" t="s">
        <v>519</v>
      </c>
      <c r="B335" t="s">
        <v>390</v>
      </c>
      <c r="C335" t="s">
        <v>391</v>
      </c>
      <c r="D335">
        <v>0</v>
      </c>
      <c r="E335">
        <v>0</v>
      </c>
      <c r="F335">
        <v>0</v>
      </c>
      <c r="G335">
        <v>2129</v>
      </c>
      <c r="H335">
        <v>4277</v>
      </c>
      <c r="I335">
        <v>6167</v>
      </c>
      <c r="J335">
        <v>7729</v>
      </c>
      <c r="K335">
        <v>9139</v>
      </c>
      <c r="L335">
        <v>10490</v>
      </c>
      <c r="M335">
        <v>11298</v>
      </c>
      <c r="N335">
        <v>11522</v>
      </c>
      <c r="O335">
        <v>10733</v>
      </c>
      <c r="P335">
        <v>10818</v>
      </c>
      <c r="Q335">
        <v>10871</v>
      </c>
      <c r="R335">
        <v>10997</v>
      </c>
      <c r="S335">
        <v>10962</v>
      </c>
      <c r="T335">
        <v>10765</v>
      </c>
      <c r="U335">
        <v>10489</v>
      </c>
      <c r="V335">
        <v>10087</v>
      </c>
      <c r="W335">
        <v>9570</v>
      </c>
      <c r="X335">
        <v>9037</v>
      </c>
      <c r="Y335">
        <v>8543</v>
      </c>
      <c r="Z335">
        <v>8045</v>
      </c>
      <c r="AA335">
        <v>7559</v>
      </c>
      <c r="AB335">
        <v>7105</v>
      </c>
      <c r="AC335">
        <v>6679</v>
      </c>
      <c r="AD335">
        <v>6282</v>
      </c>
      <c r="AE335">
        <v>5902</v>
      </c>
      <c r="AF335">
        <v>5544</v>
      </c>
      <c r="AG335">
        <v>5235</v>
      </c>
      <c r="AH335">
        <v>4975</v>
      </c>
    </row>
    <row r="336" spans="1:34" x14ac:dyDescent="0.25">
      <c r="A336" t="s">
        <v>520</v>
      </c>
      <c r="B336" t="s">
        <v>390</v>
      </c>
      <c r="C336" t="s">
        <v>391</v>
      </c>
      <c r="D336">
        <v>0</v>
      </c>
      <c r="E336">
        <v>0</v>
      </c>
      <c r="F336">
        <v>0</v>
      </c>
      <c r="G336">
        <v>46</v>
      </c>
      <c r="H336">
        <v>95</v>
      </c>
      <c r="I336">
        <v>146</v>
      </c>
      <c r="J336">
        <v>187</v>
      </c>
      <c r="K336">
        <v>226</v>
      </c>
      <c r="L336">
        <v>265</v>
      </c>
      <c r="M336">
        <v>287</v>
      </c>
      <c r="N336">
        <v>294</v>
      </c>
      <c r="O336">
        <v>273</v>
      </c>
      <c r="P336">
        <v>277</v>
      </c>
      <c r="Q336">
        <v>281</v>
      </c>
      <c r="R336">
        <v>286</v>
      </c>
      <c r="S336">
        <v>285</v>
      </c>
      <c r="T336">
        <v>280</v>
      </c>
      <c r="U336">
        <v>274</v>
      </c>
      <c r="V336">
        <v>264</v>
      </c>
      <c r="W336">
        <v>251</v>
      </c>
      <c r="X336">
        <v>237</v>
      </c>
      <c r="Y336">
        <v>222</v>
      </c>
      <c r="Z336">
        <v>208</v>
      </c>
      <c r="AA336">
        <v>196</v>
      </c>
      <c r="AB336">
        <v>183</v>
      </c>
      <c r="AC336">
        <v>171</v>
      </c>
      <c r="AD336">
        <v>160</v>
      </c>
      <c r="AE336">
        <v>150</v>
      </c>
      <c r="AF336">
        <v>140</v>
      </c>
      <c r="AG336">
        <v>130</v>
      </c>
      <c r="AH336">
        <v>125</v>
      </c>
    </row>
    <row r="337" spans="1:34" x14ac:dyDescent="0.25">
      <c r="A337" t="s">
        <v>521</v>
      </c>
      <c r="B337" t="s">
        <v>390</v>
      </c>
      <c r="C337" t="s">
        <v>391</v>
      </c>
      <c r="D337">
        <v>0</v>
      </c>
      <c r="E337">
        <v>0</v>
      </c>
      <c r="F337">
        <v>0</v>
      </c>
      <c r="G337">
        <v>26</v>
      </c>
      <c r="H337">
        <v>56</v>
      </c>
      <c r="I337">
        <v>92</v>
      </c>
      <c r="J337">
        <v>123</v>
      </c>
      <c r="K337">
        <v>151</v>
      </c>
      <c r="L337">
        <v>180</v>
      </c>
      <c r="M337">
        <v>196</v>
      </c>
      <c r="N337">
        <v>202</v>
      </c>
      <c r="O337">
        <v>185</v>
      </c>
      <c r="P337">
        <v>189</v>
      </c>
      <c r="Q337">
        <v>196</v>
      </c>
      <c r="R337">
        <v>202</v>
      </c>
      <c r="S337">
        <v>204</v>
      </c>
      <c r="T337">
        <v>203</v>
      </c>
      <c r="U337">
        <v>200</v>
      </c>
      <c r="V337">
        <v>196</v>
      </c>
      <c r="W337">
        <v>190</v>
      </c>
      <c r="X337">
        <v>182</v>
      </c>
      <c r="Y337">
        <v>174</v>
      </c>
      <c r="Z337">
        <v>165</v>
      </c>
      <c r="AA337">
        <v>158</v>
      </c>
      <c r="AB337">
        <v>149</v>
      </c>
      <c r="AC337">
        <v>142</v>
      </c>
      <c r="AD337">
        <v>134</v>
      </c>
      <c r="AE337">
        <v>128</v>
      </c>
      <c r="AF337">
        <v>122</v>
      </c>
      <c r="AG337">
        <v>116</v>
      </c>
      <c r="AH337">
        <v>111</v>
      </c>
    </row>
    <row r="338" spans="1:34" x14ac:dyDescent="0.25">
      <c r="A338" t="s">
        <v>522</v>
      </c>
      <c r="B338" t="s">
        <v>390</v>
      </c>
      <c r="C338" t="s">
        <v>391</v>
      </c>
      <c r="D338">
        <v>0</v>
      </c>
      <c r="E338">
        <v>0</v>
      </c>
      <c r="F338">
        <v>0</v>
      </c>
      <c r="G338">
        <v>110</v>
      </c>
      <c r="H338">
        <v>195</v>
      </c>
      <c r="I338">
        <v>293</v>
      </c>
      <c r="J338">
        <v>371</v>
      </c>
      <c r="K338">
        <v>434</v>
      </c>
      <c r="L338">
        <v>511</v>
      </c>
      <c r="M338">
        <v>551</v>
      </c>
      <c r="N338">
        <v>533</v>
      </c>
      <c r="O338">
        <v>390</v>
      </c>
      <c r="P338">
        <v>271</v>
      </c>
      <c r="Q338">
        <v>180</v>
      </c>
      <c r="R338">
        <v>75</v>
      </c>
      <c r="S338">
        <v>-58</v>
      </c>
      <c r="T338">
        <v>-207</v>
      </c>
      <c r="U338">
        <v>-378</v>
      </c>
      <c r="V338">
        <v>-550</v>
      </c>
      <c r="W338">
        <v>-743</v>
      </c>
      <c r="X338">
        <v>-950</v>
      </c>
      <c r="Y338">
        <v>-1152</v>
      </c>
      <c r="Z338">
        <v>-1364</v>
      </c>
      <c r="AA338">
        <v>-1564</v>
      </c>
      <c r="AB338">
        <v>-1766</v>
      </c>
      <c r="AC338">
        <v>-1958</v>
      </c>
      <c r="AD338">
        <v>-2151</v>
      </c>
      <c r="AE338">
        <v>-2337</v>
      </c>
      <c r="AF338">
        <v>-2513</v>
      </c>
      <c r="AG338">
        <v>-2686</v>
      </c>
      <c r="AH338">
        <v>-2850</v>
      </c>
    </row>
    <row r="339" spans="1:34" x14ac:dyDescent="0.25">
      <c r="A339" t="s">
        <v>523</v>
      </c>
      <c r="B339" t="s">
        <v>390</v>
      </c>
      <c r="C339" t="s">
        <v>391</v>
      </c>
      <c r="D339">
        <v>0</v>
      </c>
      <c r="E339">
        <v>0</v>
      </c>
      <c r="F339">
        <v>0</v>
      </c>
      <c r="G339">
        <v>686</v>
      </c>
      <c r="H339">
        <v>1510</v>
      </c>
      <c r="I339">
        <v>2745</v>
      </c>
      <c r="J339">
        <v>3941</v>
      </c>
      <c r="K339">
        <v>5111</v>
      </c>
      <c r="L339">
        <v>6520</v>
      </c>
      <c r="M339">
        <v>7558</v>
      </c>
      <c r="N339">
        <v>8188</v>
      </c>
      <c r="O339">
        <v>7816</v>
      </c>
      <c r="P339">
        <v>8409</v>
      </c>
      <c r="Q339">
        <v>9241</v>
      </c>
      <c r="R339">
        <v>10023</v>
      </c>
      <c r="S339">
        <v>10556</v>
      </c>
      <c r="T339">
        <v>10967</v>
      </c>
      <c r="U339">
        <v>11277</v>
      </c>
      <c r="V339">
        <v>11560</v>
      </c>
      <c r="W339">
        <v>11604</v>
      </c>
      <c r="X339">
        <v>11522</v>
      </c>
      <c r="Y339">
        <v>11441</v>
      </c>
      <c r="Z339">
        <v>11256</v>
      </c>
      <c r="AA339">
        <v>11125</v>
      </c>
      <c r="AB339">
        <v>10901</v>
      </c>
      <c r="AC339">
        <v>10707</v>
      </c>
      <c r="AD339">
        <v>10487</v>
      </c>
      <c r="AE339">
        <v>10306</v>
      </c>
      <c r="AF339">
        <v>10122</v>
      </c>
      <c r="AG339">
        <v>9939</v>
      </c>
      <c r="AH339">
        <v>9819</v>
      </c>
    </row>
    <row r="340" spans="1:34" x14ac:dyDescent="0.25">
      <c r="A340" t="s">
        <v>524</v>
      </c>
      <c r="B340" t="s">
        <v>390</v>
      </c>
      <c r="C340" t="s">
        <v>391</v>
      </c>
      <c r="D340">
        <v>0</v>
      </c>
      <c r="E340">
        <v>0</v>
      </c>
      <c r="F340">
        <v>0</v>
      </c>
      <c r="G340">
        <v>881</v>
      </c>
      <c r="H340">
        <v>1515</v>
      </c>
      <c r="I340">
        <v>2440</v>
      </c>
      <c r="J340">
        <v>3465</v>
      </c>
      <c r="K340">
        <v>4370</v>
      </c>
      <c r="L340">
        <v>5572</v>
      </c>
      <c r="M340">
        <v>6609</v>
      </c>
      <c r="N340">
        <v>7312</v>
      </c>
      <c r="O340">
        <v>7108</v>
      </c>
      <c r="P340">
        <v>7546</v>
      </c>
      <c r="Q340">
        <v>8162</v>
      </c>
      <c r="R340">
        <v>8786</v>
      </c>
      <c r="S340">
        <v>9267</v>
      </c>
      <c r="T340">
        <v>9601</v>
      </c>
      <c r="U340">
        <v>9607</v>
      </c>
      <c r="V340">
        <v>9709</v>
      </c>
      <c r="W340">
        <v>9673</v>
      </c>
      <c r="X340">
        <v>9485</v>
      </c>
      <c r="Y340">
        <v>9313</v>
      </c>
      <c r="Z340">
        <v>8988</v>
      </c>
      <c r="AA340">
        <v>8869</v>
      </c>
      <c r="AB340">
        <v>8675</v>
      </c>
      <c r="AC340">
        <v>8469</v>
      </c>
      <c r="AD340">
        <v>8217</v>
      </c>
      <c r="AE340">
        <v>7953</v>
      </c>
      <c r="AF340">
        <v>7887</v>
      </c>
      <c r="AG340">
        <v>7810</v>
      </c>
      <c r="AH340">
        <v>7764</v>
      </c>
    </row>
    <row r="341" spans="1:34" x14ac:dyDescent="0.25">
      <c r="A341" t="s">
        <v>525</v>
      </c>
      <c r="B341" t="s">
        <v>390</v>
      </c>
      <c r="C341" t="s">
        <v>391</v>
      </c>
      <c r="D341">
        <v>0</v>
      </c>
      <c r="E341">
        <v>0</v>
      </c>
      <c r="F341">
        <v>0</v>
      </c>
      <c r="G341">
        <v>24346</v>
      </c>
      <c r="H341">
        <v>49536</v>
      </c>
      <c r="I341">
        <v>70198</v>
      </c>
      <c r="J341">
        <v>90537</v>
      </c>
      <c r="K341">
        <v>111913</v>
      </c>
      <c r="L341">
        <v>132613</v>
      </c>
      <c r="M341">
        <v>150664</v>
      </c>
      <c r="N341">
        <v>163570</v>
      </c>
      <c r="O341">
        <v>167050</v>
      </c>
      <c r="P341">
        <v>176180</v>
      </c>
      <c r="Q341">
        <v>182817</v>
      </c>
      <c r="R341">
        <v>192674</v>
      </c>
      <c r="S341">
        <v>202604</v>
      </c>
      <c r="T341">
        <v>209861</v>
      </c>
      <c r="U341">
        <v>215484</v>
      </c>
      <c r="V341">
        <v>217000</v>
      </c>
      <c r="W341">
        <v>216575</v>
      </c>
      <c r="X341">
        <v>215957</v>
      </c>
      <c r="Y341">
        <v>215297</v>
      </c>
      <c r="Z341">
        <v>214838</v>
      </c>
      <c r="AA341">
        <v>212838</v>
      </c>
      <c r="AB341">
        <v>212229</v>
      </c>
      <c r="AC341">
        <v>210981</v>
      </c>
      <c r="AD341">
        <v>210336</v>
      </c>
      <c r="AE341">
        <v>208748</v>
      </c>
      <c r="AF341">
        <v>207375</v>
      </c>
      <c r="AG341">
        <v>208063</v>
      </c>
      <c r="AH341">
        <v>209985</v>
      </c>
    </row>
    <row r="342" spans="1:34" x14ac:dyDescent="0.25">
      <c r="A342" t="s">
        <v>526</v>
      </c>
      <c r="B342" t="s">
        <v>390</v>
      </c>
      <c r="C342" t="s">
        <v>391</v>
      </c>
      <c r="D342">
        <v>0</v>
      </c>
      <c r="E342">
        <v>0</v>
      </c>
      <c r="F342">
        <v>0</v>
      </c>
      <c r="G342">
        <v>514</v>
      </c>
      <c r="H342">
        <v>1124</v>
      </c>
      <c r="I342">
        <v>2588</v>
      </c>
      <c r="J342">
        <v>4267</v>
      </c>
      <c r="K342">
        <v>6075</v>
      </c>
      <c r="L342">
        <v>8239</v>
      </c>
      <c r="M342">
        <v>10159</v>
      </c>
      <c r="N342">
        <v>11720</v>
      </c>
      <c r="O342">
        <v>12311</v>
      </c>
      <c r="P342">
        <v>13467</v>
      </c>
      <c r="Q342">
        <v>15077</v>
      </c>
      <c r="R342">
        <v>16562</v>
      </c>
      <c r="S342">
        <v>17607</v>
      </c>
      <c r="T342">
        <v>18600</v>
      </c>
      <c r="U342">
        <v>19444</v>
      </c>
      <c r="V342">
        <v>20230</v>
      </c>
      <c r="W342">
        <v>20622</v>
      </c>
      <c r="X342">
        <v>20815</v>
      </c>
      <c r="Y342">
        <v>20994</v>
      </c>
      <c r="Z342">
        <v>21059</v>
      </c>
      <c r="AA342">
        <v>21190</v>
      </c>
      <c r="AB342">
        <v>21140</v>
      </c>
      <c r="AC342">
        <v>21159</v>
      </c>
      <c r="AD342">
        <v>21126</v>
      </c>
      <c r="AE342">
        <v>21162</v>
      </c>
      <c r="AF342">
        <v>21154</v>
      </c>
      <c r="AG342">
        <v>21121</v>
      </c>
      <c r="AH342">
        <v>21231</v>
      </c>
    </row>
    <row r="343" spans="1:34" x14ac:dyDescent="0.25">
      <c r="A343" t="s">
        <v>527</v>
      </c>
      <c r="B343" t="s">
        <v>390</v>
      </c>
      <c r="C343" t="s">
        <v>391</v>
      </c>
      <c r="D343">
        <v>0</v>
      </c>
      <c r="E343">
        <v>0</v>
      </c>
      <c r="F343">
        <v>0</v>
      </c>
      <c r="G343">
        <v>1583</v>
      </c>
      <c r="H343">
        <v>3672</v>
      </c>
      <c r="I343">
        <v>6951</v>
      </c>
      <c r="J343">
        <v>10212</v>
      </c>
      <c r="K343">
        <v>13470</v>
      </c>
      <c r="L343">
        <v>17461</v>
      </c>
      <c r="M343">
        <v>20493</v>
      </c>
      <c r="N343">
        <v>22424</v>
      </c>
      <c r="O343">
        <v>21543</v>
      </c>
      <c r="P343">
        <v>23503</v>
      </c>
      <c r="Q343">
        <v>26267</v>
      </c>
      <c r="R343">
        <v>28991</v>
      </c>
      <c r="S343">
        <v>31033</v>
      </c>
      <c r="T343">
        <v>32778</v>
      </c>
      <c r="U343">
        <v>34253</v>
      </c>
      <c r="V343">
        <v>35706</v>
      </c>
      <c r="W343">
        <v>36437</v>
      </c>
      <c r="X343">
        <v>36762</v>
      </c>
      <c r="Y343">
        <v>37163</v>
      </c>
      <c r="Z343">
        <v>37148</v>
      </c>
      <c r="AA343">
        <v>37346</v>
      </c>
      <c r="AB343">
        <v>37220</v>
      </c>
      <c r="AC343">
        <v>37231</v>
      </c>
      <c r="AD343">
        <v>37086</v>
      </c>
      <c r="AE343">
        <v>37077</v>
      </c>
      <c r="AF343">
        <v>37052</v>
      </c>
      <c r="AG343">
        <v>36997</v>
      </c>
      <c r="AH343">
        <v>37178</v>
      </c>
    </row>
    <row r="344" spans="1:34" x14ac:dyDescent="0.25">
      <c r="A344" t="s">
        <v>528</v>
      </c>
      <c r="B344" t="s">
        <v>390</v>
      </c>
      <c r="C344" t="s">
        <v>391</v>
      </c>
      <c r="D344">
        <v>0</v>
      </c>
      <c r="E344">
        <v>0</v>
      </c>
      <c r="F344">
        <v>0</v>
      </c>
      <c r="G344">
        <v>441</v>
      </c>
      <c r="H344">
        <v>1022</v>
      </c>
      <c r="I344">
        <v>1929</v>
      </c>
      <c r="J344">
        <v>2824</v>
      </c>
      <c r="K344">
        <v>3716</v>
      </c>
      <c r="L344">
        <v>4807</v>
      </c>
      <c r="M344">
        <v>5634</v>
      </c>
      <c r="N344">
        <v>6164</v>
      </c>
      <c r="O344">
        <v>5929</v>
      </c>
      <c r="P344">
        <v>6446</v>
      </c>
      <c r="Q344">
        <v>7169</v>
      </c>
      <c r="R344">
        <v>7866</v>
      </c>
      <c r="S344">
        <v>8374</v>
      </c>
      <c r="T344">
        <v>8795</v>
      </c>
      <c r="U344">
        <v>9144</v>
      </c>
      <c r="V344">
        <v>9479</v>
      </c>
      <c r="W344">
        <v>9620</v>
      </c>
      <c r="X344">
        <v>9653</v>
      </c>
      <c r="Y344">
        <v>9692</v>
      </c>
      <c r="Z344">
        <v>9635</v>
      </c>
      <c r="AA344">
        <v>9626</v>
      </c>
      <c r="AB344">
        <v>9534</v>
      </c>
      <c r="AC344">
        <v>9469</v>
      </c>
      <c r="AD344">
        <v>9374</v>
      </c>
      <c r="AE344">
        <v>9311</v>
      </c>
      <c r="AF344">
        <v>9245</v>
      </c>
      <c r="AG344">
        <v>9173</v>
      </c>
      <c r="AH344">
        <v>9158</v>
      </c>
    </row>
    <row r="345" spans="1:34" x14ac:dyDescent="0.25">
      <c r="A345" t="s">
        <v>529</v>
      </c>
      <c r="B345" t="s">
        <v>390</v>
      </c>
      <c r="C345" t="s">
        <v>391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 t="s">
        <v>383</v>
      </c>
      <c r="B346" t="s">
        <v>392</v>
      </c>
      <c r="C346" t="s">
        <v>393</v>
      </c>
      <c r="D346">
        <v>0</v>
      </c>
      <c r="E346">
        <v>0</v>
      </c>
      <c r="F346">
        <v>0</v>
      </c>
      <c r="G346">
        <v>54073</v>
      </c>
      <c r="H346">
        <v>107852</v>
      </c>
      <c r="I346">
        <v>156617</v>
      </c>
      <c r="J346">
        <v>204327</v>
      </c>
      <c r="K346">
        <v>251954</v>
      </c>
      <c r="L346">
        <v>301017</v>
      </c>
      <c r="M346">
        <v>342660</v>
      </c>
      <c r="N346">
        <v>371411</v>
      </c>
      <c r="O346">
        <v>374964</v>
      </c>
      <c r="P346">
        <v>395407</v>
      </c>
      <c r="Q346">
        <v>415265</v>
      </c>
      <c r="R346">
        <v>439928</v>
      </c>
      <c r="S346">
        <v>462648</v>
      </c>
      <c r="T346">
        <v>479682</v>
      </c>
      <c r="U346">
        <v>492277</v>
      </c>
      <c r="V346">
        <v>499351</v>
      </c>
      <c r="W346">
        <v>501377</v>
      </c>
      <c r="X346">
        <v>501343</v>
      </c>
      <c r="Y346">
        <v>501715</v>
      </c>
      <c r="Z346">
        <v>500760</v>
      </c>
      <c r="AA346">
        <v>499285</v>
      </c>
      <c r="AB346">
        <v>498631</v>
      </c>
      <c r="AC346">
        <v>497219</v>
      </c>
      <c r="AD346">
        <v>496274</v>
      </c>
      <c r="AE346">
        <v>494693</v>
      </c>
      <c r="AF346">
        <v>494309</v>
      </c>
      <c r="AG346">
        <v>496483</v>
      </c>
      <c r="AH346">
        <v>501170</v>
      </c>
    </row>
    <row r="347" spans="1:34" x14ac:dyDescent="0.25">
      <c r="A347" t="s">
        <v>488</v>
      </c>
      <c r="B347" t="s">
        <v>392</v>
      </c>
      <c r="C347" t="s">
        <v>393</v>
      </c>
      <c r="D347">
        <v>0</v>
      </c>
      <c r="E347">
        <v>0</v>
      </c>
      <c r="F347">
        <v>0</v>
      </c>
      <c r="G347">
        <v>39</v>
      </c>
      <c r="H347">
        <v>80</v>
      </c>
      <c r="I347">
        <v>131</v>
      </c>
      <c r="J347">
        <v>204</v>
      </c>
      <c r="K347">
        <v>281</v>
      </c>
      <c r="L347">
        <v>341</v>
      </c>
      <c r="M347">
        <v>383</v>
      </c>
      <c r="N347">
        <v>402</v>
      </c>
      <c r="O347">
        <v>369</v>
      </c>
      <c r="P347">
        <v>332</v>
      </c>
      <c r="Q347">
        <v>315</v>
      </c>
      <c r="R347">
        <v>311</v>
      </c>
      <c r="S347">
        <v>309</v>
      </c>
      <c r="T347">
        <v>312</v>
      </c>
      <c r="U347">
        <v>313</v>
      </c>
      <c r="V347">
        <v>313</v>
      </c>
      <c r="W347">
        <v>310</v>
      </c>
      <c r="X347">
        <v>308</v>
      </c>
      <c r="Y347">
        <v>309</v>
      </c>
      <c r="Z347">
        <v>309</v>
      </c>
      <c r="AA347">
        <v>309</v>
      </c>
      <c r="AB347">
        <v>306</v>
      </c>
      <c r="AC347">
        <v>306</v>
      </c>
      <c r="AD347">
        <v>305</v>
      </c>
      <c r="AE347">
        <v>306</v>
      </c>
      <c r="AF347">
        <v>306</v>
      </c>
      <c r="AG347">
        <v>305</v>
      </c>
      <c r="AH347">
        <v>306</v>
      </c>
    </row>
    <row r="348" spans="1:34" x14ac:dyDescent="0.25">
      <c r="A348" t="s">
        <v>489</v>
      </c>
      <c r="B348" t="s">
        <v>392</v>
      </c>
      <c r="C348" t="s">
        <v>393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 t="s">
        <v>490</v>
      </c>
      <c r="B349" t="s">
        <v>392</v>
      </c>
      <c r="C349" t="s">
        <v>393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 t="s">
        <v>491</v>
      </c>
      <c r="B350" t="s">
        <v>392</v>
      </c>
      <c r="C350" t="s">
        <v>393</v>
      </c>
      <c r="D350">
        <v>0</v>
      </c>
      <c r="E350">
        <v>0</v>
      </c>
      <c r="F350">
        <v>0</v>
      </c>
      <c r="G350">
        <v>18</v>
      </c>
      <c r="H350">
        <v>26</v>
      </c>
      <c r="I350">
        <v>30</v>
      </c>
      <c r="J350">
        <v>33</v>
      </c>
      <c r="K350">
        <v>34</v>
      </c>
      <c r="L350">
        <v>37</v>
      </c>
      <c r="M350">
        <v>35</v>
      </c>
      <c r="N350">
        <v>31</v>
      </c>
      <c r="O350">
        <v>25</v>
      </c>
      <c r="P350">
        <v>20</v>
      </c>
      <c r="Q350">
        <v>15</v>
      </c>
      <c r="R350">
        <v>10</v>
      </c>
      <c r="S350">
        <v>9</v>
      </c>
      <c r="T350">
        <v>8</v>
      </c>
      <c r="U350">
        <v>8</v>
      </c>
      <c r="V350">
        <v>4</v>
      </c>
      <c r="W350">
        <v>2</v>
      </c>
      <c r="X350">
        <v>1</v>
      </c>
      <c r="Y350">
        <v>0</v>
      </c>
      <c r="Z350">
        <v>2</v>
      </c>
      <c r="AA350">
        <v>2</v>
      </c>
      <c r="AB350">
        <v>4</v>
      </c>
      <c r="AC350">
        <v>5</v>
      </c>
      <c r="AD350">
        <v>7</v>
      </c>
      <c r="AE350">
        <v>8</v>
      </c>
      <c r="AF350">
        <v>8</v>
      </c>
      <c r="AG350">
        <v>10</v>
      </c>
      <c r="AH350">
        <v>13</v>
      </c>
    </row>
    <row r="351" spans="1:34" x14ac:dyDescent="0.25">
      <c r="A351" t="s">
        <v>492</v>
      </c>
      <c r="B351" t="s">
        <v>392</v>
      </c>
      <c r="C351" t="s">
        <v>393</v>
      </c>
      <c r="D351">
        <v>0</v>
      </c>
      <c r="E351">
        <v>0</v>
      </c>
      <c r="F351">
        <v>0</v>
      </c>
      <c r="G351">
        <v>361</v>
      </c>
      <c r="H351">
        <v>1114</v>
      </c>
      <c r="I351">
        <v>1286</v>
      </c>
      <c r="J351">
        <v>1518</v>
      </c>
      <c r="K351">
        <v>1612</v>
      </c>
      <c r="L351">
        <v>1561</v>
      </c>
      <c r="M351">
        <v>1406</v>
      </c>
      <c r="N351">
        <v>1146</v>
      </c>
      <c r="O351">
        <v>999</v>
      </c>
      <c r="P351">
        <v>815</v>
      </c>
      <c r="Q351">
        <v>680</v>
      </c>
      <c r="R351">
        <v>610</v>
      </c>
      <c r="S351">
        <v>553</v>
      </c>
      <c r="T351">
        <v>605</v>
      </c>
      <c r="U351">
        <v>526</v>
      </c>
      <c r="V351">
        <v>457</v>
      </c>
      <c r="W351">
        <v>380</v>
      </c>
      <c r="X351">
        <v>322</v>
      </c>
      <c r="Y351">
        <v>387</v>
      </c>
      <c r="Z351">
        <v>352</v>
      </c>
      <c r="AA351">
        <v>353</v>
      </c>
      <c r="AB351">
        <v>378</v>
      </c>
      <c r="AC351">
        <v>388</v>
      </c>
      <c r="AD351">
        <v>400</v>
      </c>
      <c r="AE351">
        <v>429</v>
      </c>
      <c r="AF351">
        <v>405</v>
      </c>
      <c r="AG351">
        <v>379</v>
      </c>
      <c r="AH351">
        <v>382</v>
      </c>
    </row>
    <row r="352" spans="1:34" x14ac:dyDescent="0.25">
      <c r="A352" t="s">
        <v>493</v>
      </c>
      <c r="B352" t="s">
        <v>392</v>
      </c>
      <c r="C352" t="s">
        <v>393</v>
      </c>
      <c r="D352">
        <v>0</v>
      </c>
      <c r="E352">
        <v>0</v>
      </c>
      <c r="F352">
        <v>0</v>
      </c>
      <c r="G352">
        <v>213</v>
      </c>
      <c r="H352">
        <v>455</v>
      </c>
      <c r="I352">
        <v>756</v>
      </c>
      <c r="J352">
        <v>1081</v>
      </c>
      <c r="K352">
        <v>1393</v>
      </c>
      <c r="L352">
        <v>1734</v>
      </c>
      <c r="M352">
        <v>2039</v>
      </c>
      <c r="N352">
        <v>2230</v>
      </c>
      <c r="O352">
        <v>2217</v>
      </c>
      <c r="P352">
        <v>2226</v>
      </c>
      <c r="Q352">
        <v>2377</v>
      </c>
      <c r="R352">
        <v>2551</v>
      </c>
      <c r="S352">
        <v>2681</v>
      </c>
      <c r="T352">
        <v>2762</v>
      </c>
      <c r="U352">
        <v>2810</v>
      </c>
      <c r="V352">
        <v>2839</v>
      </c>
      <c r="W352">
        <v>2833</v>
      </c>
      <c r="X352">
        <v>2788</v>
      </c>
      <c r="Y352">
        <v>2734</v>
      </c>
      <c r="Z352">
        <v>2665</v>
      </c>
      <c r="AA352">
        <v>2596</v>
      </c>
      <c r="AB352">
        <v>2519</v>
      </c>
      <c r="AC352">
        <v>2442</v>
      </c>
      <c r="AD352">
        <v>2364</v>
      </c>
      <c r="AE352">
        <v>2291</v>
      </c>
      <c r="AF352">
        <v>2223</v>
      </c>
      <c r="AG352">
        <v>2157</v>
      </c>
      <c r="AH352">
        <v>2100</v>
      </c>
    </row>
    <row r="353" spans="1:34" x14ac:dyDescent="0.25">
      <c r="A353" t="s">
        <v>494</v>
      </c>
      <c r="B353" t="s">
        <v>392</v>
      </c>
      <c r="C353" t="s">
        <v>393</v>
      </c>
      <c r="D353">
        <v>0</v>
      </c>
      <c r="E353">
        <v>0</v>
      </c>
      <c r="F353">
        <v>0</v>
      </c>
      <c r="G353">
        <v>365</v>
      </c>
      <c r="H353">
        <v>757</v>
      </c>
      <c r="I353">
        <v>1147</v>
      </c>
      <c r="J353">
        <v>1530</v>
      </c>
      <c r="K353">
        <v>1866</v>
      </c>
      <c r="L353">
        <v>2217</v>
      </c>
      <c r="M353">
        <v>2495</v>
      </c>
      <c r="N353">
        <v>2636</v>
      </c>
      <c r="O353">
        <v>2540</v>
      </c>
      <c r="P353">
        <v>2516</v>
      </c>
      <c r="Q353">
        <v>2583</v>
      </c>
      <c r="R353">
        <v>2657</v>
      </c>
      <c r="S353">
        <v>2689</v>
      </c>
      <c r="T353">
        <v>2680</v>
      </c>
      <c r="U353">
        <v>2637</v>
      </c>
      <c r="V353">
        <v>2582</v>
      </c>
      <c r="W353">
        <v>2500</v>
      </c>
      <c r="X353">
        <v>2391</v>
      </c>
      <c r="Y353">
        <v>2285</v>
      </c>
      <c r="Z353">
        <v>2169</v>
      </c>
      <c r="AA353">
        <v>2066</v>
      </c>
      <c r="AB353">
        <v>1960</v>
      </c>
      <c r="AC353">
        <v>1856</v>
      </c>
      <c r="AD353">
        <v>1761</v>
      </c>
      <c r="AE353">
        <v>1673</v>
      </c>
      <c r="AF353">
        <v>1595</v>
      </c>
      <c r="AG353">
        <v>1521</v>
      </c>
      <c r="AH353">
        <v>1456</v>
      </c>
    </row>
    <row r="354" spans="1:34" x14ac:dyDescent="0.25">
      <c r="A354" t="s">
        <v>495</v>
      </c>
      <c r="B354" t="s">
        <v>392</v>
      </c>
      <c r="C354" t="s">
        <v>393</v>
      </c>
      <c r="D354">
        <v>0</v>
      </c>
      <c r="E354">
        <v>0</v>
      </c>
      <c r="F354">
        <v>0</v>
      </c>
      <c r="G354">
        <v>92</v>
      </c>
      <c r="H354">
        <v>212</v>
      </c>
      <c r="I354">
        <v>308</v>
      </c>
      <c r="J354">
        <v>387</v>
      </c>
      <c r="K354">
        <v>454</v>
      </c>
      <c r="L354">
        <v>516</v>
      </c>
      <c r="M354">
        <v>562</v>
      </c>
      <c r="N354">
        <v>583</v>
      </c>
      <c r="O354">
        <v>564</v>
      </c>
      <c r="P354">
        <v>551</v>
      </c>
      <c r="Q354">
        <v>549</v>
      </c>
      <c r="R354">
        <v>558</v>
      </c>
      <c r="S354">
        <v>568</v>
      </c>
      <c r="T354">
        <v>573</v>
      </c>
      <c r="U354">
        <v>567</v>
      </c>
      <c r="V354">
        <v>555</v>
      </c>
      <c r="W354">
        <v>539</v>
      </c>
      <c r="X354">
        <v>520</v>
      </c>
      <c r="Y354">
        <v>506</v>
      </c>
      <c r="Z354">
        <v>490</v>
      </c>
      <c r="AA354">
        <v>476</v>
      </c>
      <c r="AB354">
        <v>463</v>
      </c>
      <c r="AC354">
        <v>452</v>
      </c>
      <c r="AD354">
        <v>440</v>
      </c>
      <c r="AE354">
        <v>429</v>
      </c>
      <c r="AF354">
        <v>419</v>
      </c>
      <c r="AG354">
        <v>412</v>
      </c>
      <c r="AH354">
        <v>409</v>
      </c>
    </row>
    <row r="355" spans="1:34" x14ac:dyDescent="0.25">
      <c r="A355" t="s">
        <v>496</v>
      </c>
      <c r="B355" t="s">
        <v>392</v>
      </c>
      <c r="C355" t="s">
        <v>393</v>
      </c>
      <c r="D355">
        <v>0</v>
      </c>
      <c r="E355">
        <v>0</v>
      </c>
      <c r="F355">
        <v>0</v>
      </c>
      <c r="G355">
        <v>54</v>
      </c>
      <c r="H355">
        <v>147</v>
      </c>
      <c r="I355">
        <v>240</v>
      </c>
      <c r="J355">
        <v>268</v>
      </c>
      <c r="K355">
        <v>282</v>
      </c>
      <c r="L355">
        <v>258</v>
      </c>
      <c r="M355">
        <v>193</v>
      </c>
      <c r="N355">
        <v>90</v>
      </c>
      <c r="O355">
        <v>-95</v>
      </c>
      <c r="P355">
        <v>-205</v>
      </c>
      <c r="Q355">
        <v>-353</v>
      </c>
      <c r="R355">
        <v>-478</v>
      </c>
      <c r="S355">
        <v>-582</v>
      </c>
      <c r="T355">
        <v>-697</v>
      </c>
      <c r="U355">
        <v>-763</v>
      </c>
      <c r="V355">
        <v>-846</v>
      </c>
      <c r="W355">
        <v>-895</v>
      </c>
      <c r="X355">
        <v>-905</v>
      </c>
      <c r="Y355">
        <v>-900</v>
      </c>
      <c r="Z355">
        <v>-847</v>
      </c>
      <c r="AA355">
        <v>-819</v>
      </c>
      <c r="AB355">
        <v>-778</v>
      </c>
      <c r="AC355">
        <v>-713</v>
      </c>
      <c r="AD355">
        <v>-638</v>
      </c>
      <c r="AE355">
        <v>-564</v>
      </c>
      <c r="AF355">
        <v>-502</v>
      </c>
      <c r="AG355">
        <v>-434</v>
      </c>
      <c r="AH355">
        <v>-366</v>
      </c>
    </row>
    <row r="356" spans="1:34" x14ac:dyDescent="0.25">
      <c r="A356" t="s">
        <v>497</v>
      </c>
      <c r="B356" t="s">
        <v>392</v>
      </c>
      <c r="C356" t="s">
        <v>393</v>
      </c>
      <c r="D356">
        <v>0</v>
      </c>
      <c r="E356">
        <v>0</v>
      </c>
      <c r="F356">
        <v>0</v>
      </c>
      <c r="G356">
        <v>-74</v>
      </c>
      <c r="H356">
        <v>-135</v>
      </c>
      <c r="I356">
        <v>-203</v>
      </c>
      <c r="J356">
        <v>-293</v>
      </c>
      <c r="K356">
        <v>-442</v>
      </c>
      <c r="L356">
        <v>-611</v>
      </c>
      <c r="M356">
        <v>-792</v>
      </c>
      <c r="N356">
        <v>-994</v>
      </c>
      <c r="O356">
        <v>-1222</v>
      </c>
      <c r="P356">
        <v>-1410</v>
      </c>
      <c r="Q356">
        <v>-1581</v>
      </c>
      <c r="R356">
        <v>-1736</v>
      </c>
      <c r="S356">
        <v>-1889</v>
      </c>
      <c r="T356">
        <v>-2015</v>
      </c>
      <c r="U356">
        <v>-2113</v>
      </c>
      <c r="V356">
        <v>-2180</v>
      </c>
      <c r="W356">
        <v>-2185</v>
      </c>
      <c r="X356">
        <v>-2169</v>
      </c>
      <c r="Y356">
        <v>-2131</v>
      </c>
      <c r="Z356">
        <v>-2063</v>
      </c>
      <c r="AA356">
        <v>-1999</v>
      </c>
      <c r="AB356">
        <v>-1924</v>
      </c>
      <c r="AC356">
        <v>-1822</v>
      </c>
      <c r="AD356">
        <v>-1731</v>
      </c>
      <c r="AE356">
        <v>-1625</v>
      </c>
      <c r="AF356">
        <v>-1522</v>
      </c>
      <c r="AG356">
        <v>-1435</v>
      </c>
      <c r="AH356">
        <v>-1357</v>
      </c>
    </row>
    <row r="357" spans="1:34" x14ac:dyDescent="0.25">
      <c r="A357" t="s">
        <v>498</v>
      </c>
      <c r="B357" t="s">
        <v>392</v>
      </c>
      <c r="C357" t="s">
        <v>393</v>
      </c>
      <c r="D357">
        <v>0</v>
      </c>
      <c r="E357">
        <v>0</v>
      </c>
      <c r="F357">
        <v>0</v>
      </c>
      <c r="G357">
        <v>208</v>
      </c>
      <c r="H357">
        <v>276</v>
      </c>
      <c r="I357">
        <v>286</v>
      </c>
      <c r="J357">
        <v>152</v>
      </c>
      <c r="K357">
        <v>44</v>
      </c>
      <c r="L357">
        <v>-15</v>
      </c>
      <c r="M357">
        <v>-50</v>
      </c>
      <c r="N357">
        <v>-70</v>
      </c>
      <c r="O357">
        <v>-101</v>
      </c>
      <c r="P357">
        <v>-101</v>
      </c>
      <c r="Q357">
        <v>-85</v>
      </c>
      <c r="R357">
        <v>-63</v>
      </c>
      <c r="S357">
        <v>-54</v>
      </c>
      <c r="T357">
        <v>-60</v>
      </c>
      <c r="U357">
        <v>-74</v>
      </c>
      <c r="V357">
        <v>-97</v>
      </c>
      <c r="W357">
        <v>-123</v>
      </c>
      <c r="X357">
        <v>-151</v>
      </c>
      <c r="Y357">
        <v>-164</v>
      </c>
      <c r="Z357">
        <v>-178</v>
      </c>
      <c r="AA357">
        <v>-188</v>
      </c>
      <c r="AB357">
        <v>-203</v>
      </c>
      <c r="AC357">
        <v>-213</v>
      </c>
      <c r="AD357">
        <v>-217</v>
      </c>
      <c r="AE357">
        <v>-223</v>
      </c>
      <c r="AF357">
        <v>-230</v>
      </c>
      <c r="AG357">
        <v>-238</v>
      </c>
      <c r="AH357">
        <v>-237</v>
      </c>
    </row>
    <row r="358" spans="1:34" x14ac:dyDescent="0.25">
      <c r="A358" t="s">
        <v>499</v>
      </c>
      <c r="B358" t="s">
        <v>392</v>
      </c>
      <c r="C358" t="s">
        <v>393</v>
      </c>
      <c r="D358">
        <v>0</v>
      </c>
      <c r="E358">
        <v>0</v>
      </c>
      <c r="F358">
        <v>0</v>
      </c>
      <c r="G358">
        <v>59</v>
      </c>
      <c r="H358">
        <v>122</v>
      </c>
      <c r="I358">
        <v>189</v>
      </c>
      <c r="J358">
        <v>250</v>
      </c>
      <c r="K358">
        <v>307</v>
      </c>
      <c r="L358">
        <v>372</v>
      </c>
      <c r="M358">
        <v>421</v>
      </c>
      <c r="N358">
        <v>448</v>
      </c>
      <c r="O358">
        <v>427</v>
      </c>
      <c r="P358">
        <v>445</v>
      </c>
      <c r="Q358">
        <v>468</v>
      </c>
      <c r="R358">
        <v>494</v>
      </c>
      <c r="S358">
        <v>512</v>
      </c>
      <c r="T358">
        <v>520</v>
      </c>
      <c r="U358">
        <v>519</v>
      </c>
      <c r="V358">
        <v>517</v>
      </c>
      <c r="W358">
        <v>507</v>
      </c>
      <c r="X358">
        <v>493</v>
      </c>
      <c r="Y358">
        <v>481</v>
      </c>
      <c r="Z358">
        <v>464</v>
      </c>
      <c r="AA358">
        <v>451</v>
      </c>
      <c r="AB358">
        <v>435</v>
      </c>
      <c r="AC358">
        <v>421</v>
      </c>
      <c r="AD358">
        <v>406</v>
      </c>
      <c r="AE358">
        <v>392</v>
      </c>
      <c r="AF358">
        <v>382</v>
      </c>
      <c r="AG358">
        <v>371</v>
      </c>
      <c r="AH358">
        <v>364</v>
      </c>
    </row>
    <row r="359" spans="1:34" x14ac:dyDescent="0.25">
      <c r="A359" t="s">
        <v>500</v>
      </c>
      <c r="B359" t="s">
        <v>392</v>
      </c>
      <c r="C359" t="s">
        <v>393</v>
      </c>
      <c r="D359">
        <v>0</v>
      </c>
      <c r="E359">
        <v>0</v>
      </c>
      <c r="F359">
        <v>0</v>
      </c>
      <c r="G359">
        <v>37</v>
      </c>
      <c r="H359">
        <v>82</v>
      </c>
      <c r="I359">
        <v>118</v>
      </c>
      <c r="J359">
        <v>147</v>
      </c>
      <c r="K359">
        <v>174</v>
      </c>
      <c r="L359">
        <v>199</v>
      </c>
      <c r="M359">
        <v>222</v>
      </c>
      <c r="N359">
        <v>233</v>
      </c>
      <c r="O359">
        <v>231</v>
      </c>
      <c r="P359">
        <v>233</v>
      </c>
      <c r="Q359">
        <v>240</v>
      </c>
      <c r="R359">
        <v>250</v>
      </c>
      <c r="S359">
        <v>261</v>
      </c>
      <c r="T359">
        <v>267</v>
      </c>
      <c r="U359">
        <v>267</v>
      </c>
      <c r="V359">
        <v>264</v>
      </c>
      <c r="W359">
        <v>259</v>
      </c>
      <c r="X359">
        <v>253</v>
      </c>
      <c r="Y359">
        <v>248</v>
      </c>
      <c r="Z359">
        <v>241</v>
      </c>
      <c r="AA359">
        <v>235</v>
      </c>
      <c r="AB359">
        <v>230</v>
      </c>
      <c r="AC359">
        <v>224</v>
      </c>
      <c r="AD359">
        <v>218</v>
      </c>
      <c r="AE359">
        <v>212</v>
      </c>
      <c r="AF359">
        <v>208</v>
      </c>
      <c r="AG359">
        <v>204</v>
      </c>
      <c r="AH359">
        <v>200</v>
      </c>
    </row>
    <row r="360" spans="1:34" x14ac:dyDescent="0.25">
      <c r="A360" t="s">
        <v>501</v>
      </c>
      <c r="B360" t="s">
        <v>392</v>
      </c>
      <c r="C360" t="s">
        <v>393</v>
      </c>
      <c r="D360">
        <v>0</v>
      </c>
      <c r="E360">
        <v>0</v>
      </c>
      <c r="F360">
        <v>0</v>
      </c>
      <c r="G360">
        <v>179</v>
      </c>
      <c r="H360">
        <v>330</v>
      </c>
      <c r="I360">
        <v>422</v>
      </c>
      <c r="J360">
        <v>494</v>
      </c>
      <c r="K360">
        <v>549</v>
      </c>
      <c r="L360">
        <v>614</v>
      </c>
      <c r="M360">
        <v>695</v>
      </c>
      <c r="N360">
        <v>763</v>
      </c>
      <c r="O360">
        <v>782</v>
      </c>
      <c r="P360">
        <v>774</v>
      </c>
      <c r="Q360">
        <v>768</v>
      </c>
      <c r="R360">
        <v>776</v>
      </c>
      <c r="S360">
        <v>794</v>
      </c>
      <c r="T360">
        <v>798</v>
      </c>
      <c r="U360">
        <v>765</v>
      </c>
      <c r="V360">
        <v>721</v>
      </c>
      <c r="W360">
        <v>684</v>
      </c>
      <c r="X360">
        <v>647</v>
      </c>
      <c r="Y360">
        <v>604</v>
      </c>
      <c r="Z360">
        <v>557</v>
      </c>
      <c r="AA360">
        <v>526</v>
      </c>
      <c r="AB360">
        <v>502</v>
      </c>
      <c r="AC360">
        <v>475</v>
      </c>
      <c r="AD360">
        <v>442</v>
      </c>
      <c r="AE360">
        <v>406</v>
      </c>
      <c r="AF360">
        <v>393</v>
      </c>
      <c r="AG360">
        <v>390</v>
      </c>
      <c r="AH360">
        <v>389</v>
      </c>
    </row>
    <row r="361" spans="1:34" x14ac:dyDescent="0.25">
      <c r="A361" t="s">
        <v>502</v>
      </c>
      <c r="B361" t="s">
        <v>392</v>
      </c>
      <c r="C361" t="s">
        <v>393</v>
      </c>
      <c r="D361">
        <v>0</v>
      </c>
      <c r="E361">
        <v>0</v>
      </c>
      <c r="F361">
        <v>0</v>
      </c>
      <c r="G361">
        <v>141</v>
      </c>
      <c r="H361">
        <v>282</v>
      </c>
      <c r="I361">
        <v>332</v>
      </c>
      <c r="J361">
        <v>341</v>
      </c>
      <c r="K361">
        <v>361</v>
      </c>
      <c r="L361">
        <v>396</v>
      </c>
      <c r="M361">
        <v>446</v>
      </c>
      <c r="N361">
        <v>484</v>
      </c>
      <c r="O361">
        <v>472</v>
      </c>
      <c r="P361">
        <v>453</v>
      </c>
      <c r="Q361">
        <v>439</v>
      </c>
      <c r="R361">
        <v>436</v>
      </c>
      <c r="S361">
        <v>444</v>
      </c>
      <c r="T361">
        <v>435</v>
      </c>
      <c r="U361">
        <v>389</v>
      </c>
      <c r="V361">
        <v>326</v>
      </c>
      <c r="W361">
        <v>262</v>
      </c>
      <c r="X361">
        <v>194</v>
      </c>
      <c r="Y361">
        <v>125</v>
      </c>
      <c r="Z361">
        <v>54</v>
      </c>
      <c r="AA361">
        <v>-9</v>
      </c>
      <c r="AB361">
        <v>-63</v>
      </c>
      <c r="AC361">
        <v>-118</v>
      </c>
      <c r="AD361">
        <v>-177</v>
      </c>
      <c r="AE361">
        <v>-239</v>
      </c>
      <c r="AF361">
        <v>-280</v>
      </c>
      <c r="AG361">
        <v>-313</v>
      </c>
      <c r="AH361">
        <v>-340</v>
      </c>
    </row>
    <row r="362" spans="1:34" x14ac:dyDescent="0.25">
      <c r="A362" t="s">
        <v>503</v>
      </c>
      <c r="B362" t="s">
        <v>392</v>
      </c>
      <c r="C362" t="s">
        <v>393</v>
      </c>
      <c r="D362">
        <v>0</v>
      </c>
      <c r="E362">
        <v>0</v>
      </c>
      <c r="F362">
        <v>0</v>
      </c>
      <c r="G362">
        <v>19</v>
      </c>
      <c r="H362">
        <v>30</v>
      </c>
      <c r="I362">
        <v>40</v>
      </c>
      <c r="J362">
        <v>51</v>
      </c>
      <c r="K362">
        <v>58</v>
      </c>
      <c r="L362">
        <v>68</v>
      </c>
      <c r="M362">
        <v>77</v>
      </c>
      <c r="N362">
        <v>83</v>
      </c>
      <c r="O362">
        <v>80</v>
      </c>
      <c r="P362">
        <v>76</v>
      </c>
      <c r="Q362">
        <v>77</v>
      </c>
      <c r="R362">
        <v>78</v>
      </c>
      <c r="S362">
        <v>79</v>
      </c>
      <c r="T362">
        <v>77</v>
      </c>
      <c r="U362">
        <v>73</v>
      </c>
      <c r="V362">
        <v>68</v>
      </c>
      <c r="W362">
        <v>64</v>
      </c>
      <c r="X362">
        <v>59</v>
      </c>
      <c r="Y362">
        <v>53</v>
      </c>
      <c r="Z362">
        <v>47</v>
      </c>
      <c r="AA362">
        <v>43</v>
      </c>
      <c r="AB362">
        <v>38</v>
      </c>
      <c r="AC362">
        <v>34</v>
      </c>
      <c r="AD362">
        <v>29</v>
      </c>
      <c r="AE362">
        <v>24</v>
      </c>
      <c r="AF362">
        <v>23</v>
      </c>
      <c r="AG362">
        <v>19</v>
      </c>
      <c r="AH362">
        <v>17</v>
      </c>
    </row>
    <row r="363" spans="1:34" x14ac:dyDescent="0.25">
      <c r="A363" t="s">
        <v>504</v>
      </c>
      <c r="B363" t="s">
        <v>392</v>
      </c>
      <c r="C363" t="s">
        <v>393</v>
      </c>
      <c r="D363">
        <v>0</v>
      </c>
      <c r="E363">
        <v>0</v>
      </c>
      <c r="F363">
        <v>0</v>
      </c>
      <c r="G363">
        <v>11</v>
      </c>
      <c r="H363">
        <v>22</v>
      </c>
      <c r="I363">
        <v>29</v>
      </c>
      <c r="J363">
        <v>35</v>
      </c>
      <c r="K363">
        <v>42</v>
      </c>
      <c r="L363">
        <v>48</v>
      </c>
      <c r="M363">
        <v>54</v>
      </c>
      <c r="N363">
        <v>58</v>
      </c>
      <c r="O363">
        <v>57</v>
      </c>
      <c r="P363">
        <v>58</v>
      </c>
      <c r="Q363">
        <v>59</v>
      </c>
      <c r="R363">
        <v>60</v>
      </c>
      <c r="S363">
        <v>63</v>
      </c>
      <c r="T363">
        <v>64</v>
      </c>
      <c r="U363">
        <v>64</v>
      </c>
      <c r="V363">
        <v>62</v>
      </c>
      <c r="W363">
        <v>61</v>
      </c>
      <c r="X363">
        <v>60</v>
      </c>
      <c r="Y363">
        <v>57</v>
      </c>
      <c r="Z363">
        <v>56</v>
      </c>
      <c r="AA363">
        <v>54</v>
      </c>
      <c r="AB363">
        <v>53</v>
      </c>
      <c r="AC363">
        <v>51</v>
      </c>
      <c r="AD363">
        <v>49</v>
      </c>
      <c r="AE363">
        <v>49</v>
      </c>
      <c r="AF363">
        <v>46</v>
      </c>
      <c r="AG363">
        <v>46</v>
      </c>
      <c r="AH363">
        <v>45</v>
      </c>
    </row>
    <row r="364" spans="1:34" x14ac:dyDescent="0.25">
      <c r="A364" t="s">
        <v>505</v>
      </c>
      <c r="B364" t="s">
        <v>392</v>
      </c>
      <c r="C364" t="s">
        <v>393</v>
      </c>
      <c r="D364">
        <v>0</v>
      </c>
      <c r="E364">
        <v>0</v>
      </c>
      <c r="F364">
        <v>0</v>
      </c>
      <c r="G364">
        <v>624</v>
      </c>
      <c r="H364">
        <v>893</v>
      </c>
      <c r="I364">
        <v>1102</v>
      </c>
      <c r="J364">
        <v>1335</v>
      </c>
      <c r="K364">
        <v>1517</v>
      </c>
      <c r="L364">
        <v>1739</v>
      </c>
      <c r="M364">
        <v>1998</v>
      </c>
      <c r="N364">
        <v>2197</v>
      </c>
      <c r="O364">
        <v>2276</v>
      </c>
      <c r="P364">
        <v>2314</v>
      </c>
      <c r="Q364">
        <v>2342</v>
      </c>
      <c r="R364">
        <v>2391</v>
      </c>
      <c r="S364">
        <v>2462</v>
      </c>
      <c r="T364">
        <v>2488</v>
      </c>
      <c r="U364">
        <v>2440</v>
      </c>
      <c r="V364">
        <v>2384</v>
      </c>
      <c r="W364">
        <v>2323</v>
      </c>
      <c r="X364">
        <v>2242</v>
      </c>
      <c r="Y364">
        <v>2144</v>
      </c>
      <c r="Z364">
        <v>2032</v>
      </c>
      <c r="AA364">
        <v>1956</v>
      </c>
      <c r="AB364">
        <v>1889</v>
      </c>
      <c r="AC364">
        <v>1812</v>
      </c>
      <c r="AD364">
        <v>1719</v>
      </c>
      <c r="AE364">
        <v>1624</v>
      </c>
      <c r="AF364">
        <v>1581</v>
      </c>
      <c r="AG364">
        <v>1556</v>
      </c>
      <c r="AH364">
        <v>1534</v>
      </c>
    </row>
    <row r="365" spans="1:34" x14ac:dyDescent="0.25">
      <c r="A365" t="s">
        <v>506</v>
      </c>
      <c r="B365" t="s">
        <v>392</v>
      </c>
      <c r="C365" t="s">
        <v>393</v>
      </c>
      <c r="D365">
        <v>0</v>
      </c>
      <c r="E365">
        <v>0</v>
      </c>
      <c r="F365">
        <v>0</v>
      </c>
      <c r="G365">
        <v>174</v>
      </c>
      <c r="H365">
        <v>583</v>
      </c>
      <c r="I365">
        <v>1020</v>
      </c>
      <c r="J365">
        <v>1583</v>
      </c>
      <c r="K365">
        <v>2022</v>
      </c>
      <c r="L365">
        <v>2670</v>
      </c>
      <c r="M365">
        <v>3473</v>
      </c>
      <c r="N365">
        <v>4122</v>
      </c>
      <c r="O365">
        <v>4479</v>
      </c>
      <c r="P365">
        <v>4731</v>
      </c>
      <c r="Q365">
        <v>5099</v>
      </c>
      <c r="R365">
        <v>5524</v>
      </c>
      <c r="S365">
        <v>5943</v>
      </c>
      <c r="T365">
        <v>6086</v>
      </c>
      <c r="U365">
        <v>5856</v>
      </c>
      <c r="V365">
        <v>5740</v>
      </c>
      <c r="W365">
        <v>5616</v>
      </c>
      <c r="X365">
        <v>5391</v>
      </c>
      <c r="Y365">
        <v>5086</v>
      </c>
      <c r="Z365">
        <v>4727</v>
      </c>
      <c r="AA365">
        <v>4570</v>
      </c>
      <c r="AB365">
        <v>4390</v>
      </c>
      <c r="AC365">
        <v>4138</v>
      </c>
      <c r="AD365">
        <v>3805</v>
      </c>
      <c r="AE365">
        <v>3511</v>
      </c>
      <c r="AF365">
        <v>3472</v>
      </c>
      <c r="AG365">
        <v>3447</v>
      </c>
      <c r="AH365">
        <v>3417</v>
      </c>
    </row>
    <row r="366" spans="1:34" x14ac:dyDescent="0.25">
      <c r="A366" t="s">
        <v>507</v>
      </c>
      <c r="B366" t="s">
        <v>392</v>
      </c>
      <c r="C366" t="s">
        <v>393</v>
      </c>
      <c r="D366">
        <v>0</v>
      </c>
      <c r="E366">
        <v>0</v>
      </c>
      <c r="F366">
        <v>0</v>
      </c>
      <c r="G366">
        <v>864</v>
      </c>
      <c r="H366">
        <v>1028</v>
      </c>
      <c r="I366">
        <v>1159</v>
      </c>
      <c r="J366">
        <v>1334</v>
      </c>
      <c r="K366">
        <v>1443</v>
      </c>
      <c r="L366">
        <v>1596</v>
      </c>
      <c r="M366">
        <v>1807</v>
      </c>
      <c r="N366">
        <v>1991</v>
      </c>
      <c r="O366">
        <v>2024</v>
      </c>
      <c r="P366">
        <v>2011</v>
      </c>
      <c r="Q366">
        <v>1994</v>
      </c>
      <c r="R366">
        <v>1997</v>
      </c>
      <c r="S366">
        <v>2019</v>
      </c>
      <c r="T366">
        <v>1986</v>
      </c>
      <c r="U366">
        <v>1842</v>
      </c>
      <c r="V366">
        <v>1748</v>
      </c>
      <c r="W366">
        <v>1669</v>
      </c>
      <c r="X366">
        <v>1564</v>
      </c>
      <c r="Y366">
        <v>1445</v>
      </c>
      <c r="Z366">
        <v>1314</v>
      </c>
      <c r="AA366">
        <v>1250</v>
      </c>
      <c r="AB366">
        <v>1188</v>
      </c>
      <c r="AC366">
        <v>1105</v>
      </c>
      <c r="AD366">
        <v>1013</v>
      </c>
      <c r="AE366">
        <v>907</v>
      </c>
      <c r="AF366">
        <v>892</v>
      </c>
      <c r="AG366">
        <v>879</v>
      </c>
      <c r="AH366">
        <v>858</v>
      </c>
    </row>
    <row r="367" spans="1:34" x14ac:dyDescent="0.25">
      <c r="A367" t="s">
        <v>508</v>
      </c>
      <c r="B367" t="s">
        <v>392</v>
      </c>
      <c r="C367" t="s">
        <v>393</v>
      </c>
      <c r="D367">
        <v>0</v>
      </c>
      <c r="E367">
        <v>0</v>
      </c>
      <c r="F367">
        <v>0</v>
      </c>
      <c r="G367">
        <v>1783</v>
      </c>
      <c r="H367">
        <v>1821</v>
      </c>
      <c r="I367">
        <v>1855</v>
      </c>
      <c r="J367">
        <v>1965</v>
      </c>
      <c r="K367">
        <v>1995</v>
      </c>
      <c r="L367">
        <v>2141</v>
      </c>
      <c r="M367">
        <v>2313</v>
      </c>
      <c r="N367">
        <v>2426</v>
      </c>
      <c r="O367">
        <v>2374</v>
      </c>
      <c r="P367">
        <v>2279</v>
      </c>
      <c r="Q367">
        <v>2165</v>
      </c>
      <c r="R367">
        <v>2045</v>
      </c>
      <c r="S367">
        <v>1940</v>
      </c>
      <c r="T367">
        <v>1793</v>
      </c>
      <c r="U367">
        <v>1653</v>
      </c>
      <c r="V367">
        <v>1563</v>
      </c>
      <c r="W367">
        <v>1503</v>
      </c>
      <c r="X367">
        <v>1404</v>
      </c>
      <c r="Y367">
        <v>1322</v>
      </c>
      <c r="Z367">
        <v>1233</v>
      </c>
      <c r="AA367">
        <v>1197</v>
      </c>
      <c r="AB367">
        <v>1135</v>
      </c>
      <c r="AC367">
        <v>1042</v>
      </c>
      <c r="AD367">
        <v>1039</v>
      </c>
      <c r="AE367">
        <v>981</v>
      </c>
      <c r="AF367">
        <v>977</v>
      </c>
      <c r="AG367">
        <v>959</v>
      </c>
      <c r="AH367">
        <v>933</v>
      </c>
    </row>
    <row r="368" spans="1:34" x14ac:dyDescent="0.25">
      <c r="A368" t="s">
        <v>509</v>
      </c>
      <c r="B368" t="s">
        <v>392</v>
      </c>
      <c r="C368" t="s">
        <v>393</v>
      </c>
      <c r="D368">
        <v>0</v>
      </c>
      <c r="E368">
        <v>0</v>
      </c>
      <c r="F368">
        <v>0</v>
      </c>
      <c r="G368">
        <v>-296</v>
      </c>
      <c r="H368">
        <v>-651</v>
      </c>
      <c r="I368">
        <v>-1111</v>
      </c>
      <c r="J368">
        <v>-1372</v>
      </c>
      <c r="K368">
        <v>-1888</v>
      </c>
      <c r="L368">
        <v>-2594</v>
      </c>
      <c r="M368">
        <v>-3403</v>
      </c>
      <c r="N368">
        <v>-4351</v>
      </c>
      <c r="O368">
        <v>-5249</v>
      </c>
      <c r="P368">
        <v>-6190</v>
      </c>
      <c r="Q368">
        <v>-7064</v>
      </c>
      <c r="R368">
        <v>-7911</v>
      </c>
      <c r="S368">
        <v>-7936</v>
      </c>
      <c r="T368">
        <v>-7943</v>
      </c>
      <c r="U368">
        <v>-7949</v>
      </c>
      <c r="V368">
        <v>-7968</v>
      </c>
      <c r="W368">
        <v>-7992</v>
      </c>
      <c r="X368">
        <v>-8000</v>
      </c>
      <c r="Y368">
        <v>-8011</v>
      </c>
      <c r="Z368">
        <v>-8008</v>
      </c>
      <c r="AA368">
        <v>-8013</v>
      </c>
      <c r="AB368">
        <v>-8009</v>
      </c>
      <c r="AC368">
        <v>-8013</v>
      </c>
      <c r="AD368">
        <v>-8054</v>
      </c>
      <c r="AE368">
        <v>-8094</v>
      </c>
      <c r="AF368">
        <v>-8131</v>
      </c>
      <c r="AG368">
        <v>-8148</v>
      </c>
      <c r="AH368">
        <v>-8155</v>
      </c>
    </row>
    <row r="369" spans="1:34" x14ac:dyDescent="0.25">
      <c r="A369" t="s">
        <v>510</v>
      </c>
      <c r="B369" t="s">
        <v>392</v>
      </c>
      <c r="C369" t="s">
        <v>393</v>
      </c>
      <c r="D369">
        <v>0</v>
      </c>
      <c r="E369">
        <v>0</v>
      </c>
      <c r="F369">
        <v>0</v>
      </c>
      <c r="G369">
        <v>189</v>
      </c>
      <c r="H369">
        <v>385</v>
      </c>
      <c r="I369">
        <v>574</v>
      </c>
      <c r="J369">
        <v>756</v>
      </c>
      <c r="K369">
        <v>924</v>
      </c>
      <c r="L369">
        <v>1084</v>
      </c>
      <c r="M369">
        <v>1255</v>
      </c>
      <c r="N369">
        <v>1358</v>
      </c>
      <c r="O369">
        <v>1438</v>
      </c>
      <c r="P369">
        <v>1516</v>
      </c>
      <c r="Q369">
        <v>1625</v>
      </c>
      <c r="R369">
        <v>1727</v>
      </c>
      <c r="S369">
        <v>1819</v>
      </c>
      <c r="T369">
        <v>1908</v>
      </c>
      <c r="U369">
        <v>1965</v>
      </c>
      <c r="V369">
        <v>2018</v>
      </c>
      <c r="W369">
        <v>2069</v>
      </c>
      <c r="X369">
        <v>2110</v>
      </c>
      <c r="Y369">
        <v>2151</v>
      </c>
      <c r="Z369">
        <v>2198</v>
      </c>
      <c r="AA369">
        <v>2220</v>
      </c>
      <c r="AB369">
        <v>2250</v>
      </c>
      <c r="AC369">
        <v>2286</v>
      </c>
      <c r="AD369">
        <v>2294</v>
      </c>
      <c r="AE369">
        <v>2319</v>
      </c>
      <c r="AF369">
        <v>2391</v>
      </c>
      <c r="AG369">
        <v>2349</v>
      </c>
      <c r="AH369">
        <v>2361</v>
      </c>
    </row>
    <row r="370" spans="1:34" x14ac:dyDescent="0.25">
      <c r="A370" t="s">
        <v>511</v>
      </c>
      <c r="B370" t="s">
        <v>392</v>
      </c>
      <c r="C370" t="s">
        <v>393</v>
      </c>
      <c r="D370">
        <v>0</v>
      </c>
      <c r="E370">
        <v>0</v>
      </c>
      <c r="F370">
        <v>0</v>
      </c>
      <c r="G370">
        <v>1193</v>
      </c>
      <c r="H370">
        <v>2948</v>
      </c>
      <c r="I370">
        <v>4397</v>
      </c>
      <c r="J370">
        <v>5668</v>
      </c>
      <c r="K370">
        <v>6820</v>
      </c>
      <c r="L370">
        <v>7867</v>
      </c>
      <c r="M370">
        <v>8737</v>
      </c>
      <c r="N370">
        <v>9272</v>
      </c>
      <c r="O370">
        <v>9258</v>
      </c>
      <c r="P370">
        <v>9242</v>
      </c>
      <c r="Q370">
        <v>9363</v>
      </c>
      <c r="R370">
        <v>9613</v>
      </c>
      <c r="S370">
        <v>9913</v>
      </c>
      <c r="T370">
        <v>10123</v>
      </c>
      <c r="U370">
        <v>10133</v>
      </c>
      <c r="V370">
        <v>9990</v>
      </c>
      <c r="W370">
        <v>9769</v>
      </c>
      <c r="X370">
        <v>9508</v>
      </c>
      <c r="Y370">
        <v>9303</v>
      </c>
      <c r="Z370">
        <v>9044</v>
      </c>
      <c r="AA370">
        <v>8785</v>
      </c>
      <c r="AB370">
        <v>8562</v>
      </c>
      <c r="AC370">
        <v>8356</v>
      </c>
      <c r="AD370">
        <v>8124</v>
      </c>
      <c r="AE370">
        <v>7883</v>
      </c>
      <c r="AF370">
        <v>7662</v>
      </c>
      <c r="AG370">
        <v>7494</v>
      </c>
      <c r="AH370">
        <v>7377</v>
      </c>
    </row>
    <row r="371" spans="1:34" x14ac:dyDescent="0.25">
      <c r="A371" t="s">
        <v>512</v>
      </c>
      <c r="B371" t="s">
        <v>392</v>
      </c>
      <c r="C371" t="s">
        <v>393</v>
      </c>
      <c r="D371">
        <v>0</v>
      </c>
      <c r="E371">
        <v>0</v>
      </c>
      <c r="F371">
        <v>0</v>
      </c>
      <c r="G371">
        <v>873</v>
      </c>
      <c r="H371">
        <v>2237</v>
      </c>
      <c r="I371">
        <v>3591</v>
      </c>
      <c r="J371">
        <v>4405</v>
      </c>
      <c r="K371">
        <v>6098</v>
      </c>
      <c r="L371">
        <v>7486</v>
      </c>
      <c r="M371">
        <v>8821</v>
      </c>
      <c r="N371">
        <v>10211</v>
      </c>
      <c r="O371">
        <v>11178</v>
      </c>
      <c r="P371">
        <v>12944</v>
      </c>
      <c r="Q371">
        <v>13283</v>
      </c>
      <c r="R371">
        <v>14149</v>
      </c>
      <c r="S371">
        <v>14980</v>
      </c>
      <c r="T371">
        <v>15338</v>
      </c>
      <c r="U371">
        <v>16300</v>
      </c>
      <c r="V371">
        <v>16237</v>
      </c>
      <c r="W371">
        <v>16162</v>
      </c>
      <c r="X371">
        <v>16363</v>
      </c>
      <c r="Y371">
        <v>16224</v>
      </c>
      <c r="Z371">
        <v>16663</v>
      </c>
      <c r="AA371">
        <v>16260</v>
      </c>
      <c r="AB371">
        <v>16301</v>
      </c>
      <c r="AC371">
        <v>16245</v>
      </c>
      <c r="AD371">
        <v>16492</v>
      </c>
      <c r="AE371">
        <v>16383</v>
      </c>
      <c r="AF371">
        <v>16067</v>
      </c>
      <c r="AG371">
        <v>16288</v>
      </c>
      <c r="AH371">
        <v>16531</v>
      </c>
    </row>
    <row r="372" spans="1:34" x14ac:dyDescent="0.25">
      <c r="A372" t="s">
        <v>513</v>
      </c>
      <c r="B372" t="s">
        <v>392</v>
      </c>
      <c r="C372" t="s">
        <v>393</v>
      </c>
      <c r="D372">
        <v>0</v>
      </c>
      <c r="E372">
        <v>0</v>
      </c>
      <c r="F372">
        <v>0</v>
      </c>
      <c r="G372">
        <v>700</v>
      </c>
      <c r="H372">
        <v>2411</v>
      </c>
      <c r="I372">
        <v>2573</v>
      </c>
      <c r="J372">
        <v>2844</v>
      </c>
      <c r="K372">
        <v>2730</v>
      </c>
      <c r="L372">
        <v>2260</v>
      </c>
      <c r="M372">
        <v>1601</v>
      </c>
      <c r="N372">
        <v>760</v>
      </c>
      <c r="O372">
        <v>458</v>
      </c>
      <c r="P372">
        <v>15</v>
      </c>
      <c r="Q372">
        <v>-363</v>
      </c>
      <c r="R372">
        <v>-622</v>
      </c>
      <c r="S372">
        <v>-851</v>
      </c>
      <c r="T372">
        <v>-779</v>
      </c>
      <c r="U372">
        <v>-1030</v>
      </c>
      <c r="V372">
        <v>-1232</v>
      </c>
      <c r="W372">
        <v>-1432</v>
      </c>
      <c r="X372">
        <v>-1576</v>
      </c>
      <c r="Y372">
        <v>-1399</v>
      </c>
      <c r="Z372">
        <v>-1481</v>
      </c>
      <c r="AA372">
        <v>-1464</v>
      </c>
      <c r="AB372">
        <v>-1386</v>
      </c>
      <c r="AC372">
        <v>-1344</v>
      </c>
      <c r="AD372">
        <v>-1300</v>
      </c>
      <c r="AE372">
        <v>-1214</v>
      </c>
      <c r="AF372">
        <v>-1268</v>
      </c>
      <c r="AG372">
        <v>-1331</v>
      </c>
      <c r="AH372">
        <v>-1330</v>
      </c>
    </row>
    <row r="373" spans="1:34" x14ac:dyDescent="0.25">
      <c r="A373" t="s">
        <v>514</v>
      </c>
      <c r="B373" t="s">
        <v>392</v>
      </c>
      <c r="C373" t="s">
        <v>393</v>
      </c>
      <c r="D373">
        <v>0</v>
      </c>
      <c r="E373">
        <v>0</v>
      </c>
      <c r="F373">
        <v>0</v>
      </c>
      <c r="G373">
        <v>786</v>
      </c>
      <c r="H373">
        <v>1647</v>
      </c>
      <c r="I373">
        <v>2406</v>
      </c>
      <c r="J373">
        <v>3146</v>
      </c>
      <c r="K373">
        <v>3860</v>
      </c>
      <c r="L373">
        <v>4596</v>
      </c>
      <c r="M373">
        <v>5281</v>
      </c>
      <c r="N373">
        <v>5775</v>
      </c>
      <c r="O373">
        <v>5891</v>
      </c>
      <c r="P373">
        <v>6000</v>
      </c>
      <c r="Q373">
        <v>6286</v>
      </c>
      <c r="R373">
        <v>6633</v>
      </c>
      <c r="S373">
        <v>6955</v>
      </c>
      <c r="T373">
        <v>7198</v>
      </c>
      <c r="U373">
        <v>7356</v>
      </c>
      <c r="V373">
        <v>7460</v>
      </c>
      <c r="W373">
        <v>7502</v>
      </c>
      <c r="X373">
        <v>7477</v>
      </c>
      <c r="Y373">
        <v>7445</v>
      </c>
      <c r="Z373">
        <v>7384</v>
      </c>
      <c r="AA373">
        <v>7330</v>
      </c>
      <c r="AB373">
        <v>7281</v>
      </c>
      <c r="AC373">
        <v>7234</v>
      </c>
      <c r="AD373">
        <v>7196</v>
      </c>
      <c r="AE373">
        <v>7144</v>
      </c>
      <c r="AF373">
        <v>7106</v>
      </c>
      <c r="AG373">
        <v>7095</v>
      </c>
      <c r="AH373">
        <v>7113</v>
      </c>
    </row>
    <row r="374" spans="1:34" x14ac:dyDescent="0.25">
      <c r="A374" t="s">
        <v>515</v>
      </c>
      <c r="B374" t="s">
        <v>392</v>
      </c>
      <c r="C374" t="s">
        <v>393</v>
      </c>
      <c r="D374">
        <v>0</v>
      </c>
      <c r="E374">
        <v>0</v>
      </c>
      <c r="F374">
        <v>0</v>
      </c>
      <c r="G374">
        <v>4646</v>
      </c>
      <c r="H374">
        <v>5911</v>
      </c>
      <c r="I374">
        <v>6858</v>
      </c>
      <c r="J374">
        <v>7983</v>
      </c>
      <c r="K374">
        <v>8900</v>
      </c>
      <c r="L374">
        <v>10278</v>
      </c>
      <c r="M374">
        <v>11947</v>
      </c>
      <c r="N374">
        <v>13386</v>
      </c>
      <c r="O374">
        <v>14202</v>
      </c>
      <c r="P374">
        <v>14655</v>
      </c>
      <c r="Q374">
        <v>15359</v>
      </c>
      <c r="R374">
        <v>16051</v>
      </c>
      <c r="S374">
        <v>16840</v>
      </c>
      <c r="T374">
        <v>17185</v>
      </c>
      <c r="U374">
        <v>17166</v>
      </c>
      <c r="V374">
        <v>17341</v>
      </c>
      <c r="W374">
        <v>17591</v>
      </c>
      <c r="X374">
        <v>17554</v>
      </c>
      <c r="Y374">
        <v>17457</v>
      </c>
      <c r="Z374">
        <v>17256</v>
      </c>
      <c r="AA374">
        <v>17525</v>
      </c>
      <c r="AB374">
        <v>17669</v>
      </c>
      <c r="AC374">
        <v>17666</v>
      </c>
      <c r="AD374">
        <v>17622</v>
      </c>
      <c r="AE374">
        <v>17595</v>
      </c>
      <c r="AF374">
        <v>18197</v>
      </c>
      <c r="AG374">
        <v>18837</v>
      </c>
      <c r="AH374">
        <v>19478</v>
      </c>
    </row>
    <row r="375" spans="1:34" x14ac:dyDescent="0.25">
      <c r="A375" t="s">
        <v>516</v>
      </c>
      <c r="B375" t="s">
        <v>392</v>
      </c>
      <c r="C375" t="s">
        <v>393</v>
      </c>
      <c r="D375">
        <v>0</v>
      </c>
      <c r="E375">
        <v>0</v>
      </c>
      <c r="F375">
        <v>0</v>
      </c>
      <c r="G375">
        <v>146</v>
      </c>
      <c r="H375">
        <v>334</v>
      </c>
      <c r="I375">
        <v>613</v>
      </c>
      <c r="J375">
        <v>865</v>
      </c>
      <c r="K375">
        <v>1099</v>
      </c>
      <c r="L375">
        <v>1384</v>
      </c>
      <c r="M375">
        <v>1565</v>
      </c>
      <c r="N375">
        <v>1631</v>
      </c>
      <c r="O375">
        <v>1420</v>
      </c>
      <c r="P375">
        <v>1466</v>
      </c>
      <c r="Q375">
        <v>1577</v>
      </c>
      <c r="R375">
        <v>1675</v>
      </c>
      <c r="S375">
        <v>1723</v>
      </c>
      <c r="T375">
        <v>1770</v>
      </c>
      <c r="U375">
        <v>1811</v>
      </c>
      <c r="V375">
        <v>1876</v>
      </c>
      <c r="W375">
        <v>1907</v>
      </c>
      <c r="X375">
        <v>1927</v>
      </c>
      <c r="Y375">
        <v>1976</v>
      </c>
      <c r="Z375">
        <v>2015</v>
      </c>
      <c r="AA375">
        <v>2091</v>
      </c>
      <c r="AB375">
        <v>2150</v>
      </c>
      <c r="AC375">
        <v>2233</v>
      </c>
      <c r="AD375">
        <v>2313</v>
      </c>
      <c r="AE375">
        <v>2416</v>
      </c>
      <c r="AF375">
        <v>2510</v>
      </c>
      <c r="AG375">
        <v>2594</v>
      </c>
      <c r="AH375">
        <v>2694</v>
      </c>
    </row>
    <row r="376" spans="1:34" x14ac:dyDescent="0.25">
      <c r="A376" t="s">
        <v>517</v>
      </c>
      <c r="B376" t="s">
        <v>392</v>
      </c>
      <c r="C376" t="s">
        <v>393</v>
      </c>
      <c r="D376">
        <v>0</v>
      </c>
      <c r="E376">
        <v>0</v>
      </c>
      <c r="F376">
        <v>0</v>
      </c>
      <c r="G376">
        <v>6770</v>
      </c>
      <c r="H376">
        <v>14309</v>
      </c>
      <c r="I376">
        <v>21798</v>
      </c>
      <c r="J376">
        <v>29039</v>
      </c>
      <c r="K376">
        <v>36177</v>
      </c>
      <c r="L376">
        <v>43455</v>
      </c>
      <c r="M376">
        <v>49923</v>
      </c>
      <c r="N376">
        <v>55047</v>
      </c>
      <c r="O376">
        <v>57652</v>
      </c>
      <c r="P376">
        <v>61926</v>
      </c>
      <c r="Q376">
        <v>66091</v>
      </c>
      <c r="R376">
        <v>70679</v>
      </c>
      <c r="S376">
        <v>74732</v>
      </c>
      <c r="T376">
        <v>78170</v>
      </c>
      <c r="U376">
        <v>81387</v>
      </c>
      <c r="V376">
        <v>84502</v>
      </c>
      <c r="W376">
        <v>86972</v>
      </c>
      <c r="X376">
        <v>89067</v>
      </c>
      <c r="Y376">
        <v>91239</v>
      </c>
      <c r="Z376">
        <v>93086</v>
      </c>
      <c r="AA376">
        <v>95203</v>
      </c>
      <c r="AB376">
        <v>97076</v>
      </c>
      <c r="AC376">
        <v>98813</v>
      </c>
      <c r="AD376">
        <v>100559</v>
      </c>
      <c r="AE376">
        <v>102562</v>
      </c>
      <c r="AF376">
        <v>104682</v>
      </c>
      <c r="AG376">
        <v>106609</v>
      </c>
      <c r="AH376">
        <v>108678</v>
      </c>
    </row>
    <row r="377" spans="1:34" x14ac:dyDescent="0.25">
      <c r="A377" t="s">
        <v>518</v>
      </c>
      <c r="B377" t="s">
        <v>392</v>
      </c>
      <c r="C377" t="s">
        <v>393</v>
      </c>
      <c r="D377">
        <v>0</v>
      </c>
      <c r="E377">
        <v>0</v>
      </c>
      <c r="F377">
        <v>0</v>
      </c>
      <c r="G377">
        <v>3112</v>
      </c>
      <c r="H377">
        <v>7107</v>
      </c>
      <c r="I377">
        <v>10955</v>
      </c>
      <c r="J377">
        <v>14650</v>
      </c>
      <c r="K377">
        <v>18221</v>
      </c>
      <c r="L377">
        <v>22051</v>
      </c>
      <c r="M377">
        <v>24869</v>
      </c>
      <c r="N377">
        <v>26459</v>
      </c>
      <c r="O377">
        <v>25605</v>
      </c>
      <c r="P377">
        <v>27146</v>
      </c>
      <c r="Q377">
        <v>29006</v>
      </c>
      <c r="R377">
        <v>31096</v>
      </c>
      <c r="S377">
        <v>32692</v>
      </c>
      <c r="T377">
        <v>34015</v>
      </c>
      <c r="U377">
        <v>34972</v>
      </c>
      <c r="V377">
        <v>35604</v>
      </c>
      <c r="W377">
        <v>35670</v>
      </c>
      <c r="X377">
        <v>35511</v>
      </c>
      <c r="Y377">
        <v>35541</v>
      </c>
      <c r="Z377">
        <v>35258</v>
      </c>
      <c r="AA377">
        <v>34987</v>
      </c>
      <c r="AB377">
        <v>34671</v>
      </c>
      <c r="AC377">
        <v>34407</v>
      </c>
      <c r="AD377">
        <v>34113</v>
      </c>
      <c r="AE377">
        <v>33854</v>
      </c>
      <c r="AF377">
        <v>33498</v>
      </c>
      <c r="AG377">
        <v>33280</v>
      </c>
      <c r="AH377">
        <v>33303</v>
      </c>
    </row>
    <row r="378" spans="1:34" x14ac:dyDescent="0.25">
      <c r="A378" t="s">
        <v>519</v>
      </c>
      <c r="B378" t="s">
        <v>392</v>
      </c>
      <c r="C378" t="s">
        <v>393</v>
      </c>
      <c r="D378">
        <v>0</v>
      </c>
      <c r="E378">
        <v>0</v>
      </c>
      <c r="F378">
        <v>0</v>
      </c>
      <c r="G378">
        <v>2130</v>
      </c>
      <c r="H378">
        <v>4281</v>
      </c>
      <c r="I378">
        <v>6174</v>
      </c>
      <c r="J378">
        <v>7740</v>
      </c>
      <c r="K378">
        <v>9156</v>
      </c>
      <c r="L378">
        <v>10514</v>
      </c>
      <c r="M378">
        <v>11329</v>
      </c>
      <c r="N378">
        <v>11561</v>
      </c>
      <c r="O378">
        <v>10777</v>
      </c>
      <c r="P378">
        <v>10867</v>
      </c>
      <c r="Q378">
        <v>10925</v>
      </c>
      <c r="R378">
        <v>11053</v>
      </c>
      <c r="S378">
        <v>11023</v>
      </c>
      <c r="T378">
        <v>10829</v>
      </c>
      <c r="U378">
        <v>10555</v>
      </c>
      <c r="V378">
        <v>10154</v>
      </c>
      <c r="W378">
        <v>9640</v>
      </c>
      <c r="X378">
        <v>9108</v>
      </c>
      <c r="Y378">
        <v>8615</v>
      </c>
      <c r="Z378">
        <v>8120</v>
      </c>
      <c r="AA378">
        <v>7631</v>
      </c>
      <c r="AB378">
        <v>7178</v>
      </c>
      <c r="AC378">
        <v>6752</v>
      </c>
      <c r="AD378">
        <v>6354</v>
      </c>
      <c r="AE378">
        <v>5973</v>
      </c>
      <c r="AF378">
        <v>5613</v>
      </c>
      <c r="AG378">
        <v>5305</v>
      </c>
      <c r="AH378">
        <v>5044</v>
      </c>
    </row>
    <row r="379" spans="1:34" x14ac:dyDescent="0.25">
      <c r="A379" t="s">
        <v>520</v>
      </c>
      <c r="B379" t="s">
        <v>392</v>
      </c>
      <c r="C379" t="s">
        <v>393</v>
      </c>
      <c r="D379">
        <v>0</v>
      </c>
      <c r="E379">
        <v>0</v>
      </c>
      <c r="F379">
        <v>0</v>
      </c>
      <c r="G379">
        <v>46</v>
      </c>
      <c r="H379">
        <v>95</v>
      </c>
      <c r="I379">
        <v>146</v>
      </c>
      <c r="J379">
        <v>188</v>
      </c>
      <c r="K379">
        <v>226</v>
      </c>
      <c r="L379">
        <v>265</v>
      </c>
      <c r="M379">
        <v>287</v>
      </c>
      <c r="N379">
        <v>295</v>
      </c>
      <c r="O379">
        <v>273</v>
      </c>
      <c r="P379">
        <v>278</v>
      </c>
      <c r="Q379">
        <v>282</v>
      </c>
      <c r="R379">
        <v>288</v>
      </c>
      <c r="S379">
        <v>286</v>
      </c>
      <c r="T379">
        <v>281</v>
      </c>
      <c r="U379">
        <v>275</v>
      </c>
      <c r="V379">
        <v>265</v>
      </c>
      <c r="W379">
        <v>252</v>
      </c>
      <c r="X379">
        <v>238</v>
      </c>
      <c r="Y379">
        <v>224</v>
      </c>
      <c r="Z379">
        <v>210</v>
      </c>
      <c r="AA379">
        <v>197</v>
      </c>
      <c r="AB379">
        <v>184</v>
      </c>
      <c r="AC379">
        <v>172</v>
      </c>
      <c r="AD379">
        <v>161</v>
      </c>
      <c r="AE379">
        <v>151</v>
      </c>
      <c r="AF379">
        <v>140</v>
      </c>
      <c r="AG379">
        <v>132</v>
      </c>
      <c r="AH379">
        <v>125</v>
      </c>
    </row>
    <row r="380" spans="1:34" x14ac:dyDescent="0.25">
      <c r="A380" t="s">
        <v>521</v>
      </c>
      <c r="B380" t="s">
        <v>392</v>
      </c>
      <c r="C380" t="s">
        <v>393</v>
      </c>
      <c r="D380">
        <v>0</v>
      </c>
      <c r="E380">
        <v>0</v>
      </c>
      <c r="F380">
        <v>0</v>
      </c>
      <c r="G380">
        <v>26</v>
      </c>
      <c r="H380">
        <v>56</v>
      </c>
      <c r="I380">
        <v>92</v>
      </c>
      <c r="J380">
        <v>123</v>
      </c>
      <c r="K380">
        <v>151</v>
      </c>
      <c r="L380">
        <v>180</v>
      </c>
      <c r="M380">
        <v>198</v>
      </c>
      <c r="N380">
        <v>203</v>
      </c>
      <c r="O380">
        <v>186</v>
      </c>
      <c r="P380">
        <v>190</v>
      </c>
      <c r="Q380">
        <v>197</v>
      </c>
      <c r="R380">
        <v>203</v>
      </c>
      <c r="S380">
        <v>205</v>
      </c>
      <c r="T380">
        <v>205</v>
      </c>
      <c r="U380">
        <v>202</v>
      </c>
      <c r="V380">
        <v>198</v>
      </c>
      <c r="W380">
        <v>190</v>
      </c>
      <c r="X380">
        <v>182</v>
      </c>
      <c r="Y380">
        <v>175</v>
      </c>
      <c r="Z380">
        <v>166</v>
      </c>
      <c r="AA380">
        <v>158</v>
      </c>
      <c r="AB380">
        <v>151</v>
      </c>
      <c r="AC380">
        <v>143</v>
      </c>
      <c r="AD380">
        <v>136</v>
      </c>
      <c r="AE380">
        <v>129</v>
      </c>
      <c r="AF380">
        <v>122</v>
      </c>
      <c r="AG380">
        <v>117</v>
      </c>
      <c r="AH380">
        <v>113</v>
      </c>
    </row>
    <row r="381" spans="1:34" x14ac:dyDescent="0.25">
      <c r="A381" t="s">
        <v>522</v>
      </c>
      <c r="B381" t="s">
        <v>392</v>
      </c>
      <c r="C381" t="s">
        <v>393</v>
      </c>
      <c r="D381">
        <v>0</v>
      </c>
      <c r="E381">
        <v>0</v>
      </c>
      <c r="F381">
        <v>0</v>
      </c>
      <c r="G381">
        <v>110</v>
      </c>
      <c r="H381">
        <v>195</v>
      </c>
      <c r="I381">
        <v>293</v>
      </c>
      <c r="J381">
        <v>371</v>
      </c>
      <c r="K381">
        <v>434</v>
      </c>
      <c r="L381">
        <v>511</v>
      </c>
      <c r="M381">
        <v>552</v>
      </c>
      <c r="N381">
        <v>534</v>
      </c>
      <c r="O381">
        <v>393</v>
      </c>
      <c r="P381">
        <v>274</v>
      </c>
      <c r="Q381">
        <v>183</v>
      </c>
      <c r="R381">
        <v>78</v>
      </c>
      <c r="S381">
        <v>-55</v>
      </c>
      <c r="T381">
        <v>-203</v>
      </c>
      <c r="U381">
        <v>-372</v>
      </c>
      <c r="V381">
        <v>-545</v>
      </c>
      <c r="W381">
        <v>-737</v>
      </c>
      <c r="X381">
        <v>-944</v>
      </c>
      <c r="Y381">
        <v>-1145</v>
      </c>
      <c r="Z381">
        <v>-1358</v>
      </c>
      <c r="AA381">
        <v>-1556</v>
      </c>
      <c r="AB381">
        <v>-1759</v>
      </c>
      <c r="AC381">
        <v>-1950</v>
      </c>
      <c r="AD381">
        <v>-2144</v>
      </c>
      <c r="AE381">
        <v>-2328</v>
      </c>
      <c r="AF381">
        <v>-2505</v>
      </c>
      <c r="AG381">
        <v>-2678</v>
      </c>
      <c r="AH381">
        <v>-2842</v>
      </c>
    </row>
    <row r="382" spans="1:34" x14ac:dyDescent="0.25">
      <c r="A382" t="s">
        <v>523</v>
      </c>
      <c r="B382" t="s">
        <v>392</v>
      </c>
      <c r="C382" t="s">
        <v>393</v>
      </c>
      <c r="D382">
        <v>0</v>
      </c>
      <c r="E382">
        <v>0</v>
      </c>
      <c r="F382">
        <v>0</v>
      </c>
      <c r="G382">
        <v>686</v>
      </c>
      <c r="H382">
        <v>1510</v>
      </c>
      <c r="I382">
        <v>2746</v>
      </c>
      <c r="J382">
        <v>3943</v>
      </c>
      <c r="K382">
        <v>5114</v>
      </c>
      <c r="L382">
        <v>6526</v>
      </c>
      <c r="M382">
        <v>7567</v>
      </c>
      <c r="N382">
        <v>8202</v>
      </c>
      <c r="O382">
        <v>7834</v>
      </c>
      <c r="P382">
        <v>8428</v>
      </c>
      <c r="Q382">
        <v>9264</v>
      </c>
      <c r="R382">
        <v>10049</v>
      </c>
      <c r="S382">
        <v>10585</v>
      </c>
      <c r="T382">
        <v>11002</v>
      </c>
      <c r="U382">
        <v>11315</v>
      </c>
      <c r="V382">
        <v>11599</v>
      </c>
      <c r="W382">
        <v>11648</v>
      </c>
      <c r="X382">
        <v>11569</v>
      </c>
      <c r="Y382">
        <v>11492</v>
      </c>
      <c r="Z382">
        <v>11310</v>
      </c>
      <c r="AA382">
        <v>11181</v>
      </c>
      <c r="AB382">
        <v>10960</v>
      </c>
      <c r="AC382">
        <v>10769</v>
      </c>
      <c r="AD382">
        <v>10553</v>
      </c>
      <c r="AE382">
        <v>10374</v>
      </c>
      <c r="AF382">
        <v>10194</v>
      </c>
      <c r="AG382">
        <v>10012</v>
      </c>
      <c r="AH382">
        <v>9895</v>
      </c>
    </row>
    <row r="383" spans="1:34" x14ac:dyDescent="0.25">
      <c r="A383" t="s">
        <v>524</v>
      </c>
      <c r="B383" t="s">
        <v>392</v>
      </c>
      <c r="C383" t="s">
        <v>393</v>
      </c>
      <c r="D383">
        <v>0</v>
      </c>
      <c r="E383">
        <v>0</v>
      </c>
      <c r="F383">
        <v>0</v>
      </c>
      <c r="G383">
        <v>881</v>
      </c>
      <c r="H383">
        <v>1520</v>
      </c>
      <c r="I383">
        <v>2448</v>
      </c>
      <c r="J383">
        <v>3477</v>
      </c>
      <c r="K383">
        <v>4387</v>
      </c>
      <c r="L383">
        <v>5598</v>
      </c>
      <c r="M383">
        <v>6642</v>
      </c>
      <c r="N383">
        <v>7351</v>
      </c>
      <c r="O383">
        <v>7139</v>
      </c>
      <c r="P383">
        <v>7581</v>
      </c>
      <c r="Q383">
        <v>8199</v>
      </c>
      <c r="R383">
        <v>8825</v>
      </c>
      <c r="S383">
        <v>9309</v>
      </c>
      <c r="T383">
        <v>9639</v>
      </c>
      <c r="U383">
        <v>9648</v>
      </c>
      <c r="V383">
        <v>9752</v>
      </c>
      <c r="W383">
        <v>9718</v>
      </c>
      <c r="X383">
        <v>9534</v>
      </c>
      <c r="Y383">
        <v>9364</v>
      </c>
      <c r="Z383">
        <v>9042</v>
      </c>
      <c r="AA383">
        <v>8924</v>
      </c>
      <c r="AB383">
        <v>8732</v>
      </c>
      <c r="AC383">
        <v>8529</v>
      </c>
      <c r="AD383">
        <v>8281</v>
      </c>
      <c r="AE383">
        <v>8019</v>
      </c>
      <c r="AF383">
        <v>7956</v>
      </c>
      <c r="AG383">
        <v>7881</v>
      </c>
      <c r="AH383">
        <v>7837</v>
      </c>
    </row>
    <row r="384" spans="1:34" x14ac:dyDescent="0.25">
      <c r="A384" t="s">
        <v>525</v>
      </c>
      <c r="B384" t="s">
        <v>392</v>
      </c>
      <c r="C384" t="s">
        <v>393</v>
      </c>
      <c r="D384">
        <v>0</v>
      </c>
      <c r="E384">
        <v>0</v>
      </c>
      <c r="F384">
        <v>0</v>
      </c>
      <c r="G384">
        <v>24370</v>
      </c>
      <c r="H384">
        <v>49613</v>
      </c>
      <c r="I384">
        <v>70345</v>
      </c>
      <c r="J384">
        <v>90777</v>
      </c>
      <c r="K384">
        <v>112279</v>
      </c>
      <c r="L384">
        <v>133144</v>
      </c>
      <c r="M384">
        <v>151387</v>
      </c>
      <c r="N384">
        <v>164492</v>
      </c>
      <c r="O384">
        <v>168147</v>
      </c>
      <c r="P384">
        <v>177443</v>
      </c>
      <c r="Q384">
        <v>184279</v>
      </c>
      <c r="R384">
        <v>194327</v>
      </c>
      <c r="S384">
        <v>204466</v>
      </c>
      <c r="T384">
        <v>211918</v>
      </c>
      <c r="U384">
        <v>217732</v>
      </c>
      <c r="V384">
        <v>219457</v>
      </c>
      <c r="W384">
        <v>219230</v>
      </c>
      <c r="X384">
        <v>218817</v>
      </c>
      <c r="Y384">
        <v>218348</v>
      </c>
      <c r="Z384">
        <v>218090</v>
      </c>
      <c r="AA384">
        <v>216274</v>
      </c>
      <c r="AB384">
        <v>215859</v>
      </c>
      <c r="AC384">
        <v>214810</v>
      </c>
      <c r="AD384">
        <v>214364</v>
      </c>
      <c r="AE384">
        <v>212969</v>
      </c>
      <c r="AF384">
        <v>211786</v>
      </c>
      <c r="AG384">
        <v>212656</v>
      </c>
      <c r="AH384">
        <v>214769</v>
      </c>
    </row>
    <row r="385" spans="1:34" x14ac:dyDescent="0.25">
      <c r="A385" t="s">
        <v>526</v>
      </c>
      <c r="B385" t="s">
        <v>392</v>
      </c>
      <c r="C385" t="s">
        <v>393</v>
      </c>
      <c r="D385">
        <v>0</v>
      </c>
      <c r="E385">
        <v>0</v>
      </c>
      <c r="F385">
        <v>0</v>
      </c>
      <c r="G385">
        <v>514</v>
      </c>
      <c r="H385">
        <v>1124</v>
      </c>
      <c r="I385">
        <v>2588</v>
      </c>
      <c r="J385">
        <v>4267</v>
      </c>
      <c r="K385">
        <v>6076</v>
      </c>
      <c r="L385">
        <v>8243</v>
      </c>
      <c r="M385">
        <v>10166</v>
      </c>
      <c r="N385">
        <v>11731</v>
      </c>
      <c r="O385">
        <v>12329</v>
      </c>
      <c r="P385">
        <v>13487</v>
      </c>
      <c r="Q385">
        <v>15101</v>
      </c>
      <c r="R385">
        <v>16589</v>
      </c>
      <c r="S385">
        <v>17640</v>
      </c>
      <c r="T385">
        <v>18639</v>
      </c>
      <c r="U385">
        <v>19488</v>
      </c>
      <c r="V385">
        <v>20279</v>
      </c>
      <c r="W385">
        <v>20676</v>
      </c>
      <c r="X385">
        <v>20876</v>
      </c>
      <c r="Y385">
        <v>21060</v>
      </c>
      <c r="Z385">
        <v>21131</v>
      </c>
      <c r="AA385">
        <v>21267</v>
      </c>
      <c r="AB385">
        <v>21223</v>
      </c>
      <c r="AC385">
        <v>21247</v>
      </c>
      <c r="AD385">
        <v>21221</v>
      </c>
      <c r="AE385">
        <v>21264</v>
      </c>
      <c r="AF385">
        <v>21263</v>
      </c>
      <c r="AG385">
        <v>21235</v>
      </c>
      <c r="AH385">
        <v>21351</v>
      </c>
    </row>
    <row r="386" spans="1:34" x14ac:dyDescent="0.25">
      <c r="A386" t="s">
        <v>527</v>
      </c>
      <c r="B386" t="s">
        <v>392</v>
      </c>
      <c r="C386" t="s">
        <v>393</v>
      </c>
      <c r="D386">
        <v>0</v>
      </c>
      <c r="E386">
        <v>0</v>
      </c>
      <c r="F386">
        <v>0</v>
      </c>
      <c r="G386">
        <v>1583</v>
      </c>
      <c r="H386">
        <v>3673</v>
      </c>
      <c r="I386">
        <v>6954</v>
      </c>
      <c r="J386">
        <v>10217</v>
      </c>
      <c r="K386">
        <v>13480</v>
      </c>
      <c r="L386">
        <v>17477</v>
      </c>
      <c r="M386">
        <v>20518</v>
      </c>
      <c r="N386">
        <v>22461</v>
      </c>
      <c r="O386">
        <v>21593</v>
      </c>
      <c r="P386">
        <v>23560</v>
      </c>
      <c r="Q386">
        <v>26335</v>
      </c>
      <c r="R386">
        <v>29069</v>
      </c>
      <c r="S386">
        <v>31124</v>
      </c>
      <c r="T386">
        <v>32883</v>
      </c>
      <c r="U386">
        <v>34370</v>
      </c>
      <c r="V386">
        <v>35833</v>
      </c>
      <c r="W386">
        <v>36578</v>
      </c>
      <c r="X386">
        <v>36918</v>
      </c>
      <c r="Y386">
        <v>37331</v>
      </c>
      <c r="Z386">
        <v>37330</v>
      </c>
      <c r="AA386">
        <v>37541</v>
      </c>
      <c r="AB386">
        <v>37430</v>
      </c>
      <c r="AC386">
        <v>37455</v>
      </c>
      <c r="AD386">
        <v>37324</v>
      </c>
      <c r="AE386">
        <v>37331</v>
      </c>
      <c r="AF386">
        <v>37320</v>
      </c>
      <c r="AG386">
        <v>37280</v>
      </c>
      <c r="AH386">
        <v>37476</v>
      </c>
    </row>
    <row r="387" spans="1:34" x14ac:dyDescent="0.25">
      <c r="A387" t="s">
        <v>528</v>
      </c>
      <c r="B387" t="s">
        <v>392</v>
      </c>
      <c r="C387" t="s">
        <v>393</v>
      </c>
      <c r="D387">
        <v>0</v>
      </c>
      <c r="E387">
        <v>0</v>
      </c>
      <c r="F387">
        <v>0</v>
      </c>
      <c r="G387">
        <v>441</v>
      </c>
      <c r="H387">
        <v>1022</v>
      </c>
      <c r="I387">
        <v>1930</v>
      </c>
      <c r="J387">
        <v>2825</v>
      </c>
      <c r="K387">
        <v>3718</v>
      </c>
      <c r="L387">
        <v>4811</v>
      </c>
      <c r="M387">
        <v>5641</v>
      </c>
      <c r="N387">
        <v>6174</v>
      </c>
      <c r="O387">
        <v>5942</v>
      </c>
      <c r="P387">
        <v>6461</v>
      </c>
      <c r="Q387">
        <v>7186</v>
      </c>
      <c r="R387">
        <v>7886</v>
      </c>
      <c r="S387">
        <v>8397</v>
      </c>
      <c r="T387">
        <v>8822</v>
      </c>
      <c r="U387">
        <v>9174</v>
      </c>
      <c r="V387">
        <v>9511</v>
      </c>
      <c r="W387">
        <v>9655</v>
      </c>
      <c r="X387">
        <v>9692</v>
      </c>
      <c r="Y387">
        <v>9734</v>
      </c>
      <c r="Z387">
        <v>9680</v>
      </c>
      <c r="AA387">
        <v>9675</v>
      </c>
      <c r="AB387">
        <v>9586</v>
      </c>
      <c r="AC387">
        <v>9524</v>
      </c>
      <c r="AD387">
        <v>9431</v>
      </c>
      <c r="AE387">
        <v>9372</v>
      </c>
      <c r="AF387">
        <v>9310</v>
      </c>
      <c r="AG387">
        <v>9241</v>
      </c>
      <c r="AH387">
        <v>9229</v>
      </c>
    </row>
    <row r="388" spans="1:34" x14ac:dyDescent="0.25">
      <c r="A388" t="s">
        <v>529</v>
      </c>
      <c r="B388" t="s">
        <v>392</v>
      </c>
      <c r="C388" t="s">
        <v>393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 t="s">
        <v>383</v>
      </c>
      <c r="B389" t="s">
        <v>394</v>
      </c>
      <c r="C389" t="s">
        <v>395</v>
      </c>
      <c r="D389">
        <v>0</v>
      </c>
      <c r="E389">
        <v>0</v>
      </c>
      <c r="F389">
        <v>0</v>
      </c>
      <c r="G389">
        <v>54069</v>
      </c>
      <c r="H389">
        <v>107825</v>
      </c>
      <c r="I389">
        <v>156384</v>
      </c>
      <c r="J389">
        <v>203077</v>
      </c>
      <c r="K389">
        <v>248925</v>
      </c>
      <c r="L389">
        <v>296059</v>
      </c>
      <c r="M389">
        <v>336001</v>
      </c>
      <c r="N389">
        <v>363396</v>
      </c>
      <c r="O389">
        <v>366784</v>
      </c>
      <c r="P389">
        <v>387846</v>
      </c>
      <c r="Q389">
        <v>408447</v>
      </c>
      <c r="R389">
        <v>433757</v>
      </c>
      <c r="S389">
        <v>456986</v>
      </c>
      <c r="T389">
        <v>474403</v>
      </c>
      <c r="U389">
        <v>487257</v>
      </c>
      <c r="V389">
        <v>494480</v>
      </c>
      <c r="W389">
        <v>496563</v>
      </c>
      <c r="X389">
        <v>496534</v>
      </c>
      <c r="Y389">
        <v>496874</v>
      </c>
      <c r="Z389">
        <v>495865</v>
      </c>
      <c r="AA389">
        <v>494332</v>
      </c>
      <c r="AB389">
        <v>493609</v>
      </c>
      <c r="AC389">
        <v>492118</v>
      </c>
      <c r="AD389">
        <v>491015</v>
      </c>
      <c r="AE389">
        <v>489241</v>
      </c>
      <c r="AF389">
        <v>488669</v>
      </c>
      <c r="AG389">
        <v>490636</v>
      </c>
      <c r="AH389">
        <v>495140</v>
      </c>
    </row>
    <row r="390" spans="1:34" x14ac:dyDescent="0.25">
      <c r="A390" t="s">
        <v>488</v>
      </c>
      <c r="B390" t="s">
        <v>394</v>
      </c>
      <c r="C390" t="s">
        <v>395</v>
      </c>
      <c r="D390">
        <v>0</v>
      </c>
      <c r="E390">
        <v>0</v>
      </c>
      <c r="F390">
        <v>0</v>
      </c>
      <c r="G390">
        <v>40</v>
      </c>
      <c r="H390">
        <v>81</v>
      </c>
      <c r="I390">
        <v>123</v>
      </c>
      <c r="J390">
        <v>156</v>
      </c>
      <c r="K390">
        <v>185</v>
      </c>
      <c r="L390">
        <v>210</v>
      </c>
      <c r="M390">
        <v>228</v>
      </c>
      <c r="N390">
        <v>238</v>
      </c>
      <c r="O390">
        <v>231</v>
      </c>
      <c r="P390">
        <v>222</v>
      </c>
      <c r="Q390">
        <v>226</v>
      </c>
      <c r="R390">
        <v>235</v>
      </c>
      <c r="S390">
        <v>244</v>
      </c>
      <c r="T390">
        <v>250</v>
      </c>
      <c r="U390">
        <v>255</v>
      </c>
      <c r="V390">
        <v>256</v>
      </c>
      <c r="W390">
        <v>255</v>
      </c>
      <c r="X390">
        <v>256</v>
      </c>
      <c r="Y390">
        <v>256</v>
      </c>
      <c r="Z390">
        <v>257</v>
      </c>
      <c r="AA390">
        <v>257</v>
      </c>
      <c r="AB390">
        <v>258</v>
      </c>
      <c r="AC390">
        <v>258</v>
      </c>
      <c r="AD390">
        <v>256</v>
      </c>
      <c r="AE390">
        <v>254</v>
      </c>
      <c r="AF390">
        <v>253</v>
      </c>
      <c r="AG390">
        <v>251</v>
      </c>
      <c r="AH390">
        <v>251</v>
      </c>
    </row>
    <row r="391" spans="1:34" x14ac:dyDescent="0.25">
      <c r="A391" t="s">
        <v>489</v>
      </c>
      <c r="B391" t="s">
        <v>394</v>
      </c>
      <c r="C391" t="s">
        <v>395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 t="s">
        <v>490</v>
      </c>
      <c r="B392" t="s">
        <v>394</v>
      </c>
      <c r="C392" t="s">
        <v>395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 t="s">
        <v>491</v>
      </c>
      <c r="B393" t="s">
        <v>394</v>
      </c>
      <c r="C393" t="s">
        <v>395</v>
      </c>
      <c r="D393">
        <v>0</v>
      </c>
      <c r="E393">
        <v>0</v>
      </c>
      <c r="F393">
        <v>0</v>
      </c>
      <c r="G393">
        <v>18</v>
      </c>
      <c r="H393">
        <v>26</v>
      </c>
      <c r="I393">
        <v>30</v>
      </c>
      <c r="J393">
        <v>32</v>
      </c>
      <c r="K393">
        <v>32</v>
      </c>
      <c r="L393">
        <v>32</v>
      </c>
      <c r="M393">
        <v>30</v>
      </c>
      <c r="N393">
        <v>26</v>
      </c>
      <c r="O393">
        <v>21</v>
      </c>
      <c r="P393">
        <v>15</v>
      </c>
      <c r="Q393">
        <v>11</v>
      </c>
      <c r="R393">
        <v>8</v>
      </c>
      <c r="S393">
        <v>7</v>
      </c>
      <c r="T393">
        <v>6</v>
      </c>
      <c r="U393">
        <v>4</v>
      </c>
      <c r="V393">
        <v>2</v>
      </c>
      <c r="W393">
        <v>-1</v>
      </c>
      <c r="X393">
        <v>-2</v>
      </c>
      <c r="Y393">
        <v>-1</v>
      </c>
      <c r="Z393">
        <v>0</v>
      </c>
      <c r="AA393">
        <v>1</v>
      </c>
      <c r="AB393">
        <v>0</v>
      </c>
      <c r="AC393">
        <v>2</v>
      </c>
      <c r="AD393">
        <v>4</v>
      </c>
      <c r="AE393">
        <v>6</v>
      </c>
      <c r="AF393">
        <v>6</v>
      </c>
      <c r="AG393">
        <v>8</v>
      </c>
      <c r="AH393">
        <v>11</v>
      </c>
    </row>
    <row r="394" spans="1:34" x14ac:dyDescent="0.25">
      <c r="A394" t="s">
        <v>492</v>
      </c>
      <c r="B394" t="s">
        <v>394</v>
      </c>
      <c r="C394" t="s">
        <v>395</v>
      </c>
      <c r="D394">
        <v>0</v>
      </c>
      <c r="E394">
        <v>0</v>
      </c>
      <c r="F394">
        <v>0</v>
      </c>
      <c r="G394">
        <v>361</v>
      </c>
      <c r="H394">
        <v>1114</v>
      </c>
      <c r="I394">
        <v>1278</v>
      </c>
      <c r="J394">
        <v>1470</v>
      </c>
      <c r="K394">
        <v>1513</v>
      </c>
      <c r="L394">
        <v>1419</v>
      </c>
      <c r="M394">
        <v>1237</v>
      </c>
      <c r="N394">
        <v>960</v>
      </c>
      <c r="O394">
        <v>836</v>
      </c>
      <c r="P394">
        <v>682</v>
      </c>
      <c r="Q394">
        <v>569</v>
      </c>
      <c r="R394">
        <v>512</v>
      </c>
      <c r="S394">
        <v>465</v>
      </c>
      <c r="T394">
        <v>522</v>
      </c>
      <c r="U394">
        <v>447</v>
      </c>
      <c r="V394">
        <v>379</v>
      </c>
      <c r="W394">
        <v>302</v>
      </c>
      <c r="X394">
        <v>243</v>
      </c>
      <c r="Y394">
        <v>310</v>
      </c>
      <c r="Z394">
        <v>274</v>
      </c>
      <c r="AA394">
        <v>274</v>
      </c>
      <c r="AB394">
        <v>298</v>
      </c>
      <c r="AC394">
        <v>308</v>
      </c>
      <c r="AD394">
        <v>316</v>
      </c>
      <c r="AE394">
        <v>341</v>
      </c>
      <c r="AF394">
        <v>314</v>
      </c>
      <c r="AG394">
        <v>286</v>
      </c>
      <c r="AH394">
        <v>285</v>
      </c>
    </row>
    <row r="395" spans="1:34" x14ac:dyDescent="0.25">
      <c r="A395" t="s">
        <v>493</v>
      </c>
      <c r="B395" t="s">
        <v>394</v>
      </c>
      <c r="C395" t="s">
        <v>395</v>
      </c>
      <c r="D395">
        <v>0</v>
      </c>
      <c r="E395">
        <v>0</v>
      </c>
      <c r="F395">
        <v>0</v>
      </c>
      <c r="G395">
        <v>213</v>
      </c>
      <c r="H395">
        <v>455</v>
      </c>
      <c r="I395">
        <v>755</v>
      </c>
      <c r="J395">
        <v>1082</v>
      </c>
      <c r="K395">
        <v>1393</v>
      </c>
      <c r="L395">
        <v>1730</v>
      </c>
      <c r="M395">
        <v>2029</v>
      </c>
      <c r="N395">
        <v>2212</v>
      </c>
      <c r="O395">
        <v>2192</v>
      </c>
      <c r="P395">
        <v>2196</v>
      </c>
      <c r="Q395">
        <v>2347</v>
      </c>
      <c r="R395">
        <v>2523</v>
      </c>
      <c r="S395">
        <v>2656</v>
      </c>
      <c r="T395">
        <v>2740</v>
      </c>
      <c r="U395">
        <v>2790</v>
      </c>
      <c r="V395">
        <v>2821</v>
      </c>
      <c r="W395">
        <v>2816</v>
      </c>
      <c r="X395">
        <v>2772</v>
      </c>
      <c r="Y395">
        <v>2717</v>
      </c>
      <c r="Z395">
        <v>2649</v>
      </c>
      <c r="AA395">
        <v>2579</v>
      </c>
      <c r="AB395">
        <v>2504</v>
      </c>
      <c r="AC395">
        <v>2426</v>
      </c>
      <c r="AD395">
        <v>2348</v>
      </c>
      <c r="AE395">
        <v>2275</v>
      </c>
      <c r="AF395">
        <v>2207</v>
      </c>
      <c r="AG395">
        <v>2140</v>
      </c>
      <c r="AH395">
        <v>2085</v>
      </c>
    </row>
    <row r="396" spans="1:34" x14ac:dyDescent="0.25">
      <c r="A396" t="s">
        <v>494</v>
      </c>
      <c r="B396" t="s">
        <v>394</v>
      </c>
      <c r="C396" t="s">
        <v>395</v>
      </c>
      <c r="D396">
        <v>0</v>
      </c>
      <c r="E396">
        <v>0</v>
      </c>
      <c r="F396">
        <v>0</v>
      </c>
      <c r="G396">
        <v>365</v>
      </c>
      <c r="H396">
        <v>755</v>
      </c>
      <c r="I396">
        <v>1147</v>
      </c>
      <c r="J396">
        <v>1530</v>
      </c>
      <c r="K396">
        <v>1861</v>
      </c>
      <c r="L396">
        <v>2204</v>
      </c>
      <c r="M396">
        <v>2472</v>
      </c>
      <c r="N396">
        <v>2607</v>
      </c>
      <c r="O396">
        <v>2505</v>
      </c>
      <c r="P396">
        <v>2480</v>
      </c>
      <c r="Q396">
        <v>2549</v>
      </c>
      <c r="R396">
        <v>2627</v>
      </c>
      <c r="S396">
        <v>2663</v>
      </c>
      <c r="T396">
        <v>2657</v>
      </c>
      <c r="U396">
        <v>2616</v>
      </c>
      <c r="V396">
        <v>2562</v>
      </c>
      <c r="W396">
        <v>2481</v>
      </c>
      <c r="X396">
        <v>2374</v>
      </c>
      <c r="Y396">
        <v>2268</v>
      </c>
      <c r="Z396">
        <v>2154</v>
      </c>
      <c r="AA396">
        <v>2050</v>
      </c>
      <c r="AB396">
        <v>1945</v>
      </c>
      <c r="AC396">
        <v>1841</v>
      </c>
      <c r="AD396">
        <v>1747</v>
      </c>
      <c r="AE396">
        <v>1659</v>
      </c>
      <c r="AF396">
        <v>1580</v>
      </c>
      <c r="AG396">
        <v>1507</v>
      </c>
      <c r="AH396">
        <v>1441</v>
      </c>
    </row>
    <row r="397" spans="1:34" x14ac:dyDescent="0.25">
      <c r="A397" t="s">
        <v>495</v>
      </c>
      <c r="B397" t="s">
        <v>394</v>
      </c>
      <c r="C397" t="s">
        <v>395</v>
      </c>
      <c r="D397">
        <v>0</v>
      </c>
      <c r="E397">
        <v>0</v>
      </c>
      <c r="F397">
        <v>0</v>
      </c>
      <c r="G397">
        <v>92</v>
      </c>
      <c r="H397">
        <v>212</v>
      </c>
      <c r="I397">
        <v>308</v>
      </c>
      <c r="J397">
        <v>385</v>
      </c>
      <c r="K397">
        <v>450</v>
      </c>
      <c r="L397">
        <v>507</v>
      </c>
      <c r="M397">
        <v>552</v>
      </c>
      <c r="N397">
        <v>570</v>
      </c>
      <c r="O397">
        <v>549</v>
      </c>
      <c r="P397">
        <v>537</v>
      </c>
      <c r="Q397">
        <v>538</v>
      </c>
      <c r="R397">
        <v>548</v>
      </c>
      <c r="S397">
        <v>559</v>
      </c>
      <c r="T397">
        <v>564</v>
      </c>
      <c r="U397">
        <v>560</v>
      </c>
      <c r="V397">
        <v>547</v>
      </c>
      <c r="W397">
        <v>531</v>
      </c>
      <c r="X397">
        <v>514</v>
      </c>
      <c r="Y397">
        <v>499</v>
      </c>
      <c r="Z397">
        <v>484</v>
      </c>
      <c r="AA397">
        <v>469</v>
      </c>
      <c r="AB397">
        <v>457</v>
      </c>
      <c r="AC397">
        <v>445</v>
      </c>
      <c r="AD397">
        <v>433</v>
      </c>
      <c r="AE397">
        <v>422</v>
      </c>
      <c r="AF397">
        <v>412</v>
      </c>
      <c r="AG397">
        <v>405</v>
      </c>
      <c r="AH397">
        <v>402</v>
      </c>
    </row>
    <row r="398" spans="1:34" x14ac:dyDescent="0.25">
      <c r="A398" t="s">
        <v>496</v>
      </c>
      <c r="B398" t="s">
        <v>394</v>
      </c>
      <c r="C398" t="s">
        <v>395</v>
      </c>
      <c r="D398">
        <v>0</v>
      </c>
      <c r="E398">
        <v>0</v>
      </c>
      <c r="F398">
        <v>0</v>
      </c>
      <c r="G398">
        <v>54</v>
      </c>
      <c r="H398">
        <v>147</v>
      </c>
      <c r="I398">
        <v>239</v>
      </c>
      <c r="J398">
        <v>264</v>
      </c>
      <c r="K398">
        <v>270</v>
      </c>
      <c r="L398">
        <v>240</v>
      </c>
      <c r="M398">
        <v>172</v>
      </c>
      <c r="N398">
        <v>65</v>
      </c>
      <c r="O398">
        <v>-120</v>
      </c>
      <c r="P398">
        <v>-226</v>
      </c>
      <c r="Q398">
        <v>-371</v>
      </c>
      <c r="R398">
        <v>-494</v>
      </c>
      <c r="S398">
        <v>-597</v>
      </c>
      <c r="T398">
        <v>-709</v>
      </c>
      <c r="U398">
        <v>-775</v>
      </c>
      <c r="V398">
        <v>-858</v>
      </c>
      <c r="W398">
        <v>-906</v>
      </c>
      <c r="X398">
        <v>-914</v>
      </c>
      <c r="Y398">
        <v>-911</v>
      </c>
      <c r="Z398">
        <v>-857</v>
      </c>
      <c r="AA398">
        <v>-830</v>
      </c>
      <c r="AB398">
        <v>-788</v>
      </c>
      <c r="AC398">
        <v>-724</v>
      </c>
      <c r="AD398">
        <v>-649</v>
      </c>
      <c r="AE398">
        <v>-576</v>
      </c>
      <c r="AF398">
        <v>-514</v>
      </c>
      <c r="AG398">
        <v>-446</v>
      </c>
      <c r="AH398">
        <v>-378</v>
      </c>
    </row>
    <row r="399" spans="1:34" x14ac:dyDescent="0.25">
      <c r="A399" t="s">
        <v>497</v>
      </c>
      <c r="B399" t="s">
        <v>394</v>
      </c>
      <c r="C399" t="s">
        <v>395</v>
      </c>
      <c r="D399">
        <v>0</v>
      </c>
      <c r="E399">
        <v>0</v>
      </c>
      <c r="F399">
        <v>0</v>
      </c>
      <c r="G399">
        <v>-74</v>
      </c>
      <c r="H399">
        <v>-135</v>
      </c>
      <c r="I399">
        <v>-203</v>
      </c>
      <c r="J399">
        <v>-293</v>
      </c>
      <c r="K399">
        <v>-442</v>
      </c>
      <c r="L399">
        <v>-612</v>
      </c>
      <c r="M399">
        <v>-794</v>
      </c>
      <c r="N399">
        <v>-998</v>
      </c>
      <c r="O399">
        <v>-1225</v>
      </c>
      <c r="P399">
        <v>-1413</v>
      </c>
      <c r="Q399">
        <v>-1584</v>
      </c>
      <c r="R399">
        <v>-1739</v>
      </c>
      <c r="S399">
        <v>-1890</v>
      </c>
      <c r="T399">
        <v>-2016</v>
      </c>
      <c r="U399">
        <v>-2113</v>
      </c>
      <c r="V399">
        <v>-2180</v>
      </c>
      <c r="W399">
        <v>-2185</v>
      </c>
      <c r="X399">
        <v>-2169</v>
      </c>
      <c r="Y399">
        <v>-2131</v>
      </c>
      <c r="Z399">
        <v>-2064</v>
      </c>
      <c r="AA399">
        <v>-2000</v>
      </c>
      <c r="AB399">
        <v>-1925</v>
      </c>
      <c r="AC399">
        <v>-1824</v>
      </c>
      <c r="AD399">
        <v>-1733</v>
      </c>
      <c r="AE399">
        <v>-1627</v>
      </c>
      <c r="AF399">
        <v>-1522</v>
      </c>
      <c r="AG399">
        <v>-1435</v>
      </c>
      <c r="AH399">
        <v>-1358</v>
      </c>
    </row>
    <row r="400" spans="1:34" x14ac:dyDescent="0.25">
      <c r="A400" t="s">
        <v>498</v>
      </c>
      <c r="B400" t="s">
        <v>394</v>
      </c>
      <c r="C400" t="s">
        <v>395</v>
      </c>
      <c r="D400">
        <v>0</v>
      </c>
      <c r="E400">
        <v>0</v>
      </c>
      <c r="F400">
        <v>0</v>
      </c>
      <c r="G400">
        <v>208</v>
      </c>
      <c r="H400">
        <v>276</v>
      </c>
      <c r="I400">
        <v>286</v>
      </c>
      <c r="J400">
        <v>152</v>
      </c>
      <c r="K400">
        <v>44</v>
      </c>
      <c r="L400">
        <v>-17</v>
      </c>
      <c r="M400">
        <v>-53</v>
      </c>
      <c r="N400">
        <v>-76</v>
      </c>
      <c r="O400">
        <v>-109</v>
      </c>
      <c r="P400">
        <v>-109</v>
      </c>
      <c r="Q400">
        <v>-92</v>
      </c>
      <c r="R400">
        <v>-69</v>
      </c>
      <c r="S400">
        <v>-61</v>
      </c>
      <c r="T400">
        <v>-65</v>
      </c>
      <c r="U400">
        <v>-79</v>
      </c>
      <c r="V400">
        <v>-101</v>
      </c>
      <c r="W400">
        <v>-127</v>
      </c>
      <c r="X400">
        <v>-156</v>
      </c>
      <c r="Y400">
        <v>-169</v>
      </c>
      <c r="Z400">
        <v>-183</v>
      </c>
      <c r="AA400">
        <v>-194</v>
      </c>
      <c r="AB400">
        <v>-207</v>
      </c>
      <c r="AC400">
        <v>-217</v>
      </c>
      <c r="AD400">
        <v>-221</v>
      </c>
      <c r="AE400">
        <v>-228</v>
      </c>
      <c r="AF400">
        <v>-233</v>
      </c>
      <c r="AG400">
        <v>-243</v>
      </c>
      <c r="AH400">
        <v>-242</v>
      </c>
    </row>
    <row r="401" spans="1:34" x14ac:dyDescent="0.25">
      <c r="A401" t="s">
        <v>499</v>
      </c>
      <c r="B401" t="s">
        <v>394</v>
      </c>
      <c r="C401" t="s">
        <v>395</v>
      </c>
      <c r="D401">
        <v>0</v>
      </c>
      <c r="E401">
        <v>0</v>
      </c>
      <c r="F401">
        <v>0</v>
      </c>
      <c r="G401">
        <v>59</v>
      </c>
      <c r="H401">
        <v>122</v>
      </c>
      <c r="I401">
        <v>189</v>
      </c>
      <c r="J401">
        <v>250</v>
      </c>
      <c r="K401">
        <v>305</v>
      </c>
      <c r="L401">
        <v>369</v>
      </c>
      <c r="M401">
        <v>416</v>
      </c>
      <c r="N401">
        <v>441</v>
      </c>
      <c r="O401">
        <v>419</v>
      </c>
      <c r="P401">
        <v>437</v>
      </c>
      <c r="Q401">
        <v>462</v>
      </c>
      <c r="R401">
        <v>488</v>
      </c>
      <c r="S401">
        <v>506</v>
      </c>
      <c r="T401">
        <v>516</v>
      </c>
      <c r="U401">
        <v>515</v>
      </c>
      <c r="V401">
        <v>513</v>
      </c>
      <c r="W401">
        <v>504</v>
      </c>
      <c r="X401">
        <v>490</v>
      </c>
      <c r="Y401">
        <v>476</v>
      </c>
      <c r="Z401">
        <v>461</v>
      </c>
      <c r="AA401">
        <v>446</v>
      </c>
      <c r="AB401">
        <v>432</v>
      </c>
      <c r="AC401">
        <v>417</v>
      </c>
      <c r="AD401">
        <v>402</v>
      </c>
      <c r="AE401">
        <v>387</v>
      </c>
      <c r="AF401">
        <v>377</v>
      </c>
      <c r="AG401">
        <v>368</v>
      </c>
      <c r="AH401">
        <v>360</v>
      </c>
    </row>
    <row r="402" spans="1:34" x14ac:dyDescent="0.25">
      <c r="A402" t="s">
        <v>500</v>
      </c>
      <c r="B402" t="s">
        <v>394</v>
      </c>
      <c r="C402" t="s">
        <v>395</v>
      </c>
      <c r="D402">
        <v>0</v>
      </c>
      <c r="E402">
        <v>0</v>
      </c>
      <c r="F402">
        <v>0</v>
      </c>
      <c r="G402">
        <v>37</v>
      </c>
      <c r="H402">
        <v>82</v>
      </c>
      <c r="I402">
        <v>118</v>
      </c>
      <c r="J402">
        <v>148</v>
      </c>
      <c r="K402">
        <v>172</v>
      </c>
      <c r="L402">
        <v>198</v>
      </c>
      <c r="M402">
        <v>218</v>
      </c>
      <c r="N402">
        <v>230</v>
      </c>
      <c r="O402">
        <v>227</v>
      </c>
      <c r="P402">
        <v>229</v>
      </c>
      <c r="Q402">
        <v>237</v>
      </c>
      <c r="R402">
        <v>247</v>
      </c>
      <c r="S402">
        <v>258</v>
      </c>
      <c r="T402">
        <v>264</v>
      </c>
      <c r="U402">
        <v>265</v>
      </c>
      <c r="V402">
        <v>263</v>
      </c>
      <c r="W402">
        <v>258</v>
      </c>
      <c r="X402">
        <v>252</v>
      </c>
      <c r="Y402">
        <v>247</v>
      </c>
      <c r="Z402">
        <v>240</v>
      </c>
      <c r="AA402">
        <v>234</v>
      </c>
      <c r="AB402">
        <v>228</v>
      </c>
      <c r="AC402">
        <v>223</v>
      </c>
      <c r="AD402">
        <v>216</v>
      </c>
      <c r="AE402">
        <v>210</v>
      </c>
      <c r="AF402">
        <v>206</v>
      </c>
      <c r="AG402">
        <v>201</v>
      </c>
      <c r="AH402">
        <v>198</v>
      </c>
    </row>
    <row r="403" spans="1:34" x14ac:dyDescent="0.25">
      <c r="A403" t="s">
        <v>501</v>
      </c>
      <c r="B403" t="s">
        <v>394</v>
      </c>
      <c r="C403" t="s">
        <v>395</v>
      </c>
      <c r="D403">
        <v>0</v>
      </c>
      <c r="E403">
        <v>0</v>
      </c>
      <c r="F403">
        <v>0</v>
      </c>
      <c r="G403">
        <v>179</v>
      </c>
      <c r="H403">
        <v>330</v>
      </c>
      <c r="I403">
        <v>421</v>
      </c>
      <c r="J403">
        <v>493</v>
      </c>
      <c r="K403">
        <v>545</v>
      </c>
      <c r="L403">
        <v>608</v>
      </c>
      <c r="M403">
        <v>686</v>
      </c>
      <c r="N403">
        <v>753</v>
      </c>
      <c r="O403">
        <v>771</v>
      </c>
      <c r="P403">
        <v>765</v>
      </c>
      <c r="Q403">
        <v>763</v>
      </c>
      <c r="R403">
        <v>771</v>
      </c>
      <c r="S403">
        <v>790</v>
      </c>
      <c r="T403">
        <v>795</v>
      </c>
      <c r="U403">
        <v>762</v>
      </c>
      <c r="V403">
        <v>720</v>
      </c>
      <c r="W403">
        <v>683</v>
      </c>
      <c r="X403">
        <v>645</v>
      </c>
      <c r="Y403">
        <v>602</v>
      </c>
      <c r="Z403">
        <v>556</v>
      </c>
      <c r="AA403">
        <v>524</v>
      </c>
      <c r="AB403">
        <v>500</v>
      </c>
      <c r="AC403">
        <v>473</v>
      </c>
      <c r="AD403">
        <v>440</v>
      </c>
      <c r="AE403">
        <v>404</v>
      </c>
      <c r="AF403">
        <v>390</v>
      </c>
      <c r="AG403">
        <v>387</v>
      </c>
      <c r="AH403">
        <v>386</v>
      </c>
    </row>
    <row r="404" spans="1:34" x14ac:dyDescent="0.25">
      <c r="A404" t="s">
        <v>502</v>
      </c>
      <c r="B404" t="s">
        <v>394</v>
      </c>
      <c r="C404" t="s">
        <v>395</v>
      </c>
      <c r="D404">
        <v>0</v>
      </c>
      <c r="E404">
        <v>0</v>
      </c>
      <c r="F404">
        <v>0</v>
      </c>
      <c r="G404">
        <v>141</v>
      </c>
      <c r="H404">
        <v>282</v>
      </c>
      <c r="I404">
        <v>332</v>
      </c>
      <c r="J404">
        <v>342</v>
      </c>
      <c r="K404">
        <v>359</v>
      </c>
      <c r="L404">
        <v>392</v>
      </c>
      <c r="M404">
        <v>443</v>
      </c>
      <c r="N404">
        <v>484</v>
      </c>
      <c r="O404">
        <v>479</v>
      </c>
      <c r="P404">
        <v>471</v>
      </c>
      <c r="Q404">
        <v>459</v>
      </c>
      <c r="R404">
        <v>460</v>
      </c>
      <c r="S404">
        <v>470</v>
      </c>
      <c r="T404">
        <v>461</v>
      </c>
      <c r="U404">
        <v>418</v>
      </c>
      <c r="V404">
        <v>353</v>
      </c>
      <c r="W404">
        <v>287</v>
      </c>
      <c r="X404">
        <v>219</v>
      </c>
      <c r="Y404">
        <v>148</v>
      </c>
      <c r="Z404">
        <v>75</v>
      </c>
      <c r="AA404">
        <v>12</v>
      </c>
      <c r="AB404">
        <v>-44</v>
      </c>
      <c r="AC404">
        <v>-100</v>
      </c>
      <c r="AD404">
        <v>-159</v>
      </c>
      <c r="AE404">
        <v>-220</v>
      </c>
      <c r="AF404">
        <v>-263</v>
      </c>
      <c r="AG404">
        <v>-297</v>
      </c>
      <c r="AH404">
        <v>-324</v>
      </c>
    </row>
    <row r="405" spans="1:34" x14ac:dyDescent="0.25">
      <c r="A405" t="s">
        <v>503</v>
      </c>
      <c r="B405" t="s">
        <v>394</v>
      </c>
      <c r="C405" t="s">
        <v>395</v>
      </c>
      <c r="D405">
        <v>0</v>
      </c>
      <c r="E405">
        <v>0</v>
      </c>
      <c r="F405">
        <v>0</v>
      </c>
      <c r="G405">
        <v>19</v>
      </c>
      <c r="H405">
        <v>30</v>
      </c>
      <c r="I405">
        <v>40</v>
      </c>
      <c r="J405">
        <v>51</v>
      </c>
      <c r="K405">
        <v>58</v>
      </c>
      <c r="L405">
        <v>68</v>
      </c>
      <c r="M405">
        <v>75</v>
      </c>
      <c r="N405">
        <v>81</v>
      </c>
      <c r="O405">
        <v>77</v>
      </c>
      <c r="P405">
        <v>76</v>
      </c>
      <c r="Q405">
        <v>76</v>
      </c>
      <c r="R405">
        <v>77</v>
      </c>
      <c r="S405">
        <v>78</v>
      </c>
      <c r="T405">
        <v>76</v>
      </c>
      <c r="U405">
        <v>72</v>
      </c>
      <c r="V405">
        <v>68</v>
      </c>
      <c r="W405">
        <v>64</v>
      </c>
      <c r="X405">
        <v>59</v>
      </c>
      <c r="Y405">
        <v>52</v>
      </c>
      <c r="Z405">
        <v>46</v>
      </c>
      <c r="AA405">
        <v>41</v>
      </c>
      <c r="AB405">
        <v>38</v>
      </c>
      <c r="AC405">
        <v>33</v>
      </c>
      <c r="AD405">
        <v>28</v>
      </c>
      <c r="AE405">
        <v>24</v>
      </c>
      <c r="AF405">
        <v>21</v>
      </c>
      <c r="AG405">
        <v>19</v>
      </c>
      <c r="AH405">
        <v>17</v>
      </c>
    </row>
    <row r="406" spans="1:34" x14ac:dyDescent="0.25">
      <c r="A406" t="s">
        <v>504</v>
      </c>
      <c r="B406" t="s">
        <v>394</v>
      </c>
      <c r="C406" t="s">
        <v>395</v>
      </c>
      <c r="D406">
        <v>0</v>
      </c>
      <c r="E406">
        <v>0</v>
      </c>
      <c r="F406">
        <v>0</v>
      </c>
      <c r="G406">
        <v>11</v>
      </c>
      <c r="H406">
        <v>22</v>
      </c>
      <c r="I406">
        <v>29</v>
      </c>
      <c r="J406">
        <v>35</v>
      </c>
      <c r="K406">
        <v>42</v>
      </c>
      <c r="L406">
        <v>48</v>
      </c>
      <c r="M406">
        <v>53</v>
      </c>
      <c r="N406">
        <v>57</v>
      </c>
      <c r="O406">
        <v>57</v>
      </c>
      <c r="P406">
        <v>58</v>
      </c>
      <c r="Q406">
        <v>58</v>
      </c>
      <c r="R406">
        <v>60</v>
      </c>
      <c r="S406">
        <v>63</v>
      </c>
      <c r="T406">
        <v>63</v>
      </c>
      <c r="U406">
        <v>63</v>
      </c>
      <c r="V406">
        <v>62</v>
      </c>
      <c r="W406">
        <v>60</v>
      </c>
      <c r="X406">
        <v>59</v>
      </c>
      <c r="Y406">
        <v>57</v>
      </c>
      <c r="Z406">
        <v>56</v>
      </c>
      <c r="AA406">
        <v>53</v>
      </c>
      <c r="AB406">
        <v>52</v>
      </c>
      <c r="AC406">
        <v>51</v>
      </c>
      <c r="AD406">
        <v>49</v>
      </c>
      <c r="AE406">
        <v>48</v>
      </c>
      <c r="AF406">
        <v>46</v>
      </c>
      <c r="AG406">
        <v>46</v>
      </c>
      <c r="AH406">
        <v>45</v>
      </c>
    </row>
    <row r="407" spans="1:34" x14ac:dyDescent="0.25">
      <c r="A407" t="s">
        <v>505</v>
      </c>
      <c r="B407" t="s">
        <v>394</v>
      </c>
      <c r="C407" t="s">
        <v>395</v>
      </c>
      <c r="D407">
        <v>0</v>
      </c>
      <c r="E407">
        <v>0</v>
      </c>
      <c r="F407">
        <v>0</v>
      </c>
      <c r="G407">
        <v>624</v>
      </c>
      <c r="H407">
        <v>893</v>
      </c>
      <c r="I407">
        <v>1101</v>
      </c>
      <c r="J407">
        <v>1330</v>
      </c>
      <c r="K407">
        <v>1500</v>
      </c>
      <c r="L407">
        <v>1714</v>
      </c>
      <c r="M407">
        <v>1963</v>
      </c>
      <c r="N407">
        <v>2155</v>
      </c>
      <c r="O407">
        <v>2235</v>
      </c>
      <c r="P407">
        <v>2278</v>
      </c>
      <c r="Q407">
        <v>2309</v>
      </c>
      <c r="R407">
        <v>2364</v>
      </c>
      <c r="S407">
        <v>2438</v>
      </c>
      <c r="T407">
        <v>2465</v>
      </c>
      <c r="U407">
        <v>2418</v>
      </c>
      <c r="V407">
        <v>2364</v>
      </c>
      <c r="W407">
        <v>2305</v>
      </c>
      <c r="X407">
        <v>2223</v>
      </c>
      <c r="Y407">
        <v>2127</v>
      </c>
      <c r="Z407">
        <v>2014</v>
      </c>
      <c r="AA407">
        <v>1939</v>
      </c>
      <c r="AB407">
        <v>1871</v>
      </c>
      <c r="AC407">
        <v>1794</v>
      </c>
      <c r="AD407">
        <v>1702</v>
      </c>
      <c r="AE407">
        <v>1606</v>
      </c>
      <c r="AF407">
        <v>1564</v>
      </c>
      <c r="AG407">
        <v>1536</v>
      </c>
      <c r="AH407">
        <v>1515</v>
      </c>
    </row>
    <row r="408" spans="1:34" x14ac:dyDescent="0.25">
      <c r="A408" t="s">
        <v>506</v>
      </c>
      <c r="B408" t="s">
        <v>394</v>
      </c>
      <c r="C408" t="s">
        <v>395</v>
      </c>
      <c r="D408">
        <v>0</v>
      </c>
      <c r="E408">
        <v>0</v>
      </c>
      <c r="F408">
        <v>0</v>
      </c>
      <c r="G408">
        <v>174</v>
      </c>
      <c r="H408">
        <v>583</v>
      </c>
      <c r="I408">
        <v>1020</v>
      </c>
      <c r="J408">
        <v>1583</v>
      </c>
      <c r="K408">
        <v>2019</v>
      </c>
      <c r="L408">
        <v>2662</v>
      </c>
      <c r="M408">
        <v>3455</v>
      </c>
      <c r="N408">
        <v>4099</v>
      </c>
      <c r="O408">
        <v>4448</v>
      </c>
      <c r="P408">
        <v>4698</v>
      </c>
      <c r="Q408">
        <v>5067</v>
      </c>
      <c r="R408">
        <v>5493</v>
      </c>
      <c r="S408">
        <v>5913</v>
      </c>
      <c r="T408">
        <v>6059</v>
      </c>
      <c r="U408">
        <v>5831</v>
      </c>
      <c r="V408">
        <v>5716</v>
      </c>
      <c r="W408">
        <v>5594</v>
      </c>
      <c r="X408">
        <v>5369</v>
      </c>
      <c r="Y408">
        <v>5063</v>
      </c>
      <c r="Z408">
        <v>4705</v>
      </c>
      <c r="AA408">
        <v>4548</v>
      </c>
      <c r="AB408">
        <v>4367</v>
      </c>
      <c r="AC408">
        <v>4115</v>
      </c>
      <c r="AD408">
        <v>3782</v>
      </c>
      <c r="AE408">
        <v>3488</v>
      </c>
      <c r="AF408">
        <v>3448</v>
      </c>
      <c r="AG408">
        <v>3424</v>
      </c>
      <c r="AH408">
        <v>3393</v>
      </c>
    </row>
    <row r="409" spans="1:34" x14ac:dyDescent="0.25">
      <c r="A409" t="s">
        <v>507</v>
      </c>
      <c r="B409" t="s">
        <v>394</v>
      </c>
      <c r="C409" t="s">
        <v>395</v>
      </c>
      <c r="D409">
        <v>0</v>
      </c>
      <c r="E409">
        <v>0</v>
      </c>
      <c r="F409">
        <v>0</v>
      </c>
      <c r="G409">
        <v>864</v>
      </c>
      <c r="H409">
        <v>1028</v>
      </c>
      <c r="I409">
        <v>1159</v>
      </c>
      <c r="J409">
        <v>1334</v>
      </c>
      <c r="K409">
        <v>1442</v>
      </c>
      <c r="L409">
        <v>1595</v>
      </c>
      <c r="M409">
        <v>1805</v>
      </c>
      <c r="N409">
        <v>1990</v>
      </c>
      <c r="O409">
        <v>2022</v>
      </c>
      <c r="P409">
        <v>2009</v>
      </c>
      <c r="Q409">
        <v>1992</v>
      </c>
      <c r="R409">
        <v>1995</v>
      </c>
      <c r="S409">
        <v>2018</v>
      </c>
      <c r="T409">
        <v>1985</v>
      </c>
      <c r="U409">
        <v>1841</v>
      </c>
      <c r="V409">
        <v>1747</v>
      </c>
      <c r="W409">
        <v>1668</v>
      </c>
      <c r="X409">
        <v>1562</v>
      </c>
      <c r="Y409">
        <v>1444</v>
      </c>
      <c r="Z409">
        <v>1312</v>
      </c>
      <c r="AA409">
        <v>1248</v>
      </c>
      <c r="AB409">
        <v>1187</v>
      </c>
      <c r="AC409">
        <v>1102</v>
      </c>
      <c r="AD409">
        <v>1012</v>
      </c>
      <c r="AE409">
        <v>906</v>
      </c>
      <c r="AF409">
        <v>891</v>
      </c>
      <c r="AG409">
        <v>877</v>
      </c>
      <c r="AH409">
        <v>856</v>
      </c>
    </row>
    <row r="410" spans="1:34" x14ac:dyDescent="0.25">
      <c r="A410" t="s">
        <v>508</v>
      </c>
      <c r="B410" t="s">
        <v>394</v>
      </c>
      <c r="C410" t="s">
        <v>395</v>
      </c>
      <c r="D410">
        <v>0</v>
      </c>
      <c r="E410">
        <v>0</v>
      </c>
      <c r="F410">
        <v>0</v>
      </c>
      <c r="G410">
        <v>1781</v>
      </c>
      <c r="H410">
        <v>1817</v>
      </c>
      <c r="I410">
        <v>1849</v>
      </c>
      <c r="J410">
        <v>1957</v>
      </c>
      <c r="K410">
        <v>1985</v>
      </c>
      <c r="L410">
        <v>2123</v>
      </c>
      <c r="M410">
        <v>2291</v>
      </c>
      <c r="N410">
        <v>2401</v>
      </c>
      <c r="O410">
        <v>2356</v>
      </c>
      <c r="P410">
        <v>2263</v>
      </c>
      <c r="Q410">
        <v>2150</v>
      </c>
      <c r="R410">
        <v>2031</v>
      </c>
      <c r="S410">
        <v>1925</v>
      </c>
      <c r="T410">
        <v>1784</v>
      </c>
      <c r="U410">
        <v>1646</v>
      </c>
      <c r="V410">
        <v>1555</v>
      </c>
      <c r="W410">
        <v>1494</v>
      </c>
      <c r="X410">
        <v>1395</v>
      </c>
      <c r="Y410">
        <v>1312</v>
      </c>
      <c r="Z410">
        <v>1224</v>
      </c>
      <c r="AA410">
        <v>1188</v>
      </c>
      <c r="AB410">
        <v>1126</v>
      </c>
      <c r="AC410">
        <v>1035</v>
      </c>
      <c r="AD410">
        <v>1030</v>
      </c>
      <c r="AE410">
        <v>973</v>
      </c>
      <c r="AF410">
        <v>969</v>
      </c>
      <c r="AG410">
        <v>949</v>
      </c>
      <c r="AH410">
        <v>925</v>
      </c>
    </row>
    <row r="411" spans="1:34" x14ac:dyDescent="0.25">
      <c r="A411" t="s">
        <v>509</v>
      </c>
      <c r="B411" t="s">
        <v>394</v>
      </c>
      <c r="C411" t="s">
        <v>395</v>
      </c>
      <c r="D411">
        <v>0</v>
      </c>
      <c r="E411">
        <v>0</v>
      </c>
      <c r="F411">
        <v>0</v>
      </c>
      <c r="G411">
        <v>-296</v>
      </c>
      <c r="H411">
        <v>-651</v>
      </c>
      <c r="I411">
        <v>-1111</v>
      </c>
      <c r="J411">
        <v>-1375</v>
      </c>
      <c r="K411">
        <v>-1896</v>
      </c>
      <c r="L411">
        <v>-2610</v>
      </c>
      <c r="M411">
        <v>-3431</v>
      </c>
      <c r="N411">
        <v>-4383</v>
      </c>
      <c r="O411">
        <v>-5283</v>
      </c>
      <c r="P411">
        <v>-6224</v>
      </c>
      <c r="Q411">
        <v>-7094</v>
      </c>
      <c r="R411">
        <v>-7937</v>
      </c>
      <c r="S411">
        <v>-7957</v>
      </c>
      <c r="T411">
        <v>-7965</v>
      </c>
      <c r="U411">
        <v>-7967</v>
      </c>
      <c r="V411">
        <v>-7984</v>
      </c>
      <c r="W411">
        <v>-8008</v>
      </c>
      <c r="X411">
        <v>-8017</v>
      </c>
      <c r="Y411">
        <v>-8026</v>
      </c>
      <c r="Z411">
        <v>-8024</v>
      </c>
      <c r="AA411">
        <v>-8026</v>
      </c>
      <c r="AB411">
        <v>-8023</v>
      </c>
      <c r="AC411">
        <v>-8026</v>
      </c>
      <c r="AD411">
        <v>-8067</v>
      </c>
      <c r="AE411">
        <v>-8109</v>
      </c>
      <c r="AF411">
        <v>-8146</v>
      </c>
      <c r="AG411">
        <v>-8163</v>
      </c>
      <c r="AH411">
        <v>-8169</v>
      </c>
    </row>
    <row r="412" spans="1:34" x14ac:dyDescent="0.25">
      <c r="A412" t="s">
        <v>510</v>
      </c>
      <c r="B412" t="s">
        <v>394</v>
      </c>
      <c r="C412" t="s">
        <v>395</v>
      </c>
      <c r="D412">
        <v>0</v>
      </c>
      <c r="E412">
        <v>0</v>
      </c>
      <c r="F412">
        <v>0</v>
      </c>
      <c r="G412">
        <v>189</v>
      </c>
      <c r="H412">
        <v>385</v>
      </c>
      <c r="I412">
        <v>574</v>
      </c>
      <c r="J412">
        <v>756</v>
      </c>
      <c r="K412">
        <v>923</v>
      </c>
      <c r="L412">
        <v>1083</v>
      </c>
      <c r="M412">
        <v>1251</v>
      </c>
      <c r="N412">
        <v>1353</v>
      </c>
      <c r="O412">
        <v>1431</v>
      </c>
      <c r="P412">
        <v>1508</v>
      </c>
      <c r="Q412">
        <v>1620</v>
      </c>
      <c r="R412">
        <v>1721</v>
      </c>
      <c r="S412">
        <v>1814</v>
      </c>
      <c r="T412">
        <v>1904</v>
      </c>
      <c r="U412">
        <v>1961</v>
      </c>
      <c r="V412">
        <v>2014</v>
      </c>
      <c r="W412">
        <v>2066</v>
      </c>
      <c r="X412">
        <v>2106</v>
      </c>
      <c r="Y412">
        <v>2148</v>
      </c>
      <c r="Z412">
        <v>2195</v>
      </c>
      <c r="AA412">
        <v>2216</v>
      </c>
      <c r="AB412">
        <v>2247</v>
      </c>
      <c r="AC412">
        <v>2284</v>
      </c>
      <c r="AD412">
        <v>2291</v>
      </c>
      <c r="AE412">
        <v>2317</v>
      </c>
      <c r="AF412">
        <v>2387</v>
      </c>
      <c r="AG412">
        <v>2345</v>
      </c>
      <c r="AH412">
        <v>2357</v>
      </c>
    </row>
    <row r="413" spans="1:34" x14ac:dyDescent="0.25">
      <c r="A413" t="s">
        <v>511</v>
      </c>
      <c r="B413" t="s">
        <v>394</v>
      </c>
      <c r="C413" t="s">
        <v>395</v>
      </c>
      <c r="D413">
        <v>0</v>
      </c>
      <c r="E413">
        <v>0</v>
      </c>
      <c r="F413">
        <v>0</v>
      </c>
      <c r="G413">
        <v>1193</v>
      </c>
      <c r="H413">
        <v>2948</v>
      </c>
      <c r="I413">
        <v>4387</v>
      </c>
      <c r="J413">
        <v>5608</v>
      </c>
      <c r="K413">
        <v>6672</v>
      </c>
      <c r="L413">
        <v>7629</v>
      </c>
      <c r="M413">
        <v>8428</v>
      </c>
      <c r="N413">
        <v>8917</v>
      </c>
      <c r="O413">
        <v>8908</v>
      </c>
      <c r="P413">
        <v>8939</v>
      </c>
      <c r="Q413">
        <v>9107</v>
      </c>
      <c r="R413">
        <v>9393</v>
      </c>
      <c r="S413">
        <v>9719</v>
      </c>
      <c r="T413">
        <v>9948</v>
      </c>
      <c r="U413">
        <v>9970</v>
      </c>
      <c r="V413">
        <v>9836</v>
      </c>
      <c r="W413">
        <v>9619</v>
      </c>
      <c r="X413">
        <v>9363</v>
      </c>
      <c r="Y413">
        <v>9159</v>
      </c>
      <c r="Z413">
        <v>8902</v>
      </c>
      <c r="AA413">
        <v>8644</v>
      </c>
      <c r="AB413">
        <v>8422</v>
      </c>
      <c r="AC413">
        <v>8216</v>
      </c>
      <c r="AD413">
        <v>7983</v>
      </c>
      <c r="AE413">
        <v>7738</v>
      </c>
      <c r="AF413">
        <v>7514</v>
      </c>
      <c r="AG413">
        <v>7344</v>
      </c>
      <c r="AH413">
        <v>7226</v>
      </c>
    </row>
    <row r="414" spans="1:34" x14ac:dyDescent="0.25">
      <c r="A414" t="s">
        <v>512</v>
      </c>
      <c r="B414" t="s">
        <v>394</v>
      </c>
      <c r="C414" t="s">
        <v>395</v>
      </c>
      <c r="D414">
        <v>0</v>
      </c>
      <c r="E414">
        <v>0</v>
      </c>
      <c r="F414">
        <v>0</v>
      </c>
      <c r="G414">
        <v>873</v>
      </c>
      <c r="H414">
        <v>2237</v>
      </c>
      <c r="I414">
        <v>3590</v>
      </c>
      <c r="J414">
        <v>4400</v>
      </c>
      <c r="K414">
        <v>6084</v>
      </c>
      <c r="L414">
        <v>7464</v>
      </c>
      <c r="M414">
        <v>8796</v>
      </c>
      <c r="N414">
        <v>10177</v>
      </c>
      <c r="O414">
        <v>11145</v>
      </c>
      <c r="P414">
        <v>12914</v>
      </c>
      <c r="Q414">
        <v>13256</v>
      </c>
      <c r="R414">
        <v>14124</v>
      </c>
      <c r="S414">
        <v>14954</v>
      </c>
      <c r="T414">
        <v>15312</v>
      </c>
      <c r="U414">
        <v>16273</v>
      </c>
      <c r="V414">
        <v>16210</v>
      </c>
      <c r="W414">
        <v>16132</v>
      </c>
      <c r="X414">
        <v>16331</v>
      </c>
      <c r="Y414">
        <v>16190</v>
      </c>
      <c r="Z414">
        <v>16628</v>
      </c>
      <c r="AA414">
        <v>16221</v>
      </c>
      <c r="AB414">
        <v>16260</v>
      </c>
      <c r="AC414">
        <v>16203</v>
      </c>
      <c r="AD414">
        <v>16447</v>
      </c>
      <c r="AE414">
        <v>16334</v>
      </c>
      <c r="AF414">
        <v>16015</v>
      </c>
      <c r="AG414">
        <v>16232</v>
      </c>
      <c r="AH414">
        <v>16473</v>
      </c>
    </row>
    <row r="415" spans="1:34" x14ac:dyDescent="0.25">
      <c r="A415" t="s">
        <v>513</v>
      </c>
      <c r="B415" t="s">
        <v>394</v>
      </c>
      <c r="C415" t="s">
        <v>395</v>
      </c>
      <c r="D415">
        <v>0</v>
      </c>
      <c r="E415">
        <v>0</v>
      </c>
      <c r="F415">
        <v>0</v>
      </c>
      <c r="G415">
        <v>700</v>
      </c>
      <c r="H415">
        <v>2410</v>
      </c>
      <c r="I415">
        <v>2573</v>
      </c>
      <c r="J415">
        <v>2843</v>
      </c>
      <c r="K415">
        <v>2729</v>
      </c>
      <c r="L415">
        <v>2256</v>
      </c>
      <c r="M415">
        <v>1594</v>
      </c>
      <c r="N415">
        <v>753</v>
      </c>
      <c r="O415">
        <v>448</v>
      </c>
      <c r="P415">
        <v>5</v>
      </c>
      <c r="Q415">
        <v>-374</v>
      </c>
      <c r="R415">
        <v>-634</v>
      </c>
      <c r="S415">
        <v>-862</v>
      </c>
      <c r="T415">
        <v>-791</v>
      </c>
      <c r="U415">
        <v>-1041</v>
      </c>
      <c r="V415">
        <v>-1244</v>
      </c>
      <c r="W415">
        <v>-1447</v>
      </c>
      <c r="X415">
        <v>-1590</v>
      </c>
      <c r="Y415">
        <v>-1414</v>
      </c>
      <c r="Z415">
        <v>-1496</v>
      </c>
      <c r="AA415">
        <v>-1480</v>
      </c>
      <c r="AB415">
        <v>-1402</v>
      </c>
      <c r="AC415">
        <v>-1360</v>
      </c>
      <c r="AD415">
        <v>-1318</v>
      </c>
      <c r="AE415">
        <v>-1232</v>
      </c>
      <c r="AF415">
        <v>-1285</v>
      </c>
      <c r="AG415">
        <v>-1349</v>
      </c>
      <c r="AH415">
        <v>-1349</v>
      </c>
    </row>
    <row r="416" spans="1:34" x14ac:dyDescent="0.25">
      <c r="A416" t="s">
        <v>514</v>
      </c>
      <c r="B416" t="s">
        <v>394</v>
      </c>
      <c r="C416" t="s">
        <v>395</v>
      </c>
      <c r="D416">
        <v>0</v>
      </c>
      <c r="E416">
        <v>0</v>
      </c>
      <c r="F416">
        <v>0</v>
      </c>
      <c r="G416">
        <v>786</v>
      </c>
      <c r="H416">
        <v>1646</v>
      </c>
      <c r="I416">
        <v>2406</v>
      </c>
      <c r="J416">
        <v>3144</v>
      </c>
      <c r="K416">
        <v>3847</v>
      </c>
      <c r="L416">
        <v>4568</v>
      </c>
      <c r="M416">
        <v>5236</v>
      </c>
      <c r="N416">
        <v>5710</v>
      </c>
      <c r="O416">
        <v>5816</v>
      </c>
      <c r="P416">
        <v>5918</v>
      </c>
      <c r="Q416">
        <v>6207</v>
      </c>
      <c r="R416">
        <v>6558</v>
      </c>
      <c r="S416">
        <v>6888</v>
      </c>
      <c r="T416">
        <v>7136</v>
      </c>
      <c r="U416">
        <v>7297</v>
      </c>
      <c r="V416">
        <v>7404</v>
      </c>
      <c r="W416">
        <v>7449</v>
      </c>
      <c r="X416">
        <v>7423</v>
      </c>
      <c r="Y416">
        <v>7391</v>
      </c>
      <c r="Z416">
        <v>7331</v>
      </c>
      <c r="AA416">
        <v>7276</v>
      </c>
      <c r="AB416">
        <v>7226</v>
      </c>
      <c r="AC416">
        <v>7179</v>
      </c>
      <c r="AD416">
        <v>7139</v>
      </c>
      <c r="AE416">
        <v>7086</v>
      </c>
      <c r="AF416">
        <v>7047</v>
      </c>
      <c r="AG416">
        <v>7033</v>
      </c>
      <c r="AH416">
        <v>7048</v>
      </c>
    </row>
    <row r="417" spans="1:34" x14ac:dyDescent="0.25">
      <c r="A417" t="s">
        <v>515</v>
      </c>
      <c r="B417" t="s">
        <v>394</v>
      </c>
      <c r="C417" t="s">
        <v>395</v>
      </c>
      <c r="D417">
        <v>0</v>
      </c>
      <c r="E417">
        <v>0</v>
      </c>
      <c r="F417">
        <v>0</v>
      </c>
      <c r="G417">
        <v>4645</v>
      </c>
      <c r="H417">
        <v>5906</v>
      </c>
      <c r="I417">
        <v>6850</v>
      </c>
      <c r="J417">
        <v>7968</v>
      </c>
      <c r="K417">
        <v>8872</v>
      </c>
      <c r="L417">
        <v>10225</v>
      </c>
      <c r="M417">
        <v>11872</v>
      </c>
      <c r="N417">
        <v>13290</v>
      </c>
      <c r="O417">
        <v>14109</v>
      </c>
      <c r="P417">
        <v>14563</v>
      </c>
      <c r="Q417">
        <v>15270</v>
      </c>
      <c r="R417">
        <v>15967</v>
      </c>
      <c r="S417">
        <v>16759</v>
      </c>
      <c r="T417">
        <v>17116</v>
      </c>
      <c r="U417">
        <v>17097</v>
      </c>
      <c r="V417">
        <v>17272</v>
      </c>
      <c r="W417">
        <v>17520</v>
      </c>
      <c r="X417">
        <v>17481</v>
      </c>
      <c r="Y417">
        <v>17381</v>
      </c>
      <c r="Z417">
        <v>17176</v>
      </c>
      <c r="AA417">
        <v>17444</v>
      </c>
      <c r="AB417">
        <v>17583</v>
      </c>
      <c r="AC417">
        <v>17576</v>
      </c>
      <c r="AD417">
        <v>17527</v>
      </c>
      <c r="AE417">
        <v>17496</v>
      </c>
      <c r="AF417">
        <v>18090</v>
      </c>
      <c r="AG417">
        <v>18723</v>
      </c>
      <c r="AH417">
        <v>19359</v>
      </c>
    </row>
    <row r="418" spans="1:34" x14ac:dyDescent="0.25">
      <c r="A418" t="s">
        <v>516</v>
      </c>
      <c r="B418" t="s">
        <v>394</v>
      </c>
      <c r="C418" t="s">
        <v>395</v>
      </c>
      <c r="D418">
        <v>0</v>
      </c>
      <c r="E418">
        <v>0</v>
      </c>
      <c r="F418">
        <v>0</v>
      </c>
      <c r="G418">
        <v>146</v>
      </c>
      <c r="H418">
        <v>334</v>
      </c>
      <c r="I418">
        <v>613</v>
      </c>
      <c r="J418">
        <v>867</v>
      </c>
      <c r="K418">
        <v>1098</v>
      </c>
      <c r="L418">
        <v>1378</v>
      </c>
      <c r="M418">
        <v>1552</v>
      </c>
      <c r="N418">
        <v>1609</v>
      </c>
      <c r="O418">
        <v>1392</v>
      </c>
      <c r="P418">
        <v>1434</v>
      </c>
      <c r="Q418">
        <v>1546</v>
      </c>
      <c r="R418">
        <v>1647</v>
      </c>
      <c r="S418">
        <v>1697</v>
      </c>
      <c r="T418">
        <v>1744</v>
      </c>
      <c r="U418">
        <v>1787</v>
      </c>
      <c r="V418">
        <v>1853</v>
      </c>
      <c r="W418">
        <v>1884</v>
      </c>
      <c r="X418">
        <v>1905</v>
      </c>
      <c r="Y418">
        <v>1955</v>
      </c>
      <c r="Z418">
        <v>1992</v>
      </c>
      <c r="AA418">
        <v>2067</v>
      </c>
      <c r="AB418">
        <v>2127</v>
      </c>
      <c r="AC418">
        <v>2209</v>
      </c>
      <c r="AD418">
        <v>2289</v>
      </c>
      <c r="AE418">
        <v>2390</v>
      </c>
      <c r="AF418">
        <v>2484</v>
      </c>
      <c r="AG418">
        <v>2568</v>
      </c>
      <c r="AH418">
        <v>2666</v>
      </c>
    </row>
    <row r="419" spans="1:34" x14ac:dyDescent="0.25">
      <c r="A419" t="s">
        <v>517</v>
      </c>
      <c r="B419" t="s">
        <v>394</v>
      </c>
      <c r="C419" t="s">
        <v>395</v>
      </c>
      <c r="D419">
        <v>0</v>
      </c>
      <c r="E419">
        <v>0</v>
      </c>
      <c r="F419">
        <v>0</v>
      </c>
      <c r="G419">
        <v>6770</v>
      </c>
      <c r="H419">
        <v>14309</v>
      </c>
      <c r="I419">
        <v>21776</v>
      </c>
      <c r="J419">
        <v>28914</v>
      </c>
      <c r="K419">
        <v>35877</v>
      </c>
      <c r="L419">
        <v>42977</v>
      </c>
      <c r="M419">
        <v>49289</v>
      </c>
      <c r="N419">
        <v>54290</v>
      </c>
      <c r="O419">
        <v>56889</v>
      </c>
      <c r="P419">
        <v>61226</v>
      </c>
      <c r="Q419">
        <v>65463</v>
      </c>
      <c r="R419">
        <v>70113</v>
      </c>
      <c r="S419">
        <v>74211</v>
      </c>
      <c r="T419">
        <v>77682</v>
      </c>
      <c r="U419">
        <v>80921</v>
      </c>
      <c r="V419">
        <v>84049</v>
      </c>
      <c r="W419">
        <v>86526</v>
      </c>
      <c r="X419">
        <v>88622</v>
      </c>
      <c r="Y419">
        <v>90791</v>
      </c>
      <c r="Z419">
        <v>92636</v>
      </c>
      <c r="AA419">
        <v>94751</v>
      </c>
      <c r="AB419">
        <v>96618</v>
      </c>
      <c r="AC419">
        <v>98353</v>
      </c>
      <c r="AD419">
        <v>100087</v>
      </c>
      <c r="AE419">
        <v>102074</v>
      </c>
      <c r="AF419">
        <v>104178</v>
      </c>
      <c r="AG419">
        <v>106089</v>
      </c>
      <c r="AH419">
        <v>108142</v>
      </c>
    </row>
    <row r="420" spans="1:34" x14ac:dyDescent="0.25">
      <c r="A420" t="s">
        <v>518</v>
      </c>
      <c r="B420" t="s">
        <v>394</v>
      </c>
      <c r="C420" t="s">
        <v>395</v>
      </c>
      <c r="D420">
        <v>0</v>
      </c>
      <c r="E420">
        <v>0</v>
      </c>
      <c r="F420">
        <v>0</v>
      </c>
      <c r="G420">
        <v>3112</v>
      </c>
      <c r="H420">
        <v>7106</v>
      </c>
      <c r="I420">
        <v>10950</v>
      </c>
      <c r="J420">
        <v>14615</v>
      </c>
      <c r="K420">
        <v>18111</v>
      </c>
      <c r="L420">
        <v>21835</v>
      </c>
      <c r="M420">
        <v>24546</v>
      </c>
      <c r="N420">
        <v>26043</v>
      </c>
      <c r="O420">
        <v>25130</v>
      </c>
      <c r="P420">
        <v>26681</v>
      </c>
      <c r="Q420">
        <v>28575</v>
      </c>
      <c r="R420">
        <v>30704</v>
      </c>
      <c r="S420">
        <v>32332</v>
      </c>
      <c r="T420">
        <v>33679</v>
      </c>
      <c r="U420">
        <v>34653</v>
      </c>
      <c r="V420">
        <v>35297</v>
      </c>
      <c r="W420">
        <v>35368</v>
      </c>
      <c r="X420">
        <v>35209</v>
      </c>
      <c r="Y420">
        <v>35239</v>
      </c>
      <c r="Z420">
        <v>34952</v>
      </c>
      <c r="AA420">
        <v>34679</v>
      </c>
      <c r="AB420">
        <v>34357</v>
      </c>
      <c r="AC420">
        <v>34087</v>
      </c>
      <c r="AD420">
        <v>33785</v>
      </c>
      <c r="AE420">
        <v>33516</v>
      </c>
      <c r="AF420">
        <v>33148</v>
      </c>
      <c r="AG420">
        <v>32918</v>
      </c>
      <c r="AH420">
        <v>32929</v>
      </c>
    </row>
    <row r="421" spans="1:34" x14ac:dyDescent="0.25">
      <c r="A421" t="s">
        <v>519</v>
      </c>
      <c r="B421" t="s">
        <v>394</v>
      </c>
      <c r="C421" t="s">
        <v>395</v>
      </c>
      <c r="D421">
        <v>0</v>
      </c>
      <c r="E421">
        <v>0</v>
      </c>
      <c r="F421">
        <v>0</v>
      </c>
      <c r="G421">
        <v>2130</v>
      </c>
      <c r="H421">
        <v>4280</v>
      </c>
      <c r="I421">
        <v>6169</v>
      </c>
      <c r="J421">
        <v>7714</v>
      </c>
      <c r="K421">
        <v>9087</v>
      </c>
      <c r="L421">
        <v>10395</v>
      </c>
      <c r="M421">
        <v>11169</v>
      </c>
      <c r="N421">
        <v>11371</v>
      </c>
      <c r="O421">
        <v>10580</v>
      </c>
      <c r="P421">
        <v>10689</v>
      </c>
      <c r="Q421">
        <v>10770</v>
      </c>
      <c r="R421">
        <v>10920</v>
      </c>
      <c r="S421">
        <v>10906</v>
      </c>
      <c r="T421">
        <v>10727</v>
      </c>
      <c r="U421">
        <v>10463</v>
      </c>
      <c r="V421">
        <v>10071</v>
      </c>
      <c r="W421">
        <v>9562</v>
      </c>
      <c r="X421">
        <v>9034</v>
      </c>
      <c r="Y421">
        <v>8545</v>
      </c>
      <c r="Z421">
        <v>8051</v>
      </c>
      <c r="AA421">
        <v>7567</v>
      </c>
      <c r="AB421">
        <v>7116</v>
      </c>
      <c r="AC421">
        <v>6692</v>
      </c>
      <c r="AD421">
        <v>6295</v>
      </c>
      <c r="AE421">
        <v>5916</v>
      </c>
      <c r="AF421">
        <v>5558</v>
      </c>
      <c r="AG421">
        <v>5250</v>
      </c>
      <c r="AH421">
        <v>4990</v>
      </c>
    </row>
    <row r="422" spans="1:34" x14ac:dyDescent="0.25">
      <c r="A422" t="s">
        <v>520</v>
      </c>
      <c r="B422" t="s">
        <v>394</v>
      </c>
      <c r="C422" t="s">
        <v>395</v>
      </c>
      <c r="D422">
        <v>0</v>
      </c>
      <c r="E422">
        <v>0</v>
      </c>
      <c r="F422">
        <v>0</v>
      </c>
      <c r="G422">
        <v>46</v>
      </c>
      <c r="H422">
        <v>95</v>
      </c>
      <c r="I422">
        <v>146</v>
      </c>
      <c r="J422">
        <v>188</v>
      </c>
      <c r="K422">
        <v>226</v>
      </c>
      <c r="L422">
        <v>263</v>
      </c>
      <c r="M422">
        <v>285</v>
      </c>
      <c r="N422">
        <v>292</v>
      </c>
      <c r="O422">
        <v>270</v>
      </c>
      <c r="P422">
        <v>274</v>
      </c>
      <c r="Q422">
        <v>279</v>
      </c>
      <c r="R422">
        <v>284</v>
      </c>
      <c r="S422">
        <v>283</v>
      </c>
      <c r="T422">
        <v>279</v>
      </c>
      <c r="U422">
        <v>273</v>
      </c>
      <c r="V422">
        <v>263</v>
      </c>
      <c r="W422">
        <v>251</v>
      </c>
      <c r="X422">
        <v>237</v>
      </c>
      <c r="Y422">
        <v>223</v>
      </c>
      <c r="Z422">
        <v>209</v>
      </c>
      <c r="AA422">
        <v>196</v>
      </c>
      <c r="AB422">
        <v>183</v>
      </c>
      <c r="AC422">
        <v>171</v>
      </c>
      <c r="AD422">
        <v>160</v>
      </c>
      <c r="AE422">
        <v>150</v>
      </c>
      <c r="AF422">
        <v>140</v>
      </c>
      <c r="AG422">
        <v>131</v>
      </c>
      <c r="AH422">
        <v>124</v>
      </c>
    </row>
    <row r="423" spans="1:34" x14ac:dyDescent="0.25">
      <c r="A423" t="s">
        <v>521</v>
      </c>
      <c r="B423" t="s">
        <v>394</v>
      </c>
      <c r="C423" t="s">
        <v>395</v>
      </c>
      <c r="D423">
        <v>0</v>
      </c>
      <c r="E423">
        <v>0</v>
      </c>
      <c r="F423">
        <v>0</v>
      </c>
      <c r="G423">
        <v>26</v>
      </c>
      <c r="H423">
        <v>56</v>
      </c>
      <c r="I423">
        <v>92</v>
      </c>
      <c r="J423">
        <v>123</v>
      </c>
      <c r="K423">
        <v>150</v>
      </c>
      <c r="L423">
        <v>178</v>
      </c>
      <c r="M423">
        <v>194</v>
      </c>
      <c r="N423">
        <v>199</v>
      </c>
      <c r="O423">
        <v>183</v>
      </c>
      <c r="P423">
        <v>187</v>
      </c>
      <c r="Q423">
        <v>194</v>
      </c>
      <c r="R423">
        <v>200</v>
      </c>
      <c r="S423">
        <v>203</v>
      </c>
      <c r="T423">
        <v>202</v>
      </c>
      <c r="U423">
        <v>199</v>
      </c>
      <c r="V423">
        <v>197</v>
      </c>
      <c r="W423">
        <v>189</v>
      </c>
      <c r="X423">
        <v>181</v>
      </c>
      <c r="Y423">
        <v>174</v>
      </c>
      <c r="Z423">
        <v>165</v>
      </c>
      <c r="AA423">
        <v>157</v>
      </c>
      <c r="AB423">
        <v>149</v>
      </c>
      <c r="AC423">
        <v>142</v>
      </c>
      <c r="AD423">
        <v>134</v>
      </c>
      <c r="AE423">
        <v>128</v>
      </c>
      <c r="AF423">
        <v>121</v>
      </c>
      <c r="AG423">
        <v>116</v>
      </c>
      <c r="AH423">
        <v>112</v>
      </c>
    </row>
    <row r="424" spans="1:34" x14ac:dyDescent="0.25">
      <c r="A424" t="s">
        <v>522</v>
      </c>
      <c r="B424" t="s">
        <v>394</v>
      </c>
      <c r="C424" t="s">
        <v>395</v>
      </c>
      <c r="D424">
        <v>0</v>
      </c>
      <c r="E424">
        <v>0</v>
      </c>
      <c r="F424">
        <v>0</v>
      </c>
      <c r="G424">
        <v>110</v>
      </c>
      <c r="H424">
        <v>195</v>
      </c>
      <c r="I424">
        <v>293</v>
      </c>
      <c r="J424">
        <v>372</v>
      </c>
      <c r="K424">
        <v>434</v>
      </c>
      <c r="L424">
        <v>510</v>
      </c>
      <c r="M424">
        <v>548</v>
      </c>
      <c r="N424">
        <v>530</v>
      </c>
      <c r="O424">
        <v>387</v>
      </c>
      <c r="P424">
        <v>268</v>
      </c>
      <c r="Q424">
        <v>180</v>
      </c>
      <c r="R424">
        <v>76</v>
      </c>
      <c r="S424">
        <v>-54</v>
      </c>
      <c r="T424">
        <v>-201</v>
      </c>
      <c r="U424">
        <v>-369</v>
      </c>
      <c r="V424">
        <v>-541</v>
      </c>
      <c r="W424">
        <v>-732</v>
      </c>
      <c r="X424">
        <v>-938</v>
      </c>
      <c r="Y424">
        <v>-1138</v>
      </c>
      <c r="Z424">
        <v>-1348</v>
      </c>
      <c r="AA424">
        <v>-1547</v>
      </c>
      <c r="AB424">
        <v>-1748</v>
      </c>
      <c r="AC424">
        <v>-1939</v>
      </c>
      <c r="AD424">
        <v>-2131</v>
      </c>
      <c r="AE424">
        <v>-2315</v>
      </c>
      <c r="AF424">
        <v>-2491</v>
      </c>
      <c r="AG424">
        <v>-2663</v>
      </c>
      <c r="AH424">
        <v>-2825</v>
      </c>
    </row>
    <row r="425" spans="1:34" x14ac:dyDescent="0.25">
      <c r="A425" t="s">
        <v>523</v>
      </c>
      <c r="B425" t="s">
        <v>394</v>
      </c>
      <c r="C425" t="s">
        <v>395</v>
      </c>
      <c r="D425">
        <v>0</v>
      </c>
      <c r="E425">
        <v>0</v>
      </c>
      <c r="F425">
        <v>0</v>
      </c>
      <c r="G425">
        <v>686</v>
      </c>
      <c r="H425">
        <v>1510</v>
      </c>
      <c r="I425">
        <v>2748</v>
      </c>
      <c r="J425">
        <v>3949</v>
      </c>
      <c r="K425">
        <v>5115</v>
      </c>
      <c r="L425">
        <v>6507</v>
      </c>
      <c r="M425">
        <v>7520</v>
      </c>
      <c r="N425">
        <v>8129</v>
      </c>
      <c r="O425">
        <v>7732</v>
      </c>
      <c r="P425">
        <v>8318</v>
      </c>
      <c r="Q425">
        <v>9157</v>
      </c>
      <c r="R425">
        <v>9951</v>
      </c>
      <c r="S425">
        <v>10496</v>
      </c>
      <c r="T425">
        <v>10917</v>
      </c>
      <c r="U425">
        <v>11237</v>
      </c>
      <c r="V425">
        <v>11526</v>
      </c>
      <c r="W425">
        <v>11577</v>
      </c>
      <c r="X425">
        <v>11499</v>
      </c>
      <c r="Y425">
        <v>11422</v>
      </c>
      <c r="Z425">
        <v>11239</v>
      </c>
      <c r="AA425">
        <v>11112</v>
      </c>
      <c r="AB425">
        <v>10890</v>
      </c>
      <c r="AC425">
        <v>10698</v>
      </c>
      <c r="AD425">
        <v>10481</v>
      </c>
      <c r="AE425">
        <v>10301</v>
      </c>
      <c r="AF425">
        <v>10119</v>
      </c>
      <c r="AG425">
        <v>9936</v>
      </c>
      <c r="AH425">
        <v>9817</v>
      </c>
    </row>
    <row r="426" spans="1:34" x14ac:dyDescent="0.25">
      <c r="A426" t="s">
        <v>524</v>
      </c>
      <c r="B426" t="s">
        <v>394</v>
      </c>
      <c r="C426" t="s">
        <v>395</v>
      </c>
      <c r="D426">
        <v>0</v>
      </c>
      <c r="E426">
        <v>0</v>
      </c>
      <c r="F426">
        <v>0</v>
      </c>
      <c r="G426">
        <v>880</v>
      </c>
      <c r="H426">
        <v>1515</v>
      </c>
      <c r="I426">
        <v>2442</v>
      </c>
      <c r="J426">
        <v>3473</v>
      </c>
      <c r="K426">
        <v>4374</v>
      </c>
      <c r="L426">
        <v>5562</v>
      </c>
      <c r="M426">
        <v>6581</v>
      </c>
      <c r="N426">
        <v>7267</v>
      </c>
      <c r="O426">
        <v>7043</v>
      </c>
      <c r="P426">
        <v>7477</v>
      </c>
      <c r="Q426">
        <v>8100</v>
      </c>
      <c r="R426">
        <v>8732</v>
      </c>
      <c r="S426">
        <v>9222</v>
      </c>
      <c r="T426">
        <v>9564</v>
      </c>
      <c r="U426">
        <v>9576</v>
      </c>
      <c r="V426">
        <v>9683</v>
      </c>
      <c r="W426">
        <v>9651</v>
      </c>
      <c r="X426">
        <v>9466</v>
      </c>
      <c r="Y426">
        <v>9297</v>
      </c>
      <c r="Z426">
        <v>8974</v>
      </c>
      <c r="AA426">
        <v>8857</v>
      </c>
      <c r="AB426">
        <v>8665</v>
      </c>
      <c r="AC426">
        <v>8459</v>
      </c>
      <c r="AD426">
        <v>8210</v>
      </c>
      <c r="AE426">
        <v>7947</v>
      </c>
      <c r="AF426">
        <v>7882</v>
      </c>
      <c r="AG426">
        <v>7805</v>
      </c>
      <c r="AH426">
        <v>7760</v>
      </c>
    </row>
    <row r="427" spans="1:34" x14ac:dyDescent="0.25">
      <c r="A427" t="s">
        <v>525</v>
      </c>
      <c r="B427" t="s">
        <v>394</v>
      </c>
      <c r="C427" t="s">
        <v>395</v>
      </c>
      <c r="D427">
        <v>0</v>
      </c>
      <c r="E427">
        <v>0</v>
      </c>
      <c r="F427">
        <v>0</v>
      </c>
      <c r="G427">
        <v>24369</v>
      </c>
      <c r="H427">
        <v>49606</v>
      </c>
      <c r="I427">
        <v>70185</v>
      </c>
      <c r="J427">
        <v>89877</v>
      </c>
      <c r="K427">
        <v>110224</v>
      </c>
      <c r="L427">
        <v>129952</v>
      </c>
      <c r="M427">
        <v>147265</v>
      </c>
      <c r="N427">
        <v>159648</v>
      </c>
      <c r="O427">
        <v>163416</v>
      </c>
      <c r="P427">
        <v>173201</v>
      </c>
      <c r="Q427">
        <v>180501</v>
      </c>
      <c r="R427">
        <v>190918</v>
      </c>
      <c r="S427">
        <v>201330</v>
      </c>
      <c r="T427">
        <v>208980</v>
      </c>
      <c r="U427">
        <v>214924</v>
      </c>
      <c r="V427">
        <v>216708</v>
      </c>
      <c r="W427">
        <v>216503</v>
      </c>
      <c r="X427">
        <v>216084</v>
      </c>
      <c r="Y427">
        <v>215592</v>
      </c>
      <c r="Z427">
        <v>215293</v>
      </c>
      <c r="AA427">
        <v>213439</v>
      </c>
      <c r="AB427">
        <v>212979</v>
      </c>
      <c r="AC427">
        <v>211882</v>
      </c>
      <c r="AD427">
        <v>211324</v>
      </c>
      <c r="AE427">
        <v>209807</v>
      </c>
      <c r="AF427">
        <v>208506</v>
      </c>
      <c r="AG427">
        <v>209252</v>
      </c>
      <c r="AH427">
        <v>211251</v>
      </c>
    </row>
    <row r="428" spans="1:34" x14ac:dyDescent="0.25">
      <c r="A428" t="s">
        <v>526</v>
      </c>
      <c r="B428" t="s">
        <v>394</v>
      </c>
      <c r="C428" t="s">
        <v>395</v>
      </c>
      <c r="D428">
        <v>0</v>
      </c>
      <c r="E428">
        <v>0</v>
      </c>
      <c r="F428">
        <v>0</v>
      </c>
      <c r="G428">
        <v>514</v>
      </c>
      <c r="H428">
        <v>1124</v>
      </c>
      <c r="I428">
        <v>2590</v>
      </c>
      <c r="J428">
        <v>4271</v>
      </c>
      <c r="K428">
        <v>6059</v>
      </c>
      <c r="L428">
        <v>8173</v>
      </c>
      <c r="M428">
        <v>10030</v>
      </c>
      <c r="N428">
        <v>11528</v>
      </c>
      <c r="O428">
        <v>12055</v>
      </c>
      <c r="P428">
        <v>13190</v>
      </c>
      <c r="Q428">
        <v>14806</v>
      </c>
      <c r="R428">
        <v>16305</v>
      </c>
      <c r="S428">
        <v>17370</v>
      </c>
      <c r="T428">
        <v>18380</v>
      </c>
      <c r="U428">
        <v>19237</v>
      </c>
      <c r="V428">
        <v>20033</v>
      </c>
      <c r="W428">
        <v>20432</v>
      </c>
      <c r="X428">
        <v>20631</v>
      </c>
      <c r="Y428">
        <v>20812</v>
      </c>
      <c r="Z428">
        <v>20879</v>
      </c>
      <c r="AA428">
        <v>21011</v>
      </c>
      <c r="AB428">
        <v>20962</v>
      </c>
      <c r="AC428">
        <v>20980</v>
      </c>
      <c r="AD428">
        <v>20949</v>
      </c>
      <c r="AE428">
        <v>20983</v>
      </c>
      <c r="AF428">
        <v>20973</v>
      </c>
      <c r="AG428">
        <v>20935</v>
      </c>
      <c r="AH428">
        <v>21040</v>
      </c>
    </row>
    <row r="429" spans="1:34" x14ac:dyDescent="0.25">
      <c r="A429" t="s">
        <v>527</v>
      </c>
      <c r="B429" t="s">
        <v>394</v>
      </c>
      <c r="C429" t="s">
        <v>395</v>
      </c>
      <c r="D429">
        <v>0</v>
      </c>
      <c r="E429">
        <v>0</v>
      </c>
      <c r="F429">
        <v>0</v>
      </c>
      <c r="G429">
        <v>1583</v>
      </c>
      <c r="H429">
        <v>3672</v>
      </c>
      <c r="I429">
        <v>6959</v>
      </c>
      <c r="J429">
        <v>10238</v>
      </c>
      <c r="K429">
        <v>13486</v>
      </c>
      <c r="L429">
        <v>17427</v>
      </c>
      <c r="M429">
        <v>20392</v>
      </c>
      <c r="N429">
        <v>22259</v>
      </c>
      <c r="O429">
        <v>21300</v>
      </c>
      <c r="P429">
        <v>23236</v>
      </c>
      <c r="Q429">
        <v>26017</v>
      </c>
      <c r="R429">
        <v>28771</v>
      </c>
      <c r="S429">
        <v>30846</v>
      </c>
      <c r="T429">
        <v>32620</v>
      </c>
      <c r="U429">
        <v>34121</v>
      </c>
      <c r="V429">
        <v>35595</v>
      </c>
      <c r="W429">
        <v>36343</v>
      </c>
      <c r="X429">
        <v>36684</v>
      </c>
      <c r="Y429">
        <v>37094</v>
      </c>
      <c r="Z429">
        <v>37089</v>
      </c>
      <c r="AA429">
        <v>37296</v>
      </c>
      <c r="AB429">
        <v>37177</v>
      </c>
      <c r="AC429">
        <v>37195</v>
      </c>
      <c r="AD429">
        <v>37061</v>
      </c>
      <c r="AE429">
        <v>37057</v>
      </c>
      <c r="AF429">
        <v>37037</v>
      </c>
      <c r="AG429">
        <v>36983</v>
      </c>
      <c r="AH429">
        <v>37167</v>
      </c>
    </row>
    <row r="430" spans="1:34" x14ac:dyDescent="0.25">
      <c r="A430" t="s">
        <v>528</v>
      </c>
      <c r="B430" t="s">
        <v>394</v>
      </c>
      <c r="C430" t="s">
        <v>395</v>
      </c>
      <c r="D430">
        <v>0</v>
      </c>
      <c r="E430">
        <v>0</v>
      </c>
      <c r="F430">
        <v>0</v>
      </c>
      <c r="G430">
        <v>441</v>
      </c>
      <c r="H430">
        <v>1022</v>
      </c>
      <c r="I430">
        <v>1931</v>
      </c>
      <c r="J430">
        <v>2831</v>
      </c>
      <c r="K430">
        <v>3720</v>
      </c>
      <c r="L430">
        <v>4797</v>
      </c>
      <c r="M430">
        <v>5606</v>
      </c>
      <c r="N430">
        <v>6119</v>
      </c>
      <c r="O430">
        <v>5862</v>
      </c>
      <c r="P430">
        <v>6374</v>
      </c>
      <c r="Q430">
        <v>7101</v>
      </c>
      <c r="R430">
        <v>7807</v>
      </c>
      <c r="S430">
        <v>8324</v>
      </c>
      <c r="T430">
        <v>8753</v>
      </c>
      <c r="U430">
        <v>9109</v>
      </c>
      <c r="V430">
        <v>9449</v>
      </c>
      <c r="W430">
        <v>9595</v>
      </c>
      <c r="X430">
        <v>9632</v>
      </c>
      <c r="Y430">
        <v>9673</v>
      </c>
      <c r="Z430">
        <v>9619</v>
      </c>
      <c r="AA430">
        <v>9613</v>
      </c>
      <c r="AB430">
        <v>9522</v>
      </c>
      <c r="AC430">
        <v>9459</v>
      </c>
      <c r="AD430">
        <v>9366</v>
      </c>
      <c r="AE430">
        <v>9305</v>
      </c>
      <c r="AF430">
        <v>9240</v>
      </c>
      <c r="AG430">
        <v>9168</v>
      </c>
      <c r="AH430">
        <v>9154</v>
      </c>
    </row>
    <row r="431" spans="1:34" x14ac:dyDescent="0.25">
      <c r="A431" t="s">
        <v>529</v>
      </c>
      <c r="B431" t="s">
        <v>394</v>
      </c>
      <c r="C431" t="s">
        <v>395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 t="s">
        <v>383</v>
      </c>
      <c r="B432" t="s">
        <v>396</v>
      </c>
      <c r="C432" t="s">
        <v>397</v>
      </c>
      <c r="D432">
        <v>0</v>
      </c>
      <c r="E432">
        <v>0</v>
      </c>
      <c r="F432">
        <v>0</v>
      </c>
      <c r="G432">
        <v>54044</v>
      </c>
      <c r="H432">
        <v>107787</v>
      </c>
      <c r="I432">
        <v>156526</v>
      </c>
      <c r="J432">
        <v>204209</v>
      </c>
      <c r="K432">
        <v>251796</v>
      </c>
      <c r="L432">
        <v>300774</v>
      </c>
      <c r="M432">
        <v>342324</v>
      </c>
      <c r="N432">
        <v>370989</v>
      </c>
      <c r="O432">
        <v>374562</v>
      </c>
      <c r="P432">
        <v>395048</v>
      </c>
      <c r="Q432">
        <v>414903</v>
      </c>
      <c r="R432">
        <v>439539</v>
      </c>
      <c r="S432">
        <v>462216</v>
      </c>
      <c r="T432">
        <v>479259</v>
      </c>
      <c r="U432">
        <v>491850</v>
      </c>
      <c r="V432">
        <v>498903</v>
      </c>
      <c r="W432">
        <v>500895</v>
      </c>
      <c r="X432">
        <v>500836</v>
      </c>
      <c r="Y432">
        <v>501168</v>
      </c>
      <c r="Z432">
        <v>500161</v>
      </c>
      <c r="AA432">
        <v>498645</v>
      </c>
      <c r="AB432">
        <v>497939</v>
      </c>
      <c r="AC432">
        <v>496478</v>
      </c>
      <c r="AD432">
        <v>495496</v>
      </c>
      <c r="AE432">
        <v>493861</v>
      </c>
      <c r="AF432">
        <v>493435</v>
      </c>
      <c r="AG432">
        <v>495574</v>
      </c>
      <c r="AH432">
        <v>500198</v>
      </c>
    </row>
    <row r="433" spans="1:34" x14ac:dyDescent="0.25">
      <c r="A433" t="s">
        <v>488</v>
      </c>
      <c r="B433" t="s">
        <v>396</v>
      </c>
      <c r="C433" t="s">
        <v>397</v>
      </c>
      <c r="D433">
        <v>0</v>
      </c>
      <c r="E433">
        <v>0</v>
      </c>
      <c r="F433">
        <v>0</v>
      </c>
      <c r="G433">
        <v>38</v>
      </c>
      <c r="H433">
        <v>80</v>
      </c>
      <c r="I433">
        <v>131</v>
      </c>
      <c r="J433">
        <v>204</v>
      </c>
      <c r="K433">
        <v>281</v>
      </c>
      <c r="L433">
        <v>341</v>
      </c>
      <c r="M433">
        <v>383</v>
      </c>
      <c r="N433">
        <v>402</v>
      </c>
      <c r="O433">
        <v>369</v>
      </c>
      <c r="P433">
        <v>332</v>
      </c>
      <c r="Q433">
        <v>315</v>
      </c>
      <c r="R433">
        <v>310</v>
      </c>
      <c r="S433">
        <v>309</v>
      </c>
      <c r="T433">
        <v>312</v>
      </c>
      <c r="U433">
        <v>313</v>
      </c>
      <c r="V433">
        <v>311</v>
      </c>
      <c r="W433">
        <v>310</v>
      </c>
      <c r="X433">
        <v>308</v>
      </c>
      <c r="Y433">
        <v>309</v>
      </c>
      <c r="Z433">
        <v>309</v>
      </c>
      <c r="AA433">
        <v>309</v>
      </c>
      <c r="AB433">
        <v>306</v>
      </c>
      <c r="AC433">
        <v>306</v>
      </c>
      <c r="AD433">
        <v>305</v>
      </c>
      <c r="AE433">
        <v>306</v>
      </c>
      <c r="AF433">
        <v>306</v>
      </c>
      <c r="AG433">
        <v>305</v>
      </c>
      <c r="AH433">
        <v>305</v>
      </c>
    </row>
    <row r="434" spans="1:34" x14ac:dyDescent="0.25">
      <c r="A434" t="s">
        <v>489</v>
      </c>
      <c r="B434" t="s">
        <v>396</v>
      </c>
      <c r="C434" t="s">
        <v>397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 t="s">
        <v>490</v>
      </c>
      <c r="B435" t="s">
        <v>396</v>
      </c>
      <c r="C435" t="s">
        <v>397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25">
      <c r="A436" t="s">
        <v>491</v>
      </c>
      <c r="B436" t="s">
        <v>396</v>
      </c>
      <c r="C436" t="s">
        <v>397</v>
      </c>
      <c r="D436">
        <v>0</v>
      </c>
      <c r="E436">
        <v>0</v>
      </c>
      <c r="F436">
        <v>0</v>
      </c>
      <c r="G436">
        <v>18</v>
      </c>
      <c r="H436">
        <v>26</v>
      </c>
      <c r="I436">
        <v>30</v>
      </c>
      <c r="J436">
        <v>33</v>
      </c>
      <c r="K436">
        <v>34</v>
      </c>
      <c r="L436">
        <v>37</v>
      </c>
      <c r="M436">
        <v>35</v>
      </c>
      <c r="N436">
        <v>31</v>
      </c>
      <c r="O436">
        <v>25</v>
      </c>
      <c r="P436">
        <v>20</v>
      </c>
      <c r="Q436">
        <v>15</v>
      </c>
      <c r="R436">
        <v>10</v>
      </c>
      <c r="S436">
        <v>9</v>
      </c>
      <c r="T436">
        <v>8</v>
      </c>
      <c r="U436">
        <v>8</v>
      </c>
      <c r="V436">
        <v>4</v>
      </c>
      <c r="W436">
        <v>2</v>
      </c>
      <c r="X436">
        <v>1</v>
      </c>
      <c r="Y436">
        <v>0</v>
      </c>
      <c r="Z436">
        <v>2</v>
      </c>
      <c r="AA436">
        <v>2</v>
      </c>
      <c r="AB436">
        <v>4</v>
      </c>
      <c r="AC436">
        <v>5</v>
      </c>
      <c r="AD436">
        <v>7</v>
      </c>
      <c r="AE436">
        <v>8</v>
      </c>
      <c r="AF436">
        <v>8</v>
      </c>
      <c r="AG436">
        <v>10</v>
      </c>
      <c r="AH436">
        <v>13</v>
      </c>
    </row>
    <row r="437" spans="1:34" x14ac:dyDescent="0.25">
      <c r="A437" t="s">
        <v>492</v>
      </c>
      <c r="B437" t="s">
        <v>396</v>
      </c>
      <c r="C437" t="s">
        <v>397</v>
      </c>
      <c r="D437">
        <v>0</v>
      </c>
      <c r="E437">
        <v>0</v>
      </c>
      <c r="F437">
        <v>0</v>
      </c>
      <c r="G437">
        <v>361</v>
      </c>
      <c r="H437">
        <v>1114</v>
      </c>
      <c r="I437">
        <v>1285</v>
      </c>
      <c r="J437">
        <v>1518</v>
      </c>
      <c r="K437">
        <v>1612</v>
      </c>
      <c r="L437">
        <v>1560</v>
      </c>
      <c r="M437">
        <v>1405</v>
      </c>
      <c r="N437">
        <v>1145</v>
      </c>
      <c r="O437">
        <v>997</v>
      </c>
      <c r="P437">
        <v>813</v>
      </c>
      <c r="Q437">
        <v>677</v>
      </c>
      <c r="R437">
        <v>607</v>
      </c>
      <c r="S437">
        <v>549</v>
      </c>
      <c r="T437">
        <v>601</v>
      </c>
      <c r="U437">
        <v>522</v>
      </c>
      <c r="V437">
        <v>452</v>
      </c>
      <c r="W437">
        <v>375</v>
      </c>
      <c r="X437">
        <v>316</v>
      </c>
      <c r="Y437">
        <v>382</v>
      </c>
      <c r="Z437">
        <v>346</v>
      </c>
      <c r="AA437">
        <v>347</v>
      </c>
      <c r="AB437">
        <v>371</v>
      </c>
      <c r="AC437">
        <v>382</v>
      </c>
      <c r="AD437">
        <v>393</v>
      </c>
      <c r="AE437">
        <v>422</v>
      </c>
      <c r="AF437">
        <v>398</v>
      </c>
      <c r="AG437">
        <v>371</v>
      </c>
      <c r="AH437">
        <v>373</v>
      </c>
    </row>
    <row r="438" spans="1:34" x14ac:dyDescent="0.25">
      <c r="A438" t="s">
        <v>493</v>
      </c>
      <c r="B438" t="s">
        <v>396</v>
      </c>
      <c r="C438" t="s">
        <v>397</v>
      </c>
      <c r="D438">
        <v>0</v>
      </c>
      <c r="E438">
        <v>0</v>
      </c>
      <c r="F438">
        <v>0</v>
      </c>
      <c r="G438">
        <v>213</v>
      </c>
      <c r="H438">
        <v>455</v>
      </c>
      <c r="I438">
        <v>756</v>
      </c>
      <c r="J438">
        <v>1081</v>
      </c>
      <c r="K438">
        <v>1393</v>
      </c>
      <c r="L438">
        <v>1732</v>
      </c>
      <c r="M438">
        <v>2038</v>
      </c>
      <c r="N438">
        <v>2229</v>
      </c>
      <c r="O438">
        <v>2214</v>
      </c>
      <c r="P438">
        <v>2223</v>
      </c>
      <c r="Q438">
        <v>2375</v>
      </c>
      <c r="R438">
        <v>2549</v>
      </c>
      <c r="S438">
        <v>2680</v>
      </c>
      <c r="T438">
        <v>2759</v>
      </c>
      <c r="U438">
        <v>2808</v>
      </c>
      <c r="V438">
        <v>2838</v>
      </c>
      <c r="W438">
        <v>2832</v>
      </c>
      <c r="X438">
        <v>2787</v>
      </c>
      <c r="Y438">
        <v>2732</v>
      </c>
      <c r="Z438">
        <v>2662</v>
      </c>
      <c r="AA438">
        <v>2593</v>
      </c>
      <c r="AB438">
        <v>2517</v>
      </c>
      <c r="AC438">
        <v>2440</v>
      </c>
      <c r="AD438">
        <v>2362</v>
      </c>
      <c r="AE438">
        <v>2288</v>
      </c>
      <c r="AF438">
        <v>2220</v>
      </c>
      <c r="AG438">
        <v>2154</v>
      </c>
      <c r="AH438">
        <v>2098</v>
      </c>
    </row>
    <row r="439" spans="1:34" x14ac:dyDescent="0.25">
      <c r="A439" t="s">
        <v>494</v>
      </c>
      <c r="B439" t="s">
        <v>396</v>
      </c>
      <c r="C439" t="s">
        <v>397</v>
      </c>
      <c r="D439">
        <v>0</v>
      </c>
      <c r="E439">
        <v>0</v>
      </c>
      <c r="F439">
        <v>0</v>
      </c>
      <c r="G439">
        <v>365</v>
      </c>
      <c r="H439">
        <v>756</v>
      </c>
      <c r="I439">
        <v>1147</v>
      </c>
      <c r="J439">
        <v>1529</v>
      </c>
      <c r="K439">
        <v>1863</v>
      </c>
      <c r="L439">
        <v>2214</v>
      </c>
      <c r="M439">
        <v>2491</v>
      </c>
      <c r="N439">
        <v>2630</v>
      </c>
      <c r="O439">
        <v>2534</v>
      </c>
      <c r="P439">
        <v>2511</v>
      </c>
      <c r="Q439">
        <v>2579</v>
      </c>
      <c r="R439">
        <v>2653</v>
      </c>
      <c r="S439">
        <v>2685</v>
      </c>
      <c r="T439">
        <v>2677</v>
      </c>
      <c r="U439">
        <v>2634</v>
      </c>
      <c r="V439">
        <v>2579</v>
      </c>
      <c r="W439">
        <v>2496</v>
      </c>
      <c r="X439">
        <v>2388</v>
      </c>
      <c r="Y439">
        <v>2282</v>
      </c>
      <c r="Z439">
        <v>2167</v>
      </c>
      <c r="AA439">
        <v>2062</v>
      </c>
      <c r="AB439">
        <v>1957</v>
      </c>
      <c r="AC439">
        <v>1853</v>
      </c>
      <c r="AD439">
        <v>1758</v>
      </c>
      <c r="AE439">
        <v>1670</v>
      </c>
      <c r="AF439">
        <v>1592</v>
      </c>
      <c r="AG439">
        <v>1518</v>
      </c>
      <c r="AH439">
        <v>1452</v>
      </c>
    </row>
    <row r="440" spans="1:34" x14ac:dyDescent="0.25">
      <c r="A440" t="s">
        <v>495</v>
      </c>
      <c r="B440" t="s">
        <v>396</v>
      </c>
      <c r="C440" t="s">
        <v>397</v>
      </c>
      <c r="D440">
        <v>0</v>
      </c>
      <c r="E440">
        <v>0</v>
      </c>
      <c r="F440">
        <v>0</v>
      </c>
      <c r="G440">
        <v>92</v>
      </c>
      <c r="H440">
        <v>212</v>
      </c>
      <c r="I440">
        <v>308</v>
      </c>
      <c r="J440">
        <v>387</v>
      </c>
      <c r="K440">
        <v>453</v>
      </c>
      <c r="L440">
        <v>515</v>
      </c>
      <c r="M440">
        <v>561</v>
      </c>
      <c r="N440">
        <v>581</v>
      </c>
      <c r="O440">
        <v>563</v>
      </c>
      <c r="P440">
        <v>549</v>
      </c>
      <c r="Q440">
        <v>549</v>
      </c>
      <c r="R440">
        <v>558</v>
      </c>
      <c r="S440">
        <v>567</v>
      </c>
      <c r="T440">
        <v>572</v>
      </c>
      <c r="U440">
        <v>567</v>
      </c>
      <c r="V440">
        <v>554</v>
      </c>
      <c r="W440">
        <v>538</v>
      </c>
      <c r="X440">
        <v>519</v>
      </c>
      <c r="Y440">
        <v>505</v>
      </c>
      <c r="Z440">
        <v>490</v>
      </c>
      <c r="AA440">
        <v>476</v>
      </c>
      <c r="AB440">
        <v>462</v>
      </c>
      <c r="AC440">
        <v>451</v>
      </c>
      <c r="AD440">
        <v>439</v>
      </c>
      <c r="AE440">
        <v>429</v>
      </c>
      <c r="AF440">
        <v>419</v>
      </c>
      <c r="AG440">
        <v>412</v>
      </c>
      <c r="AH440">
        <v>407</v>
      </c>
    </row>
    <row r="441" spans="1:34" x14ac:dyDescent="0.25">
      <c r="A441" t="s">
        <v>496</v>
      </c>
      <c r="B441" t="s">
        <v>396</v>
      </c>
      <c r="C441" t="s">
        <v>397</v>
      </c>
      <c r="D441">
        <v>0</v>
      </c>
      <c r="E441">
        <v>0</v>
      </c>
      <c r="F441">
        <v>0</v>
      </c>
      <c r="G441">
        <v>54</v>
      </c>
      <c r="H441">
        <v>145</v>
      </c>
      <c r="I441">
        <v>239</v>
      </c>
      <c r="J441">
        <v>268</v>
      </c>
      <c r="K441">
        <v>281</v>
      </c>
      <c r="L441">
        <v>258</v>
      </c>
      <c r="M441">
        <v>192</v>
      </c>
      <c r="N441">
        <v>90</v>
      </c>
      <c r="O441">
        <v>-95</v>
      </c>
      <c r="P441">
        <v>-205</v>
      </c>
      <c r="Q441">
        <v>-353</v>
      </c>
      <c r="R441">
        <v>-478</v>
      </c>
      <c r="S441">
        <v>-583</v>
      </c>
      <c r="T441">
        <v>-697</v>
      </c>
      <c r="U441">
        <v>-764</v>
      </c>
      <c r="V441">
        <v>-847</v>
      </c>
      <c r="W441">
        <v>-897</v>
      </c>
      <c r="X441">
        <v>-906</v>
      </c>
      <c r="Y441">
        <v>-902</v>
      </c>
      <c r="Z441">
        <v>-848</v>
      </c>
      <c r="AA441">
        <v>-821</v>
      </c>
      <c r="AB441">
        <v>-779</v>
      </c>
      <c r="AC441">
        <v>-717</v>
      </c>
      <c r="AD441">
        <v>-640</v>
      </c>
      <c r="AE441">
        <v>-568</v>
      </c>
      <c r="AF441">
        <v>-506</v>
      </c>
      <c r="AG441">
        <v>-438</v>
      </c>
      <c r="AH441">
        <v>-369</v>
      </c>
    </row>
    <row r="442" spans="1:34" x14ac:dyDescent="0.25">
      <c r="A442" t="s">
        <v>497</v>
      </c>
      <c r="B442" t="s">
        <v>396</v>
      </c>
      <c r="C442" t="s">
        <v>397</v>
      </c>
      <c r="D442">
        <v>0</v>
      </c>
      <c r="E442">
        <v>0</v>
      </c>
      <c r="F442">
        <v>0</v>
      </c>
      <c r="G442">
        <v>-74</v>
      </c>
      <c r="H442">
        <v>-135</v>
      </c>
      <c r="I442">
        <v>-203</v>
      </c>
      <c r="J442">
        <v>-293</v>
      </c>
      <c r="K442">
        <v>-442</v>
      </c>
      <c r="L442">
        <v>-611</v>
      </c>
      <c r="M442">
        <v>-792</v>
      </c>
      <c r="N442">
        <v>-994</v>
      </c>
      <c r="O442">
        <v>-1222</v>
      </c>
      <c r="P442">
        <v>-1410</v>
      </c>
      <c r="Q442">
        <v>-1581</v>
      </c>
      <c r="R442">
        <v>-1737</v>
      </c>
      <c r="S442">
        <v>-1889</v>
      </c>
      <c r="T442">
        <v>-2014</v>
      </c>
      <c r="U442">
        <v>-2113</v>
      </c>
      <c r="V442">
        <v>-2180</v>
      </c>
      <c r="W442">
        <v>-2185</v>
      </c>
      <c r="X442">
        <v>-2169</v>
      </c>
      <c r="Y442">
        <v>-2131</v>
      </c>
      <c r="Z442">
        <v>-2063</v>
      </c>
      <c r="AA442">
        <v>-1999</v>
      </c>
      <c r="AB442">
        <v>-1924</v>
      </c>
      <c r="AC442">
        <v>-1823</v>
      </c>
      <c r="AD442">
        <v>-1731</v>
      </c>
      <c r="AE442">
        <v>-1625</v>
      </c>
      <c r="AF442">
        <v>-1522</v>
      </c>
      <c r="AG442">
        <v>-1435</v>
      </c>
      <c r="AH442">
        <v>-1358</v>
      </c>
    </row>
    <row r="443" spans="1:34" x14ac:dyDescent="0.25">
      <c r="A443" t="s">
        <v>498</v>
      </c>
      <c r="B443" t="s">
        <v>396</v>
      </c>
      <c r="C443" t="s">
        <v>397</v>
      </c>
      <c r="D443">
        <v>0</v>
      </c>
      <c r="E443">
        <v>0</v>
      </c>
      <c r="F443">
        <v>0</v>
      </c>
      <c r="G443">
        <v>171</v>
      </c>
      <c r="H443">
        <v>225</v>
      </c>
      <c r="I443">
        <v>235</v>
      </c>
      <c r="J443">
        <v>127</v>
      </c>
      <c r="K443">
        <v>43</v>
      </c>
      <c r="L443">
        <v>1</v>
      </c>
      <c r="M443">
        <v>-23</v>
      </c>
      <c r="N443">
        <v>-38</v>
      </c>
      <c r="O443">
        <v>-66</v>
      </c>
      <c r="P443">
        <v>-60</v>
      </c>
      <c r="Q443">
        <v>-43</v>
      </c>
      <c r="R443">
        <v>-23</v>
      </c>
      <c r="S443">
        <v>-15</v>
      </c>
      <c r="T443">
        <v>-21</v>
      </c>
      <c r="U443">
        <v>-36</v>
      </c>
      <c r="V443">
        <v>-61</v>
      </c>
      <c r="W443">
        <v>-90</v>
      </c>
      <c r="X443">
        <v>-121</v>
      </c>
      <c r="Y443">
        <v>-140</v>
      </c>
      <c r="Z443">
        <v>-159</v>
      </c>
      <c r="AA443">
        <v>-175</v>
      </c>
      <c r="AB443">
        <v>-191</v>
      </c>
      <c r="AC443">
        <v>-203</v>
      </c>
      <c r="AD443">
        <v>-206</v>
      </c>
      <c r="AE443">
        <v>-212</v>
      </c>
      <c r="AF443">
        <v>-216</v>
      </c>
      <c r="AG443">
        <v>-224</v>
      </c>
      <c r="AH443">
        <v>-224</v>
      </c>
    </row>
    <row r="444" spans="1:34" x14ac:dyDescent="0.25">
      <c r="A444" t="s">
        <v>499</v>
      </c>
      <c r="B444" t="s">
        <v>396</v>
      </c>
      <c r="C444" t="s">
        <v>397</v>
      </c>
      <c r="D444">
        <v>0</v>
      </c>
      <c r="E444">
        <v>0</v>
      </c>
      <c r="F444">
        <v>0</v>
      </c>
      <c r="G444">
        <v>59</v>
      </c>
      <c r="H444">
        <v>122</v>
      </c>
      <c r="I444">
        <v>189</v>
      </c>
      <c r="J444">
        <v>250</v>
      </c>
      <c r="K444">
        <v>307</v>
      </c>
      <c r="L444">
        <v>371</v>
      </c>
      <c r="M444">
        <v>421</v>
      </c>
      <c r="N444">
        <v>447</v>
      </c>
      <c r="O444">
        <v>426</v>
      </c>
      <c r="P444">
        <v>445</v>
      </c>
      <c r="Q444">
        <v>468</v>
      </c>
      <c r="R444">
        <v>494</v>
      </c>
      <c r="S444">
        <v>511</v>
      </c>
      <c r="T444">
        <v>520</v>
      </c>
      <c r="U444">
        <v>519</v>
      </c>
      <c r="V444">
        <v>516</v>
      </c>
      <c r="W444">
        <v>507</v>
      </c>
      <c r="X444">
        <v>493</v>
      </c>
      <c r="Y444">
        <v>479</v>
      </c>
      <c r="Z444">
        <v>464</v>
      </c>
      <c r="AA444">
        <v>450</v>
      </c>
      <c r="AB444">
        <v>435</v>
      </c>
      <c r="AC444">
        <v>420</v>
      </c>
      <c r="AD444">
        <v>405</v>
      </c>
      <c r="AE444">
        <v>390</v>
      </c>
      <c r="AF444">
        <v>380</v>
      </c>
      <c r="AG444">
        <v>371</v>
      </c>
      <c r="AH444">
        <v>363</v>
      </c>
    </row>
    <row r="445" spans="1:34" x14ac:dyDescent="0.25">
      <c r="A445" t="s">
        <v>500</v>
      </c>
      <c r="B445" t="s">
        <v>396</v>
      </c>
      <c r="C445" t="s">
        <v>397</v>
      </c>
      <c r="D445">
        <v>0</v>
      </c>
      <c r="E445">
        <v>0</v>
      </c>
      <c r="F445">
        <v>0</v>
      </c>
      <c r="G445">
        <v>37</v>
      </c>
      <c r="H445">
        <v>82</v>
      </c>
      <c r="I445">
        <v>118</v>
      </c>
      <c r="J445">
        <v>147</v>
      </c>
      <c r="K445">
        <v>174</v>
      </c>
      <c r="L445">
        <v>199</v>
      </c>
      <c r="M445">
        <v>221</v>
      </c>
      <c r="N445">
        <v>232</v>
      </c>
      <c r="O445">
        <v>231</v>
      </c>
      <c r="P445">
        <v>232</v>
      </c>
      <c r="Q445">
        <v>240</v>
      </c>
      <c r="R445">
        <v>250</v>
      </c>
      <c r="S445">
        <v>260</v>
      </c>
      <c r="T445">
        <v>267</v>
      </c>
      <c r="U445">
        <v>267</v>
      </c>
      <c r="V445">
        <v>264</v>
      </c>
      <c r="W445">
        <v>259</v>
      </c>
      <c r="X445">
        <v>253</v>
      </c>
      <c r="Y445">
        <v>248</v>
      </c>
      <c r="Z445">
        <v>241</v>
      </c>
      <c r="AA445">
        <v>235</v>
      </c>
      <c r="AB445">
        <v>229</v>
      </c>
      <c r="AC445">
        <v>224</v>
      </c>
      <c r="AD445">
        <v>218</v>
      </c>
      <c r="AE445">
        <v>212</v>
      </c>
      <c r="AF445">
        <v>207</v>
      </c>
      <c r="AG445">
        <v>203</v>
      </c>
      <c r="AH445">
        <v>200</v>
      </c>
    </row>
    <row r="446" spans="1:34" x14ac:dyDescent="0.25">
      <c r="A446" t="s">
        <v>501</v>
      </c>
      <c r="B446" t="s">
        <v>396</v>
      </c>
      <c r="C446" t="s">
        <v>397</v>
      </c>
      <c r="D446">
        <v>0</v>
      </c>
      <c r="E446">
        <v>0</v>
      </c>
      <c r="F446">
        <v>0</v>
      </c>
      <c r="G446">
        <v>179</v>
      </c>
      <c r="H446">
        <v>330</v>
      </c>
      <c r="I446">
        <v>421</v>
      </c>
      <c r="J446">
        <v>494</v>
      </c>
      <c r="K446">
        <v>549</v>
      </c>
      <c r="L446">
        <v>615</v>
      </c>
      <c r="M446">
        <v>695</v>
      </c>
      <c r="N446">
        <v>764</v>
      </c>
      <c r="O446">
        <v>784</v>
      </c>
      <c r="P446">
        <v>778</v>
      </c>
      <c r="Q446">
        <v>773</v>
      </c>
      <c r="R446">
        <v>780</v>
      </c>
      <c r="S446">
        <v>798</v>
      </c>
      <c r="T446">
        <v>802</v>
      </c>
      <c r="U446">
        <v>769</v>
      </c>
      <c r="V446">
        <v>726</v>
      </c>
      <c r="W446">
        <v>688</v>
      </c>
      <c r="X446">
        <v>651</v>
      </c>
      <c r="Y446">
        <v>608</v>
      </c>
      <c r="Z446">
        <v>562</v>
      </c>
      <c r="AA446">
        <v>530</v>
      </c>
      <c r="AB446">
        <v>505</v>
      </c>
      <c r="AC446">
        <v>479</v>
      </c>
      <c r="AD446">
        <v>444</v>
      </c>
      <c r="AE446">
        <v>410</v>
      </c>
      <c r="AF446">
        <v>395</v>
      </c>
      <c r="AG446">
        <v>393</v>
      </c>
      <c r="AH446">
        <v>392</v>
      </c>
    </row>
    <row r="447" spans="1:34" x14ac:dyDescent="0.25">
      <c r="A447" t="s">
        <v>502</v>
      </c>
      <c r="B447" t="s">
        <v>396</v>
      </c>
      <c r="C447" t="s">
        <v>397</v>
      </c>
      <c r="D447">
        <v>0</v>
      </c>
      <c r="E447">
        <v>0</v>
      </c>
      <c r="F447">
        <v>0</v>
      </c>
      <c r="G447">
        <v>141</v>
      </c>
      <c r="H447">
        <v>282</v>
      </c>
      <c r="I447">
        <v>333</v>
      </c>
      <c r="J447">
        <v>345</v>
      </c>
      <c r="K447">
        <v>368</v>
      </c>
      <c r="L447">
        <v>406</v>
      </c>
      <c r="M447">
        <v>461</v>
      </c>
      <c r="N447">
        <v>506</v>
      </c>
      <c r="O447">
        <v>502</v>
      </c>
      <c r="P447">
        <v>492</v>
      </c>
      <c r="Q447">
        <v>477</v>
      </c>
      <c r="R447">
        <v>475</v>
      </c>
      <c r="S447">
        <v>482</v>
      </c>
      <c r="T447">
        <v>473</v>
      </c>
      <c r="U447">
        <v>428</v>
      </c>
      <c r="V447">
        <v>364</v>
      </c>
      <c r="W447">
        <v>297</v>
      </c>
      <c r="X447">
        <v>227</v>
      </c>
      <c r="Y447">
        <v>158</v>
      </c>
      <c r="Z447">
        <v>84</v>
      </c>
      <c r="AA447">
        <v>21</v>
      </c>
      <c r="AB447">
        <v>-34</v>
      </c>
      <c r="AC447">
        <v>-90</v>
      </c>
      <c r="AD447">
        <v>-151</v>
      </c>
      <c r="AE447">
        <v>-211</v>
      </c>
      <c r="AF447">
        <v>-253</v>
      </c>
      <c r="AG447">
        <v>-287</v>
      </c>
      <c r="AH447">
        <v>-315</v>
      </c>
    </row>
    <row r="448" spans="1:34" x14ac:dyDescent="0.25">
      <c r="A448" t="s">
        <v>503</v>
      </c>
      <c r="B448" t="s">
        <v>396</v>
      </c>
      <c r="C448" t="s">
        <v>397</v>
      </c>
      <c r="D448">
        <v>0</v>
      </c>
      <c r="E448">
        <v>0</v>
      </c>
      <c r="F448">
        <v>0</v>
      </c>
      <c r="G448">
        <v>19</v>
      </c>
      <c r="H448">
        <v>30</v>
      </c>
      <c r="I448">
        <v>40</v>
      </c>
      <c r="J448">
        <v>51</v>
      </c>
      <c r="K448">
        <v>58</v>
      </c>
      <c r="L448">
        <v>68</v>
      </c>
      <c r="M448">
        <v>77</v>
      </c>
      <c r="N448">
        <v>81</v>
      </c>
      <c r="O448">
        <v>79</v>
      </c>
      <c r="P448">
        <v>76</v>
      </c>
      <c r="Q448">
        <v>77</v>
      </c>
      <c r="R448">
        <v>78</v>
      </c>
      <c r="S448">
        <v>79</v>
      </c>
      <c r="T448">
        <v>77</v>
      </c>
      <c r="U448">
        <v>73</v>
      </c>
      <c r="V448">
        <v>68</v>
      </c>
      <c r="W448">
        <v>64</v>
      </c>
      <c r="X448">
        <v>59</v>
      </c>
      <c r="Y448">
        <v>52</v>
      </c>
      <c r="Z448">
        <v>47</v>
      </c>
      <c r="AA448">
        <v>42</v>
      </c>
      <c r="AB448">
        <v>38</v>
      </c>
      <c r="AC448">
        <v>34</v>
      </c>
      <c r="AD448">
        <v>29</v>
      </c>
      <c r="AE448">
        <v>24</v>
      </c>
      <c r="AF448">
        <v>23</v>
      </c>
      <c r="AG448">
        <v>19</v>
      </c>
      <c r="AH448">
        <v>17</v>
      </c>
    </row>
    <row r="449" spans="1:34" x14ac:dyDescent="0.25">
      <c r="A449" t="s">
        <v>504</v>
      </c>
      <c r="B449" t="s">
        <v>396</v>
      </c>
      <c r="C449" t="s">
        <v>397</v>
      </c>
      <c r="D449">
        <v>0</v>
      </c>
      <c r="E449">
        <v>0</v>
      </c>
      <c r="F449">
        <v>0</v>
      </c>
      <c r="G449">
        <v>11</v>
      </c>
      <c r="H449">
        <v>22</v>
      </c>
      <c r="I449">
        <v>29</v>
      </c>
      <c r="J449">
        <v>35</v>
      </c>
      <c r="K449">
        <v>42</v>
      </c>
      <c r="L449">
        <v>48</v>
      </c>
      <c r="M449">
        <v>54</v>
      </c>
      <c r="N449">
        <v>57</v>
      </c>
      <c r="O449">
        <v>57</v>
      </c>
      <c r="P449">
        <v>58</v>
      </c>
      <c r="Q449">
        <v>59</v>
      </c>
      <c r="R449">
        <v>60</v>
      </c>
      <c r="S449">
        <v>63</v>
      </c>
      <c r="T449">
        <v>64</v>
      </c>
      <c r="U449">
        <v>64</v>
      </c>
      <c r="V449">
        <v>62</v>
      </c>
      <c r="W449">
        <v>61</v>
      </c>
      <c r="X449">
        <v>60</v>
      </c>
      <c r="Y449">
        <v>57</v>
      </c>
      <c r="Z449">
        <v>56</v>
      </c>
      <c r="AA449">
        <v>53</v>
      </c>
      <c r="AB449">
        <v>53</v>
      </c>
      <c r="AC449">
        <v>51</v>
      </c>
      <c r="AD449">
        <v>49</v>
      </c>
      <c r="AE449">
        <v>49</v>
      </c>
      <c r="AF449">
        <v>46</v>
      </c>
      <c r="AG449">
        <v>46</v>
      </c>
      <c r="AH449">
        <v>45</v>
      </c>
    </row>
    <row r="450" spans="1:34" x14ac:dyDescent="0.25">
      <c r="A450" t="s">
        <v>505</v>
      </c>
      <c r="B450" t="s">
        <v>396</v>
      </c>
      <c r="C450" t="s">
        <v>397</v>
      </c>
      <c r="D450">
        <v>0</v>
      </c>
      <c r="E450">
        <v>0</v>
      </c>
      <c r="F450">
        <v>0</v>
      </c>
      <c r="G450">
        <v>624</v>
      </c>
      <c r="H450">
        <v>893</v>
      </c>
      <c r="I450">
        <v>1102</v>
      </c>
      <c r="J450">
        <v>1335</v>
      </c>
      <c r="K450">
        <v>1516</v>
      </c>
      <c r="L450">
        <v>1738</v>
      </c>
      <c r="M450">
        <v>1998</v>
      </c>
      <c r="N450">
        <v>2196</v>
      </c>
      <c r="O450">
        <v>2276</v>
      </c>
      <c r="P450">
        <v>2314</v>
      </c>
      <c r="Q450">
        <v>2342</v>
      </c>
      <c r="R450">
        <v>2390</v>
      </c>
      <c r="S450">
        <v>2462</v>
      </c>
      <c r="T450">
        <v>2487</v>
      </c>
      <c r="U450">
        <v>2439</v>
      </c>
      <c r="V450">
        <v>2384</v>
      </c>
      <c r="W450">
        <v>2323</v>
      </c>
      <c r="X450">
        <v>2241</v>
      </c>
      <c r="Y450">
        <v>2143</v>
      </c>
      <c r="Z450">
        <v>2032</v>
      </c>
      <c r="AA450">
        <v>1955</v>
      </c>
      <c r="AB450">
        <v>1887</v>
      </c>
      <c r="AC450">
        <v>1811</v>
      </c>
      <c r="AD450">
        <v>1718</v>
      </c>
      <c r="AE450">
        <v>1622</v>
      </c>
      <c r="AF450">
        <v>1579</v>
      </c>
      <c r="AG450">
        <v>1554</v>
      </c>
      <c r="AH450">
        <v>1532</v>
      </c>
    </row>
    <row r="451" spans="1:34" x14ac:dyDescent="0.25">
      <c r="A451" t="s">
        <v>506</v>
      </c>
      <c r="B451" t="s">
        <v>396</v>
      </c>
      <c r="C451" t="s">
        <v>397</v>
      </c>
      <c r="D451">
        <v>0</v>
      </c>
      <c r="E451">
        <v>0</v>
      </c>
      <c r="F451">
        <v>0</v>
      </c>
      <c r="G451">
        <v>174</v>
      </c>
      <c r="H451">
        <v>583</v>
      </c>
      <c r="I451">
        <v>1020</v>
      </c>
      <c r="J451">
        <v>1583</v>
      </c>
      <c r="K451">
        <v>2022</v>
      </c>
      <c r="L451">
        <v>2668</v>
      </c>
      <c r="M451">
        <v>3470</v>
      </c>
      <c r="N451">
        <v>4121</v>
      </c>
      <c r="O451">
        <v>4476</v>
      </c>
      <c r="P451">
        <v>4729</v>
      </c>
      <c r="Q451">
        <v>5095</v>
      </c>
      <c r="R451">
        <v>5519</v>
      </c>
      <c r="S451">
        <v>5937</v>
      </c>
      <c r="T451">
        <v>6080</v>
      </c>
      <c r="U451">
        <v>5850</v>
      </c>
      <c r="V451">
        <v>5734</v>
      </c>
      <c r="W451">
        <v>5610</v>
      </c>
      <c r="X451">
        <v>5385</v>
      </c>
      <c r="Y451">
        <v>5078</v>
      </c>
      <c r="Z451">
        <v>4721</v>
      </c>
      <c r="AA451">
        <v>4563</v>
      </c>
      <c r="AB451">
        <v>4384</v>
      </c>
      <c r="AC451">
        <v>4130</v>
      </c>
      <c r="AD451">
        <v>3798</v>
      </c>
      <c r="AE451">
        <v>3503</v>
      </c>
      <c r="AF451">
        <v>3463</v>
      </c>
      <c r="AG451">
        <v>3440</v>
      </c>
      <c r="AH451">
        <v>3409</v>
      </c>
    </row>
    <row r="452" spans="1:34" x14ac:dyDescent="0.25">
      <c r="A452" t="s">
        <v>507</v>
      </c>
      <c r="B452" t="s">
        <v>396</v>
      </c>
      <c r="C452" t="s">
        <v>397</v>
      </c>
      <c r="D452">
        <v>0</v>
      </c>
      <c r="E452">
        <v>0</v>
      </c>
      <c r="F452">
        <v>0</v>
      </c>
      <c r="G452">
        <v>864</v>
      </c>
      <c r="H452">
        <v>1028</v>
      </c>
      <c r="I452">
        <v>1159</v>
      </c>
      <c r="J452">
        <v>1334</v>
      </c>
      <c r="K452">
        <v>1443</v>
      </c>
      <c r="L452">
        <v>1595</v>
      </c>
      <c r="M452">
        <v>1807</v>
      </c>
      <c r="N452">
        <v>1991</v>
      </c>
      <c r="O452">
        <v>2023</v>
      </c>
      <c r="P452">
        <v>2011</v>
      </c>
      <c r="Q452">
        <v>1993</v>
      </c>
      <c r="R452">
        <v>1997</v>
      </c>
      <c r="S452">
        <v>2018</v>
      </c>
      <c r="T452">
        <v>1986</v>
      </c>
      <c r="U452">
        <v>1841</v>
      </c>
      <c r="V452">
        <v>1747</v>
      </c>
      <c r="W452">
        <v>1668</v>
      </c>
      <c r="X452">
        <v>1563</v>
      </c>
      <c r="Y452">
        <v>1444</v>
      </c>
      <c r="Z452">
        <v>1313</v>
      </c>
      <c r="AA452">
        <v>1249</v>
      </c>
      <c r="AB452">
        <v>1187</v>
      </c>
      <c r="AC452">
        <v>1104</v>
      </c>
      <c r="AD452">
        <v>1012</v>
      </c>
      <c r="AE452">
        <v>906</v>
      </c>
      <c r="AF452">
        <v>891</v>
      </c>
      <c r="AG452">
        <v>878</v>
      </c>
      <c r="AH452">
        <v>857</v>
      </c>
    </row>
    <row r="453" spans="1:34" x14ac:dyDescent="0.25">
      <c r="A453" t="s">
        <v>508</v>
      </c>
      <c r="B453" t="s">
        <v>396</v>
      </c>
      <c r="C453" t="s">
        <v>397</v>
      </c>
      <c r="D453">
        <v>0</v>
      </c>
      <c r="E453">
        <v>0</v>
      </c>
      <c r="F453">
        <v>0</v>
      </c>
      <c r="G453">
        <v>1782</v>
      </c>
      <c r="H453">
        <v>1818</v>
      </c>
      <c r="I453">
        <v>1850</v>
      </c>
      <c r="J453">
        <v>1955</v>
      </c>
      <c r="K453">
        <v>1980</v>
      </c>
      <c r="L453">
        <v>2118</v>
      </c>
      <c r="M453">
        <v>2284</v>
      </c>
      <c r="N453">
        <v>2392</v>
      </c>
      <c r="O453">
        <v>2350</v>
      </c>
      <c r="P453">
        <v>2256</v>
      </c>
      <c r="Q453">
        <v>2143</v>
      </c>
      <c r="R453">
        <v>2024</v>
      </c>
      <c r="S453">
        <v>1919</v>
      </c>
      <c r="T453">
        <v>1779</v>
      </c>
      <c r="U453">
        <v>1641</v>
      </c>
      <c r="V453">
        <v>1553</v>
      </c>
      <c r="W453">
        <v>1493</v>
      </c>
      <c r="X453">
        <v>1396</v>
      </c>
      <c r="Y453">
        <v>1314</v>
      </c>
      <c r="Z453">
        <v>1225</v>
      </c>
      <c r="AA453">
        <v>1190</v>
      </c>
      <c r="AB453">
        <v>1128</v>
      </c>
      <c r="AC453">
        <v>1035</v>
      </c>
      <c r="AD453">
        <v>1031</v>
      </c>
      <c r="AE453">
        <v>974</v>
      </c>
      <c r="AF453">
        <v>970</v>
      </c>
      <c r="AG453">
        <v>952</v>
      </c>
      <c r="AH453">
        <v>926</v>
      </c>
    </row>
    <row r="454" spans="1:34" x14ac:dyDescent="0.25">
      <c r="A454" t="s">
        <v>509</v>
      </c>
      <c r="B454" t="s">
        <v>396</v>
      </c>
      <c r="C454" t="s">
        <v>397</v>
      </c>
      <c r="D454">
        <v>0</v>
      </c>
      <c r="E454">
        <v>0</v>
      </c>
      <c r="F454">
        <v>0</v>
      </c>
      <c r="G454">
        <v>-296</v>
      </c>
      <c r="H454">
        <v>-652</v>
      </c>
      <c r="I454">
        <v>-1112</v>
      </c>
      <c r="J454">
        <v>-1374</v>
      </c>
      <c r="K454">
        <v>-1888</v>
      </c>
      <c r="L454">
        <v>-2594</v>
      </c>
      <c r="M454">
        <v>-3406</v>
      </c>
      <c r="N454">
        <v>-4352</v>
      </c>
      <c r="O454">
        <v>-5250</v>
      </c>
      <c r="P454">
        <v>-6190</v>
      </c>
      <c r="Q454">
        <v>-7065</v>
      </c>
      <c r="R454">
        <v>-7911</v>
      </c>
      <c r="S454">
        <v>-7936</v>
      </c>
      <c r="T454">
        <v>-7943</v>
      </c>
      <c r="U454">
        <v>-7949</v>
      </c>
      <c r="V454">
        <v>-7969</v>
      </c>
      <c r="W454">
        <v>-7992</v>
      </c>
      <c r="X454">
        <v>-8003</v>
      </c>
      <c r="Y454">
        <v>-8012</v>
      </c>
      <c r="Z454">
        <v>-8011</v>
      </c>
      <c r="AA454">
        <v>-8013</v>
      </c>
      <c r="AB454">
        <v>-8011</v>
      </c>
      <c r="AC454">
        <v>-8014</v>
      </c>
      <c r="AD454">
        <v>-8056</v>
      </c>
      <c r="AE454">
        <v>-8096</v>
      </c>
      <c r="AF454">
        <v>-8134</v>
      </c>
      <c r="AG454">
        <v>-8150</v>
      </c>
      <c r="AH454">
        <v>-8157</v>
      </c>
    </row>
    <row r="455" spans="1:34" x14ac:dyDescent="0.25">
      <c r="A455" t="s">
        <v>510</v>
      </c>
      <c r="B455" t="s">
        <v>396</v>
      </c>
      <c r="C455" t="s">
        <v>397</v>
      </c>
      <c r="D455">
        <v>0</v>
      </c>
      <c r="E455">
        <v>0</v>
      </c>
      <c r="F455">
        <v>0</v>
      </c>
      <c r="G455">
        <v>189</v>
      </c>
      <c r="H455">
        <v>385</v>
      </c>
      <c r="I455">
        <v>574</v>
      </c>
      <c r="J455">
        <v>756</v>
      </c>
      <c r="K455">
        <v>924</v>
      </c>
      <c r="L455">
        <v>1084</v>
      </c>
      <c r="M455">
        <v>1255</v>
      </c>
      <c r="N455">
        <v>1358</v>
      </c>
      <c r="O455">
        <v>1437</v>
      </c>
      <c r="P455">
        <v>1515</v>
      </c>
      <c r="Q455">
        <v>1625</v>
      </c>
      <c r="R455">
        <v>1727</v>
      </c>
      <c r="S455">
        <v>1817</v>
      </c>
      <c r="T455">
        <v>1908</v>
      </c>
      <c r="U455">
        <v>1964</v>
      </c>
      <c r="V455">
        <v>2018</v>
      </c>
      <c r="W455">
        <v>2069</v>
      </c>
      <c r="X455">
        <v>2109</v>
      </c>
      <c r="Y455">
        <v>2151</v>
      </c>
      <c r="Z455">
        <v>2198</v>
      </c>
      <c r="AA455">
        <v>2220</v>
      </c>
      <c r="AB455">
        <v>2249</v>
      </c>
      <c r="AC455">
        <v>2286</v>
      </c>
      <c r="AD455">
        <v>2294</v>
      </c>
      <c r="AE455">
        <v>2319</v>
      </c>
      <c r="AF455">
        <v>2391</v>
      </c>
      <c r="AG455">
        <v>2347</v>
      </c>
      <c r="AH455">
        <v>2360</v>
      </c>
    </row>
    <row r="456" spans="1:34" x14ac:dyDescent="0.25">
      <c r="A456" t="s">
        <v>511</v>
      </c>
      <c r="B456" t="s">
        <v>396</v>
      </c>
      <c r="C456" t="s">
        <v>397</v>
      </c>
      <c r="D456">
        <v>0</v>
      </c>
      <c r="E456">
        <v>0</v>
      </c>
      <c r="F456">
        <v>0</v>
      </c>
      <c r="G456">
        <v>1193</v>
      </c>
      <c r="H456">
        <v>2947</v>
      </c>
      <c r="I456">
        <v>4394</v>
      </c>
      <c r="J456">
        <v>5665</v>
      </c>
      <c r="K456">
        <v>6817</v>
      </c>
      <c r="L456">
        <v>7863</v>
      </c>
      <c r="M456">
        <v>8730</v>
      </c>
      <c r="N456">
        <v>9263</v>
      </c>
      <c r="O456">
        <v>9248</v>
      </c>
      <c r="P456">
        <v>9234</v>
      </c>
      <c r="Q456">
        <v>9355</v>
      </c>
      <c r="R456">
        <v>9604</v>
      </c>
      <c r="S456">
        <v>9904</v>
      </c>
      <c r="T456">
        <v>10114</v>
      </c>
      <c r="U456">
        <v>10124</v>
      </c>
      <c r="V456">
        <v>9980</v>
      </c>
      <c r="W456">
        <v>9758</v>
      </c>
      <c r="X456">
        <v>9498</v>
      </c>
      <c r="Y456">
        <v>9293</v>
      </c>
      <c r="Z456">
        <v>9031</v>
      </c>
      <c r="AA456">
        <v>8773</v>
      </c>
      <c r="AB456">
        <v>8549</v>
      </c>
      <c r="AC456">
        <v>8342</v>
      </c>
      <c r="AD456">
        <v>8110</v>
      </c>
      <c r="AE456">
        <v>7868</v>
      </c>
      <c r="AF456">
        <v>7646</v>
      </c>
      <c r="AG456">
        <v>7478</v>
      </c>
      <c r="AH456">
        <v>7361</v>
      </c>
    </row>
    <row r="457" spans="1:34" x14ac:dyDescent="0.25">
      <c r="A457" t="s">
        <v>512</v>
      </c>
      <c r="B457" t="s">
        <v>396</v>
      </c>
      <c r="C457" t="s">
        <v>397</v>
      </c>
      <c r="D457">
        <v>0</v>
      </c>
      <c r="E457">
        <v>0</v>
      </c>
      <c r="F457">
        <v>0</v>
      </c>
      <c r="G457">
        <v>873</v>
      </c>
      <c r="H457">
        <v>2237</v>
      </c>
      <c r="I457">
        <v>3590</v>
      </c>
      <c r="J457">
        <v>4404</v>
      </c>
      <c r="K457">
        <v>6096</v>
      </c>
      <c r="L457">
        <v>7483</v>
      </c>
      <c r="M457">
        <v>8818</v>
      </c>
      <c r="N457">
        <v>10206</v>
      </c>
      <c r="O457">
        <v>11171</v>
      </c>
      <c r="P457">
        <v>12936</v>
      </c>
      <c r="Q457">
        <v>13274</v>
      </c>
      <c r="R457">
        <v>14136</v>
      </c>
      <c r="S457">
        <v>14968</v>
      </c>
      <c r="T457">
        <v>15322</v>
      </c>
      <c r="U457">
        <v>16281</v>
      </c>
      <c r="V457">
        <v>16217</v>
      </c>
      <c r="W457">
        <v>16138</v>
      </c>
      <c r="X457">
        <v>16339</v>
      </c>
      <c r="Y457">
        <v>16198</v>
      </c>
      <c r="Z457">
        <v>16635</v>
      </c>
      <c r="AA457">
        <v>16228</v>
      </c>
      <c r="AB457">
        <v>16268</v>
      </c>
      <c r="AC457">
        <v>16211</v>
      </c>
      <c r="AD457">
        <v>16457</v>
      </c>
      <c r="AE457">
        <v>16344</v>
      </c>
      <c r="AF457">
        <v>16027</v>
      </c>
      <c r="AG457">
        <v>16245</v>
      </c>
      <c r="AH457">
        <v>16485</v>
      </c>
    </row>
    <row r="458" spans="1:34" x14ac:dyDescent="0.25">
      <c r="A458" t="s">
        <v>513</v>
      </c>
      <c r="B458" t="s">
        <v>396</v>
      </c>
      <c r="C458" t="s">
        <v>397</v>
      </c>
      <c r="D458">
        <v>0</v>
      </c>
      <c r="E458">
        <v>0</v>
      </c>
      <c r="F458">
        <v>0</v>
      </c>
      <c r="G458">
        <v>700</v>
      </c>
      <c r="H458">
        <v>2410</v>
      </c>
      <c r="I458">
        <v>2574</v>
      </c>
      <c r="J458">
        <v>2844</v>
      </c>
      <c r="K458">
        <v>2730</v>
      </c>
      <c r="L458">
        <v>2260</v>
      </c>
      <c r="M458">
        <v>1599</v>
      </c>
      <c r="N458">
        <v>757</v>
      </c>
      <c r="O458">
        <v>454</v>
      </c>
      <c r="P458">
        <v>11</v>
      </c>
      <c r="Q458">
        <v>-368</v>
      </c>
      <c r="R458">
        <v>-628</v>
      </c>
      <c r="S458">
        <v>-859</v>
      </c>
      <c r="T458">
        <v>-788</v>
      </c>
      <c r="U458">
        <v>-1039</v>
      </c>
      <c r="V458">
        <v>-1243</v>
      </c>
      <c r="W458">
        <v>-1445</v>
      </c>
      <c r="X458">
        <v>-1588</v>
      </c>
      <c r="Y458">
        <v>-1414</v>
      </c>
      <c r="Z458">
        <v>-1494</v>
      </c>
      <c r="AA458">
        <v>-1479</v>
      </c>
      <c r="AB458">
        <v>-1402</v>
      </c>
      <c r="AC458">
        <v>-1361</v>
      </c>
      <c r="AD458">
        <v>-1316</v>
      </c>
      <c r="AE458">
        <v>-1230</v>
      </c>
      <c r="AF458">
        <v>-1285</v>
      </c>
      <c r="AG458">
        <v>-1348</v>
      </c>
      <c r="AH458">
        <v>-1348</v>
      </c>
    </row>
    <row r="459" spans="1:34" x14ac:dyDescent="0.25">
      <c r="A459" t="s">
        <v>514</v>
      </c>
      <c r="B459" t="s">
        <v>396</v>
      </c>
      <c r="C459" t="s">
        <v>397</v>
      </c>
      <c r="D459">
        <v>0</v>
      </c>
      <c r="E459">
        <v>0</v>
      </c>
      <c r="F459">
        <v>0</v>
      </c>
      <c r="G459">
        <v>786</v>
      </c>
      <c r="H459">
        <v>1646</v>
      </c>
      <c r="I459">
        <v>2406</v>
      </c>
      <c r="J459">
        <v>3145</v>
      </c>
      <c r="K459">
        <v>3857</v>
      </c>
      <c r="L459">
        <v>4591</v>
      </c>
      <c r="M459">
        <v>5275</v>
      </c>
      <c r="N459">
        <v>5766</v>
      </c>
      <c r="O459">
        <v>5883</v>
      </c>
      <c r="P459">
        <v>5992</v>
      </c>
      <c r="Q459">
        <v>6277</v>
      </c>
      <c r="R459">
        <v>6623</v>
      </c>
      <c r="S459">
        <v>6946</v>
      </c>
      <c r="T459">
        <v>7190</v>
      </c>
      <c r="U459">
        <v>7348</v>
      </c>
      <c r="V459">
        <v>7452</v>
      </c>
      <c r="W459">
        <v>7495</v>
      </c>
      <c r="X459">
        <v>7468</v>
      </c>
      <c r="Y459">
        <v>7436</v>
      </c>
      <c r="Z459">
        <v>7376</v>
      </c>
      <c r="AA459">
        <v>7320</v>
      </c>
      <c r="AB459">
        <v>7270</v>
      </c>
      <c r="AC459">
        <v>7223</v>
      </c>
      <c r="AD459">
        <v>7184</v>
      </c>
      <c r="AE459">
        <v>7131</v>
      </c>
      <c r="AF459">
        <v>7094</v>
      </c>
      <c r="AG459">
        <v>7082</v>
      </c>
      <c r="AH459">
        <v>7100</v>
      </c>
    </row>
    <row r="460" spans="1:34" x14ac:dyDescent="0.25">
      <c r="A460" t="s">
        <v>515</v>
      </c>
      <c r="B460" t="s">
        <v>396</v>
      </c>
      <c r="C460" t="s">
        <v>397</v>
      </c>
      <c r="D460">
        <v>0</v>
      </c>
      <c r="E460">
        <v>0</v>
      </c>
      <c r="F460">
        <v>0</v>
      </c>
      <c r="G460">
        <v>4645</v>
      </c>
      <c r="H460">
        <v>5908</v>
      </c>
      <c r="I460">
        <v>6851</v>
      </c>
      <c r="J460">
        <v>7969</v>
      </c>
      <c r="K460">
        <v>8878</v>
      </c>
      <c r="L460">
        <v>10240</v>
      </c>
      <c r="M460">
        <v>11899</v>
      </c>
      <c r="N460">
        <v>13325</v>
      </c>
      <c r="O460">
        <v>14151</v>
      </c>
      <c r="P460">
        <v>14606</v>
      </c>
      <c r="Q460">
        <v>15309</v>
      </c>
      <c r="R460">
        <v>16001</v>
      </c>
      <c r="S460">
        <v>16787</v>
      </c>
      <c r="T460">
        <v>17144</v>
      </c>
      <c r="U460">
        <v>17126</v>
      </c>
      <c r="V460">
        <v>17305</v>
      </c>
      <c r="W460">
        <v>17556</v>
      </c>
      <c r="X460">
        <v>17521</v>
      </c>
      <c r="Y460">
        <v>17423</v>
      </c>
      <c r="Z460">
        <v>17219</v>
      </c>
      <c r="AA460">
        <v>17488</v>
      </c>
      <c r="AB460">
        <v>17629</v>
      </c>
      <c r="AC460">
        <v>17623</v>
      </c>
      <c r="AD460">
        <v>17577</v>
      </c>
      <c r="AE460">
        <v>17549</v>
      </c>
      <c r="AF460">
        <v>18146</v>
      </c>
      <c r="AG460">
        <v>18783</v>
      </c>
      <c r="AH460">
        <v>19422</v>
      </c>
    </row>
    <row r="461" spans="1:34" x14ac:dyDescent="0.25">
      <c r="A461" t="s">
        <v>516</v>
      </c>
      <c r="B461" t="s">
        <v>396</v>
      </c>
      <c r="C461" t="s">
        <v>397</v>
      </c>
      <c r="D461">
        <v>0</v>
      </c>
      <c r="E461">
        <v>0</v>
      </c>
      <c r="F461">
        <v>0</v>
      </c>
      <c r="G461">
        <v>147</v>
      </c>
      <c r="H461">
        <v>335</v>
      </c>
      <c r="I461">
        <v>613</v>
      </c>
      <c r="J461">
        <v>865</v>
      </c>
      <c r="K461">
        <v>1097</v>
      </c>
      <c r="L461">
        <v>1383</v>
      </c>
      <c r="M461">
        <v>1564</v>
      </c>
      <c r="N461">
        <v>1628</v>
      </c>
      <c r="O461">
        <v>1418</v>
      </c>
      <c r="P461">
        <v>1463</v>
      </c>
      <c r="Q461">
        <v>1575</v>
      </c>
      <c r="R461">
        <v>1673</v>
      </c>
      <c r="S461">
        <v>1721</v>
      </c>
      <c r="T461">
        <v>1767</v>
      </c>
      <c r="U461">
        <v>1808</v>
      </c>
      <c r="V461">
        <v>1873</v>
      </c>
      <c r="W461">
        <v>1904</v>
      </c>
      <c r="X461">
        <v>1924</v>
      </c>
      <c r="Y461">
        <v>1973</v>
      </c>
      <c r="Z461">
        <v>2012</v>
      </c>
      <c r="AA461">
        <v>2088</v>
      </c>
      <c r="AB461">
        <v>2147</v>
      </c>
      <c r="AC461">
        <v>2229</v>
      </c>
      <c r="AD461">
        <v>2310</v>
      </c>
      <c r="AE461">
        <v>2412</v>
      </c>
      <c r="AF461">
        <v>2506</v>
      </c>
      <c r="AG461">
        <v>2590</v>
      </c>
      <c r="AH461">
        <v>2689</v>
      </c>
    </row>
    <row r="462" spans="1:34" x14ac:dyDescent="0.25">
      <c r="A462" t="s">
        <v>517</v>
      </c>
      <c r="B462" t="s">
        <v>396</v>
      </c>
      <c r="C462" t="s">
        <v>397</v>
      </c>
      <c r="D462">
        <v>0</v>
      </c>
      <c r="E462">
        <v>0</v>
      </c>
      <c r="F462">
        <v>0</v>
      </c>
      <c r="G462">
        <v>6771</v>
      </c>
      <c r="H462">
        <v>14308</v>
      </c>
      <c r="I462">
        <v>21796</v>
      </c>
      <c r="J462">
        <v>29033</v>
      </c>
      <c r="K462">
        <v>36169</v>
      </c>
      <c r="L462">
        <v>43443</v>
      </c>
      <c r="M462">
        <v>49905</v>
      </c>
      <c r="N462">
        <v>55022</v>
      </c>
      <c r="O462">
        <v>57625</v>
      </c>
      <c r="P462">
        <v>61900</v>
      </c>
      <c r="Q462">
        <v>66064</v>
      </c>
      <c r="R462">
        <v>70652</v>
      </c>
      <c r="S462">
        <v>74701</v>
      </c>
      <c r="T462">
        <v>78136</v>
      </c>
      <c r="U462">
        <v>81352</v>
      </c>
      <c r="V462">
        <v>84465</v>
      </c>
      <c r="W462">
        <v>86934</v>
      </c>
      <c r="X462">
        <v>89026</v>
      </c>
      <c r="Y462">
        <v>91197</v>
      </c>
      <c r="Z462">
        <v>93040</v>
      </c>
      <c r="AA462">
        <v>95155</v>
      </c>
      <c r="AB462">
        <v>97023</v>
      </c>
      <c r="AC462">
        <v>98758</v>
      </c>
      <c r="AD462">
        <v>100500</v>
      </c>
      <c r="AE462">
        <v>102499</v>
      </c>
      <c r="AF462">
        <v>104615</v>
      </c>
      <c r="AG462">
        <v>106541</v>
      </c>
      <c r="AH462">
        <v>108605</v>
      </c>
    </row>
    <row r="463" spans="1:34" x14ac:dyDescent="0.25">
      <c r="A463" t="s">
        <v>518</v>
      </c>
      <c r="B463" t="s">
        <v>396</v>
      </c>
      <c r="C463" t="s">
        <v>397</v>
      </c>
      <c r="D463">
        <v>0</v>
      </c>
      <c r="E463">
        <v>0</v>
      </c>
      <c r="F463">
        <v>0</v>
      </c>
      <c r="G463">
        <v>3113</v>
      </c>
      <c r="H463">
        <v>7107</v>
      </c>
      <c r="I463">
        <v>10954</v>
      </c>
      <c r="J463">
        <v>14646</v>
      </c>
      <c r="K463">
        <v>18214</v>
      </c>
      <c r="L463">
        <v>22039</v>
      </c>
      <c r="M463">
        <v>24850</v>
      </c>
      <c r="N463">
        <v>26434</v>
      </c>
      <c r="O463">
        <v>25574</v>
      </c>
      <c r="P463">
        <v>27117</v>
      </c>
      <c r="Q463">
        <v>28977</v>
      </c>
      <c r="R463">
        <v>31065</v>
      </c>
      <c r="S463">
        <v>32658</v>
      </c>
      <c r="T463">
        <v>33978</v>
      </c>
      <c r="U463">
        <v>34935</v>
      </c>
      <c r="V463">
        <v>35565</v>
      </c>
      <c r="W463">
        <v>35628</v>
      </c>
      <c r="X463">
        <v>35466</v>
      </c>
      <c r="Y463">
        <v>35496</v>
      </c>
      <c r="Z463">
        <v>35207</v>
      </c>
      <c r="AA463">
        <v>34935</v>
      </c>
      <c r="AB463">
        <v>34616</v>
      </c>
      <c r="AC463">
        <v>34348</v>
      </c>
      <c r="AD463">
        <v>34051</v>
      </c>
      <c r="AE463">
        <v>33789</v>
      </c>
      <c r="AF463">
        <v>33429</v>
      </c>
      <c r="AG463">
        <v>33208</v>
      </c>
      <c r="AH463">
        <v>33227</v>
      </c>
    </row>
    <row r="464" spans="1:34" x14ac:dyDescent="0.25">
      <c r="A464" t="s">
        <v>519</v>
      </c>
      <c r="B464" t="s">
        <v>396</v>
      </c>
      <c r="C464" t="s">
        <v>397</v>
      </c>
      <c r="D464">
        <v>0</v>
      </c>
      <c r="E464">
        <v>0</v>
      </c>
      <c r="F464">
        <v>0</v>
      </c>
      <c r="G464">
        <v>2130</v>
      </c>
      <c r="H464">
        <v>4280</v>
      </c>
      <c r="I464">
        <v>6173</v>
      </c>
      <c r="J464">
        <v>7738</v>
      </c>
      <c r="K464">
        <v>9153</v>
      </c>
      <c r="L464">
        <v>10508</v>
      </c>
      <c r="M464">
        <v>11320</v>
      </c>
      <c r="N464">
        <v>11550</v>
      </c>
      <c r="O464">
        <v>10766</v>
      </c>
      <c r="P464">
        <v>10857</v>
      </c>
      <c r="Q464">
        <v>10915</v>
      </c>
      <c r="R464">
        <v>11044</v>
      </c>
      <c r="S464">
        <v>11012</v>
      </c>
      <c r="T464">
        <v>10819</v>
      </c>
      <c r="U464">
        <v>10545</v>
      </c>
      <c r="V464">
        <v>10145</v>
      </c>
      <c r="W464">
        <v>9630</v>
      </c>
      <c r="X464">
        <v>9099</v>
      </c>
      <c r="Y464">
        <v>8605</v>
      </c>
      <c r="Z464">
        <v>8109</v>
      </c>
      <c r="AA464">
        <v>7621</v>
      </c>
      <c r="AB464">
        <v>7168</v>
      </c>
      <c r="AC464">
        <v>6742</v>
      </c>
      <c r="AD464">
        <v>6343</v>
      </c>
      <c r="AE464">
        <v>5963</v>
      </c>
      <c r="AF464">
        <v>5604</v>
      </c>
      <c r="AG464">
        <v>5296</v>
      </c>
      <c r="AH464">
        <v>5033</v>
      </c>
    </row>
    <row r="465" spans="1:34" x14ac:dyDescent="0.25">
      <c r="A465" t="s">
        <v>520</v>
      </c>
      <c r="B465" t="s">
        <v>396</v>
      </c>
      <c r="C465" t="s">
        <v>397</v>
      </c>
      <c r="D465">
        <v>0</v>
      </c>
      <c r="E465">
        <v>0</v>
      </c>
      <c r="F465">
        <v>0</v>
      </c>
      <c r="G465">
        <v>46</v>
      </c>
      <c r="H465">
        <v>95</v>
      </c>
      <c r="I465">
        <v>146</v>
      </c>
      <c r="J465">
        <v>187</v>
      </c>
      <c r="K465">
        <v>226</v>
      </c>
      <c r="L465">
        <v>265</v>
      </c>
      <c r="M465">
        <v>287</v>
      </c>
      <c r="N465">
        <v>295</v>
      </c>
      <c r="O465">
        <v>273</v>
      </c>
      <c r="P465">
        <v>277</v>
      </c>
      <c r="Q465">
        <v>282</v>
      </c>
      <c r="R465">
        <v>287</v>
      </c>
      <c r="S465">
        <v>286</v>
      </c>
      <c r="T465">
        <v>281</v>
      </c>
      <c r="U465">
        <v>274</v>
      </c>
      <c r="V465">
        <v>265</v>
      </c>
      <c r="W465">
        <v>252</v>
      </c>
      <c r="X465">
        <v>238</v>
      </c>
      <c r="Y465">
        <v>224</v>
      </c>
      <c r="Z465">
        <v>210</v>
      </c>
      <c r="AA465">
        <v>197</v>
      </c>
      <c r="AB465">
        <v>184</v>
      </c>
      <c r="AC465">
        <v>172</v>
      </c>
      <c r="AD465">
        <v>161</v>
      </c>
      <c r="AE465">
        <v>150</v>
      </c>
      <c r="AF465">
        <v>140</v>
      </c>
      <c r="AG465">
        <v>132</v>
      </c>
      <c r="AH465">
        <v>125</v>
      </c>
    </row>
    <row r="466" spans="1:34" x14ac:dyDescent="0.25">
      <c r="A466" t="s">
        <v>521</v>
      </c>
      <c r="B466" t="s">
        <v>396</v>
      </c>
      <c r="C466" t="s">
        <v>397</v>
      </c>
      <c r="D466">
        <v>0</v>
      </c>
      <c r="E466">
        <v>0</v>
      </c>
      <c r="F466">
        <v>0</v>
      </c>
      <c r="G466">
        <v>26</v>
      </c>
      <c r="H466">
        <v>56</v>
      </c>
      <c r="I466">
        <v>92</v>
      </c>
      <c r="J466">
        <v>123</v>
      </c>
      <c r="K466">
        <v>151</v>
      </c>
      <c r="L466">
        <v>180</v>
      </c>
      <c r="M466">
        <v>196</v>
      </c>
      <c r="N466">
        <v>203</v>
      </c>
      <c r="O466">
        <v>186</v>
      </c>
      <c r="P466">
        <v>190</v>
      </c>
      <c r="Q466">
        <v>197</v>
      </c>
      <c r="R466">
        <v>203</v>
      </c>
      <c r="S466">
        <v>205</v>
      </c>
      <c r="T466">
        <v>205</v>
      </c>
      <c r="U466">
        <v>202</v>
      </c>
      <c r="V466">
        <v>198</v>
      </c>
      <c r="W466">
        <v>190</v>
      </c>
      <c r="X466">
        <v>182</v>
      </c>
      <c r="Y466">
        <v>175</v>
      </c>
      <c r="Z466">
        <v>166</v>
      </c>
      <c r="AA466">
        <v>158</v>
      </c>
      <c r="AB466">
        <v>151</v>
      </c>
      <c r="AC466">
        <v>143</v>
      </c>
      <c r="AD466">
        <v>136</v>
      </c>
      <c r="AE466">
        <v>129</v>
      </c>
      <c r="AF466">
        <v>122</v>
      </c>
      <c r="AG466">
        <v>117</v>
      </c>
      <c r="AH466">
        <v>112</v>
      </c>
    </row>
    <row r="467" spans="1:34" x14ac:dyDescent="0.25">
      <c r="A467" t="s">
        <v>522</v>
      </c>
      <c r="B467" t="s">
        <v>396</v>
      </c>
      <c r="C467" t="s">
        <v>397</v>
      </c>
      <c r="D467">
        <v>0</v>
      </c>
      <c r="E467">
        <v>0</v>
      </c>
      <c r="F467">
        <v>0</v>
      </c>
      <c r="G467">
        <v>110</v>
      </c>
      <c r="H467">
        <v>195</v>
      </c>
      <c r="I467">
        <v>293</v>
      </c>
      <c r="J467">
        <v>371</v>
      </c>
      <c r="K467">
        <v>434</v>
      </c>
      <c r="L467">
        <v>511</v>
      </c>
      <c r="M467">
        <v>551</v>
      </c>
      <c r="N467">
        <v>535</v>
      </c>
      <c r="O467">
        <v>392</v>
      </c>
      <c r="P467">
        <v>273</v>
      </c>
      <c r="Q467">
        <v>183</v>
      </c>
      <c r="R467">
        <v>78</v>
      </c>
      <c r="S467">
        <v>-55</v>
      </c>
      <c r="T467">
        <v>-202</v>
      </c>
      <c r="U467">
        <v>-373</v>
      </c>
      <c r="V467">
        <v>-545</v>
      </c>
      <c r="W467">
        <v>-737</v>
      </c>
      <c r="X467">
        <v>-944</v>
      </c>
      <c r="Y467">
        <v>-1145</v>
      </c>
      <c r="Z467">
        <v>-1358</v>
      </c>
      <c r="AA467">
        <v>-1556</v>
      </c>
      <c r="AB467">
        <v>-1759</v>
      </c>
      <c r="AC467">
        <v>-1950</v>
      </c>
      <c r="AD467">
        <v>-2143</v>
      </c>
      <c r="AE467">
        <v>-2328</v>
      </c>
      <c r="AF467">
        <v>-2505</v>
      </c>
      <c r="AG467">
        <v>-2678</v>
      </c>
      <c r="AH467">
        <v>-2841</v>
      </c>
    </row>
    <row r="468" spans="1:34" x14ac:dyDescent="0.25">
      <c r="A468" t="s">
        <v>523</v>
      </c>
      <c r="B468" t="s">
        <v>396</v>
      </c>
      <c r="C468" t="s">
        <v>397</v>
      </c>
      <c r="D468">
        <v>0</v>
      </c>
      <c r="E468">
        <v>0</v>
      </c>
      <c r="F468">
        <v>0</v>
      </c>
      <c r="G468">
        <v>687</v>
      </c>
      <c r="H468">
        <v>1511</v>
      </c>
      <c r="I468">
        <v>2747</v>
      </c>
      <c r="J468">
        <v>3943</v>
      </c>
      <c r="K468">
        <v>5113</v>
      </c>
      <c r="L468">
        <v>6524</v>
      </c>
      <c r="M468">
        <v>7563</v>
      </c>
      <c r="N468">
        <v>8196</v>
      </c>
      <c r="O468">
        <v>7827</v>
      </c>
      <c r="P468">
        <v>8421</v>
      </c>
      <c r="Q468">
        <v>9257</v>
      </c>
      <c r="R468">
        <v>10043</v>
      </c>
      <c r="S468">
        <v>10578</v>
      </c>
      <c r="T468">
        <v>10993</v>
      </c>
      <c r="U468">
        <v>11307</v>
      </c>
      <c r="V468">
        <v>11591</v>
      </c>
      <c r="W468">
        <v>11640</v>
      </c>
      <c r="X468">
        <v>11559</v>
      </c>
      <c r="Y468">
        <v>11482</v>
      </c>
      <c r="Z468">
        <v>11299</v>
      </c>
      <c r="AA468">
        <v>11171</v>
      </c>
      <c r="AB468">
        <v>10950</v>
      </c>
      <c r="AC468">
        <v>10758</v>
      </c>
      <c r="AD468">
        <v>10541</v>
      </c>
      <c r="AE468">
        <v>10361</v>
      </c>
      <c r="AF468">
        <v>10180</v>
      </c>
      <c r="AG468">
        <v>9999</v>
      </c>
      <c r="AH468">
        <v>9881</v>
      </c>
    </row>
    <row r="469" spans="1:34" x14ac:dyDescent="0.25">
      <c r="A469" t="s">
        <v>524</v>
      </c>
      <c r="B469" t="s">
        <v>396</v>
      </c>
      <c r="C469" t="s">
        <v>397</v>
      </c>
      <c r="D469">
        <v>0</v>
      </c>
      <c r="E469">
        <v>0</v>
      </c>
      <c r="F469">
        <v>0</v>
      </c>
      <c r="G469">
        <v>881</v>
      </c>
      <c r="H469">
        <v>1518</v>
      </c>
      <c r="I469">
        <v>2442</v>
      </c>
      <c r="J469">
        <v>3464</v>
      </c>
      <c r="K469">
        <v>4367</v>
      </c>
      <c r="L469">
        <v>5566</v>
      </c>
      <c r="M469">
        <v>6602</v>
      </c>
      <c r="N469">
        <v>7303</v>
      </c>
      <c r="O469">
        <v>7102</v>
      </c>
      <c r="P469">
        <v>7543</v>
      </c>
      <c r="Q469">
        <v>8163</v>
      </c>
      <c r="R469">
        <v>8789</v>
      </c>
      <c r="S469">
        <v>9272</v>
      </c>
      <c r="T469">
        <v>9612</v>
      </c>
      <c r="U469">
        <v>9623</v>
      </c>
      <c r="V469">
        <v>9729</v>
      </c>
      <c r="W469">
        <v>9697</v>
      </c>
      <c r="X469">
        <v>9515</v>
      </c>
      <c r="Y469">
        <v>9344</v>
      </c>
      <c r="Z469">
        <v>9022</v>
      </c>
      <c r="AA469">
        <v>8904</v>
      </c>
      <c r="AB469">
        <v>8712</v>
      </c>
      <c r="AC469">
        <v>8508</v>
      </c>
      <c r="AD469">
        <v>8259</v>
      </c>
      <c r="AE469">
        <v>7996</v>
      </c>
      <c r="AF469">
        <v>7932</v>
      </c>
      <c r="AG469">
        <v>7858</v>
      </c>
      <c r="AH469">
        <v>7813</v>
      </c>
    </row>
    <row r="470" spans="1:34" x14ac:dyDescent="0.25">
      <c r="A470" t="s">
        <v>525</v>
      </c>
      <c r="B470" t="s">
        <v>396</v>
      </c>
      <c r="C470" t="s">
        <v>397</v>
      </c>
      <c r="D470">
        <v>0</v>
      </c>
      <c r="E470">
        <v>0</v>
      </c>
      <c r="F470">
        <v>0</v>
      </c>
      <c r="G470">
        <v>24373</v>
      </c>
      <c r="H470">
        <v>49609</v>
      </c>
      <c r="I470">
        <v>70330</v>
      </c>
      <c r="J470">
        <v>90740</v>
      </c>
      <c r="K470">
        <v>112213</v>
      </c>
      <c r="L470">
        <v>133037</v>
      </c>
      <c r="M470">
        <v>151233</v>
      </c>
      <c r="N470">
        <v>164301</v>
      </c>
      <c r="O470">
        <v>167962</v>
      </c>
      <c r="P470">
        <v>177273</v>
      </c>
      <c r="Q470">
        <v>184103</v>
      </c>
      <c r="R470">
        <v>194133</v>
      </c>
      <c r="S470">
        <v>204256</v>
      </c>
      <c r="T470">
        <v>211698</v>
      </c>
      <c r="U470">
        <v>217513</v>
      </c>
      <c r="V470">
        <v>219217</v>
      </c>
      <c r="W470">
        <v>218973</v>
      </c>
      <c r="X470">
        <v>218550</v>
      </c>
      <c r="Y470">
        <v>218059</v>
      </c>
      <c r="Z470">
        <v>217772</v>
      </c>
      <c r="AA470">
        <v>215938</v>
      </c>
      <c r="AB470">
        <v>215496</v>
      </c>
      <c r="AC470">
        <v>214423</v>
      </c>
      <c r="AD470">
        <v>213957</v>
      </c>
      <c r="AE470">
        <v>212533</v>
      </c>
      <c r="AF470">
        <v>211330</v>
      </c>
      <c r="AG470">
        <v>212178</v>
      </c>
      <c r="AH470">
        <v>214261</v>
      </c>
    </row>
    <row r="471" spans="1:34" x14ac:dyDescent="0.25">
      <c r="A471" t="s">
        <v>526</v>
      </c>
      <c r="B471" t="s">
        <v>396</v>
      </c>
      <c r="C471" t="s">
        <v>397</v>
      </c>
      <c r="D471">
        <v>0</v>
      </c>
      <c r="E471">
        <v>0</v>
      </c>
      <c r="F471">
        <v>0</v>
      </c>
      <c r="G471">
        <v>515</v>
      </c>
      <c r="H471">
        <v>1125</v>
      </c>
      <c r="I471">
        <v>2588</v>
      </c>
      <c r="J471">
        <v>4266</v>
      </c>
      <c r="K471">
        <v>6074</v>
      </c>
      <c r="L471">
        <v>8238</v>
      </c>
      <c r="M471">
        <v>10159</v>
      </c>
      <c r="N471">
        <v>11721</v>
      </c>
      <c r="O471">
        <v>12314</v>
      </c>
      <c r="P471">
        <v>13472</v>
      </c>
      <c r="Q471">
        <v>15086</v>
      </c>
      <c r="R471">
        <v>16575</v>
      </c>
      <c r="S471">
        <v>17624</v>
      </c>
      <c r="T471">
        <v>18622</v>
      </c>
      <c r="U471">
        <v>19470</v>
      </c>
      <c r="V471">
        <v>20261</v>
      </c>
      <c r="W471">
        <v>20657</v>
      </c>
      <c r="X471">
        <v>20855</v>
      </c>
      <c r="Y471">
        <v>21039</v>
      </c>
      <c r="Z471">
        <v>21108</v>
      </c>
      <c r="AA471">
        <v>21243</v>
      </c>
      <c r="AB471">
        <v>21197</v>
      </c>
      <c r="AC471">
        <v>21218</v>
      </c>
      <c r="AD471">
        <v>21190</v>
      </c>
      <c r="AE471">
        <v>21231</v>
      </c>
      <c r="AF471">
        <v>21228</v>
      </c>
      <c r="AG471">
        <v>21199</v>
      </c>
      <c r="AH471">
        <v>21313</v>
      </c>
    </row>
    <row r="472" spans="1:34" x14ac:dyDescent="0.25">
      <c r="A472" t="s">
        <v>527</v>
      </c>
      <c r="B472" t="s">
        <v>396</v>
      </c>
      <c r="C472" t="s">
        <v>397</v>
      </c>
      <c r="D472">
        <v>0</v>
      </c>
      <c r="E472">
        <v>0</v>
      </c>
      <c r="F472">
        <v>0</v>
      </c>
      <c r="G472">
        <v>1585</v>
      </c>
      <c r="H472">
        <v>3676</v>
      </c>
      <c r="I472">
        <v>6956</v>
      </c>
      <c r="J472">
        <v>10216</v>
      </c>
      <c r="K472">
        <v>13477</v>
      </c>
      <c r="L472">
        <v>17471</v>
      </c>
      <c r="M472">
        <v>20508</v>
      </c>
      <c r="N472">
        <v>22445</v>
      </c>
      <c r="O472">
        <v>21570</v>
      </c>
      <c r="P472">
        <v>23539</v>
      </c>
      <c r="Q472">
        <v>26313</v>
      </c>
      <c r="R472">
        <v>29048</v>
      </c>
      <c r="S472">
        <v>31099</v>
      </c>
      <c r="T472">
        <v>32856</v>
      </c>
      <c r="U472">
        <v>34342</v>
      </c>
      <c r="V472">
        <v>35807</v>
      </c>
      <c r="W472">
        <v>36549</v>
      </c>
      <c r="X472">
        <v>36887</v>
      </c>
      <c r="Y472">
        <v>37300</v>
      </c>
      <c r="Z472">
        <v>37297</v>
      </c>
      <c r="AA472">
        <v>37506</v>
      </c>
      <c r="AB472">
        <v>37391</v>
      </c>
      <c r="AC472">
        <v>37413</v>
      </c>
      <c r="AD472">
        <v>37280</v>
      </c>
      <c r="AE472">
        <v>37283</v>
      </c>
      <c r="AF472">
        <v>37271</v>
      </c>
      <c r="AG472">
        <v>37227</v>
      </c>
      <c r="AH472">
        <v>37419</v>
      </c>
    </row>
    <row r="473" spans="1:34" x14ac:dyDescent="0.25">
      <c r="A473" t="s">
        <v>528</v>
      </c>
      <c r="B473" t="s">
        <v>396</v>
      </c>
      <c r="C473" t="s">
        <v>397</v>
      </c>
      <c r="D473">
        <v>0</v>
      </c>
      <c r="E473">
        <v>0</v>
      </c>
      <c r="F473">
        <v>0</v>
      </c>
      <c r="G473">
        <v>442</v>
      </c>
      <c r="H473">
        <v>1023</v>
      </c>
      <c r="I473">
        <v>1930</v>
      </c>
      <c r="J473">
        <v>2825</v>
      </c>
      <c r="K473">
        <v>3717</v>
      </c>
      <c r="L473">
        <v>4809</v>
      </c>
      <c r="M473">
        <v>5638</v>
      </c>
      <c r="N473">
        <v>6170</v>
      </c>
      <c r="O473">
        <v>5936</v>
      </c>
      <c r="P473">
        <v>6455</v>
      </c>
      <c r="Q473">
        <v>7181</v>
      </c>
      <c r="R473">
        <v>7881</v>
      </c>
      <c r="S473">
        <v>8391</v>
      </c>
      <c r="T473">
        <v>8815</v>
      </c>
      <c r="U473">
        <v>9167</v>
      </c>
      <c r="V473">
        <v>9504</v>
      </c>
      <c r="W473">
        <v>9648</v>
      </c>
      <c r="X473">
        <v>9684</v>
      </c>
      <c r="Y473">
        <v>9726</v>
      </c>
      <c r="Z473">
        <v>9672</v>
      </c>
      <c r="AA473">
        <v>9666</v>
      </c>
      <c r="AB473">
        <v>9576</v>
      </c>
      <c r="AC473">
        <v>9514</v>
      </c>
      <c r="AD473">
        <v>9421</v>
      </c>
      <c r="AE473">
        <v>9361</v>
      </c>
      <c r="AF473">
        <v>9298</v>
      </c>
      <c r="AG473">
        <v>9228</v>
      </c>
      <c r="AH473">
        <v>9215</v>
      </c>
    </row>
    <row r="474" spans="1:34" x14ac:dyDescent="0.25">
      <c r="A474" t="s">
        <v>529</v>
      </c>
      <c r="B474" t="s">
        <v>396</v>
      </c>
      <c r="C474" t="s">
        <v>397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 t="s">
        <v>383</v>
      </c>
      <c r="B475" t="s">
        <v>398</v>
      </c>
      <c r="C475" t="s">
        <v>399</v>
      </c>
      <c r="D475">
        <v>0</v>
      </c>
      <c r="E475">
        <v>0</v>
      </c>
      <c r="F475">
        <v>0</v>
      </c>
      <c r="G475">
        <v>53980</v>
      </c>
      <c r="H475">
        <v>107388</v>
      </c>
      <c r="I475">
        <v>155216</v>
      </c>
      <c r="J475">
        <v>201837</v>
      </c>
      <c r="K475">
        <v>247327</v>
      </c>
      <c r="L475">
        <v>293838</v>
      </c>
      <c r="M475">
        <v>332651</v>
      </c>
      <c r="N475">
        <v>358260</v>
      </c>
      <c r="O475">
        <v>358432</v>
      </c>
      <c r="P475">
        <v>375240</v>
      </c>
      <c r="Q475">
        <v>391915</v>
      </c>
      <c r="R475">
        <v>413281</v>
      </c>
      <c r="S475">
        <v>432569</v>
      </c>
      <c r="T475">
        <v>445924</v>
      </c>
      <c r="U475">
        <v>454494</v>
      </c>
      <c r="V475">
        <v>458208</v>
      </c>
      <c r="W475">
        <v>457928</v>
      </c>
      <c r="X475">
        <v>455912</v>
      </c>
      <c r="Y475">
        <v>454345</v>
      </c>
      <c r="Z475">
        <v>451324</v>
      </c>
      <c r="AA475">
        <v>447752</v>
      </c>
      <c r="AB475">
        <v>445129</v>
      </c>
      <c r="AC475">
        <v>441397</v>
      </c>
      <c r="AD475">
        <v>437984</v>
      </c>
      <c r="AE475">
        <v>434106</v>
      </c>
      <c r="AF475">
        <v>431584</v>
      </c>
      <c r="AG475">
        <v>431497</v>
      </c>
      <c r="AH475">
        <v>433399</v>
      </c>
    </row>
    <row r="476" spans="1:34" x14ac:dyDescent="0.25">
      <c r="A476" t="s">
        <v>488</v>
      </c>
      <c r="B476" t="s">
        <v>398</v>
      </c>
      <c r="C476" t="s">
        <v>399</v>
      </c>
      <c r="D476">
        <v>0</v>
      </c>
      <c r="E476">
        <v>0</v>
      </c>
      <c r="F476">
        <v>0</v>
      </c>
      <c r="G476">
        <v>39</v>
      </c>
      <c r="H476">
        <v>80</v>
      </c>
      <c r="I476">
        <v>131</v>
      </c>
      <c r="J476">
        <v>204</v>
      </c>
      <c r="K476">
        <v>280</v>
      </c>
      <c r="L476">
        <v>341</v>
      </c>
      <c r="M476">
        <v>382</v>
      </c>
      <c r="N476">
        <v>401</v>
      </c>
      <c r="O476">
        <v>367</v>
      </c>
      <c r="P476">
        <v>328</v>
      </c>
      <c r="Q476">
        <v>311</v>
      </c>
      <c r="R476">
        <v>305</v>
      </c>
      <c r="S476">
        <v>304</v>
      </c>
      <c r="T476">
        <v>305</v>
      </c>
      <c r="U476">
        <v>305</v>
      </c>
      <c r="V476">
        <v>303</v>
      </c>
      <c r="W476">
        <v>300</v>
      </c>
      <c r="X476">
        <v>299</v>
      </c>
      <c r="Y476">
        <v>299</v>
      </c>
      <c r="Z476">
        <v>300</v>
      </c>
      <c r="AA476">
        <v>300</v>
      </c>
      <c r="AB476">
        <v>298</v>
      </c>
      <c r="AC476">
        <v>299</v>
      </c>
      <c r="AD476">
        <v>297</v>
      </c>
      <c r="AE476">
        <v>299</v>
      </c>
      <c r="AF476">
        <v>300</v>
      </c>
      <c r="AG476">
        <v>300</v>
      </c>
      <c r="AH476">
        <v>299</v>
      </c>
    </row>
    <row r="477" spans="1:34" x14ac:dyDescent="0.25">
      <c r="A477" t="s">
        <v>489</v>
      </c>
      <c r="B477" t="s">
        <v>398</v>
      </c>
      <c r="C477" t="s">
        <v>399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 t="s">
        <v>490</v>
      </c>
      <c r="B478" t="s">
        <v>398</v>
      </c>
      <c r="C478" t="s">
        <v>399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 t="s">
        <v>491</v>
      </c>
      <c r="B479" t="s">
        <v>398</v>
      </c>
      <c r="C479" t="s">
        <v>399</v>
      </c>
      <c r="D479">
        <v>0</v>
      </c>
      <c r="E479">
        <v>0</v>
      </c>
      <c r="F479">
        <v>0</v>
      </c>
      <c r="G479">
        <v>18</v>
      </c>
      <c r="H479">
        <v>26</v>
      </c>
      <c r="I479">
        <v>29</v>
      </c>
      <c r="J479">
        <v>33</v>
      </c>
      <c r="K479">
        <v>33</v>
      </c>
      <c r="L479">
        <v>34</v>
      </c>
      <c r="M479">
        <v>31</v>
      </c>
      <c r="N479">
        <v>29</v>
      </c>
      <c r="O479">
        <v>22</v>
      </c>
      <c r="P479">
        <v>16</v>
      </c>
      <c r="Q479">
        <v>11</v>
      </c>
      <c r="R479">
        <v>6</v>
      </c>
      <c r="S479">
        <v>4</v>
      </c>
      <c r="T479">
        <v>1</v>
      </c>
      <c r="U479">
        <v>0</v>
      </c>
      <c r="V479">
        <v>-4</v>
      </c>
      <c r="W479">
        <v>-6</v>
      </c>
      <c r="X479">
        <v>-7</v>
      </c>
      <c r="Y479">
        <v>-8</v>
      </c>
      <c r="Z479">
        <v>-7</v>
      </c>
      <c r="AA479">
        <v>-7</v>
      </c>
      <c r="AB479">
        <v>-7</v>
      </c>
      <c r="AC479">
        <v>-5</v>
      </c>
      <c r="AD479">
        <v>-6</v>
      </c>
      <c r="AE479">
        <v>-4</v>
      </c>
      <c r="AF479">
        <v>-3</v>
      </c>
      <c r="AG479">
        <v>-3</v>
      </c>
      <c r="AH479">
        <v>-1</v>
      </c>
    </row>
    <row r="480" spans="1:34" x14ac:dyDescent="0.25">
      <c r="A480" t="s">
        <v>492</v>
      </c>
      <c r="B480" t="s">
        <v>398</v>
      </c>
      <c r="C480" t="s">
        <v>399</v>
      </c>
      <c r="D480">
        <v>0</v>
      </c>
      <c r="E480">
        <v>0</v>
      </c>
      <c r="F480">
        <v>0</v>
      </c>
      <c r="G480">
        <v>362</v>
      </c>
      <c r="H480">
        <v>1117</v>
      </c>
      <c r="I480">
        <v>1303</v>
      </c>
      <c r="J480">
        <v>1526</v>
      </c>
      <c r="K480">
        <v>1620</v>
      </c>
      <c r="L480">
        <v>1565</v>
      </c>
      <c r="M480">
        <v>1412</v>
      </c>
      <c r="N480">
        <v>1156</v>
      </c>
      <c r="O480">
        <v>1006</v>
      </c>
      <c r="P480">
        <v>821</v>
      </c>
      <c r="Q480">
        <v>704</v>
      </c>
      <c r="R480">
        <v>634</v>
      </c>
      <c r="S480">
        <v>580</v>
      </c>
      <c r="T480">
        <v>608</v>
      </c>
      <c r="U480">
        <v>505</v>
      </c>
      <c r="V480">
        <v>430</v>
      </c>
      <c r="W480">
        <v>381</v>
      </c>
      <c r="X480">
        <v>348</v>
      </c>
      <c r="Y480">
        <v>434</v>
      </c>
      <c r="Z480">
        <v>424</v>
      </c>
      <c r="AA480">
        <v>445</v>
      </c>
      <c r="AB480">
        <v>516</v>
      </c>
      <c r="AC480">
        <v>553</v>
      </c>
      <c r="AD480">
        <v>575</v>
      </c>
      <c r="AE480">
        <v>654</v>
      </c>
      <c r="AF480">
        <v>674</v>
      </c>
      <c r="AG480">
        <v>705</v>
      </c>
      <c r="AH480">
        <v>733</v>
      </c>
    </row>
    <row r="481" spans="1:34" x14ac:dyDescent="0.25">
      <c r="A481" t="s">
        <v>493</v>
      </c>
      <c r="B481" t="s">
        <v>398</v>
      </c>
      <c r="C481" t="s">
        <v>399</v>
      </c>
      <c r="D481">
        <v>0</v>
      </c>
      <c r="E481">
        <v>0</v>
      </c>
      <c r="F481">
        <v>0</v>
      </c>
      <c r="G481">
        <v>213</v>
      </c>
      <c r="H481">
        <v>453</v>
      </c>
      <c r="I481">
        <v>754</v>
      </c>
      <c r="J481">
        <v>1076</v>
      </c>
      <c r="K481">
        <v>1384</v>
      </c>
      <c r="L481">
        <v>1718</v>
      </c>
      <c r="M481">
        <v>2013</v>
      </c>
      <c r="N481">
        <v>2194</v>
      </c>
      <c r="O481">
        <v>2168</v>
      </c>
      <c r="P481">
        <v>2164</v>
      </c>
      <c r="Q481">
        <v>2304</v>
      </c>
      <c r="R481">
        <v>2463</v>
      </c>
      <c r="S481">
        <v>2584</v>
      </c>
      <c r="T481">
        <v>2654</v>
      </c>
      <c r="U481">
        <v>2690</v>
      </c>
      <c r="V481">
        <v>2708</v>
      </c>
      <c r="W481">
        <v>2693</v>
      </c>
      <c r="X481">
        <v>2642</v>
      </c>
      <c r="Y481">
        <v>2584</v>
      </c>
      <c r="Z481">
        <v>2513</v>
      </c>
      <c r="AA481">
        <v>2440</v>
      </c>
      <c r="AB481">
        <v>2360</v>
      </c>
      <c r="AC481">
        <v>2280</v>
      </c>
      <c r="AD481">
        <v>2200</v>
      </c>
      <c r="AE481">
        <v>2122</v>
      </c>
      <c r="AF481">
        <v>2052</v>
      </c>
      <c r="AG481">
        <v>1982</v>
      </c>
      <c r="AH481">
        <v>1923</v>
      </c>
    </row>
    <row r="482" spans="1:34" x14ac:dyDescent="0.25">
      <c r="A482" t="s">
        <v>494</v>
      </c>
      <c r="B482" t="s">
        <v>398</v>
      </c>
      <c r="C482" t="s">
        <v>399</v>
      </c>
      <c r="D482">
        <v>0</v>
      </c>
      <c r="E482">
        <v>0</v>
      </c>
      <c r="F482">
        <v>0</v>
      </c>
      <c r="G482">
        <v>364</v>
      </c>
      <c r="H482">
        <v>753</v>
      </c>
      <c r="I482">
        <v>1143</v>
      </c>
      <c r="J482">
        <v>1517</v>
      </c>
      <c r="K482">
        <v>1847</v>
      </c>
      <c r="L482">
        <v>2187</v>
      </c>
      <c r="M482">
        <v>2451</v>
      </c>
      <c r="N482">
        <v>2579</v>
      </c>
      <c r="O482">
        <v>2470</v>
      </c>
      <c r="P482">
        <v>2431</v>
      </c>
      <c r="Q482">
        <v>2487</v>
      </c>
      <c r="R482">
        <v>2549</v>
      </c>
      <c r="S482">
        <v>2571</v>
      </c>
      <c r="T482">
        <v>2552</v>
      </c>
      <c r="U482">
        <v>2498</v>
      </c>
      <c r="V482">
        <v>2433</v>
      </c>
      <c r="W482">
        <v>2346</v>
      </c>
      <c r="X482">
        <v>2236</v>
      </c>
      <c r="Y482">
        <v>2130</v>
      </c>
      <c r="Z482">
        <v>2016</v>
      </c>
      <c r="AA482">
        <v>1913</v>
      </c>
      <c r="AB482">
        <v>1809</v>
      </c>
      <c r="AC482">
        <v>1704</v>
      </c>
      <c r="AD482">
        <v>1610</v>
      </c>
      <c r="AE482">
        <v>1522</v>
      </c>
      <c r="AF482">
        <v>1446</v>
      </c>
      <c r="AG482">
        <v>1373</v>
      </c>
      <c r="AH482">
        <v>1310</v>
      </c>
    </row>
    <row r="483" spans="1:34" x14ac:dyDescent="0.25">
      <c r="A483" t="s">
        <v>495</v>
      </c>
      <c r="B483" t="s">
        <v>398</v>
      </c>
      <c r="C483" t="s">
        <v>399</v>
      </c>
      <c r="D483">
        <v>0</v>
      </c>
      <c r="E483">
        <v>0</v>
      </c>
      <c r="F483">
        <v>0</v>
      </c>
      <c r="G483">
        <v>92</v>
      </c>
      <c r="H483">
        <v>212</v>
      </c>
      <c r="I483">
        <v>307</v>
      </c>
      <c r="J483">
        <v>383</v>
      </c>
      <c r="K483">
        <v>447</v>
      </c>
      <c r="L483">
        <v>504</v>
      </c>
      <c r="M483">
        <v>547</v>
      </c>
      <c r="N483">
        <v>562</v>
      </c>
      <c r="O483">
        <v>538</v>
      </c>
      <c r="P483">
        <v>521</v>
      </c>
      <c r="Q483">
        <v>515</v>
      </c>
      <c r="R483">
        <v>520</v>
      </c>
      <c r="S483">
        <v>525</v>
      </c>
      <c r="T483">
        <v>525</v>
      </c>
      <c r="U483">
        <v>515</v>
      </c>
      <c r="V483">
        <v>497</v>
      </c>
      <c r="W483">
        <v>479</v>
      </c>
      <c r="X483">
        <v>461</v>
      </c>
      <c r="Y483">
        <v>444</v>
      </c>
      <c r="Z483">
        <v>429</v>
      </c>
      <c r="AA483">
        <v>414</v>
      </c>
      <c r="AB483">
        <v>400</v>
      </c>
      <c r="AC483">
        <v>389</v>
      </c>
      <c r="AD483">
        <v>376</v>
      </c>
      <c r="AE483">
        <v>365</v>
      </c>
      <c r="AF483">
        <v>355</v>
      </c>
      <c r="AG483">
        <v>347</v>
      </c>
      <c r="AH483">
        <v>343</v>
      </c>
    </row>
    <row r="484" spans="1:34" x14ac:dyDescent="0.25">
      <c r="A484" t="s">
        <v>496</v>
      </c>
      <c r="B484" t="s">
        <v>398</v>
      </c>
      <c r="C484" t="s">
        <v>399</v>
      </c>
      <c r="D484">
        <v>0</v>
      </c>
      <c r="E484">
        <v>0</v>
      </c>
      <c r="F484">
        <v>0</v>
      </c>
      <c r="G484">
        <v>53</v>
      </c>
      <c r="H484">
        <v>141</v>
      </c>
      <c r="I484">
        <v>223</v>
      </c>
      <c r="J484">
        <v>248</v>
      </c>
      <c r="K484">
        <v>242</v>
      </c>
      <c r="L484">
        <v>200</v>
      </c>
      <c r="M484">
        <v>118</v>
      </c>
      <c r="N484">
        <v>-4</v>
      </c>
      <c r="O484">
        <v>-207</v>
      </c>
      <c r="P484">
        <v>-338</v>
      </c>
      <c r="Q484">
        <v>-504</v>
      </c>
      <c r="R484">
        <v>-641</v>
      </c>
      <c r="S484">
        <v>-761</v>
      </c>
      <c r="T484">
        <v>-886</v>
      </c>
      <c r="U484">
        <v>-966</v>
      </c>
      <c r="V484">
        <v>-1062</v>
      </c>
      <c r="W484">
        <v>-1120</v>
      </c>
      <c r="X484">
        <v>-1138</v>
      </c>
      <c r="Y484">
        <v>-1143</v>
      </c>
      <c r="Z484">
        <v>-1099</v>
      </c>
      <c r="AA484">
        <v>-1083</v>
      </c>
      <c r="AB484">
        <v>-1051</v>
      </c>
      <c r="AC484">
        <v>-995</v>
      </c>
      <c r="AD484">
        <v>-931</v>
      </c>
      <c r="AE484">
        <v>-869</v>
      </c>
      <c r="AF484">
        <v>-818</v>
      </c>
      <c r="AG484">
        <v>-762</v>
      </c>
      <c r="AH484">
        <v>-703</v>
      </c>
    </row>
    <row r="485" spans="1:34" x14ac:dyDescent="0.25">
      <c r="A485" t="s">
        <v>497</v>
      </c>
      <c r="B485" t="s">
        <v>398</v>
      </c>
      <c r="C485" t="s">
        <v>399</v>
      </c>
      <c r="D485">
        <v>0</v>
      </c>
      <c r="E485">
        <v>0</v>
      </c>
      <c r="F485">
        <v>0</v>
      </c>
      <c r="G485">
        <v>-74</v>
      </c>
      <c r="H485">
        <v>-135</v>
      </c>
      <c r="I485">
        <v>-203</v>
      </c>
      <c r="J485">
        <v>-293</v>
      </c>
      <c r="K485">
        <v>-442</v>
      </c>
      <c r="L485">
        <v>-612</v>
      </c>
      <c r="M485">
        <v>-792</v>
      </c>
      <c r="N485">
        <v>-996</v>
      </c>
      <c r="O485">
        <v>-1224</v>
      </c>
      <c r="P485">
        <v>-1413</v>
      </c>
      <c r="Q485">
        <v>-1585</v>
      </c>
      <c r="R485">
        <v>-1741</v>
      </c>
      <c r="S485">
        <v>-1892</v>
      </c>
      <c r="T485">
        <v>-2020</v>
      </c>
      <c r="U485">
        <v>-2118</v>
      </c>
      <c r="V485">
        <v>-2184</v>
      </c>
      <c r="W485">
        <v>-2190</v>
      </c>
      <c r="X485">
        <v>-2175</v>
      </c>
      <c r="Y485">
        <v>-2135</v>
      </c>
      <c r="Z485">
        <v>-2070</v>
      </c>
      <c r="AA485">
        <v>-2006</v>
      </c>
      <c r="AB485">
        <v>-1929</v>
      </c>
      <c r="AC485">
        <v>-1829</v>
      </c>
      <c r="AD485">
        <v>-1738</v>
      </c>
      <c r="AE485">
        <v>-1631</v>
      </c>
      <c r="AF485">
        <v>-1527</v>
      </c>
      <c r="AG485">
        <v>-1440</v>
      </c>
      <c r="AH485">
        <v>-1364</v>
      </c>
    </row>
    <row r="486" spans="1:34" x14ac:dyDescent="0.25">
      <c r="A486" t="s">
        <v>498</v>
      </c>
      <c r="B486" t="s">
        <v>398</v>
      </c>
      <c r="C486" t="s">
        <v>399</v>
      </c>
      <c r="D486">
        <v>0</v>
      </c>
      <c r="E486">
        <v>0</v>
      </c>
      <c r="F486">
        <v>0</v>
      </c>
      <c r="G486">
        <v>208</v>
      </c>
      <c r="H486">
        <v>276</v>
      </c>
      <c r="I486">
        <v>283</v>
      </c>
      <c r="J486">
        <v>149</v>
      </c>
      <c r="K486">
        <v>43</v>
      </c>
      <c r="L486">
        <v>-17</v>
      </c>
      <c r="M486">
        <v>-48</v>
      </c>
      <c r="N486">
        <v>-67</v>
      </c>
      <c r="O486">
        <v>-95</v>
      </c>
      <c r="P486">
        <v>-89</v>
      </c>
      <c r="Q486">
        <v>-65</v>
      </c>
      <c r="R486">
        <v>-35</v>
      </c>
      <c r="S486">
        <v>-17</v>
      </c>
      <c r="T486">
        <v>-14</v>
      </c>
      <c r="U486">
        <v>-19</v>
      </c>
      <c r="V486">
        <v>-33</v>
      </c>
      <c r="W486">
        <v>-45</v>
      </c>
      <c r="X486">
        <v>-57</v>
      </c>
      <c r="Y486">
        <v>-60</v>
      </c>
      <c r="Z486">
        <v>-68</v>
      </c>
      <c r="AA486">
        <v>-75</v>
      </c>
      <c r="AB486">
        <v>-86</v>
      </c>
      <c r="AC486">
        <v>-94</v>
      </c>
      <c r="AD486">
        <v>-98</v>
      </c>
      <c r="AE486">
        <v>-107</v>
      </c>
      <c r="AF486">
        <v>-110</v>
      </c>
      <c r="AG486">
        <v>-118</v>
      </c>
      <c r="AH486">
        <v>-120</v>
      </c>
    </row>
    <row r="487" spans="1:34" x14ac:dyDescent="0.25">
      <c r="A487" t="s">
        <v>499</v>
      </c>
      <c r="B487" t="s">
        <v>398</v>
      </c>
      <c r="C487" t="s">
        <v>399</v>
      </c>
      <c r="D487">
        <v>0</v>
      </c>
      <c r="E487">
        <v>0</v>
      </c>
      <c r="F487">
        <v>0</v>
      </c>
      <c r="G487">
        <v>59</v>
      </c>
      <c r="H487">
        <v>122</v>
      </c>
      <c r="I487">
        <v>187</v>
      </c>
      <c r="J487">
        <v>247</v>
      </c>
      <c r="K487">
        <v>303</v>
      </c>
      <c r="L487">
        <v>365</v>
      </c>
      <c r="M487">
        <v>411</v>
      </c>
      <c r="N487">
        <v>434</v>
      </c>
      <c r="O487">
        <v>409</v>
      </c>
      <c r="P487">
        <v>424</v>
      </c>
      <c r="Q487">
        <v>445</v>
      </c>
      <c r="R487">
        <v>467</v>
      </c>
      <c r="S487">
        <v>481</v>
      </c>
      <c r="T487">
        <v>486</v>
      </c>
      <c r="U487">
        <v>483</v>
      </c>
      <c r="V487">
        <v>479</v>
      </c>
      <c r="W487">
        <v>467</v>
      </c>
      <c r="X487">
        <v>452</v>
      </c>
      <c r="Y487">
        <v>438</v>
      </c>
      <c r="Z487">
        <v>421</v>
      </c>
      <c r="AA487">
        <v>406</v>
      </c>
      <c r="AB487">
        <v>390</v>
      </c>
      <c r="AC487">
        <v>375</v>
      </c>
      <c r="AD487">
        <v>360</v>
      </c>
      <c r="AE487">
        <v>344</v>
      </c>
      <c r="AF487">
        <v>332</v>
      </c>
      <c r="AG487">
        <v>322</v>
      </c>
      <c r="AH487">
        <v>313</v>
      </c>
    </row>
    <row r="488" spans="1:34" x14ac:dyDescent="0.25">
      <c r="A488" t="s">
        <v>500</v>
      </c>
      <c r="B488" t="s">
        <v>398</v>
      </c>
      <c r="C488" t="s">
        <v>399</v>
      </c>
      <c r="D488">
        <v>0</v>
      </c>
      <c r="E488">
        <v>0</v>
      </c>
      <c r="F488">
        <v>0</v>
      </c>
      <c r="G488">
        <v>37</v>
      </c>
      <c r="H488">
        <v>82</v>
      </c>
      <c r="I488">
        <v>118</v>
      </c>
      <c r="J488">
        <v>146</v>
      </c>
      <c r="K488">
        <v>171</v>
      </c>
      <c r="L488">
        <v>196</v>
      </c>
      <c r="M488">
        <v>216</v>
      </c>
      <c r="N488">
        <v>226</v>
      </c>
      <c r="O488">
        <v>222</v>
      </c>
      <c r="P488">
        <v>223</v>
      </c>
      <c r="Q488">
        <v>229</v>
      </c>
      <c r="R488">
        <v>238</v>
      </c>
      <c r="S488">
        <v>245</v>
      </c>
      <c r="T488">
        <v>251</v>
      </c>
      <c r="U488">
        <v>250</v>
      </c>
      <c r="V488">
        <v>246</v>
      </c>
      <c r="W488">
        <v>241</v>
      </c>
      <c r="X488">
        <v>234</v>
      </c>
      <c r="Y488">
        <v>229</v>
      </c>
      <c r="Z488">
        <v>222</v>
      </c>
      <c r="AA488">
        <v>215</v>
      </c>
      <c r="AB488">
        <v>209</v>
      </c>
      <c r="AC488">
        <v>205</v>
      </c>
      <c r="AD488">
        <v>197</v>
      </c>
      <c r="AE488">
        <v>191</v>
      </c>
      <c r="AF488">
        <v>187</v>
      </c>
      <c r="AG488">
        <v>183</v>
      </c>
      <c r="AH488">
        <v>180</v>
      </c>
    </row>
    <row r="489" spans="1:34" x14ac:dyDescent="0.25">
      <c r="A489" t="s">
        <v>501</v>
      </c>
      <c r="B489" t="s">
        <v>398</v>
      </c>
      <c r="C489" t="s">
        <v>399</v>
      </c>
      <c r="D489">
        <v>0</v>
      </c>
      <c r="E489">
        <v>0</v>
      </c>
      <c r="F489">
        <v>0</v>
      </c>
      <c r="G489">
        <v>179</v>
      </c>
      <c r="H489">
        <v>328</v>
      </c>
      <c r="I489">
        <v>417</v>
      </c>
      <c r="J489">
        <v>482</v>
      </c>
      <c r="K489">
        <v>533</v>
      </c>
      <c r="L489">
        <v>594</v>
      </c>
      <c r="M489">
        <v>667</v>
      </c>
      <c r="N489">
        <v>730</v>
      </c>
      <c r="O489">
        <v>741</v>
      </c>
      <c r="P489">
        <v>727</v>
      </c>
      <c r="Q489">
        <v>715</v>
      </c>
      <c r="R489">
        <v>715</v>
      </c>
      <c r="S489">
        <v>724</v>
      </c>
      <c r="T489">
        <v>721</v>
      </c>
      <c r="U489">
        <v>681</v>
      </c>
      <c r="V489">
        <v>634</v>
      </c>
      <c r="W489">
        <v>595</v>
      </c>
      <c r="X489">
        <v>554</v>
      </c>
      <c r="Y489">
        <v>510</v>
      </c>
      <c r="Z489">
        <v>462</v>
      </c>
      <c r="AA489">
        <v>426</v>
      </c>
      <c r="AB489">
        <v>399</v>
      </c>
      <c r="AC489">
        <v>370</v>
      </c>
      <c r="AD489">
        <v>334</v>
      </c>
      <c r="AE489">
        <v>296</v>
      </c>
      <c r="AF489">
        <v>279</v>
      </c>
      <c r="AG489">
        <v>273</v>
      </c>
      <c r="AH489">
        <v>269</v>
      </c>
    </row>
    <row r="490" spans="1:34" x14ac:dyDescent="0.25">
      <c r="A490" t="s">
        <v>502</v>
      </c>
      <c r="B490" t="s">
        <v>398</v>
      </c>
      <c r="C490" t="s">
        <v>399</v>
      </c>
      <c r="D490">
        <v>0</v>
      </c>
      <c r="E490">
        <v>0</v>
      </c>
      <c r="F490">
        <v>0</v>
      </c>
      <c r="G490">
        <v>141</v>
      </c>
      <c r="H490">
        <v>281</v>
      </c>
      <c r="I490">
        <v>329</v>
      </c>
      <c r="J490">
        <v>334</v>
      </c>
      <c r="K490">
        <v>352</v>
      </c>
      <c r="L490">
        <v>384</v>
      </c>
      <c r="M490">
        <v>431</v>
      </c>
      <c r="N490">
        <v>468</v>
      </c>
      <c r="O490">
        <v>457</v>
      </c>
      <c r="P490">
        <v>437</v>
      </c>
      <c r="Q490">
        <v>415</v>
      </c>
      <c r="R490">
        <v>406</v>
      </c>
      <c r="S490">
        <v>407</v>
      </c>
      <c r="T490">
        <v>390</v>
      </c>
      <c r="U490">
        <v>339</v>
      </c>
      <c r="V490">
        <v>269</v>
      </c>
      <c r="W490">
        <v>203</v>
      </c>
      <c r="X490">
        <v>134</v>
      </c>
      <c r="Y490">
        <v>63</v>
      </c>
      <c r="Z490">
        <v>-10</v>
      </c>
      <c r="AA490">
        <v>-76</v>
      </c>
      <c r="AB490">
        <v>-134</v>
      </c>
      <c r="AC490">
        <v>-192</v>
      </c>
      <c r="AD490">
        <v>-255</v>
      </c>
      <c r="AE490">
        <v>-319</v>
      </c>
      <c r="AF490">
        <v>-363</v>
      </c>
      <c r="AG490">
        <v>-398</v>
      </c>
      <c r="AH490">
        <v>-428</v>
      </c>
    </row>
    <row r="491" spans="1:34" x14ac:dyDescent="0.25">
      <c r="A491" t="s">
        <v>503</v>
      </c>
      <c r="B491" t="s">
        <v>398</v>
      </c>
      <c r="C491" t="s">
        <v>399</v>
      </c>
      <c r="D491">
        <v>0</v>
      </c>
      <c r="E491">
        <v>0</v>
      </c>
      <c r="F491">
        <v>0</v>
      </c>
      <c r="G491">
        <v>19</v>
      </c>
      <c r="H491">
        <v>30</v>
      </c>
      <c r="I491">
        <v>40</v>
      </c>
      <c r="J491">
        <v>49</v>
      </c>
      <c r="K491">
        <v>57</v>
      </c>
      <c r="L491">
        <v>66</v>
      </c>
      <c r="M491">
        <v>74</v>
      </c>
      <c r="N491">
        <v>78</v>
      </c>
      <c r="O491">
        <v>75</v>
      </c>
      <c r="P491">
        <v>72</v>
      </c>
      <c r="Q491">
        <v>71</v>
      </c>
      <c r="R491">
        <v>71</v>
      </c>
      <c r="S491">
        <v>71</v>
      </c>
      <c r="T491">
        <v>68</v>
      </c>
      <c r="U491">
        <v>63</v>
      </c>
      <c r="V491">
        <v>59</v>
      </c>
      <c r="W491">
        <v>53</v>
      </c>
      <c r="X491">
        <v>47</v>
      </c>
      <c r="Y491">
        <v>41</v>
      </c>
      <c r="Z491">
        <v>35</v>
      </c>
      <c r="AA491">
        <v>30</v>
      </c>
      <c r="AB491">
        <v>26</v>
      </c>
      <c r="AC491">
        <v>21</v>
      </c>
      <c r="AD491">
        <v>16</v>
      </c>
      <c r="AE491">
        <v>11</v>
      </c>
      <c r="AF491">
        <v>8</v>
      </c>
      <c r="AG491">
        <v>6</v>
      </c>
      <c r="AH491">
        <v>4</v>
      </c>
    </row>
    <row r="492" spans="1:34" x14ac:dyDescent="0.25">
      <c r="A492" t="s">
        <v>504</v>
      </c>
      <c r="B492" t="s">
        <v>398</v>
      </c>
      <c r="C492" t="s">
        <v>399</v>
      </c>
      <c r="D492">
        <v>0</v>
      </c>
      <c r="E492">
        <v>0</v>
      </c>
      <c r="F492">
        <v>0</v>
      </c>
      <c r="G492">
        <v>11</v>
      </c>
      <c r="H492">
        <v>22</v>
      </c>
      <c r="I492">
        <v>29</v>
      </c>
      <c r="J492">
        <v>35</v>
      </c>
      <c r="K492">
        <v>41</v>
      </c>
      <c r="L492">
        <v>47</v>
      </c>
      <c r="M492">
        <v>52</v>
      </c>
      <c r="N492">
        <v>56</v>
      </c>
      <c r="O492">
        <v>55</v>
      </c>
      <c r="P492">
        <v>56</v>
      </c>
      <c r="Q492">
        <v>56</v>
      </c>
      <c r="R492">
        <v>56</v>
      </c>
      <c r="S492">
        <v>58</v>
      </c>
      <c r="T492">
        <v>59</v>
      </c>
      <c r="U492">
        <v>58</v>
      </c>
      <c r="V492">
        <v>56</v>
      </c>
      <c r="W492">
        <v>54</v>
      </c>
      <c r="X492">
        <v>52</v>
      </c>
      <c r="Y492">
        <v>51</v>
      </c>
      <c r="Z492">
        <v>48</v>
      </c>
      <c r="AA492">
        <v>47</v>
      </c>
      <c r="AB492">
        <v>45</v>
      </c>
      <c r="AC492">
        <v>44</v>
      </c>
      <c r="AD492">
        <v>42</v>
      </c>
      <c r="AE492">
        <v>39</v>
      </c>
      <c r="AF492">
        <v>39</v>
      </c>
      <c r="AG492">
        <v>38</v>
      </c>
      <c r="AH492">
        <v>38</v>
      </c>
    </row>
    <row r="493" spans="1:34" x14ac:dyDescent="0.25">
      <c r="A493" t="s">
        <v>505</v>
      </c>
      <c r="B493" t="s">
        <v>398</v>
      </c>
      <c r="C493" t="s">
        <v>399</v>
      </c>
      <c r="D493">
        <v>0</v>
      </c>
      <c r="E493">
        <v>0</v>
      </c>
      <c r="F493">
        <v>0</v>
      </c>
      <c r="G493">
        <v>623</v>
      </c>
      <c r="H493">
        <v>890</v>
      </c>
      <c r="I493">
        <v>1091</v>
      </c>
      <c r="J493">
        <v>1310</v>
      </c>
      <c r="K493">
        <v>1483</v>
      </c>
      <c r="L493">
        <v>1692</v>
      </c>
      <c r="M493">
        <v>1932</v>
      </c>
      <c r="N493">
        <v>2111</v>
      </c>
      <c r="O493">
        <v>2172</v>
      </c>
      <c r="P493">
        <v>2192</v>
      </c>
      <c r="Q493">
        <v>2205</v>
      </c>
      <c r="R493">
        <v>2240</v>
      </c>
      <c r="S493">
        <v>2294</v>
      </c>
      <c r="T493">
        <v>2305</v>
      </c>
      <c r="U493">
        <v>2244</v>
      </c>
      <c r="V493">
        <v>2178</v>
      </c>
      <c r="W493">
        <v>2111</v>
      </c>
      <c r="X493">
        <v>2024</v>
      </c>
      <c r="Y493">
        <v>1921</v>
      </c>
      <c r="Z493">
        <v>1804</v>
      </c>
      <c r="AA493">
        <v>1722</v>
      </c>
      <c r="AB493">
        <v>1649</v>
      </c>
      <c r="AC493">
        <v>1567</v>
      </c>
      <c r="AD493">
        <v>1472</v>
      </c>
      <c r="AE493">
        <v>1369</v>
      </c>
      <c r="AF493">
        <v>1320</v>
      </c>
      <c r="AG493">
        <v>1289</v>
      </c>
      <c r="AH493">
        <v>1262</v>
      </c>
    </row>
    <row r="494" spans="1:34" x14ac:dyDescent="0.25">
      <c r="A494" t="s">
        <v>506</v>
      </c>
      <c r="B494" t="s">
        <v>398</v>
      </c>
      <c r="C494" t="s">
        <v>399</v>
      </c>
      <c r="D494">
        <v>0</v>
      </c>
      <c r="E494">
        <v>0</v>
      </c>
      <c r="F494">
        <v>0</v>
      </c>
      <c r="G494">
        <v>173</v>
      </c>
      <c r="H494">
        <v>574</v>
      </c>
      <c r="I494">
        <v>990</v>
      </c>
      <c r="J494">
        <v>1508</v>
      </c>
      <c r="K494">
        <v>1942</v>
      </c>
      <c r="L494">
        <v>2557</v>
      </c>
      <c r="M494">
        <v>3311</v>
      </c>
      <c r="N494">
        <v>3911</v>
      </c>
      <c r="O494">
        <v>4214</v>
      </c>
      <c r="P494">
        <v>4415</v>
      </c>
      <c r="Q494">
        <v>4724</v>
      </c>
      <c r="R494">
        <v>5086</v>
      </c>
      <c r="S494">
        <v>5441</v>
      </c>
      <c r="T494">
        <v>5536</v>
      </c>
      <c r="U494">
        <v>5281</v>
      </c>
      <c r="V494">
        <v>5144</v>
      </c>
      <c r="W494">
        <v>5002</v>
      </c>
      <c r="X494">
        <v>4756</v>
      </c>
      <c r="Y494">
        <v>4432</v>
      </c>
      <c r="Z494">
        <v>4053</v>
      </c>
      <c r="AA494">
        <v>3872</v>
      </c>
      <c r="AB494">
        <v>3668</v>
      </c>
      <c r="AC494">
        <v>3398</v>
      </c>
      <c r="AD494">
        <v>3057</v>
      </c>
      <c r="AE494">
        <v>2733</v>
      </c>
      <c r="AF494">
        <v>2673</v>
      </c>
      <c r="AG494">
        <v>2630</v>
      </c>
      <c r="AH494">
        <v>2580</v>
      </c>
    </row>
    <row r="495" spans="1:34" x14ac:dyDescent="0.25">
      <c r="A495" t="s">
        <v>507</v>
      </c>
      <c r="B495" t="s">
        <v>398</v>
      </c>
      <c r="C495" t="s">
        <v>399</v>
      </c>
      <c r="D495">
        <v>0</v>
      </c>
      <c r="E495">
        <v>0</v>
      </c>
      <c r="F495">
        <v>0</v>
      </c>
      <c r="G495">
        <v>862</v>
      </c>
      <c r="H495">
        <v>1019</v>
      </c>
      <c r="I495">
        <v>1142</v>
      </c>
      <c r="J495">
        <v>1299</v>
      </c>
      <c r="K495">
        <v>1405</v>
      </c>
      <c r="L495">
        <v>1550</v>
      </c>
      <c r="M495">
        <v>1748</v>
      </c>
      <c r="N495">
        <v>1920</v>
      </c>
      <c r="O495">
        <v>1942</v>
      </c>
      <c r="P495">
        <v>1920</v>
      </c>
      <c r="Q495">
        <v>1891</v>
      </c>
      <c r="R495">
        <v>1884</v>
      </c>
      <c r="S495">
        <v>1895</v>
      </c>
      <c r="T495">
        <v>1854</v>
      </c>
      <c r="U495">
        <v>1709</v>
      </c>
      <c r="V495">
        <v>1614</v>
      </c>
      <c r="W495">
        <v>1535</v>
      </c>
      <c r="X495">
        <v>1429</v>
      </c>
      <c r="Y495">
        <v>1310</v>
      </c>
      <c r="Z495">
        <v>1175</v>
      </c>
      <c r="AA495">
        <v>1108</v>
      </c>
      <c r="AB495">
        <v>1044</v>
      </c>
      <c r="AC495">
        <v>964</v>
      </c>
      <c r="AD495">
        <v>869</v>
      </c>
      <c r="AE495">
        <v>760</v>
      </c>
      <c r="AF495">
        <v>742</v>
      </c>
      <c r="AG495">
        <v>729</v>
      </c>
      <c r="AH495">
        <v>707</v>
      </c>
    </row>
    <row r="496" spans="1:34" x14ac:dyDescent="0.25">
      <c r="A496" t="s">
        <v>508</v>
      </c>
      <c r="B496" t="s">
        <v>398</v>
      </c>
      <c r="C496" t="s">
        <v>399</v>
      </c>
      <c r="D496">
        <v>0</v>
      </c>
      <c r="E496">
        <v>0</v>
      </c>
      <c r="F496">
        <v>0</v>
      </c>
      <c r="G496">
        <v>1778</v>
      </c>
      <c r="H496">
        <v>1807</v>
      </c>
      <c r="I496">
        <v>1831</v>
      </c>
      <c r="J496">
        <v>1923</v>
      </c>
      <c r="K496">
        <v>1952</v>
      </c>
      <c r="L496">
        <v>2081</v>
      </c>
      <c r="M496">
        <v>2238</v>
      </c>
      <c r="N496">
        <v>2343</v>
      </c>
      <c r="O496">
        <v>2286</v>
      </c>
      <c r="P496">
        <v>2188</v>
      </c>
      <c r="Q496">
        <v>2077</v>
      </c>
      <c r="R496">
        <v>1951</v>
      </c>
      <c r="S496">
        <v>1840</v>
      </c>
      <c r="T496">
        <v>1692</v>
      </c>
      <c r="U496">
        <v>1545</v>
      </c>
      <c r="V496">
        <v>1453</v>
      </c>
      <c r="W496">
        <v>1390</v>
      </c>
      <c r="X496">
        <v>1290</v>
      </c>
      <c r="Y496">
        <v>1209</v>
      </c>
      <c r="Z496">
        <v>1122</v>
      </c>
      <c r="AA496">
        <v>1089</v>
      </c>
      <c r="AB496">
        <v>1024</v>
      </c>
      <c r="AC496">
        <v>919</v>
      </c>
      <c r="AD496">
        <v>927</v>
      </c>
      <c r="AE496">
        <v>865</v>
      </c>
      <c r="AF496">
        <v>862</v>
      </c>
      <c r="AG496">
        <v>838</v>
      </c>
      <c r="AH496">
        <v>809</v>
      </c>
    </row>
    <row r="497" spans="1:34" x14ac:dyDescent="0.25">
      <c r="A497" t="s">
        <v>509</v>
      </c>
      <c r="B497" t="s">
        <v>398</v>
      </c>
      <c r="C497" t="s">
        <v>399</v>
      </c>
      <c r="D497">
        <v>0</v>
      </c>
      <c r="E497">
        <v>0</v>
      </c>
      <c r="F497">
        <v>0</v>
      </c>
      <c r="G497">
        <v>-296</v>
      </c>
      <c r="H497">
        <v>-653</v>
      </c>
      <c r="I497">
        <v>-1116</v>
      </c>
      <c r="J497">
        <v>-1381</v>
      </c>
      <c r="K497">
        <v>-1906</v>
      </c>
      <c r="L497">
        <v>-2624</v>
      </c>
      <c r="M497">
        <v>-3448</v>
      </c>
      <c r="N497">
        <v>-4409</v>
      </c>
      <c r="O497">
        <v>-5320</v>
      </c>
      <c r="P497">
        <v>-6275</v>
      </c>
      <c r="Q497">
        <v>-7163</v>
      </c>
      <c r="R497">
        <v>-8016</v>
      </c>
      <c r="S497">
        <v>-8050</v>
      </c>
      <c r="T497">
        <v>-8069</v>
      </c>
      <c r="U497">
        <v>-8083</v>
      </c>
      <c r="V497">
        <v>-8114</v>
      </c>
      <c r="W497">
        <v>-8144</v>
      </c>
      <c r="X497">
        <v>-8155</v>
      </c>
      <c r="Y497">
        <v>-8166</v>
      </c>
      <c r="Z497">
        <v>-8166</v>
      </c>
      <c r="AA497">
        <v>-8171</v>
      </c>
      <c r="AB497">
        <v>-8170</v>
      </c>
      <c r="AC497">
        <v>-8172</v>
      </c>
      <c r="AD497">
        <v>-8215</v>
      </c>
      <c r="AE497">
        <v>-8259</v>
      </c>
      <c r="AF497">
        <v>-8297</v>
      </c>
      <c r="AG497">
        <v>-8313</v>
      </c>
      <c r="AH497">
        <v>-8321</v>
      </c>
    </row>
    <row r="498" spans="1:34" x14ac:dyDescent="0.25">
      <c r="A498" t="s">
        <v>510</v>
      </c>
      <c r="B498" t="s">
        <v>398</v>
      </c>
      <c r="C498" t="s">
        <v>399</v>
      </c>
      <c r="D498">
        <v>0</v>
      </c>
      <c r="E498">
        <v>0</v>
      </c>
      <c r="F498">
        <v>0</v>
      </c>
      <c r="G498">
        <v>189</v>
      </c>
      <c r="H498">
        <v>385</v>
      </c>
      <c r="I498">
        <v>574</v>
      </c>
      <c r="J498">
        <v>754</v>
      </c>
      <c r="K498">
        <v>921</v>
      </c>
      <c r="L498">
        <v>1077</v>
      </c>
      <c r="M498">
        <v>1246</v>
      </c>
      <c r="N498">
        <v>1350</v>
      </c>
      <c r="O498">
        <v>1428</v>
      </c>
      <c r="P498">
        <v>1502</v>
      </c>
      <c r="Q498">
        <v>1608</v>
      </c>
      <c r="R498">
        <v>1710</v>
      </c>
      <c r="S498">
        <v>1796</v>
      </c>
      <c r="T498">
        <v>1884</v>
      </c>
      <c r="U498">
        <v>1937</v>
      </c>
      <c r="V498">
        <v>1989</v>
      </c>
      <c r="W498">
        <v>2038</v>
      </c>
      <c r="X498">
        <v>2080</v>
      </c>
      <c r="Y498">
        <v>2122</v>
      </c>
      <c r="Z498">
        <v>2169</v>
      </c>
      <c r="AA498">
        <v>2186</v>
      </c>
      <c r="AB498">
        <v>2217</v>
      </c>
      <c r="AC498">
        <v>2250</v>
      </c>
      <c r="AD498">
        <v>2258</v>
      </c>
      <c r="AE498">
        <v>2281</v>
      </c>
      <c r="AF498">
        <v>2352</v>
      </c>
      <c r="AG498">
        <v>2312</v>
      </c>
      <c r="AH498">
        <v>2323</v>
      </c>
    </row>
    <row r="499" spans="1:34" x14ac:dyDescent="0.25">
      <c r="A499" t="s">
        <v>511</v>
      </c>
      <c r="B499" t="s">
        <v>398</v>
      </c>
      <c r="C499" t="s">
        <v>399</v>
      </c>
      <c r="D499">
        <v>0</v>
      </c>
      <c r="E499">
        <v>0</v>
      </c>
      <c r="F499">
        <v>0</v>
      </c>
      <c r="G499">
        <v>1192</v>
      </c>
      <c r="H499">
        <v>2939</v>
      </c>
      <c r="I499">
        <v>4378</v>
      </c>
      <c r="J499">
        <v>5615</v>
      </c>
      <c r="K499">
        <v>6724</v>
      </c>
      <c r="L499">
        <v>7716</v>
      </c>
      <c r="M499">
        <v>8528</v>
      </c>
      <c r="N499">
        <v>9003</v>
      </c>
      <c r="O499">
        <v>8924</v>
      </c>
      <c r="P499">
        <v>8846</v>
      </c>
      <c r="Q499">
        <v>8924</v>
      </c>
      <c r="R499">
        <v>9128</v>
      </c>
      <c r="S499">
        <v>9377</v>
      </c>
      <c r="T499">
        <v>9526</v>
      </c>
      <c r="U499">
        <v>9472</v>
      </c>
      <c r="V499">
        <v>9281</v>
      </c>
      <c r="W499">
        <v>9043</v>
      </c>
      <c r="X499">
        <v>8782</v>
      </c>
      <c r="Y499">
        <v>8579</v>
      </c>
      <c r="Z499">
        <v>8320</v>
      </c>
      <c r="AA499">
        <v>8061</v>
      </c>
      <c r="AB499">
        <v>7843</v>
      </c>
      <c r="AC499">
        <v>7639</v>
      </c>
      <c r="AD499">
        <v>7403</v>
      </c>
      <c r="AE499">
        <v>7163</v>
      </c>
      <c r="AF499">
        <v>6951</v>
      </c>
      <c r="AG499">
        <v>6795</v>
      </c>
      <c r="AH499">
        <v>6682</v>
      </c>
    </row>
    <row r="500" spans="1:34" x14ac:dyDescent="0.25">
      <c r="A500" t="s">
        <v>512</v>
      </c>
      <c r="B500" t="s">
        <v>398</v>
      </c>
      <c r="C500" t="s">
        <v>399</v>
      </c>
      <c r="D500">
        <v>0</v>
      </c>
      <c r="E500">
        <v>0</v>
      </c>
      <c r="F500">
        <v>0</v>
      </c>
      <c r="G500">
        <v>856</v>
      </c>
      <c r="H500">
        <v>2166</v>
      </c>
      <c r="I500">
        <v>3366</v>
      </c>
      <c r="J500">
        <v>4195</v>
      </c>
      <c r="K500">
        <v>5588</v>
      </c>
      <c r="L500">
        <v>6813</v>
      </c>
      <c r="M500">
        <v>7945</v>
      </c>
      <c r="N500">
        <v>9090</v>
      </c>
      <c r="O500">
        <v>9829</v>
      </c>
      <c r="P500">
        <v>11339</v>
      </c>
      <c r="Q500">
        <v>11450</v>
      </c>
      <c r="R500">
        <v>12169</v>
      </c>
      <c r="S500">
        <v>12779</v>
      </c>
      <c r="T500">
        <v>12956</v>
      </c>
      <c r="U500">
        <v>13692</v>
      </c>
      <c r="V500">
        <v>13436</v>
      </c>
      <c r="W500">
        <v>13177</v>
      </c>
      <c r="X500">
        <v>13167</v>
      </c>
      <c r="Y500">
        <v>12814</v>
      </c>
      <c r="Z500">
        <v>13011</v>
      </c>
      <c r="AA500">
        <v>12367</v>
      </c>
      <c r="AB500">
        <v>12145</v>
      </c>
      <c r="AC500">
        <v>11897</v>
      </c>
      <c r="AD500">
        <v>11779</v>
      </c>
      <c r="AE500">
        <v>11424</v>
      </c>
      <c r="AF500">
        <v>10788</v>
      </c>
      <c r="AG500">
        <v>10692</v>
      </c>
      <c r="AH500">
        <v>10625</v>
      </c>
    </row>
    <row r="501" spans="1:34" x14ac:dyDescent="0.25">
      <c r="A501" t="s">
        <v>513</v>
      </c>
      <c r="B501" t="s">
        <v>398</v>
      </c>
      <c r="C501" t="s">
        <v>399</v>
      </c>
      <c r="D501">
        <v>0</v>
      </c>
      <c r="E501">
        <v>0</v>
      </c>
      <c r="F501">
        <v>0</v>
      </c>
      <c r="G501">
        <v>702</v>
      </c>
      <c r="H501">
        <v>2419</v>
      </c>
      <c r="I501">
        <v>2625</v>
      </c>
      <c r="J501">
        <v>2871</v>
      </c>
      <c r="K501">
        <v>2764</v>
      </c>
      <c r="L501">
        <v>2293</v>
      </c>
      <c r="M501">
        <v>1647</v>
      </c>
      <c r="N501">
        <v>826</v>
      </c>
      <c r="O501">
        <v>530</v>
      </c>
      <c r="P501">
        <v>97</v>
      </c>
      <c r="Q501">
        <v>-227</v>
      </c>
      <c r="R501">
        <v>-471</v>
      </c>
      <c r="S501">
        <v>-682</v>
      </c>
      <c r="T501">
        <v>-657</v>
      </c>
      <c r="U501">
        <v>-954</v>
      </c>
      <c r="V501">
        <v>-1158</v>
      </c>
      <c r="W501">
        <v>-1278</v>
      </c>
      <c r="X501">
        <v>-1350</v>
      </c>
      <c r="Y501">
        <v>-1116</v>
      </c>
      <c r="Z501">
        <v>-1124</v>
      </c>
      <c r="AA501">
        <v>-1051</v>
      </c>
      <c r="AB501">
        <v>-849</v>
      </c>
      <c r="AC501">
        <v>-732</v>
      </c>
      <c r="AD501">
        <v>-652</v>
      </c>
      <c r="AE501">
        <v>-432</v>
      </c>
      <c r="AF501">
        <v>-366</v>
      </c>
      <c r="AG501">
        <v>-281</v>
      </c>
      <c r="AH501">
        <v>-209</v>
      </c>
    </row>
    <row r="502" spans="1:34" x14ac:dyDescent="0.25">
      <c r="A502" t="s">
        <v>514</v>
      </c>
      <c r="B502" t="s">
        <v>398</v>
      </c>
      <c r="C502" t="s">
        <v>399</v>
      </c>
      <c r="D502">
        <v>0</v>
      </c>
      <c r="E502">
        <v>0</v>
      </c>
      <c r="F502">
        <v>0</v>
      </c>
      <c r="G502">
        <v>785</v>
      </c>
      <c r="H502">
        <v>1645</v>
      </c>
      <c r="I502">
        <v>2396</v>
      </c>
      <c r="J502">
        <v>3124</v>
      </c>
      <c r="K502">
        <v>3819</v>
      </c>
      <c r="L502">
        <v>4528</v>
      </c>
      <c r="M502">
        <v>5178</v>
      </c>
      <c r="N502">
        <v>5631</v>
      </c>
      <c r="O502">
        <v>5704</v>
      </c>
      <c r="P502">
        <v>5766</v>
      </c>
      <c r="Q502">
        <v>6007</v>
      </c>
      <c r="R502">
        <v>6304</v>
      </c>
      <c r="S502">
        <v>6578</v>
      </c>
      <c r="T502">
        <v>6772</v>
      </c>
      <c r="U502">
        <v>6877</v>
      </c>
      <c r="V502">
        <v>6930</v>
      </c>
      <c r="W502">
        <v>6932</v>
      </c>
      <c r="X502">
        <v>6873</v>
      </c>
      <c r="Y502">
        <v>6814</v>
      </c>
      <c r="Z502">
        <v>6727</v>
      </c>
      <c r="AA502">
        <v>6645</v>
      </c>
      <c r="AB502">
        <v>6568</v>
      </c>
      <c r="AC502">
        <v>6485</v>
      </c>
      <c r="AD502">
        <v>6419</v>
      </c>
      <c r="AE502">
        <v>6338</v>
      </c>
      <c r="AF502">
        <v>6269</v>
      </c>
      <c r="AG502">
        <v>6226</v>
      </c>
      <c r="AH502">
        <v>6209</v>
      </c>
    </row>
    <row r="503" spans="1:34" x14ac:dyDescent="0.25">
      <c r="A503" t="s">
        <v>515</v>
      </c>
      <c r="B503" t="s">
        <v>398</v>
      </c>
      <c r="C503" t="s">
        <v>399</v>
      </c>
      <c r="D503">
        <v>0</v>
      </c>
      <c r="E503">
        <v>0</v>
      </c>
      <c r="F503">
        <v>0</v>
      </c>
      <c r="G503">
        <v>4660</v>
      </c>
      <c r="H503">
        <v>5946</v>
      </c>
      <c r="I503">
        <v>6900</v>
      </c>
      <c r="J503">
        <v>7982</v>
      </c>
      <c r="K503">
        <v>8927</v>
      </c>
      <c r="L503">
        <v>10262</v>
      </c>
      <c r="M503">
        <v>11875</v>
      </c>
      <c r="N503">
        <v>13254</v>
      </c>
      <c r="O503">
        <v>14001</v>
      </c>
      <c r="P503">
        <v>14371</v>
      </c>
      <c r="Q503">
        <v>14979</v>
      </c>
      <c r="R503">
        <v>15522</v>
      </c>
      <c r="S503">
        <v>16176</v>
      </c>
      <c r="T503">
        <v>16405</v>
      </c>
      <c r="U503">
        <v>16244</v>
      </c>
      <c r="V503">
        <v>16318</v>
      </c>
      <c r="W503">
        <v>16476</v>
      </c>
      <c r="X503">
        <v>16347</v>
      </c>
      <c r="Y503">
        <v>16158</v>
      </c>
      <c r="Z503">
        <v>15875</v>
      </c>
      <c r="AA503">
        <v>16044</v>
      </c>
      <c r="AB503">
        <v>16054</v>
      </c>
      <c r="AC503">
        <v>15703</v>
      </c>
      <c r="AD503">
        <v>15804</v>
      </c>
      <c r="AE503">
        <v>15554</v>
      </c>
      <c r="AF503">
        <v>16008</v>
      </c>
      <c r="AG503">
        <v>16443</v>
      </c>
      <c r="AH503">
        <v>16870</v>
      </c>
    </row>
    <row r="504" spans="1:34" x14ac:dyDescent="0.25">
      <c r="A504" t="s">
        <v>516</v>
      </c>
      <c r="B504" t="s">
        <v>398</v>
      </c>
      <c r="C504" t="s">
        <v>399</v>
      </c>
      <c r="D504">
        <v>0</v>
      </c>
      <c r="E504">
        <v>0</v>
      </c>
      <c r="F504">
        <v>0</v>
      </c>
      <c r="G504">
        <v>146</v>
      </c>
      <c r="H504">
        <v>334</v>
      </c>
      <c r="I504">
        <v>611</v>
      </c>
      <c r="J504">
        <v>858</v>
      </c>
      <c r="K504">
        <v>1090</v>
      </c>
      <c r="L504">
        <v>1365</v>
      </c>
      <c r="M504">
        <v>1535</v>
      </c>
      <c r="N504">
        <v>1586</v>
      </c>
      <c r="O504">
        <v>1363</v>
      </c>
      <c r="P504">
        <v>1393</v>
      </c>
      <c r="Q504">
        <v>1488</v>
      </c>
      <c r="R504">
        <v>1569</v>
      </c>
      <c r="S504">
        <v>1601</v>
      </c>
      <c r="T504">
        <v>1631</v>
      </c>
      <c r="U504">
        <v>1653</v>
      </c>
      <c r="V504">
        <v>1701</v>
      </c>
      <c r="W504">
        <v>1715</v>
      </c>
      <c r="X504">
        <v>1725</v>
      </c>
      <c r="Y504">
        <v>1763</v>
      </c>
      <c r="Z504">
        <v>1791</v>
      </c>
      <c r="AA504">
        <v>1857</v>
      </c>
      <c r="AB504">
        <v>1906</v>
      </c>
      <c r="AC504">
        <v>1976</v>
      </c>
      <c r="AD504">
        <v>2047</v>
      </c>
      <c r="AE504">
        <v>2135</v>
      </c>
      <c r="AF504">
        <v>2219</v>
      </c>
      <c r="AG504">
        <v>2291</v>
      </c>
      <c r="AH504">
        <v>2378</v>
      </c>
    </row>
    <row r="505" spans="1:34" x14ac:dyDescent="0.25">
      <c r="A505" t="s">
        <v>517</v>
      </c>
      <c r="B505" t="s">
        <v>398</v>
      </c>
      <c r="C505" t="s">
        <v>399</v>
      </c>
      <c r="D505">
        <v>0</v>
      </c>
      <c r="E505">
        <v>0</v>
      </c>
      <c r="F505">
        <v>0</v>
      </c>
      <c r="G505">
        <v>6763</v>
      </c>
      <c r="H505">
        <v>14270</v>
      </c>
      <c r="I505">
        <v>21679</v>
      </c>
      <c r="J505">
        <v>28821</v>
      </c>
      <c r="K505">
        <v>35800</v>
      </c>
      <c r="L505">
        <v>42865</v>
      </c>
      <c r="M505">
        <v>49102</v>
      </c>
      <c r="N505">
        <v>53978</v>
      </c>
      <c r="O505">
        <v>56318</v>
      </c>
      <c r="P505">
        <v>60306</v>
      </c>
      <c r="Q505">
        <v>64225</v>
      </c>
      <c r="R505">
        <v>68527</v>
      </c>
      <c r="S505">
        <v>72314</v>
      </c>
      <c r="T505">
        <v>75469</v>
      </c>
      <c r="U505">
        <v>78366</v>
      </c>
      <c r="V505">
        <v>81224</v>
      </c>
      <c r="W505">
        <v>83502</v>
      </c>
      <c r="X505">
        <v>85440</v>
      </c>
      <c r="Y505">
        <v>87478</v>
      </c>
      <c r="Z505">
        <v>89155</v>
      </c>
      <c r="AA505">
        <v>91155</v>
      </c>
      <c r="AB505">
        <v>92877</v>
      </c>
      <c r="AC505">
        <v>94464</v>
      </c>
      <c r="AD505">
        <v>96018</v>
      </c>
      <c r="AE505">
        <v>97860</v>
      </c>
      <c r="AF505">
        <v>99892</v>
      </c>
      <c r="AG505">
        <v>101649</v>
      </c>
      <c r="AH505">
        <v>103515</v>
      </c>
    </row>
    <row r="506" spans="1:34" x14ac:dyDescent="0.25">
      <c r="A506" t="s">
        <v>518</v>
      </c>
      <c r="B506" t="s">
        <v>398</v>
      </c>
      <c r="C506" t="s">
        <v>399</v>
      </c>
      <c r="D506">
        <v>0</v>
      </c>
      <c r="E506">
        <v>0</v>
      </c>
      <c r="F506">
        <v>0</v>
      </c>
      <c r="G506">
        <v>3108</v>
      </c>
      <c r="H506">
        <v>7090</v>
      </c>
      <c r="I506">
        <v>10911</v>
      </c>
      <c r="J506">
        <v>14530</v>
      </c>
      <c r="K506">
        <v>18000</v>
      </c>
      <c r="L506">
        <v>21665</v>
      </c>
      <c r="M506">
        <v>24315</v>
      </c>
      <c r="N506">
        <v>25719</v>
      </c>
      <c r="O506">
        <v>24652</v>
      </c>
      <c r="P506">
        <v>25965</v>
      </c>
      <c r="Q506">
        <v>27639</v>
      </c>
      <c r="R506">
        <v>29510</v>
      </c>
      <c r="S506">
        <v>30899</v>
      </c>
      <c r="T506">
        <v>31968</v>
      </c>
      <c r="U506">
        <v>32646</v>
      </c>
      <c r="V506">
        <v>33044</v>
      </c>
      <c r="W506">
        <v>32965</v>
      </c>
      <c r="X506">
        <v>32697</v>
      </c>
      <c r="Y506">
        <v>32626</v>
      </c>
      <c r="Z506">
        <v>32236</v>
      </c>
      <c r="AA506">
        <v>31864</v>
      </c>
      <c r="AB506">
        <v>31464</v>
      </c>
      <c r="AC506">
        <v>31090</v>
      </c>
      <c r="AD506">
        <v>30655</v>
      </c>
      <c r="AE506">
        <v>30297</v>
      </c>
      <c r="AF506">
        <v>29861</v>
      </c>
      <c r="AG506">
        <v>29556</v>
      </c>
      <c r="AH506">
        <v>29447</v>
      </c>
    </row>
    <row r="507" spans="1:34" x14ac:dyDescent="0.25">
      <c r="A507" t="s">
        <v>519</v>
      </c>
      <c r="B507" t="s">
        <v>398</v>
      </c>
      <c r="C507" t="s">
        <v>399</v>
      </c>
      <c r="D507">
        <v>0</v>
      </c>
      <c r="E507">
        <v>0</v>
      </c>
      <c r="F507">
        <v>0</v>
      </c>
      <c r="G507">
        <v>2125</v>
      </c>
      <c r="H507">
        <v>4261</v>
      </c>
      <c r="I507">
        <v>6117</v>
      </c>
      <c r="J507">
        <v>7649</v>
      </c>
      <c r="K507">
        <v>8994</v>
      </c>
      <c r="L507">
        <v>10269</v>
      </c>
      <c r="M507">
        <v>11007</v>
      </c>
      <c r="N507">
        <v>11160</v>
      </c>
      <c r="O507">
        <v>10296</v>
      </c>
      <c r="P507">
        <v>10311</v>
      </c>
      <c r="Q507">
        <v>10315</v>
      </c>
      <c r="R507">
        <v>10393</v>
      </c>
      <c r="S507">
        <v>10317</v>
      </c>
      <c r="T507">
        <v>10080</v>
      </c>
      <c r="U507">
        <v>9761</v>
      </c>
      <c r="V507">
        <v>9334</v>
      </c>
      <c r="W507">
        <v>8817</v>
      </c>
      <c r="X507">
        <v>8292</v>
      </c>
      <c r="Y507">
        <v>7809</v>
      </c>
      <c r="Z507">
        <v>7321</v>
      </c>
      <c r="AA507">
        <v>6845</v>
      </c>
      <c r="AB507">
        <v>6405</v>
      </c>
      <c r="AC507">
        <v>5992</v>
      </c>
      <c r="AD507">
        <v>5600</v>
      </c>
      <c r="AE507">
        <v>5232</v>
      </c>
      <c r="AF507">
        <v>4887</v>
      </c>
      <c r="AG507">
        <v>4593</v>
      </c>
      <c r="AH507">
        <v>4342</v>
      </c>
    </row>
    <row r="508" spans="1:34" x14ac:dyDescent="0.25">
      <c r="A508" t="s">
        <v>520</v>
      </c>
      <c r="B508" t="s">
        <v>398</v>
      </c>
      <c r="C508" t="s">
        <v>399</v>
      </c>
      <c r="D508">
        <v>0</v>
      </c>
      <c r="E508">
        <v>0</v>
      </c>
      <c r="F508">
        <v>0</v>
      </c>
      <c r="G508">
        <v>46</v>
      </c>
      <c r="H508">
        <v>95</v>
      </c>
      <c r="I508">
        <v>144</v>
      </c>
      <c r="J508">
        <v>186</v>
      </c>
      <c r="K508">
        <v>222</v>
      </c>
      <c r="L508">
        <v>259</v>
      </c>
      <c r="M508">
        <v>279</v>
      </c>
      <c r="N508">
        <v>285</v>
      </c>
      <c r="O508">
        <v>261</v>
      </c>
      <c r="P508">
        <v>263</v>
      </c>
      <c r="Q508">
        <v>267</v>
      </c>
      <c r="R508">
        <v>270</v>
      </c>
      <c r="S508">
        <v>269</v>
      </c>
      <c r="T508">
        <v>263</v>
      </c>
      <c r="U508">
        <v>255</v>
      </c>
      <c r="V508">
        <v>245</v>
      </c>
      <c r="W508">
        <v>231</v>
      </c>
      <c r="X508">
        <v>217</v>
      </c>
      <c r="Y508">
        <v>202</v>
      </c>
      <c r="Z508">
        <v>191</v>
      </c>
      <c r="AA508">
        <v>176</v>
      </c>
      <c r="AB508">
        <v>164</v>
      </c>
      <c r="AC508">
        <v>153</v>
      </c>
      <c r="AD508">
        <v>141</v>
      </c>
      <c r="AE508">
        <v>131</v>
      </c>
      <c r="AF508">
        <v>122</v>
      </c>
      <c r="AG508">
        <v>113</v>
      </c>
      <c r="AH508">
        <v>106</v>
      </c>
    </row>
    <row r="509" spans="1:34" x14ac:dyDescent="0.25">
      <c r="A509" t="s">
        <v>521</v>
      </c>
      <c r="B509" t="s">
        <v>398</v>
      </c>
      <c r="C509" t="s">
        <v>399</v>
      </c>
      <c r="D509">
        <v>0</v>
      </c>
      <c r="E509">
        <v>0</v>
      </c>
      <c r="F509">
        <v>0</v>
      </c>
      <c r="G509">
        <v>26</v>
      </c>
      <c r="H509">
        <v>56</v>
      </c>
      <c r="I509">
        <v>91</v>
      </c>
      <c r="J509">
        <v>122</v>
      </c>
      <c r="K509">
        <v>149</v>
      </c>
      <c r="L509">
        <v>177</v>
      </c>
      <c r="M509">
        <v>194</v>
      </c>
      <c r="N509">
        <v>198</v>
      </c>
      <c r="O509">
        <v>180</v>
      </c>
      <c r="P509">
        <v>182</v>
      </c>
      <c r="Q509">
        <v>188</v>
      </c>
      <c r="R509">
        <v>194</v>
      </c>
      <c r="S509">
        <v>195</v>
      </c>
      <c r="T509">
        <v>194</v>
      </c>
      <c r="U509">
        <v>190</v>
      </c>
      <c r="V509">
        <v>185</v>
      </c>
      <c r="W509">
        <v>179</v>
      </c>
      <c r="X509">
        <v>170</v>
      </c>
      <c r="Y509">
        <v>163</v>
      </c>
      <c r="Z509">
        <v>153</v>
      </c>
      <c r="AA509">
        <v>146</v>
      </c>
      <c r="AB509">
        <v>137</v>
      </c>
      <c r="AC509">
        <v>131</v>
      </c>
      <c r="AD509">
        <v>123</v>
      </c>
      <c r="AE509">
        <v>117</v>
      </c>
      <c r="AF509">
        <v>111</v>
      </c>
      <c r="AG509">
        <v>105</v>
      </c>
      <c r="AH509">
        <v>101</v>
      </c>
    </row>
    <row r="510" spans="1:34" x14ac:dyDescent="0.25">
      <c r="A510" t="s">
        <v>522</v>
      </c>
      <c r="B510" t="s">
        <v>398</v>
      </c>
      <c r="C510" t="s">
        <v>399</v>
      </c>
      <c r="D510">
        <v>0</v>
      </c>
      <c r="E510">
        <v>0</v>
      </c>
      <c r="F510">
        <v>0</v>
      </c>
      <c r="G510">
        <v>112</v>
      </c>
      <c r="H510">
        <v>201</v>
      </c>
      <c r="I510">
        <v>301</v>
      </c>
      <c r="J510">
        <v>380</v>
      </c>
      <c r="K510">
        <v>448</v>
      </c>
      <c r="L510">
        <v>523</v>
      </c>
      <c r="M510">
        <v>561</v>
      </c>
      <c r="N510">
        <v>542</v>
      </c>
      <c r="O510">
        <v>398</v>
      </c>
      <c r="P510">
        <v>275</v>
      </c>
      <c r="Q510">
        <v>183</v>
      </c>
      <c r="R510">
        <v>70</v>
      </c>
      <c r="S510">
        <v>-70</v>
      </c>
      <c r="T510">
        <v>-221</v>
      </c>
      <c r="U510">
        <v>-398</v>
      </c>
      <c r="V510">
        <v>-572</v>
      </c>
      <c r="W510">
        <v>-768</v>
      </c>
      <c r="X510">
        <v>-972</v>
      </c>
      <c r="Y510">
        <v>-1173</v>
      </c>
      <c r="Z510">
        <v>-1381</v>
      </c>
      <c r="AA510">
        <v>-1577</v>
      </c>
      <c r="AB510">
        <v>-1779</v>
      </c>
      <c r="AC510">
        <v>-1981</v>
      </c>
      <c r="AD510">
        <v>-2155</v>
      </c>
      <c r="AE510">
        <v>-2343</v>
      </c>
      <c r="AF510">
        <v>-2516</v>
      </c>
      <c r="AG510">
        <v>-2687</v>
      </c>
      <c r="AH510">
        <v>-2848</v>
      </c>
    </row>
    <row r="511" spans="1:34" x14ac:dyDescent="0.25">
      <c r="A511" t="s">
        <v>523</v>
      </c>
      <c r="B511" t="s">
        <v>398</v>
      </c>
      <c r="C511" t="s">
        <v>399</v>
      </c>
      <c r="D511">
        <v>0</v>
      </c>
      <c r="E511">
        <v>0</v>
      </c>
      <c r="F511">
        <v>0</v>
      </c>
      <c r="G511">
        <v>686</v>
      </c>
      <c r="H511">
        <v>1508</v>
      </c>
      <c r="I511">
        <v>2742</v>
      </c>
      <c r="J511">
        <v>3917</v>
      </c>
      <c r="K511">
        <v>5086</v>
      </c>
      <c r="L511">
        <v>6456</v>
      </c>
      <c r="M511">
        <v>7457</v>
      </c>
      <c r="N511">
        <v>8050</v>
      </c>
      <c r="O511">
        <v>7632</v>
      </c>
      <c r="P511">
        <v>8174</v>
      </c>
      <c r="Q511">
        <v>8955</v>
      </c>
      <c r="R511">
        <v>9680</v>
      </c>
      <c r="S511">
        <v>10172</v>
      </c>
      <c r="T511">
        <v>10536</v>
      </c>
      <c r="U511">
        <v>10796</v>
      </c>
      <c r="V511">
        <v>11027</v>
      </c>
      <c r="W511">
        <v>11029</v>
      </c>
      <c r="X511">
        <v>10920</v>
      </c>
      <c r="Y511">
        <v>10821</v>
      </c>
      <c r="Z511">
        <v>10612</v>
      </c>
      <c r="AA511">
        <v>10464</v>
      </c>
      <c r="AB511">
        <v>10217</v>
      </c>
      <c r="AC511">
        <v>10003</v>
      </c>
      <c r="AD511">
        <v>9761</v>
      </c>
      <c r="AE511">
        <v>9552</v>
      </c>
      <c r="AF511">
        <v>9354</v>
      </c>
      <c r="AG511">
        <v>9146</v>
      </c>
      <c r="AH511">
        <v>9004</v>
      </c>
    </row>
    <row r="512" spans="1:34" x14ac:dyDescent="0.25">
      <c r="A512" t="s">
        <v>524</v>
      </c>
      <c r="B512" t="s">
        <v>398</v>
      </c>
      <c r="C512" t="s">
        <v>399</v>
      </c>
      <c r="D512">
        <v>0</v>
      </c>
      <c r="E512">
        <v>0</v>
      </c>
      <c r="F512">
        <v>0</v>
      </c>
      <c r="G512">
        <v>880</v>
      </c>
      <c r="H512">
        <v>1512</v>
      </c>
      <c r="I512">
        <v>2432</v>
      </c>
      <c r="J512">
        <v>3414</v>
      </c>
      <c r="K512">
        <v>4324</v>
      </c>
      <c r="L512">
        <v>5488</v>
      </c>
      <c r="M512">
        <v>6483</v>
      </c>
      <c r="N512">
        <v>7149</v>
      </c>
      <c r="O512">
        <v>6892</v>
      </c>
      <c r="P512">
        <v>7282</v>
      </c>
      <c r="Q512">
        <v>7852</v>
      </c>
      <c r="R512">
        <v>8415</v>
      </c>
      <c r="S512">
        <v>8846</v>
      </c>
      <c r="T512">
        <v>9133</v>
      </c>
      <c r="U512">
        <v>9098</v>
      </c>
      <c r="V512">
        <v>9161</v>
      </c>
      <c r="W512">
        <v>9092</v>
      </c>
      <c r="X512">
        <v>8886</v>
      </c>
      <c r="Y512">
        <v>8699</v>
      </c>
      <c r="Z512">
        <v>8355</v>
      </c>
      <c r="AA512">
        <v>8220</v>
      </c>
      <c r="AB512">
        <v>8003</v>
      </c>
      <c r="AC512">
        <v>7777</v>
      </c>
      <c r="AD512">
        <v>7519</v>
      </c>
      <c r="AE512">
        <v>7220</v>
      </c>
      <c r="AF512">
        <v>7142</v>
      </c>
      <c r="AG512">
        <v>7043</v>
      </c>
      <c r="AH512">
        <v>6977</v>
      </c>
    </row>
    <row r="513" spans="1:34" x14ac:dyDescent="0.25">
      <c r="A513" t="s">
        <v>525</v>
      </c>
      <c r="B513" t="s">
        <v>398</v>
      </c>
      <c r="C513" t="s">
        <v>399</v>
      </c>
      <c r="D513">
        <v>0</v>
      </c>
      <c r="E513">
        <v>0</v>
      </c>
      <c r="F513">
        <v>0</v>
      </c>
      <c r="G513">
        <v>24306</v>
      </c>
      <c r="H513">
        <v>49323</v>
      </c>
      <c r="I513">
        <v>69470</v>
      </c>
      <c r="J513">
        <v>89432</v>
      </c>
      <c r="K513">
        <v>109546</v>
      </c>
      <c r="L513">
        <v>129076</v>
      </c>
      <c r="M513">
        <v>145791</v>
      </c>
      <c r="N513">
        <v>157157</v>
      </c>
      <c r="O513">
        <v>158962</v>
      </c>
      <c r="P513">
        <v>166262</v>
      </c>
      <c r="Q513">
        <v>171349</v>
      </c>
      <c r="R513">
        <v>179719</v>
      </c>
      <c r="S513">
        <v>187955</v>
      </c>
      <c r="T513">
        <v>193380</v>
      </c>
      <c r="U513">
        <v>196974</v>
      </c>
      <c r="V513">
        <v>196844</v>
      </c>
      <c r="W513">
        <v>195380</v>
      </c>
      <c r="X513">
        <v>193825</v>
      </c>
      <c r="Y513">
        <v>192184</v>
      </c>
      <c r="Z513">
        <v>190712</v>
      </c>
      <c r="AA513">
        <v>187600</v>
      </c>
      <c r="AB513">
        <v>186052</v>
      </c>
      <c r="AC513">
        <v>183744</v>
      </c>
      <c r="AD513">
        <v>181661</v>
      </c>
      <c r="AE513">
        <v>179006</v>
      </c>
      <c r="AF513">
        <v>176452</v>
      </c>
      <c r="AG513">
        <v>176034</v>
      </c>
      <c r="AH513">
        <v>176521</v>
      </c>
    </row>
    <row r="514" spans="1:34" x14ac:dyDescent="0.25">
      <c r="A514" t="s">
        <v>526</v>
      </c>
      <c r="B514" t="s">
        <v>398</v>
      </c>
      <c r="C514" t="s">
        <v>399</v>
      </c>
      <c r="D514">
        <v>0</v>
      </c>
      <c r="E514">
        <v>0</v>
      </c>
      <c r="F514">
        <v>0</v>
      </c>
      <c r="G514">
        <v>514</v>
      </c>
      <c r="H514">
        <v>1123</v>
      </c>
      <c r="I514">
        <v>2582</v>
      </c>
      <c r="J514">
        <v>4235</v>
      </c>
      <c r="K514">
        <v>6031</v>
      </c>
      <c r="L514">
        <v>8124</v>
      </c>
      <c r="M514">
        <v>9971</v>
      </c>
      <c r="N514">
        <v>11443</v>
      </c>
      <c r="O514">
        <v>11930</v>
      </c>
      <c r="P514">
        <v>12964</v>
      </c>
      <c r="Q514">
        <v>14444</v>
      </c>
      <c r="R514">
        <v>15794</v>
      </c>
      <c r="S514">
        <v>16741</v>
      </c>
      <c r="T514">
        <v>17617</v>
      </c>
      <c r="U514">
        <v>18331</v>
      </c>
      <c r="V514">
        <v>18978</v>
      </c>
      <c r="W514">
        <v>19248</v>
      </c>
      <c r="X514">
        <v>19355</v>
      </c>
      <c r="Y514">
        <v>19458</v>
      </c>
      <c r="Z514">
        <v>19439</v>
      </c>
      <c r="AA514">
        <v>19494</v>
      </c>
      <c r="AB514">
        <v>19354</v>
      </c>
      <c r="AC514">
        <v>19292</v>
      </c>
      <c r="AD514">
        <v>19172</v>
      </c>
      <c r="AE514">
        <v>19095</v>
      </c>
      <c r="AF514">
        <v>19007</v>
      </c>
      <c r="AG514">
        <v>18873</v>
      </c>
      <c r="AH514">
        <v>18889</v>
      </c>
    </row>
    <row r="515" spans="1:34" x14ac:dyDescent="0.25">
      <c r="A515" t="s">
        <v>527</v>
      </c>
      <c r="B515" t="s">
        <v>398</v>
      </c>
      <c r="C515" t="s">
        <v>399</v>
      </c>
      <c r="D515">
        <v>0</v>
      </c>
      <c r="E515">
        <v>0</v>
      </c>
      <c r="F515">
        <v>0</v>
      </c>
      <c r="G515">
        <v>1582</v>
      </c>
      <c r="H515">
        <v>3669</v>
      </c>
      <c r="I515">
        <v>6943</v>
      </c>
      <c r="J515">
        <v>10150</v>
      </c>
      <c r="K515">
        <v>13408</v>
      </c>
      <c r="L515">
        <v>17294</v>
      </c>
      <c r="M515">
        <v>20230</v>
      </c>
      <c r="N515">
        <v>22055</v>
      </c>
      <c r="O515">
        <v>21044</v>
      </c>
      <c r="P515">
        <v>22855</v>
      </c>
      <c r="Q515">
        <v>25476</v>
      </c>
      <c r="R515">
        <v>28020</v>
      </c>
      <c r="S515">
        <v>29929</v>
      </c>
      <c r="T515">
        <v>31517</v>
      </c>
      <c r="U515">
        <v>32817</v>
      </c>
      <c r="V515">
        <v>34090</v>
      </c>
      <c r="W515">
        <v>34659</v>
      </c>
      <c r="X515">
        <v>34878</v>
      </c>
      <c r="Y515">
        <v>35190</v>
      </c>
      <c r="Z515">
        <v>35069</v>
      </c>
      <c r="AA515">
        <v>35185</v>
      </c>
      <c r="AB515">
        <v>34948</v>
      </c>
      <c r="AC515">
        <v>34858</v>
      </c>
      <c r="AD515">
        <v>34608</v>
      </c>
      <c r="AE515">
        <v>34456</v>
      </c>
      <c r="AF515">
        <v>34346</v>
      </c>
      <c r="AG515">
        <v>34161</v>
      </c>
      <c r="AH515">
        <v>34223</v>
      </c>
    </row>
    <row r="516" spans="1:34" x14ac:dyDescent="0.25">
      <c r="A516" t="s">
        <v>528</v>
      </c>
      <c r="B516" t="s">
        <v>398</v>
      </c>
      <c r="C516" t="s">
        <v>399</v>
      </c>
      <c r="D516">
        <v>0</v>
      </c>
      <c r="E516">
        <v>0</v>
      </c>
      <c r="F516">
        <v>0</v>
      </c>
      <c r="G516">
        <v>441</v>
      </c>
      <c r="H516">
        <v>1021</v>
      </c>
      <c r="I516">
        <v>1926</v>
      </c>
      <c r="J516">
        <v>2807</v>
      </c>
      <c r="K516">
        <v>3699</v>
      </c>
      <c r="L516">
        <v>4760</v>
      </c>
      <c r="M516">
        <v>5561</v>
      </c>
      <c r="N516">
        <v>6062</v>
      </c>
      <c r="O516">
        <v>5790</v>
      </c>
      <c r="P516">
        <v>6267</v>
      </c>
      <c r="Q516">
        <v>6950</v>
      </c>
      <c r="R516">
        <v>7600</v>
      </c>
      <c r="S516">
        <v>8073</v>
      </c>
      <c r="T516">
        <v>8453</v>
      </c>
      <c r="U516">
        <v>8757</v>
      </c>
      <c r="V516">
        <v>9045</v>
      </c>
      <c r="W516">
        <v>9146</v>
      </c>
      <c r="X516">
        <v>9154</v>
      </c>
      <c r="Y516">
        <v>9171</v>
      </c>
      <c r="Z516">
        <v>9089</v>
      </c>
      <c r="AA516">
        <v>9062</v>
      </c>
      <c r="AB516">
        <v>8943</v>
      </c>
      <c r="AC516">
        <v>8855</v>
      </c>
      <c r="AD516">
        <v>8734</v>
      </c>
      <c r="AE516">
        <v>8639</v>
      </c>
      <c r="AF516">
        <v>8554</v>
      </c>
      <c r="AG516">
        <v>8452</v>
      </c>
      <c r="AH516">
        <v>8411</v>
      </c>
    </row>
    <row r="517" spans="1:34" x14ac:dyDescent="0.25">
      <c r="A517" t="s">
        <v>529</v>
      </c>
      <c r="B517" t="s">
        <v>398</v>
      </c>
      <c r="C517" t="s">
        <v>399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 t="s">
        <v>383</v>
      </c>
      <c r="B518" t="s">
        <v>400</v>
      </c>
      <c r="C518" t="s">
        <v>401</v>
      </c>
      <c r="D518">
        <v>0</v>
      </c>
      <c r="E518">
        <v>0</v>
      </c>
      <c r="F518">
        <v>0</v>
      </c>
      <c r="G518">
        <v>54038</v>
      </c>
      <c r="H518">
        <v>107747</v>
      </c>
      <c r="I518">
        <v>156455</v>
      </c>
      <c r="J518">
        <v>204095</v>
      </c>
      <c r="K518">
        <v>251625</v>
      </c>
      <c r="L518">
        <v>300567</v>
      </c>
      <c r="M518">
        <v>342076</v>
      </c>
      <c r="N518">
        <v>370712</v>
      </c>
      <c r="O518">
        <v>374263</v>
      </c>
      <c r="P518">
        <v>394739</v>
      </c>
      <c r="Q518">
        <v>414583</v>
      </c>
      <c r="R518">
        <v>439223</v>
      </c>
      <c r="S518">
        <v>461898</v>
      </c>
      <c r="T518">
        <v>478933</v>
      </c>
      <c r="U518">
        <v>491514</v>
      </c>
      <c r="V518">
        <v>498562</v>
      </c>
      <c r="W518">
        <v>500555</v>
      </c>
      <c r="X518">
        <v>500499</v>
      </c>
      <c r="Y518">
        <v>500825</v>
      </c>
      <c r="Z518">
        <v>499831</v>
      </c>
      <c r="AA518">
        <v>498311</v>
      </c>
      <c r="AB518">
        <v>497631</v>
      </c>
      <c r="AC518">
        <v>496172</v>
      </c>
      <c r="AD518">
        <v>495191</v>
      </c>
      <c r="AE518">
        <v>493560</v>
      </c>
      <c r="AF518">
        <v>493132</v>
      </c>
      <c r="AG518">
        <v>495278</v>
      </c>
      <c r="AH518">
        <v>499903</v>
      </c>
    </row>
    <row r="519" spans="1:34" x14ac:dyDescent="0.25">
      <c r="A519" t="s">
        <v>488</v>
      </c>
      <c r="B519" t="s">
        <v>400</v>
      </c>
      <c r="C519" t="s">
        <v>401</v>
      </c>
      <c r="D519">
        <v>0</v>
      </c>
      <c r="E519">
        <v>0</v>
      </c>
      <c r="F519">
        <v>0</v>
      </c>
      <c r="G519">
        <v>38</v>
      </c>
      <c r="H519">
        <v>78</v>
      </c>
      <c r="I519">
        <v>128</v>
      </c>
      <c r="J519">
        <v>199</v>
      </c>
      <c r="K519">
        <v>276</v>
      </c>
      <c r="L519">
        <v>336</v>
      </c>
      <c r="M519">
        <v>376</v>
      </c>
      <c r="N519">
        <v>394</v>
      </c>
      <c r="O519">
        <v>362</v>
      </c>
      <c r="P519">
        <v>324</v>
      </c>
      <c r="Q519">
        <v>307</v>
      </c>
      <c r="R519">
        <v>304</v>
      </c>
      <c r="S519">
        <v>303</v>
      </c>
      <c r="T519">
        <v>305</v>
      </c>
      <c r="U519">
        <v>307</v>
      </c>
      <c r="V519">
        <v>306</v>
      </c>
      <c r="W519">
        <v>304</v>
      </c>
      <c r="X519">
        <v>302</v>
      </c>
      <c r="Y519">
        <v>303</v>
      </c>
      <c r="Z519">
        <v>303</v>
      </c>
      <c r="AA519">
        <v>303</v>
      </c>
      <c r="AB519">
        <v>301</v>
      </c>
      <c r="AC519">
        <v>301</v>
      </c>
      <c r="AD519">
        <v>301</v>
      </c>
      <c r="AE519">
        <v>302</v>
      </c>
      <c r="AF519">
        <v>302</v>
      </c>
      <c r="AG519">
        <v>301</v>
      </c>
      <c r="AH519">
        <v>301</v>
      </c>
    </row>
    <row r="520" spans="1:34" x14ac:dyDescent="0.25">
      <c r="A520" t="s">
        <v>489</v>
      </c>
      <c r="B520" t="s">
        <v>400</v>
      </c>
      <c r="C520" t="s">
        <v>401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 t="s">
        <v>490</v>
      </c>
      <c r="B521" t="s">
        <v>400</v>
      </c>
      <c r="C521" t="s">
        <v>401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 t="s">
        <v>491</v>
      </c>
      <c r="B522" t="s">
        <v>400</v>
      </c>
      <c r="C522" t="s">
        <v>401</v>
      </c>
      <c r="D522">
        <v>0</v>
      </c>
      <c r="E522">
        <v>0</v>
      </c>
      <c r="F522">
        <v>0</v>
      </c>
      <c r="G522">
        <v>18</v>
      </c>
      <c r="H522">
        <v>26</v>
      </c>
      <c r="I522">
        <v>30</v>
      </c>
      <c r="J522">
        <v>33</v>
      </c>
      <c r="K522">
        <v>34</v>
      </c>
      <c r="L522">
        <v>35</v>
      </c>
      <c r="M522">
        <v>35</v>
      </c>
      <c r="N522">
        <v>31</v>
      </c>
      <c r="O522">
        <v>24</v>
      </c>
      <c r="P522">
        <v>20</v>
      </c>
      <c r="Q522">
        <v>14</v>
      </c>
      <c r="R522">
        <v>10</v>
      </c>
      <c r="S522">
        <v>9</v>
      </c>
      <c r="T522">
        <v>8</v>
      </c>
      <c r="U522">
        <v>7</v>
      </c>
      <c r="V522">
        <v>3</v>
      </c>
      <c r="W522">
        <v>2</v>
      </c>
      <c r="X522">
        <v>1</v>
      </c>
      <c r="Y522">
        <v>0</v>
      </c>
      <c r="Z522">
        <v>2</v>
      </c>
      <c r="AA522">
        <v>2</v>
      </c>
      <c r="AB522">
        <v>3</v>
      </c>
      <c r="AC522">
        <v>5</v>
      </c>
      <c r="AD522">
        <v>6</v>
      </c>
      <c r="AE522">
        <v>8</v>
      </c>
      <c r="AF522">
        <v>8</v>
      </c>
      <c r="AG522">
        <v>10</v>
      </c>
      <c r="AH522">
        <v>12</v>
      </c>
    </row>
    <row r="523" spans="1:34" x14ac:dyDescent="0.25">
      <c r="A523" t="s">
        <v>492</v>
      </c>
      <c r="B523" t="s">
        <v>400</v>
      </c>
      <c r="C523" t="s">
        <v>401</v>
      </c>
      <c r="D523">
        <v>0</v>
      </c>
      <c r="E523">
        <v>0</v>
      </c>
      <c r="F523">
        <v>0</v>
      </c>
      <c r="G523">
        <v>360</v>
      </c>
      <c r="H523">
        <v>1112</v>
      </c>
      <c r="I523">
        <v>1282</v>
      </c>
      <c r="J523">
        <v>1514</v>
      </c>
      <c r="K523">
        <v>1606</v>
      </c>
      <c r="L523">
        <v>1553</v>
      </c>
      <c r="M523">
        <v>1397</v>
      </c>
      <c r="N523">
        <v>1136</v>
      </c>
      <c r="O523">
        <v>987</v>
      </c>
      <c r="P523">
        <v>803</v>
      </c>
      <c r="Q523">
        <v>668</v>
      </c>
      <c r="R523">
        <v>598</v>
      </c>
      <c r="S523">
        <v>540</v>
      </c>
      <c r="T523">
        <v>592</v>
      </c>
      <c r="U523">
        <v>514</v>
      </c>
      <c r="V523">
        <v>444</v>
      </c>
      <c r="W523">
        <v>367</v>
      </c>
      <c r="X523">
        <v>308</v>
      </c>
      <c r="Y523">
        <v>374</v>
      </c>
      <c r="Z523">
        <v>338</v>
      </c>
      <c r="AA523">
        <v>340</v>
      </c>
      <c r="AB523">
        <v>363</v>
      </c>
      <c r="AC523">
        <v>375</v>
      </c>
      <c r="AD523">
        <v>386</v>
      </c>
      <c r="AE523">
        <v>415</v>
      </c>
      <c r="AF523">
        <v>391</v>
      </c>
      <c r="AG523">
        <v>364</v>
      </c>
      <c r="AH523">
        <v>366</v>
      </c>
    </row>
    <row r="524" spans="1:34" x14ac:dyDescent="0.25">
      <c r="A524" t="s">
        <v>493</v>
      </c>
      <c r="B524" t="s">
        <v>400</v>
      </c>
      <c r="C524" t="s">
        <v>401</v>
      </c>
      <c r="D524">
        <v>0</v>
      </c>
      <c r="E524">
        <v>0</v>
      </c>
      <c r="F524">
        <v>0</v>
      </c>
      <c r="G524">
        <v>213</v>
      </c>
      <c r="H524">
        <v>455</v>
      </c>
      <c r="I524">
        <v>755</v>
      </c>
      <c r="J524">
        <v>1080</v>
      </c>
      <c r="K524">
        <v>1393</v>
      </c>
      <c r="L524">
        <v>1732</v>
      </c>
      <c r="M524">
        <v>2038</v>
      </c>
      <c r="N524">
        <v>2228</v>
      </c>
      <c r="O524">
        <v>2214</v>
      </c>
      <c r="P524">
        <v>2223</v>
      </c>
      <c r="Q524">
        <v>2374</v>
      </c>
      <c r="R524">
        <v>2549</v>
      </c>
      <c r="S524">
        <v>2678</v>
      </c>
      <c r="T524">
        <v>2759</v>
      </c>
      <c r="U524">
        <v>2807</v>
      </c>
      <c r="V524">
        <v>2837</v>
      </c>
      <c r="W524">
        <v>2831</v>
      </c>
      <c r="X524">
        <v>2786</v>
      </c>
      <c r="Y524">
        <v>2731</v>
      </c>
      <c r="Z524">
        <v>2662</v>
      </c>
      <c r="AA524">
        <v>2592</v>
      </c>
      <c r="AB524">
        <v>2517</v>
      </c>
      <c r="AC524">
        <v>2439</v>
      </c>
      <c r="AD524">
        <v>2362</v>
      </c>
      <c r="AE524">
        <v>2288</v>
      </c>
      <c r="AF524">
        <v>2220</v>
      </c>
      <c r="AG524">
        <v>2154</v>
      </c>
      <c r="AH524">
        <v>2097</v>
      </c>
    </row>
    <row r="525" spans="1:34" x14ac:dyDescent="0.25">
      <c r="A525" t="s">
        <v>494</v>
      </c>
      <c r="B525" t="s">
        <v>400</v>
      </c>
      <c r="C525" t="s">
        <v>401</v>
      </c>
      <c r="D525">
        <v>0</v>
      </c>
      <c r="E525">
        <v>0</v>
      </c>
      <c r="F525">
        <v>0</v>
      </c>
      <c r="G525">
        <v>365</v>
      </c>
      <c r="H525">
        <v>755</v>
      </c>
      <c r="I525">
        <v>1146</v>
      </c>
      <c r="J525">
        <v>1529</v>
      </c>
      <c r="K525">
        <v>1863</v>
      </c>
      <c r="L525">
        <v>2214</v>
      </c>
      <c r="M525">
        <v>2490</v>
      </c>
      <c r="N525">
        <v>2630</v>
      </c>
      <c r="O525">
        <v>2535</v>
      </c>
      <c r="P525">
        <v>2511</v>
      </c>
      <c r="Q525">
        <v>2579</v>
      </c>
      <c r="R525">
        <v>2653</v>
      </c>
      <c r="S525">
        <v>2685</v>
      </c>
      <c r="T525">
        <v>2676</v>
      </c>
      <c r="U525">
        <v>2634</v>
      </c>
      <c r="V525">
        <v>2577</v>
      </c>
      <c r="W525">
        <v>2495</v>
      </c>
      <c r="X525">
        <v>2388</v>
      </c>
      <c r="Y525">
        <v>2280</v>
      </c>
      <c r="Z525">
        <v>2166</v>
      </c>
      <c r="AA525">
        <v>2061</v>
      </c>
      <c r="AB525">
        <v>1957</v>
      </c>
      <c r="AC525">
        <v>1853</v>
      </c>
      <c r="AD525">
        <v>1758</v>
      </c>
      <c r="AE525">
        <v>1669</v>
      </c>
      <c r="AF525">
        <v>1590</v>
      </c>
      <c r="AG525">
        <v>1517</v>
      </c>
      <c r="AH525">
        <v>1452</v>
      </c>
    </row>
    <row r="526" spans="1:34" x14ac:dyDescent="0.25">
      <c r="A526" t="s">
        <v>495</v>
      </c>
      <c r="B526" t="s">
        <v>400</v>
      </c>
      <c r="C526" t="s">
        <v>401</v>
      </c>
      <c r="D526">
        <v>0</v>
      </c>
      <c r="E526">
        <v>0</v>
      </c>
      <c r="F526">
        <v>0</v>
      </c>
      <c r="G526">
        <v>92</v>
      </c>
      <c r="H526">
        <v>212</v>
      </c>
      <c r="I526">
        <v>308</v>
      </c>
      <c r="J526">
        <v>387</v>
      </c>
      <c r="K526">
        <v>453</v>
      </c>
      <c r="L526">
        <v>515</v>
      </c>
      <c r="M526">
        <v>561</v>
      </c>
      <c r="N526">
        <v>581</v>
      </c>
      <c r="O526">
        <v>561</v>
      </c>
      <c r="P526">
        <v>549</v>
      </c>
      <c r="Q526">
        <v>549</v>
      </c>
      <c r="R526">
        <v>556</v>
      </c>
      <c r="S526">
        <v>567</v>
      </c>
      <c r="T526">
        <v>571</v>
      </c>
      <c r="U526">
        <v>567</v>
      </c>
      <c r="V526">
        <v>554</v>
      </c>
      <c r="W526">
        <v>538</v>
      </c>
      <c r="X526">
        <v>519</v>
      </c>
      <c r="Y526">
        <v>505</v>
      </c>
      <c r="Z526">
        <v>490</v>
      </c>
      <c r="AA526">
        <v>475</v>
      </c>
      <c r="AB526">
        <v>462</v>
      </c>
      <c r="AC526">
        <v>449</v>
      </c>
      <c r="AD526">
        <v>439</v>
      </c>
      <c r="AE526">
        <v>428</v>
      </c>
      <c r="AF526">
        <v>419</v>
      </c>
      <c r="AG526">
        <v>411</v>
      </c>
      <c r="AH526">
        <v>406</v>
      </c>
    </row>
    <row r="527" spans="1:34" x14ac:dyDescent="0.25">
      <c r="A527" t="s">
        <v>496</v>
      </c>
      <c r="B527" t="s">
        <v>400</v>
      </c>
      <c r="C527" t="s">
        <v>401</v>
      </c>
      <c r="D527">
        <v>0</v>
      </c>
      <c r="E527">
        <v>0</v>
      </c>
      <c r="F527">
        <v>0</v>
      </c>
      <c r="G527">
        <v>54</v>
      </c>
      <c r="H527">
        <v>146</v>
      </c>
      <c r="I527">
        <v>240</v>
      </c>
      <c r="J527">
        <v>268</v>
      </c>
      <c r="K527">
        <v>280</v>
      </c>
      <c r="L527">
        <v>257</v>
      </c>
      <c r="M527">
        <v>191</v>
      </c>
      <c r="N527">
        <v>88</v>
      </c>
      <c r="O527">
        <v>-97</v>
      </c>
      <c r="P527">
        <v>-208</v>
      </c>
      <c r="Q527">
        <v>-355</v>
      </c>
      <c r="R527">
        <v>-481</v>
      </c>
      <c r="S527">
        <v>-586</v>
      </c>
      <c r="T527">
        <v>-698</v>
      </c>
      <c r="U527">
        <v>-765</v>
      </c>
      <c r="V527">
        <v>-849</v>
      </c>
      <c r="W527">
        <v>-898</v>
      </c>
      <c r="X527">
        <v>-907</v>
      </c>
      <c r="Y527">
        <v>-903</v>
      </c>
      <c r="Z527">
        <v>-849</v>
      </c>
      <c r="AA527">
        <v>-822</v>
      </c>
      <c r="AB527">
        <v>-781</v>
      </c>
      <c r="AC527">
        <v>-717</v>
      </c>
      <c r="AD527">
        <v>-640</v>
      </c>
      <c r="AE527">
        <v>-568</v>
      </c>
      <c r="AF527">
        <v>-506</v>
      </c>
      <c r="AG527">
        <v>-438</v>
      </c>
      <c r="AH527">
        <v>-370</v>
      </c>
    </row>
    <row r="528" spans="1:34" x14ac:dyDescent="0.25">
      <c r="A528" t="s">
        <v>497</v>
      </c>
      <c r="B528" t="s">
        <v>400</v>
      </c>
      <c r="C528" t="s">
        <v>401</v>
      </c>
      <c r="D528">
        <v>0</v>
      </c>
      <c r="E528">
        <v>0</v>
      </c>
      <c r="F528">
        <v>0</v>
      </c>
      <c r="G528">
        <v>-74</v>
      </c>
      <c r="H528">
        <v>-135</v>
      </c>
      <c r="I528">
        <v>-203</v>
      </c>
      <c r="J528">
        <v>-293</v>
      </c>
      <c r="K528">
        <v>-442</v>
      </c>
      <c r="L528">
        <v>-611</v>
      </c>
      <c r="M528">
        <v>-792</v>
      </c>
      <c r="N528">
        <v>-994</v>
      </c>
      <c r="O528">
        <v>-1223</v>
      </c>
      <c r="P528">
        <v>-1410</v>
      </c>
      <c r="Q528">
        <v>-1581</v>
      </c>
      <c r="R528">
        <v>-1737</v>
      </c>
      <c r="S528">
        <v>-1889</v>
      </c>
      <c r="T528">
        <v>-2015</v>
      </c>
      <c r="U528">
        <v>-2113</v>
      </c>
      <c r="V528">
        <v>-2180</v>
      </c>
      <c r="W528">
        <v>-2185</v>
      </c>
      <c r="X528">
        <v>-2169</v>
      </c>
      <c r="Y528">
        <v>-2131</v>
      </c>
      <c r="Z528">
        <v>-2063</v>
      </c>
      <c r="AA528">
        <v>-1999</v>
      </c>
      <c r="AB528">
        <v>-1924</v>
      </c>
      <c r="AC528">
        <v>-1824</v>
      </c>
      <c r="AD528">
        <v>-1731</v>
      </c>
      <c r="AE528">
        <v>-1625</v>
      </c>
      <c r="AF528">
        <v>-1522</v>
      </c>
      <c r="AG528">
        <v>-1435</v>
      </c>
      <c r="AH528">
        <v>-1358</v>
      </c>
    </row>
    <row r="529" spans="1:34" x14ac:dyDescent="0.25">
      <c r="A529" t="s">
        <v>498</v>
      </c>
      <c r="B529" t="s">
        <v>400</v>
      </c>
      <c r="C529" t="s">
        <v>401</v>
      </c>
      <c r="D529">
        <v>0</v>
      </c>
      <c r="E529">
        <v>0</v>
      </c>
      <c r="F529">
        <v>0</v>
      </c>
      <c r="G529">
        <v>208</v>
      </c>
      <c r="H529">
        <v>276</v>
      </c>
      <c r="I529">
        <v>286</v>
      </c>
      <c r="J529">
        <v>152</v>
      </c>
      <c r="K529">
        <v>44</v>
      </c>
      <c r="L529">
        <v>-15</v>
      </c>
      <c r="M529">
        <v>-50</v>
      </c>
      <c r="N529">
        <v>-71</v>
      </c>
      <c r="O529">
        <v>-103</v>
      </c>
      <c r="P529">
        <v>-101</v>
      </c>
      <c r="Q529">
        <v>-85</v>
      </c>
      <c r="R529">
        <v>-63</v>
      </c>
      <c r="S529">
        <v>-55</v>
      </c>
      <c r="T529">
        <v>-61</v>
      </c>
      <c r="U529">
        <v>-75</v>
      </c>
      <c r="V529">
        <v>-97</v>
      </c>
      <c r="W529">
        <v>-123</v>
      </c>
      <c r="X529">
        <v>-151</v>
      </c>
      <c r="Y529">
        <v>-166</v>
      </c>
      <c r="Z529">
        <v>-179</v>
      </c>
      <c r="AA529">
        <v>-189</v>
      </c>
      <c r="AB529">
        <v>-203</v>
      </c>
      <c r="AC529">
        <v>-213</v>
      </c>
      <c r="AD529">
        <v>-217</v>
      </c>
      <c r="AE529">
        <v>-225</v>
      </c>
      <c r="AF529">
        <v>-230</v>
      </c>
      <c r="AG529">
        <v>-238</v>
      </c>
      <c r="AH529">
        <v>-238</v>
      </c>
    </row>
    <row r="530" spans="1:34" x14ac:dyDescent="0.25">
      <c r="A530" t="s">
        <v>499</v>
      </c>
      <c r="B530" t="s">
        <v>400</v>
      </c>
      <c r="C530" t="s">
        <v>401</v>
      </c>
      <c r="D530">
        <v>0</v>
      </c>
      <c r="E530">
        <v>0</v>
      </c>
      <c r="F530">
        <v>0</v>
      </c>
      <c r="G530">
        <v>59</v>
      </c>
      <c r="H530">
        <v>122</v>
      </c>
      <c r="I530">
        <v>189</v>
      </c>
      <c r="J530">
        <v>250</v>
      </c>
      <c r="K530">
        <v>307</v>
      </c>
      <c r="L530">
        <v>371</v>
      </c>
      <c r="M530">
        <v>421</v>
      </c>
      <c r="N530">
        <v>447</v>
      </c>
      <c r="O530">
        <v>425</v>
      </c>
      <c r="P530">
        <v>444</v>
      </c>
      <c r="Q530">
        <v>468</v>
      </c>
      <c r="R530">
        <v>494</v>
      </c>
      <c r="S530">
        <v>511</v>
      </c>
      <c r="T530">
        <v>519</v>
      </c>
      <c r="U530">
        <v>519</v>
      </c>
      <c r="V530">
        <v>516</v>
      </c>
      <c r="W530">
        <v>507</v>
      </c>
      <c r="X530">
        <v>493</v>
      </c>
      <c r="Y530">
        <v>479</v>
      </c>
      <c r="Z530">
        <v>464</v>
      </c>
      <c r="AA530">
        <v>449</v>
      </c>
      <c r="AB530">
        <v>435</v>
      </c>
      <c r="AC530">
        <v>420</v>
      </c>
      <c r="AD530">
        <v>405</v>
      </c>
      <c r="AE530">
        <v>390</v>
      </c>
      <c r="AF530">
        <v>380</v>
      </c>
      <c r="AG530">
        <v>371</v>
      </c>
      <c r="AH530">
        <v>363</v>
      </c>
    </row>
    <row r="531" spans="1:34" x14ac:dyDescent="0.25">
      <c r="A531" t="s">
        <v>500</v>
      </c>
      <c r="B531" t="s">
        <v>400</v>
      </c>
      <c r="C531" t="s">
        <v>401</v>
      </c>
      <c r="D531">
        <v>0</v>
      </c>
      <c r="E531">
        <v>0</v>
      </c>
      <c r="F531">
        <v>0</v>
      </c>
      <c r="G531">
        <v>37</v>
      </c>
      <c r="H531">
        <v>82</v>
      </c>
      <c r="I531">
        <v>118</v>
      </c>
      <c r="J531">
        <v>147</v>
      </c>
      <c r="K531">
        <v>174</v>
      </c>
      <c r="L531">
        <v>199</v>
      </c>
      <c r="M531">
        <v>221</v>
      </c>
      <c r="N531">
        <v>232</v>
      </c>
      <c r="O531">
        <v>231</v>
      </c>
      <c r="P531">
        <v>232</v>
      </c>
      <c r="Q531">
        <v>240</v>
      </c>
      <c r="R531">
        <v>250</v>
      </c>
      <c r="S531">
        <v>259</v>
      </c>
      <c r="T531">
        <v>266</v>
      </c>
      <c r="U531">
        <v>267</v>
      </c>
      <c r="V531">
        <v>264</v>
      </c>
      <c r="W531">
        <v>259</v>
      </c>
      <c r="X531">
        <v>253</v>
      </c>
      <c r="Y531">
        <v>247</v>
      </c>
      <c r="Z531">
        <v>241</v>
      </c>
      <c r="AA531">
        <v>235</v>
      </c>
      <c r="AB531">
        <v>229</v>
      </c>
      <c r="AC531">
        <v>224</v>
      </c>
      <c r="AD531">
        <v>218</v>
      </c>
      <c r="AE531">
        <v>212</v>
      </c>
      <c r="AF531">
        <v>207</v>
      </c>
      <c r="AG531">
        <v>203</v>
      </c>
      <c r="AH531">
        <v>200</v>
      </c>
    </row>
    <row r="532" spans="1:34" x14ac:dyDescent="0.25">
      <c r="A532" t="s">
        <v>501</v>
      </c>
      <c r="B532" t="s">
        <v>400</v>
      </c>
      <c r="C532" t="s">
        <v>401</v>
      </c>
      <c r="D532">
        <v>0</v>
      </c>
      <c r="E532">
        <v>0</v>
      </c>
      <c r="F532">
        <v>0</v>
      </c>
      <c r="G532">
        <v>179</v>
      </c>
      <c r="H532">
        <v>330</v>
      </c>
      <c r="I532">
        <v>421</v>
      </c>
      <c r="J532">
        <v>494</v>
      </c>
      <c r="K532">
        <v>549</v>
      </c>
      <c r="L532">
        <v>615</v>
      </c>
      <c r="M532">
        <v>695</v>
      </c>
      <c r="N532">
        <v>764</v>
      </c>
      <c r="O532">
        <v>784</v>
      </c>
      <c r="P532">
        <v>777</v>
      </c>
      <c r="Q532">
        <v>773</v>
      </c>
      <c r="R532">
        <v>780</v>
      </c>
      <c r="S532">
        <v>798</v>
      </c>
      <c r="T532">
        <v>801</v>
      </c>
      <c r="U532">
        <v>769</v>
      </c>
      <c r="V532">
        <v>725</v>
      </c>
      <c r="W532">
        <v>688</v>
      </c>
      <c r="X532">
        <v>651</v>
      </c>
      <c r="Y532">
        <v>608</v>
      </c>
      <c r="Z532">
        <v>562</v>
      </c>
      <c r="AA532">
        <v>529</v>
      </c>
      <c r="AB532">
        <v>505</v>
      </c>
      <c r="AC532">
        <v>478</v>
      </c>
      <c r="AD532">
        <v>444</v>
      </c>
      <c r="AE532">
        <v>409</v>
      </c>
      <c r="AF532">
        <v>395</v>
      </c>
      <c r="AG532">
        <v>393</v>
      </c>
      <c r="AH532">
        <v>390</v>
      </c>
    </row>
    <row r="533" spans="1:34" x14ac:dyDescent="0.25">
      <c r="A533" t="s">
        <v>502</v>
      </c>
      <c r="B533" t="s">
        <v>400</v>
      </c>
      <c r="C533" t="s">
        <v>401</v>
      </c>
      <c r="D533">
        <v>0</v>
      </c>
      <c r="E533">
        <v>0</v>
      </c>
      <c r="F533">
        <v>0</v>
      </c>
      <c r="G533">
        <v>141</v>
      </c>
      <c r="H533">
        <v>282</v>
      </c>
      <c r="I533">
        <v>333</v>
      </c>
      <c r="J533">
        <v>345</v>
      </c>
      <c r="K533">
        <v>367</v>
      </c>
      <c r="L533">
        <v>406</v>
      </c>
      <c r="M533">
        <v>460</v>
      </c>
      <c r="N533">
        <v>505</v>
      </c>
      <c r="O533">
        <v>502</v>
      </c>
      <c r="P533">
        <v>491</v>
      </c>
      <c r="Q533">
        <v>477</v>
      </c>
      <c r="R533">
        <v>474</v>
      </c>
      <c r="S533">
        <v>482</v>
      </c>
      <c r="T533">
        <v>473</v>
      </c>
      <c r="U533">
        <v>428</v>
      </c>
      <c r="V533">
        <v>362</v>
      </c>
      <c r="W533">
        <v>296</v>
      </c>
      <c r="X533">
        <v>227</v>
      </c>
      <c r="Y533">
        <v>158</v>
      </c>
      <c r="Z533">
        <v>84</v>
      </c>
      <c r="AA533">
        <v>21</v>
      </c>
      <c r="AB533">
        <v>-34</v>
      </c>
      <c r="AC533">
        <v>-90</v>
      </c>
      <c r="AD533">
        <v>-151</v>
      </c>
      <c r="AE533">
        <v>-211</v>
      </c>
      <c r="AF533">
        <v>-255</v>
      </c>
      <c r="AG533">
        <v>-287</v>
      </c>
      <c r="AH533">
        <v>-315</v>
      </c>
    </row>
    <row r="534" spans="1:34" x14ac:dyDescent="0.25">
      <c r="A534" t="s">
        <v>503</v>
      </c>
      <c r="B534" t="s">
        <v>400</v>
      </c>
      <c r="C534" t="s">
        <v>401</v>
      </c>
      <c r="D534">
        <v>0</v>
      </c>
      <c r="E534">
        <v>0</v>
      </c>
      <c r="F534">
        <v>0</v>
      </c>
      <c r="G534">
        <v>19</v>
      </c>
      <c r="H534">
        <v>30</v>
      </c>
      <c r="I534">
        <v>40</v>
      </c>
      <c r="J534">
        <v>51</v>
      </c>
      <c r="K534">
        <v>58</v>
      </c>
      <c r="L534">
        <v>68</v>
      </c>
      <c r="M534">
        <v>77</v>
      </c>
      <c r="N534">
        <v>81</v>
      </c>
      <c r="O534">
        <v>79</v>
      </c>
      <c r="P534">
        <v>76</v>
      </c>
      <c r="Q534">
        <v>77</v>
      </c>
      <c r="R534">
        <v>78</v>
      </c>
      <c r="S534">
        <v>79</v>
      </c>
      <c r="T534">
        <v>77</v>
      </c>
      <c r="U534">
        <v>73</v>
      </c>
      <c r="V534">
        <v>68</v>
      </c>
      <c r="W534">
        <v>64</v>
      </c>
      <c r="X534">
        <v>59</v>
      </c>
      <c r="Y534">
        <v>52</v>
      </c>
      <c r="Z534">
        <v>47</v>
      </c>
      <c r="AA534">
        <v>42</v>
      </c>
      <c r="AB534">
        <v>38</v>
      </c>
      <c r="AC534">
        <v>34</v>
      </c>
      <c r="AD534">
        <v>29</v>
      </c>
      <c r="AE534">
        <v>24</v>
      </c>
      <c r="AF534">
        <v>22</v>
      </c>
      <c r="AG534">
        <v>19</v>
      </c>
      <c r="AH534">
        <v>17</v>
      </c>
    </row>
    <row r="535" spans="1:34" x14ac:dyDescent="0.25">
      <c r="A535" t="s">
        <v>504</v>
      </c>
      <c r="B535" t="s">
        <v>400</v>
      </c>
      <c r="C535" t="s">
        <v>401</v>
      </c>
      <c r="D535">
        <v>0</v>
      </c>
      <c r="E535">
        <v>0</v>
      </c>
      <c r="F535">
        <v>0</v>
      </c>
      <c r="G535">
        <v>11</v>
      </c>
      <c r="H535">
        <v>22</v>
      </c>
      <c r="I535">
        <v>29</v>
      </c>
      <c r="J535">
        <v>35</v>
      </c>
      <c r="K535">
        <v>42</v>
      </c>
      <c r="L535">
        <v>48</v>
      </c>
      <c r="M535">
        <v>54</v>
      </c>
      <c r="N535">
        <v>57</v>
      </c>
      <c r="O535">
        <v>57</v>
      </c>
      <c r="P535">
        <v>58</v>
      </c>
      <c r="Q535">
        <v>59</v>
      </c>
      <c r="R535">
        <v>60</v>
      </c>
      <c r="S535">
        <v>63</v>
      </c>
      <c r="T535">
        <v>64</v>
      </c>
      <c r="U535">
        <v>64</v>
      </c>
      <c r="V535">
        <v>62</v>
      </c>
      <c r="W535">
        <v>61</v>
      </c>
      <c r="X535">
        <v>60</v>
      </c>
      <c r="Y535">
        <v>57</v>
      </c>
      <c r="Z535">
        <v>56</v>
      </c>
      <c r="AA535">
        <v>53</v>
      </c>
      <c r="AB535">
        <v>53</v>
      </c>
      <c r="AC535">
        <v>51</v>
      </c>
      <c r="AD535">
        <v>49</v>
      </c>
      <c r="AE535">
        <v>48</v>
      </c>
      <c r="AF535">
        <v>46</v>
      </c>
      <c r="AG535">
        <v>46</v>
      </c>
      <c r="AH535">
        <v>45</v>
      </c>
    </row>
    <row r="536" spans="1:34" x14ac:dyDescent="0.25">
      <c r="A536" t="s">
        <v>505</v>
      </c>
      <c r="B536" t="s">
        <v>400</v>
      </c>
      <c r="C536" t="s">
        <v>401</v>
      </c>
      <c r="D536">
        <v>0</v>
      </c>
      <c r="E536">
        <v>0</v>
      </c>
      <c r="F536">
        <v>0</v>
      </c>
      <c r="G536">
        <v>624</v>
      </c>
      <c r="H536">
        <v>893</v>
      </c>
      <c r="I536">
        <v>1102</v>
      </c>
      <c r="J536">
        <v>1335</v>
      </c>
      <c r="K536">
        <v>1515</v>
      </c>
      <c r="L536">
        <v>1737</v>
      </c>
      <c r="M536">
        <v>1996</v>
      </c>
      <c r="N536">
        <v>2194</v>
      </c>
      <c r="O536">
        <v>2274</v>
      </c>
      <c r="P536">
        <v>2313</v>
      </c>
      <c r="Q536">
        <v>2340</v>
      </c>
      <c r="R536">
        <v>2389</v>
      </c>
      <c r="S536">
        <v>2460</v>
      </c>
      <c r="T536">
        <v>2486</v>
      </c>
      <c r="U536">
        <v>2437</v>
      </c>
      <c r="V536">
        <v>2381</v>
      </c>
      <c r="W536">
        <v>2321</v>
      </c>
      <c r="X536">
        <v>2240</v>
      </c>
      <c r="Y536">
        <v>2142</v>
      </c>
      <c r="Z536">
        <v>2031</v>
      </c>
      <c r="AA536">
        <v>1953</v>
      </c>
      <c r="AB536">
        <v>1886</v>
      </c>
      <c r="AC536">
        <v>1809</v>
      </c>
      <c r="AD536">
        <v>1717</v>
      </c>
      <c r="AE536">
        <v>1621</v>
      </c>
      <c r="AF536">
        <v>1579</v>
      </c>
      <c r="AG536">
        <v>1553</v>
      </c>
      <c r="AH536">
        <v>1531</v>
      </c>
    </row>
    <row r="537" spans="1:34" x14ac:dyDescent="0.25">
      <c r="A537" t="s">
        <v>506</v>
      </c>
      <c r="B537" t="s">
        <v>400</v>
      </c>
      <c r="C537" t="s">
        <v>401</v>
      </c>
      <c r="D537">
        <v>0</v>
      </c>
      <c r="E537">
        <v>0</v>
      </c>
      <c r="F537">
        <v>0</v>
      </c>
      <c r="G537">
        <v>174</v>
      </c>
      <c r="H537">
        <v>583</v>
      </c>
      <c r="I537">
        <v>1020</v>
      </c>
      <c r="J537">
        <v>1582</v>
      </c>
      <c r="K537">
        <v>2021</v>
      </c>
      <c r="L537">
        <v>2668</v>
      </c>
      <c r="M537">
        <v>3469</v>
      </c>
      <c r="N537">
        <v>4118</v>
      </c>
      <c r="O537">
        <v>4475</v>
      </c>
      <c r="P537">
        <v>4728</v>
      </c>
      <c r="Q537">
        <v>5094</v>
      </c>
      <c r="R537">
        <v>5519</v>
      </c>
      <c r="S537">
        <v>5937</v>
      </c>
      <c r="T537">
        <v>6078</v>
      </c>
      <c r="U537">
        <v>5849</v>
      </c>
      <c r="V537">
        <v>5734</v>
      </c>
      <c r="W537">
        <v>5610</v>
      </c>
      <c r="X537">
        <v>5384</v>
      </c>
      <c r="Y537">
        <v>5079</v>
      </c>
      <c r="Z537">
        <v>4721</v>
      </c>
      <c r="AA537">
        <v>4563</v>
      </c>
      <c r="AB537">
        <v>4383</v>
      </c>
      <c r="AC537">
        <v>4130</v>
      </c>
      <c r="AD537">
        <v>3797</v>
      </c>
      <c r="AE537">
        <v>3503</v>
      </c>
      <c r="AF537">
        <v>3464</v>
      </c>
      <c r="AG537">
        <v>3439</v>
      </c>
      <c r="AH537">
        <v>3408</v>
      </c>
    </row>
    <row r="538" spans="1:34" x14ac:dyDescent="0.25">
      <c r="A538" t="s">
        <v>507</v>
      </c>
      <c r="B538" t="s">
        <v>400</v>
      </c>
      <c r="C538" t="s">
        <v>401</v>
      </c>
      <c r="D538">
        <v>0</v>
      </c>
      <c r="E538">
        <v>0</v>
      </c>
      <c r="F538">
        <v>0</v>
      </c>
      <c r="G538">
        <v>864</v>
      </c>
      <c r="H538">
        <v>1028</v>
      </c>
      <c r="I538">
        <v>1159</v>
      </c>
      <c r="J538">
        <v>1334</v>
      </c>
      <c r="K538">
        <v>1443</v>
      </c>
      <c r="L538">
        <v>1595</v>
      </c>
      <c r="M538">
        <v>1807</v>
      </c>
      <c r="N538">
        <v>1991</v>
      </c>
      <c r="O538">
        <v>2023</v>
      </c>
      <c r="P538">
        <v>2011</v>
      </c>
      <c r="Q538">
        <v>1993</v>
      </c>
      <c r="R538">
        <v>1997</v>
      </c>
      <c r="S538">
        <v>2018</v>
      </c>
      <c r="T538">
        <v>1986</v>
      </c>
      <c r="U538">
        <v>1841</v>
      </c>
      <c r="V538">
        <v>1747</v>
      </c>
      <c r="W538">
        <v>1669</v>
      </c>
      <c r="X538">
        <v>1563</v>
      </c>
      <c r="Y538">
        <v>1445</v>
      </c>
      <c r="Z538">
        <v>1313</v>
      </c>
      <c r="AA538">
        <v>1249</v>
      </c>
      <c r="AB538">
        <v>1187</v>
      </c>
      <c r="AC538">
        <v>1104</v>
      </c>
      <c r="AD538">
        <v>1012</v>
      </c>
      <c r="AE538">
        <v>906</v>
      </c>
      <c r="AF538">
        <v>891</v>
      </c>
      <c r="AG538">
        <v>878</v>
      </c>
      <c r="AH538">
        <v>857</v>
      </c>
    </row>
    <row r="539" spans="1:34" x14ac:dyDescent="0.25">
      <c r="A539" t="s">
        <v>508</v>
      </c>
      <c r="B539" t="s">
        <v>400</v>
      </c>
      <c r="C539" t="s">
        <v>401</v>
      </c>
      <c r="D539">
        <v>0</v>
      </c>
      <c r="E539">
        <v>0</v>
      </c>
      <c r="F539">
        <v>0</v>
      </c>
      <c r="G539">
        <v>1781</v>
      </c>
      <c r="H539">
        <v>1817</v>
      </c>
      <c r="I539">
        <v>1849</v>
      </c>
      <c r="J539">
        <v>1957</v>
      </c>
      <c r="K539">
        <v>1985</v>
      </c>
      <c r="L539">
        <v>2124</v>
      </c>
      <c r="M539">
        <v>2293</v>
      </c>
      <c r="N539">
        <v>2403</v>
      </c>
      <c r="O539">
        <v>2360</v>
      </c>
      <c r="P539">
        <v>2266</v>
      </c>
      <c r="Q539">
        <v>2152</v>
      </c>
      <c r="R539">
        <v>2032</v>
      </c>
      <c r="S539">
        <v>1927</v>
      </c>
      <c r="T539">
        <v>1785</v>
      </c>
      <c r="U539">
        <v>1645</v>
      </c>
      <c r="V539">
        <v>1555</v>
      </c>
      <c r="W539">
        <v>1494</v>
      </c>
      <c r="X539">
        <v>1396</v>
      </c>
      <c r="Y539">
        <v>1314</v>
      </c>
      <c r="Z539">
        <v>1226</v>
      </c>
      <c r="AA539">
        <v>1190</v>
      </c>
      <c r="AB539">
        <v>1128</v>
      </c>
      <c r="AC539">
        <v>1035</v>
      </c>
      <c r="AD539">
        <v>1031</v>
      </c>
      <c r="AE539">
        <v>974</v>
      </c>
      <c r="AF539">
        <v>970</v>
      </c>
      <c r="AG539">
        <v>952</v>
      </c>
      <c r="AH539">
        <v>926</v>
      </c>
    </row>
    <row r="540" spans="1:34" x14ac:dyDescent="0.25">
      <c r="A540" t="s">
        <v>509</v>
      </c>
      <c r="B540" t="s">
        <v>400</v>
      </c>
      <c r="C540" t="s">
        <v>401</v>
      </c>
      <c r="D540">
        <v>0</v>
      </c>
      <c r="E540">
        <v>0</v>
      </c>
      <c r="F540">
        <v>0</v>
      </c>
      <c r="G540">
        <v>-296</v>
      </c>
      <c r="H540">
        <v>-651</v>
      </c>
      <c r="I540">
        <v>-1111</v>
      </c>
      <c r="J540">
        <v>-1374</v>
      </c>
      <c r="K540">
        <v>-1890</v>
      </c>
      <c r="L540">
        <v>-2595</v>
      </c>
      <c r="M540">
        <v>-3407</v>
      </c>
      <c r="N540">
        <v>-4353</v>
      </c>
      <c r="O540">
        <v>-5251</v>
      </c>
      <c r="P540">
        <v>-6193</v>
      </c>
      <c r="Q540">
        <v>-7067</v>
      </c>
      <c r="R540">
        <v>-7913</v>
      </c>
      <c r="S540">
        <v>-7937</v>
      </c>
      <c r="T540">
        <v>-7946</v>
      </c>
      <c r="U540">
        <v>-7952</v>
      </c>
      <c r="V540">
        <v>-7970</v>
      </c>
      <c r="W540">
        <v>-7993</v>
      </c>
      <c r="X540">
        <v>-8004</v>
      </c>
      <c r="Y540">
        <v>-8014</v>
      </c>
      <c r="Z540">
        <v>-8012</v>
      </c>
      <c r="AA540">
        <v>-8015</v>
      </c>
      <c r="AB540">
        <v>-8012</v>
      </c>
      <c r="AC540">
        <v>-8014</v>
      </c>
      <c r="AD540">
        <v>-8056</v>
      </c>
      <c r="AE540">
        <v>-8097</v>
      </c>
      <c r="AF540">
        <v>-8135</v>
      </c>
      <c r="AG540">
        <v>-8152</v>
      </c>
      <c r="AH540">
        <v>-8158</v>
      </c>
    </row>
    <row r="541" spans="1:34" x14ac:dyDescent="0.25">
      <c r="A541" t="s">
        <v>510</v>
      </c>
      <c r="B541" t="s">
        <v>400</v>
      </c>
      <c r="C541" t="s">
        <v>401</v>
      </c>
      <c r="D541">
        <v>0</v>
      </c>
      <c r="E541">
        <v>0</v>
      </c>
      <c r="F541">
        <v>0</v>
      </c>
      <c r="G541">
        <v>189</v>
      </c>
      <c r="H541">
        <v>385</v>
      </c>
      <c r="I541">
        <v>574</v>
      </c>
      <c r="J541">
        <v>756</v>
      </c>
      <c r="K541">
        <v>924</v>
      </c>
      <c r="L541">
        <v>1084</v>
      </c>
      <c r="M541">
        <v>1254</v>
      </c>
      <c r="N541">
        <v>1357</v>
      </c>
      <c r="O541">
        <v>1437</v>
      </c>
      <c r="P541">
        <v>1514</v>
      </c>
      <c r="Q541">
        <v>1625</v>
      </c>
      <c r="R541">
        <v>1726</v>
      </c>
      <c r="S541">
        <v>1817</v>
      </c>
      <c r="T541">
        <v>1908</v>
      </c>
      <c r="U541">
        <v>1964</v>
      </c>
      <c r="V541">
        <v>2018</v>
      </c>
      <c r="W541">
        <v>2069</v>
      </c>
      <c r="X541">
        <v>2108</v>
      </c>
      <c r="Y541">
        <v>2151</v>
      </c>
      <c r="Z541">
        <v>2198</v>
      </c>
      <c r="AA541">
        <v>2219</v>
      </c>
      <c r="AB541">
        <v>2249</v>
      </c>
      <c r="AC541">
        <v>2286</v>
      </c>
      <c r="AD541">
        <v>2294</v>
      </c>
      <c r="AE541">
        <v>2319</v>
      </c>
      <c r="AF541">
        <v>2391</v>
      </c>
      <c r="AG541">
        <v>2347</v>
      </c>
      <c r="AH541">
        <v>2359</v>
      </c>
    </row>
    <row r="542" spans="1:34" x14ac:dyDescent="0.25">
      <c r="A542" t="s">
        <v>511</v>
      </c>
      <c r="B542" t="s">
        <v>400</v>
      </c>
      <c r="C542" t="s">
        <v>401</v>
      </c>
      <c r="D542">
        <v>0</v>
      </c>
      <c r="E542">
        <v>0</v>
      </c>
      <c r="F542">
        <v>0</v>
      </c>
      <c r="G542">
        <v>1192</v>
      </c>
      <c r="H542">
        <v>2943</v>
      </c>
      <c r="I542">
        <v>4390</v>
      </c>
      <c r="J542">
        <v>5656</v>
      </c>
      <c r="K542">
        <v>6807</v>
      </c>
      <c r="L542">
        <v>7850</v>
      </c>
      <c r="M542">
        <v>8715</v>
      </c>
      <c r="N542">
        <v>9248</v>
      </c>
      <c r="O542">
        <v>9233</v>
      </c>
      <c r="P542">
        <v>9218</v>
      </c>
      <c r="Q542">
        <v>9339</v>
      </c>
      <c r="R542">
        <v>9590</v>
      </c>
      <c r="S542">
        <v>9890</v>
      </c>
      <c r="T542">
        <v>10099</v>
      </c>
      <c r="U542">
        <v>10110</v>
      </c>
      <c r="V542">
        <v>9966</v>
      </c>
      <c r="W542">
        <v>9744</v>
      </c>
      <c r="X542">
        <v>9485</v>
      </c>
      <c r="Y542">
        <v>9280</v>
      </c>
      <c r="Z542">
        <v>9020</v>
      </c>
      <c r="AA542">
        <v>8761</v>
      </c>
      <c r="AB542">
        <v>8537</v>
      </c>
      <c r="AC542">
        <v>8330</v>
      </c>
      <c r="AD542">
        <v>8098</v>
      </c>
      <c r="AE542">
        <v>7857</v>
      </c>
      <c r="AF542">
        <v>7636</v>
      </c>
      <c r="AG542">
        <v>7468</v>
      </c>
      <c r="AH542">
        <v>7350</v>
      </c>
    </row>
    <row r="543" spans="1:34" x14ac:dyDescent="0.25">
      <c r="A543" t="s">
        <v>512</v>
      </c>
      <c r="B543" t="s">
        <v>400</v>
      </c>
      <c r="C543" t="s">
        <v>401</v>
      </c>
      <c r="D543">
        <v>0</v>
      </c>
      <c r="E543">
        <v>0</v>
      </c>
      <c r="F543">
        <v>0</v>
      </c>
      <c r="G543">
        <v>873</v>
      </c>
      <c r="H543">
        <v>2237</v>
      </c>
      <c r="I543">
        <v>3590</v>
      </c>
      <c r="J543">
        <v>4404</v>
      </c>
      <c r="K543">
        <v>6095</v>
      </c>
      <c r="L543">
        <v>7483</v>
      </c>
      <c r="M543">
        <v>8816</v>
      </c>
      <c r="N543">
        <v>10204</v>
      </c>
      <c r="O543">
        <v>11168</v>
      </c>
      <c r="P543">
        <v>12933</v>
      </c>
      <c r="Q543">
        <v>13271</v>
      </c>
      <c r="R543">
        <v>14135</v>
      </c>
      <c r="S543">
        <v>14965</v>
      </c>
      <c r="T543">
        <v>15321</v>
      </c>
      <c r="U543">
        <v>16280</v>
      </c>
      <c r="V543">
        <v>16215</v>
      </c>
      <c r="W543">
        <v>16138</v>
      </c>
      <c r="X543">
        <v>16339</v>
      </c>
      <c r="Y543">
        <v>16198</v>
      </c>
      <c r="Z543">
        <v>16636</v>
      </c>
      <c r="AA543">
        <v>16229</v>
      </c>
      <c r="AB543">
        <v>16270</v>
      </c>
      <c r="AC543">
        <v>16212</v>
      </c>
      <c r="AD543">
        <v>16457</v>
      </c>
      <c r="AE543">
        <v>16345</v>
      </c>
      <c r="AF543">
        <v>16027</v>
      </c>
      <c r="AG543">
        <v>16247</v>
      </c>
      <c r="AH543">
        <v>16487</v>
      </c>
    </row>
    <row r="544" spans="1:34" x14ac:dyDescent="0.25">
      <c r="A544" t="s">
        <v>513</v>
      </c>
      <c r="B544" t="s">
        <v>400</v>
      </c>
      <c r="C544" t="s">
        <v>401</v>
      </c>
      <c r="D544">
        <v>0</v>
      </c>
      <c r="E544">
        <v>0</v>
      </c>
      <c r="F544">
        <v>0</v>
      </c>
      <c r="G544">
        <v>700</v>
      </c>
      <c r="H544">
        <v>2410</v>
      </c>
      <c r="I544">
        <v>2574</v>
      </c>
      <c r="J544">
        <v>2843</v>
      </c>
      <c r="K544">
        <v>2729</v>
      </c>
      <c r="L544">
        <v>2257</v>
      </c>
      <c r="M544">
        <v>1596</v>
      </c>
      <c r="N544">
        <v>755</v>
      </c>
      <c r="O544">
        <v>452</v>
      </c>
      <c r="P544">
        <v>10</v>
      </c>
      <c r="Q544">
        <v>-370</v>
      </c>
      <c r="R544">
        <v>-630</v>
      </c>
      <c r="S544">
        <v>-860</v>
      </c>
      <c r="T544">
        <v>-789</v>
      </c>
      <c r="U544">
        <v>-1039</v>
      </c>
      <c r="V544">
        <v>-1243</v>
      </c>
      <c r="W544">
        <v>-1444</v>
      </c>
      <c r="X544">
        <v>-1587</v>
      </c>
      <c r="Y544">
        <v>-1413</v>
      </c>
      <c r="Z544">
        <v>-1494</v>
      </c>
      <c r="AA544">
        <v>-1477</v>
      </c>
      <c r="AB544">
        <v>-1400</v>
      </c>
      <c r="AC544">
        <v>-1359</v>
      </c>
      <c r="AD544">
        <v>-1315</v>
      </c>
      <c r="AE544">
        <v>-1230</v>
      </c>
      <c r="AF544">
        <v>-1283</v>
      </c>
      <c r="AG544">
        <v>-1346</v>
      </c>
      <c r="AH544">
        <v>-1346</v>
      </c>
    </row>
    <row r="545" spans="1:34" x14ac:dyDescent="0.25">
      <c r="A545" t="s">
        <v>514</v>
      </c>
      <c r="B545" t="s">
        <v>400</v>
      </c>
      <c r="C545" t="s">
        <v>401</v>
      </c>
      <c r="D545">
        <v>0</v>
      </c>
      <c r="E545">
        <v>0</v>
      </c>
      <c r="F545">
        <v>0</v>
      </c>
      <c r="G545">
        <v>786</v>
      </c>
      <c r="H545">
        <v>1646</v>
      </c>
      <c r="I545">
        <v>2405</v>
      </c>
      <c r="J545">
        <v>3145</v>
      </c>
      <c r="K545">
        <v>3856</v>
      </c>
      <c r="L545">
        <v>4591</v>
      </c>
      <c r="M545">
        <v>5275</v>
      </c>
      <c r="N545">
        <v>5766</v>
      </c>
      <c r="O545">
        <v>5883</v>
      </c>
      <c r="P545">
        <v>5991</v>
      </c>
      <c r="Q545">
        <v>6277</v>
      </c>
      <c r="R545">
        <v>6622</v>
      </c>
      <c r="S545">
        <v>6945</v>
      </c>
      <c r="T545">
        <v>7187</v>
      </c>
      <c r="U545">
        <v>7345</v>
      </c>
      <c r="V545">
        <v>7449</v>
      </c>
      <c r="W545">
        <v>7492</v>
      </c>
      <c r="X545">
        <v>7466</v>
      </c>
      <c r="Y545">
        <v>7433</v>
      </c>
      <c r="Z545">
        <v>7373</v>
      </c>
      <c r="AA545">
        <v>7318</v>
      </c>
      <c r="AB545">
        <v>7268</v>
      </c>
      <c r="AC545">
        <v>7220</v>
      </c>
      <c r="AD545">
        <v>7181</v>
      </c>
      <c r="AE545">
        <v>7129</v>
      </c>
      <c r="AF545">
        <v>7092</v>
      </c>
      <c r="AG545">
        <v>7079</v>
      </c>
      <c r="AH545">
        <v>7096</v>
      </c>
    </row>
    <row r="546" spans="1:34" x14ac:dyDescent="0.25">
      <c r="A546" t="s">
        <v>515</v>
      </c>
      <c r="B546" t="s">
        <v>400</v>
      </c>
      <c r="C546" t="s">
        <v>401</v>
      </c>
      <c r="D546">
        <v>0</v>
      </c>
      <c r="E546">
        <v>0</v>
      </c>
      <c r="F546">
        <v>0</v>
      </c>
      <c r="G546">
        <v>4645</v>
      </c>
      <c r="H546">
        <v>5905</v>
      </c>
      <c r="I546">
        <v>6850</v>
      </c>
      <c r="J546">
        <v>7971</v>
      </c>
      <c r="K546">
        <v>8883</v>
      </c>
      <c r="L546">
        <v>10249</v>
      </c>
      <c r="M546">
        <v>11910</v>
      </c>
      <c r="N546">
        <v>13341</v>
      </c>
      <c r="O546">
        <v>14165</v>
      </c>
      <c r="P546">
        <v>14621</v>
      </c>
      <c r="Q546">
        <v>15323</v>
      </c>
      <c r="R546">
        <v>16014</v>
      </c>
      <c r="S546">
        <v>16801</v>
      </c>
      <c r="T546">
        <v>17154</v>
      </c>
      <c r="U546">
        <v>17133</v>
      </c>
      <c r="V546">
        <v>17309</v>
      </c>
      <c r="W546">
        <v>17556</v>
      </c>
      <c r="X546">
        <v>17518</v>
      </c>
      <c r="Y546">
        <v>17419</v>
      </c>
      <c r="Z546">
        <v>17217</v>
      </c>
      <c r="AA546">
        <v>17485</v>
      </c>
      <c r="AB546">
        <v>17625</v>
      </c>
      <c r="AC546">
        <v>17620</v>
      </c>
      <c r="AD546">
        <v>17575</v>
      </c>
      <c r="AE546">
        <v>17545</v>
      </c>
      <c r="AF546">
        <v>18143</v>
      </c>
      <c r="AG546">
        <v>18779</v>
      </c>
      <c r="AH546">
        <v>19418</v>
      </c>
    </row>
    <row r="547" spans="1:34" x14ac:dyDescent="0.25">
      <c r="A547" t="s">
        <v>516</v>
      </c>
      <c r="B547" t="s">
        <v>400</v>
      </c>
      <c r="C547" t="s">
        <v>401</v>
      </c>
      <c r="D547">
        <v>0</v>
      </c>
      <c r="E547">
        <v>0</v>
      </c>
      <c r="F547">
        <v>0</v>
      </c>
      <c r="G547">
        <v>146</v>
      </c>
      <c r="H547">
        <v>334</v>
      </c>
      <c r="I547">
        <v>613</v>
      </c>
      <c r="J547">
        <v>865</v>
      </c>
      <c r="K547">
        <v>1097</v>
      </c>
      <c r="L547">
        <v>1382</v>
      </c>
      <c r="M547">
        <v>1563</v>
      </c>
      <c r="N547">
        <v>1628</v>
      </c>
      <c r="O547">
        <v>1418</v>
      </c>
      <c r="P547">
        <v>1463</v>
      </c>
      <c r="Q547">
        <v>1574</v>
      </c>
      <c r="R547">
        <v>1672</v>
      </c>
      <c r="S547">
        <v>1720</v>
      </c>
      <c r="T547">
        <v>1767</v>
      </c>
      <c r="U547">
        <v>1808</v>
      </c>
      <c r="V547">
        <v>1873</v>
      </c>
      <c r="W547">
        <v>1903</v>
      </c>
      <c r="X547">
        <v>1924</v>
      </c>
      <c r="Y547">
        <v>1972</v>
      </c>
      <c r="Z547">
        <v>2012</v>
      </c>
      <c r="AA547">
        <v>2086</v>
      </c>
      <c r="AB547">
        <v>2146</v>
      </c>
      <c r="AC547">
        <v>2227</v>
      </c>
      <c r="AD547">
        <v>2309</v>
      </c>
      <c r="AE547">
        <v>2411</v>
      </c>
      <c r="AF547">
        <v>2505</v>
      </c>
      <c r="AG547">
        <v>2589</v>
      </c>
      <c r="AH547">
        <v>2689</v>
      </c>
    </row>
    <row r="548" spans="1:34" x14ac:dyDescent="0.25">
      <c r="A548" t="s">
        <v>517</v>
      </c>
      <c r="B548" t="s">
        <v>400</v>
      </c>
      <c r="C548" t="s">
        <v>401</v>
      </c>
      <c r="D548">
        <v>0</v>
      </c>
      <c r="E548">
        <v>0</v>
      </c>
      <c r="F548">
        <v>0</v>
      </c>
      <c r="G548">
        <v>6768</v>
      </c>
      <c r="H548">
        <v>14300</v>
      </c>
      <c r="I548">
        <v>21784</v>
      </c>
      <c r="J548">
        <v>29020</v>
      </c>
      <c r="K548">
        <v>36149</v>
      </c>
      <c r="L548">
        <v>43420</v>
      </c>
      <c r="M548">
        <v>49876</v>
      </c>
      <c r="N548">
        <v>54990</v>
      </c>
      <c r="O548">
        <v>57591</v>
      </c>
      <c r="P548">
        <v>61866</v>
      </c>
      <c r="Q548">
        <v>66029</v>
      </c>
      <c r="R548">
        <v>70616</v>
      </c>
      <c r="S548">
        <v>74665</v>
      </c>
      <c r="T548">
        <v>78101</v>
      </c>
      <c r="U548">
        <v>81315</v>
      </c>
      <c r="V548">
        <v>84430</v>
      </c>
      <c r="W548">
        <v>86898</v>
      </c>
      <c r="X548">
        <v>88990</v>
      </c>
      <c r="Y548">
        <v>91160</v>
      </c>
      <c r="Z548">
        <v>93003</v>
      </c>
      <c r="AA548">
        <v>95118</v>
      </c>
      <c r="AB548">
        <v>96988</v>
      </c>
      <c r="AC548">
        <v>98724</v>
      </c>
      <c r="AD548">
        <v>100468</v>
      </c>
      <c r="AE548">
        <v>102466</v>
      </c>
      <c r="AF548">
        <v>104582</v>
      </c>
      <c r="AG548">
        <v>106509</v>
      </c>
      <c r="AH548">
        <v>108573</v>
      </c>
    </row>
    <row r="549" spans="1:34" x14ac:dyDescent="0.25">
      <c r="A549" t="s">
        <v>518</v>
      </c>
      <c r="B549" t="s">
        <v>400</v>
      </c>
      <c r="C549" t="s">
        <v>401</v>
      </c>
      <c r="D549">
        <v>0</v>
      </c>
      <c r="E549">
        <v>0</v>
      </c>
      <c r="F549">
        <v>0</v>
      </c>
      <c r="G549">
        <v>3110</v>
      </c>
      <c r="H549">
        <v>7103</v>
      </c>
      <c r="I549">
        <v>10948</v>
      </c>
      <c r="J549">
        <v>14638</v>
      </c>
      <c r="K549">
        <v>18203</v>
      </c>
      <c r="L549">
        <v>22028</v>
      </c>
      <c r="M549">
        <v>24837</v>
      </c>
      <c r="N549">
        <v>26418</v>
      </c>
      <c r="O549">
        <v>25557</v>
      </c>
      <c r="P549">
        <v>27100</v>
      </c>
      <c r="Q549">
        <v>28959</v>
      </c>
      <c r="R549">
        <v>31047</v>
      </c>
      <c r="S549">
        <v>32639</v>
      </c>
      <c r="T549">
        <v>33961</v>
      </c>
      <c r="U549">
        <v>34917</v>
      </c>
      <c r="V549">
        <v>35548</v>
      </c>
      <c r="W549">
        <v>35610</v>
      </c>
      <c r="X549">
        <v>35449</v>
      </c>
      <c r="Y549">
        <v>35477</v>
      </c>
      <c r="Z549">
        <v>35189</v>
      </c>
      <c r="AA549">
        <v>34918</v>
      </c>
      <c r="AB549">
        <v>34599</v>
      </c>
      <c r="AC549">
        <v>34331</v>
      </c>
      <c r="AD549">
        <v>34034</v>
      </c>
      <c r="AE549">
        <v>33773</v>
      </c>
      <c r="AF549">
        <v>33413</v>
      </c>
      <c r="AG549">
        <v>33193</v>
      </c>
      <c r="AH549">
        <v>33213</v>
      </c>
    </row>
    <row r="550" spans="1:34" x14ac:dyDescent="0.25">
      <c r="A550" t="s">
        <v>519</v>
      </c>
      <c r="B550" t="s">
        <v>400</v>
      </c>
      <c r="C550" t="s">
        <v>401</v>
      </c>
      <c r="D550">
        <v>0</v>
      </c>
      <c r="E550">
        <v>0</v>
      </c>
      <c r="F550">
        <v>0</v>
      </c>
      <c r="G550">
        <v>2129</v>
      </c>
      <c r="H550">
        <v>4278</v>
      </c>
      <c r="I550">
        <v>6169</v>
      </c>
      <c r="J550">
        <v>7733</v>
      </c>
      <c r="K550">
        <v>9147</v>
      </c>
      <c r="L550">
        <v>10501</v>
      </c>
      <c r="M550">
        <v>11314</v>
      </c>
      <c r="N550">
        <v>11543</v>
      </c>
      <c r="O550">
        <v>10758</v>
      </c>
      <c r="P550">
        <v>10850</v>
      </c>
      <c r="Q550">
        <v>10908</v>
      </c>
      <c r="R550">
        <v>11038</v>
      </c>
      <c r="S550">
        <v>11006</v>
      </c>
      <c r="T550">
        <v>10813</v>
      </c>
      <c r="U550">
        <v>10539</v>
      </c>
      <c r="V550">
        <v>10139</v>
      </c>
      <c r="W550">
        <v>9625</v>
      </c>
      <c r="X550">
        <v>9095</v>
      </c>
      <c r="Y550">
        <v>8600</v>
      </c>
      <c r="Z550">
        <v>8104</v>
      </c>
      <c r="AA550">
        <v>7616</v>
      </c>
      <c r="AB550">
        <v>7165</v>
      </c>
      <c r="AC550">
        <v>6738</v>
      </c>
      <c r="AD550">
        <v>6340</v>
      </c>
      <c r="AE550">
        <v>5961</v>
      </c>
      <c r="AF550">
        <v>5601</v>
      </c>
      <c r="AG550">
        <v>5293</v>
      </c>
      <c r="AH550">
        <v>5032</v>
      </c>
    </row>
    <row r="551" spans="1:34" x14ac:dyDescent="0.25">
      <c r="A551" t="s">
        <v>520</v>
      </c>
      <c r="B551" t="s">
        <v>400</v>
      </c>
      <c r="C551" t="s">
        <v>401</v>
      </c>
      <c r="D551">
        <v>0</v>
      </c>
      <c r="E551">
        <v>0</v>
      </c>
      <c r="F551">
        <v>0</v>
      </c>
      <c r="G551">
        <v>46</v>
      </c>
      <c r="H551">
        <v>95</v>
      </c>
      <c r="I551">
        <v>146</v>
      </c>
      <c r="J551">
        <v>187</v>
      </c>
      <c r="K551">
        <v>226</v>
      </c>
      <c r="L551">
        <v>265</v>
      </c>
      <c r="M551">
        <v>287</v>
      </c>
      <c r="N551">
        <v>295</v>
      </c>
      <c r="O551">
        <v>273</v>
      </c>
      <c r="P551">
        <v>277</v>
      </c>
      <c r="Q551">
        <v>282</v>
      </c>
      <c r="R551">
        <v>287</v>
      </c>
      <c r="S551">
        <v>286</v>
      </c>
      <c r="T551">
        <v>281</v>
      </c>
      <c r="U551">
        <v>274</v>
      </c>
      <c r="V551">
        <v>264</v>
      </c>
      <c r="W551">
        <v>252</v>
      </c>
      <c r="X551">
        <v>238</v>
      </c>
      <c r="Y551">
        <v>224</v>
      </c>
      <c r="Z551">
        <v>210</v>
      </c>
      <c r="AA551">
        <v>197</v>
      </c>
      <c r="AB551">
        <v>184</v>
      </c>
      <c r="AC551">
        <v>172</v>
      </c>
      <c r="AD551">
        <v>161</v>
      </c>
      <c r="AE551">
        <v>150</v>
      </c>
      <c r="AF551">
        <v>140</v>
      </c>
      <c r="AG551">
        <v>132</v>
      </c>
      <c r="AH551">
        <v>125</v>
      </c>
    </row>
    <row r="552" spans="1:34" x14ac:dyDescent="0.25">
      <c r="A552" t="s">
        <v>521</v>
      </c>
      <c r="B552" t="s">
        <v>400</v>
      </c>
      <c r="C552" t="s">
        <v>401</v>
      </c>
      <c r="D552">
        <v>0</v>
      </c>
      <c r="E552">
        <v>0</v>
      </c>
      <c r="F552">
        <v>0</v>
      </c>
      <c r="G552">
        <v>26</v>
      </c>
      <c r="H552">
        <v>56</v>
      </c>
      <c r="I552">
        <v>92</v>
      </c>
      <c r="J552">
        <v>123</v>
      </c>
      <c r="K552">
        <v>151</v>
      </c>
      <c r="L552">
        <v>180</v>
      </c>
      <c r="M552">
        <v>196</v>
      </c>
      <c r="N552">
        <v>203</v>
      </c>
      <c r="O552">
        <v>186</v>
      </c>
      <c r="P552">
        <v>190</v>
      </c>
      <c r="Q552">
        <v>197</v>
      </c>
      <c r="R552">
        <v>203</v>
      </c>
      <c r="S552">
        <v>205</v>
      </c>
      <c r="T552">
        <v>205</v>
      </c>
      <c r="U552">
        <v>202</v>
      </c>
      <c r="V552">
        <v>198</v>
      </c>
      <c r="W552">
        <v>190</v>
      </c>
      <c r="X552">
        <v>182</v>
      </c>
      <c r="Y552">
        <v>175</v>
      </c>
      <c r="Z552">
        <v>166</v>
      </c>
      <c r="AA552">
        <v>158</v>
      </c>
      <c r="AB552">
        <v>151</v>
      </c>
      <c r="AC552">
        <v>143</v>
      </c>
      <c r="AD552">
        <v>136</v>
      </c>
      <c r="AE552">
        <v>129</v>
      </c>
      <c r="AF552">
        <v>122</v>
      </c>
      <c r="AG552">
        <v>117</v>
      </c>
      <c r="AH552">
        <v>112</v>
      </c>
    </row>
    <row r="553" spans="1:34" x14ac:dyDescent="0.25">
      <c r="A553" t="s">
        <v>522</v>
      </c>
      <c r="B553" t="s">
        <v>400</v>
      </c>
      <c r="C553" t="s">
        <v>401</v>
      </c>
      <c r="D553">
        <v>0</v>
      </c>
      <c r="E553">
        <v>0</v>
      </c>
      <c r="F553">
        <v>0</v>
      </c>
      <c r="G553">
        <v>110</v>
      </c>
      <c r="H553">
        <v>195</v>
      </c>
      <c r="I553">
        <v>293</v>
      </c>
      <c r="J553">
        <v>371</v>
      </c>
      <c r="K553">
        <v>434</v>
      </c>
      <c r="L553">
        <v>511</v>
      </c>
      <c r="M553">
        <v>551</v>
      </c>
      <c r="N553">
        <v>534</v>
      </c>
      <c r="O553">
        <v>392</v>
      </c>
      <c r="P553">
        <v>273</v>
      </c>
      <c r="Q553">
        <v>182</v>
      </c>
      <c r="R553">
        <v>77</v>
      </c>
      <c r="S553">
        <v>-55</v>
      </c>
      <c r="T553">
        <v>-204</v>
      </c>
      <c r="U553">
        <v>-373</v>
      </c>
      <c r="V553">
        <v>-546</v>
      </c>
      <c r="W553">
        <v>-738</v>
      </c>
      <c r="X553">
        <v>-945</v>
      </c>
      <c r="Y553">
        <v>-1145</v>
      </c>
      <c r="Z553">
        <v>-1358</v>
      </c>
      <c r="AA553">
        <v>-1557</v>
      </c>
      <c r="AB553">
        <v>-1759</v>
      </c>
      <c r="AC553">
        <v>-1951</v>
      </c>
      <c r="AD553">
        <v>-2144</v>
      </c>
      <c r="AE553">
        <v>-2328</v>
      </c>
      <c r="AF553">
        <v>-2505</v>
      </c>
      <c r="AG553">
        <v>-2678</v>
      </c>
      <c r="AH553">
        <v>-2841</v>
      </c>
    </row>
    <row r="554" spans="1:34" x14ac:dyDescent="0.25">
      <c r="A554" t="s">
        <v>523</v>
      </c>
      <c r="B554" t="s">
        <v>400</v>
      </c>
      <c r="C554" t="s">
        <v>401</v>
      </c>
      <c r="D554">
        <v>0</v>
      </c>
      <c r="E554">
        <v>0</v>
      </c>
      <c r="F554">
        <v>0</v>
      </c>
      <c r="G554">
        <v>686</v>
      </c>
      <c r="H554">
        <v>1510</v>
      </c>
      <c r="I554">
        <v>2745</v>
      </c>
      <c r="J554">
        <v>3941</v>
      </c>
      <c r="K554">
        <v>5112</v>
      </c>
      <c r="L554">
        <v>6523</v>
      </c>
      <c r="M554">
        <v>7562</v>
      </c>
      <c r="N554">
        <v>8194</v>
      </c>
      <c r="O554">
        <v>7825</v>
      </c>
      <c r="P554">
        <v>8419</v>
      </c>
      <c r="Q554">
        <v>9255</v>
      </c>
      <c r="R554">
        <v>10040</v>
      </c>
      <c r="S554">
        <v>10575</v>
      </c>
      <c r="T554">
        <v>10990</v>
      </c>
      <c r="U554">
        <v>11304</v>
      </c>
      <c r="V554">
        <v>11589</v>
      </c>
      <c r="W554">
        <v>11636</v>
      </c>
      <c r="X554">
        <v>11557</v>
      </c>
      <c r="Y554">
        <v>11480</v>
      </c>
      <c r="Z554">
        <v>11296</v>
      </c>
      <c r="AA554">
        <v>11168</v>
      </c>
      <c r="AB554">
        <v>10947</v>
      </c>
      <c r="AC554">
        <v>10756</v>
      </c>
      <c r="AD554">
        <v>10538</v>
      </c>
      <c r="AE554">
        <v>10359</v>
      </c>
      <c r="AF554">
        <v>10178</v>
      </c>
      <c r="AG554">
        <v>9996</v>
      </c>
      <c r="AH554">
        <v>9878</v>
      </c>
    </row>
    <row r="555" spans="1:34" x14ac:dyDescent="0.25">
      <c r="A555" t="s">
        <v>524</v>
      </c>
      <c r="B555" t="s">
        <v>400</v>
      </c>
      <c r="C555" t="s">
        <v>401</v>
      </c>
      <c r="D555">
        <v>0</v>
      </c>
      <c r="E555">
        <v>0</v>
      </c>
      <c r="F555">
        <v>0</v>
      </c>
      <c r="G555">
        <v>881</v>
      </c>
      <c r="H555">
        <v>1515</v>
      </c>
      <c r="I555">
        <v>2440</v>
      </c>
      <c r="J555">
        <v>3466</v>
      </c>
      <c r="K555">
        <v>4371</v>
      </c>
      <c r="L555">
        <v>5573</v>
      </c>
      <c r="M555">
        <v>6612</v>
      </c>
      <c r="N555">
        <v>7316</v>
      </c>
      <c r="O555">
        <v>7113</v>
      </c>
      <c r="P555">
        <v>7555</v>
      </c>
      <c r="Q555">
        <v>8173</v>
      </c>
      <c r="R555">
        <v>8798</v>
      </c>
      <c r="S555">
        <v>9281</v>
      </c>
      <c r="T555">
        <v>9619</v>
      </c>
      <c r="U555">
        <v>9627</v>
      </c>
      <c r="V555">
        <v>9732</v>
      </c>
      <c r="W555">
        <v>9698</v>
      </c>
      <c r="X555">
        <v>9513</v>
      </c>
      <c r="Y555">
        <v>9343</v>
      </c>
      <c r="Z555">
        <v>9020</v>
      </c>
      <c r="AA555">
        <v>8903</v>
      </c>
      <c r="AB555">
        <v>8711</v>
      </c>
      <c r="AC555">
        <v>8506</v>
      </c>
      <c r="AD555">
        <v>8257</v>
      </c>
      <c r="AE555">
        <v>7994</v>
      </c>
      <c r="AF555">
        <v>7930</v>
      </c>
      <c r="AG555">
        <v>7856</v>
      </c>
      <c r="AH555">
        <v>7811</v>
      </c>
    </row>
    <row r="556" spans="1:34" x14ac:dyDescent="0.25">
      <c r="A556" t="s">
        <v>525</v>
      </c>
      <c r="B556" t="s">
        <v>400</v>
      </c>
      <c r="C556" t="s">
        <v>401</v>
      </c>
      <c r="D556">
        <v>0</v>
      </c>
      <c r="E556">
        <v>0</v>
      </c>
      <c r="F556">
        <v>0</v>
      </c>
      <c r="G556">
        <v>24346</v>
      </c>
      <c r="H556">
        <v>49554</v>
      </c>
      <c r="I556">
        <v>70252</v>
      </c>
      <c r="J556">
        <v>90648</v>
      </c>
      <c r="K556">
        <v>112100</v>
      </c>
      <c r="L556">
        <v>132903</v>
      </c>
      <c r="M556">
        <v>151080</v>
      </c>
      <c r="N556">
        <v>164131</v>
      </c>
      <c r="O556">
        <v>167781</v>
      </c>
      <c r="P556">
        <v>177088</v>
      </c>
      <c r="Q556">
        <v>183914</v>
      </c>
      <c r="R556">
        <v>193948</v>
      </c>
      <c r="S556">
        <v>204067</v>
      </c>
      <c r="T556">
        <v>211514</v>
      </c>
      <c r="U556">
        <v>217320</v>
      </c>
      <c r="V556">
        <v>219022</v>
      </c>
      <c r="W556">
        <v>218778</v>
      </c>
      <c r="X556">
        <v>218354</v>
      </c>
      <c r="Y556">
        <v>217861</v>
      </c>
      <c r="Z556">
        <v>217577</v>
      </c>
      <c r="AA556">
        <v>215741</v>
      </c>
      <c r="AB556">
        <v>215309</v>
      </c>
      <c r="AC556">
        <v>214239</v>
      </c>
      <c r="AD556">
        <v>213768</v>
      </c>
      <c r="AE556">
        <v>212351</v>
      </c>
      <c r="AF556">
        <v>211144</v>
      </c>
      <c r="AG556">
        <v>211999</v>
      </c>
      <c r="AH556">
        <v>214082</v>
      </c>
    </row>
    <row r="557" spans="1:34" x14ac:dyDescent="0.25">
      <c r="A557" t="s">
        <v>526</v>
      </c>
      <c r="B557" t="s">
        <v>400</v>
      </c>
      <c r="C557" t="s">
        <v>401</v>
      </c>
      <c r="D557">
        <v>0</v>
      </c>
      <c r="E557">
        <v>0</v>
      </c>
      <c r="F557">
        <v>0</v>
      </c>
      <c r="G557">
        <v>514</v>
      </c>
      <c r="H557">
        <v>1124</v>
      </c>
      <c r="I557">
        <v>2588</v>
      </c>
      <c r="J557">
        <v>4266</v>
      </c>
      <c r="K557">
        <v>6074</v>
      </c>
      <c r="L557">
        <v>8238</v>
      </c>
      <c r="M557">
        <v>10159</v>
      </c>
      <c r="N557">
        <v>11720</v>
      </c>
      <c r="O557">
        <v>12313</v>
      </c>
      <c r="P557">
        <v>13471</v>
      </c>
      <c r="Q557">
        <v>15084</v>
      </c>
      <c r="R557">
        <v>16572</v>
      </c>
      <c r="S557">
        <v>17621</v>
      </c>
      <c r="T557">
        <v>18619</v>
      </c>
      <c r="U557">
        <v>19466</v>
      </c>
      <c r="V557">
        <v>20258</v>
      </c>
      <c r="W557">
        <v>20654</v>
      </c>
      <c r="X557">
        <v>20852</v>
      </c>
      <c r="Y557">
        <v>21035</v>
      </c>
      <c r="Z557">
        <v>21104</v>
      </c>
      <c r="AA557">
        <v>21238</v>
      </c>
      <c r="AB557">
        <v>21193</v>
      </c>
      <c r="AC557">
        <v>21215</v>
      </c>
      <c r="AD557">
        <v>21186</v>
      </c>
      <c r="AE557">
        <v>21227</v>
      </c>
      <c r="AF557">
        <v>21224</v>
      </c>
      <c r="AG557">
        <v>21194</v>
      </c>
      <c r="AH557">
        <v>21309</v>
      </c>
    </row>
    <row r="558" spans="1:34" x14ac:dyDescent="0.25">
      <c r="A558" t="s">
        <v>527</v>
      </c>
      <c r="B558" t="s">
        <v>400</v>
      </c>
      <c r="C558" t="s">
        <v>401</v>
      </c>
      <c r="D558">
        <v>0</v>
      </c>
      <c r="E558">
        <v>0</v>
      </c>
      <c r="F558">
        <v>0</v>
      </c>
      <c r="G558">
        <v>1583</v>
      </c>
      <c r="H558">
        <v>3672</v>
      </c>
      <c r="I558">
        <v>6952</v>
      </c>
      <c r="J558">
        <v>10213</v>
      </c>
      <c r="K558">
        <v>13473</v>
      </c>
      <c r="L558">
        <v>17468</v>
      </c>
      <c r="M558">
        <v>20504</v>
      </c>
      <c r="N558">
        <v>22439</v>
      </c>
      <c r="O558">
        <v>21565</v>
      </c>
      <c r="P558">
        <v>23532</v>
      </c>
      <c r="Q558">
        <v>26306</v>
      </c>
      <c r="R558">
        <v>29040</v>
      </c>
      <c r="S558">
        <v>31092</v>
      </c>
      <c r="T558">
        <v>32848</v>
      </c>
      <c r="U558">
        <v>34334</v>
      </c>
      <c r="V558">
        <v>35800</v>
      </c>
      <c r="W558">
        <v>36541</v>
      </c>
      <c r="X558">
        <v>36880</v>
      </c>
      <c r="Y558">
        <v>37291</v>
      </c>
      <c r="Z558">
        <v>37286</v>
      </c>
      <c r="AA558">
        <v>37495</v>
      </c>
      <c r="AB558">
        <v>37381</v>
      </c>
      <c r="AC558">
        <v>37403</v>
      </c>
      <c r="AD558">
        <v>37271</v>
      </c>
      <c r="AE558">
        <v>37273</v>
      </c>
      <c r="AF558">
        <v>37261</v>
      </c>
      <c r="AG558">
        <v>37217</v>
      </c>
      <c r="AH558">
        <v>37411</v>
      </c>
    </row>
    <row r="559" spans="1:34" x14ac:dyDescent="0.25">
      <c r="A559" t="s">
        <v>528</v>
      </c>
      <c r="B559" t="s">
        <v>400</v>
      </c>
      <c r="C559" t="s">
        <v>401</v>
      </c>
      <c r="D559">
        <v>0</v>
      </c>
      <c r="E559">
        <v>0</v>
      </c>
      <c r="F559">
        <v>0</v>
      </c>
      <c r="G559">
        <v>441</v>
      </c>
      <c r="H559">
        <v>1022</v>
      </c>
      <c r="I559">
        <v>1929</v>
      </c>
      <c r="J559">
        <v>2824</v>
      </c>
      <c r="K559">
        <v>3716</v>
      </c>
      <c r="L559">
        <v>4809</v>
      </c>
      <c r="M559">
        <v>5637</v>
      </c>
      <c r="N559">
        <v>6168</v>
      </c>
      <c r="O559">
        <v>5934</v>
      </c>
      <c r="P559">
        <v>6454</v>
      </c>
      <c r="Q559">
        <v>7179</v>
      </c>
      <c r="R559">
        <v>7879</v>
      </c>
      <c r="S559">
        <v>8389</v>
      </c>
      <c r="T559">
        <v>8813</v>
      </c>
      <c r="U559">
        <v>9165</v>
      </c>
      <c r="V559">
        <v>9502</v>
      </c>
      <c r="W559">
        <v>9646</v>
      </c>
      <c r="X559">
        <v>9682</v>
      </c>
      <c r="Y559">
        <v>9724</v>
      </c>
      <c r="Z559">
        <v>9669</v>
      </c>
      <c r="AA559">
        <v>9663</v>
      </c>
      <c r="AB559">
        <v>9574</v>
      </c>
      <c r="AC559">
        <v>9511</v>
      </c>
      <c r="AD559">
        <v>9418</v>
      </c>
      <c r="AE559">
        <v>9358</v>
      </c>
      <c r="AF559">
        <v>9295</v>
      </c>
      <c r="AG559">
        <v>9226</v>
      </c>
      <c r="AH559">
        <v>9213</v>
      </c>
    </row>
    <row r="560" spans="1:34" x14ac:dyDescent="0.25">
      <c r="A560" t="s">
        <v>529</v>
      </c>
      <c r="B560" t="s">
        <v>400</v>
      </c>
      <c r="C560" t="s">
        <v>401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 t="s">
        <v>383</v>
      </c>
      <c r="B561" t="s">
        <v>402</v>
      </c>
      <c r="C561" t="s">
        <v>476</v>
      </c>
      <c r="D561">
        <v>0</v>
      </c>
      <c r="E561">
        <v>0</v>
      </c>
      <c r="F561">
        <v>0</v>
      </c>
      <c r="G561">
        <v>39233</v>
      </c>
      <c r="H561">
        <v>65413</v>
      </c>
      <c r="I561">
        <v>90204</v>
      </c>
      <c r="J561">
        <v>118158</v>
      </c>
      <c r="K561">
        <v>146518</v>
      </c>
      <c r="L561">
        <v>179063</v>
      </c>
      <c r="M561">
        <v>207720</v>
      </c>
      <c r="N561">
        <v>226185</v>
      </c>
      <c r="O561">
        <v>218228</v>
      </c>
      <c r="P561">
        <v>250723</v>
      </c>
      <c r="Q561">
        <v>282165</v>
      </c>
      <c r="R561">
        <v>310363</v>
      </c>
      <c r="S561">
        <v>323935</v>
      </c>
      <c r="T561">
        <v>328436</v>
      </c>
      <c r="U561">
        <v>313684</v>
      </c>
      <c r="V561">
        <v>283125</v>
      </c>
      <c r="W561">
        <v>325750</v>
      </c>
      <c r="X561">
        <v>11654</v>
      </c>
      <c r="Y561">
        <v>45621</v>
      </c>
      <c r="Z561">
        <v>264582</v>
      </c>
      <c r="AA561">
        <v>505019</v>
      </c>
      <c r="AB561">
        <v>575468</v>
      </c>
      <c r="AC561">
        <v>605483</v>
      </c>
      <c r="AD561">
        <v>610853</v>
      </c>
      <c r="AE561">
        <v>603826</v>
      </c>
      <c r="AF561">
        <v>591794</v>
      </c>
      <c r="AG561">
        <v>579394</v>
      </c>
      <c r="AH561">
        <v>569109</v>
      </c>
    </row>
    <row r="562" spans="1:34" x14ac:dyDescent="0.25">
      <c r="A562" t="s">
        <v>488</v>
      </c>
      <c r="B562" t="s">
        <v>402</v>
      </c>
      <c r="C562" t="s">
        <v>476</v>
      </c>
      <c r="D562">
        <v>0</v>
      </c>
      <c r="E562">
        <v>0</v>
      </c>
      <c r="F562">
        <v>0</v>
      </c>
      <c r="G562">
        <v>34</v>
      </c>
      <c r="H562">
        <v>55</v>
      </c>
      <c r="I562">
        <v>86</v>
      </c>
      <c r="J562">
        <v>143</v>
      </c>
      <c r="K562">
        <v>211</v>
      </c>
      <c r="L562">
        <v>265</v>
      </c>
      <c r="M562">
        <v>304</v>
      </c>
      <c r="N562">
        <v>325</v>
      </c>
      <c r="O562">
        <v>291</v>
      </c>
      <c r="P562">
        <v>260</v>
      </c>
      <c r="Q562">
        <v>257</v>
      </c>
      <c r="R562">
        <v>259</v>
      </c>
      <c r="S562">
        <v>256</v>
      </c>
      <c r="T562">
        <v>250</v>
      </c>
      <c r="U562">
        <v>234</v>
      </c>
      <c r="V562">
        <v>211</v>
      </c>
      <c r="W562">
        <v>210</v>
      </c>
      <c r="X562">
        <v>77</v>
      </c>
      <c r="Y562">
        <v>-2</v>
      </c>
      <c r="Z562">
        <v>93</v>
      </c>
      <c r="AA562">
        <v>266</v>
      </c>
      <c r="AB562">
        <v>370</v>
      </c>
      <c r="AC562">
        <v>384</v>
      </c>
      <c r="AD562">
        <v>389</v>
      </c>
      <c r="AE562">
        <v>387</v>
      </c>
      <c r="AF562">
        <v>382</v>
      </c>
      <c r="AG562">
        <v>374</v>
      </c>
      <c r="AH562">
        <v>365</v>
      </c>
    </row>
    <row r="563" spans="1:34" x14ac:dyDescent="0.25">
      <c r="A563" t="s">
        <v>489</v>
      </c>
      <c r="B563" t="s">
        <v>402</v>
      </c>
      <c r="C563" t="s">
        <v>476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 t="s">
        <v>490</v>
      </c>
      <c r="B564" t="s">
        <v>402</v>
      </c>
      <c r="C564" t="s">
        <v>476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 t="s">
        <v>491</v>
      </c>
      <c r="B565" t="s">
        <v>402</v>
      </c>
      <c r="C565" t="s">
        <v>476</v>
      </c>
      <c r="D565">
        <v>0</v>
      </c>
      <c r="E565">
        <v>0</v>
      </c>
      <c r="F565">
        <v>0</v>
      </c>
      <c r="G565">
        <v>15</v>
      </c>
      <c r="H565">
        <v>19</v>
      </c>
      <c r="I565">
        <v>19</v>
      </c>
      <c r="J565">
        <v>19</v>
      </c>
      <c r="K565">
        <v>20</v>
      </c>
      <c r="L565">
        <v>20</v>
      </c>
      <c r="M565">
        <v>18</v>
      </c>
      <c r="N565">
        <v>16</v>
      </c>
      <c r="O565">
        <v>8</v>
      </c>
      <c r="P565">
        <v>5</v>
      </c>
      <c r="Q565">
        <v>1</v>
      </c>
      <c r="R565">
        <v>-3</v>
      </c>
      <c r="S565">
        <v>-8</v>
      </c>
      <c r="T565">
        <v>-13</v>
      </c>
      <c r="U565">
        <v>-20</v>
      </c>
      <c r="V565">
        <v>-32</v>
      </c>
      <c r="W565">
        <v>-25</v>
      </c>
      <c r="X565">
        <v>-87</v>
      </c>
      <c r="Y565">
        <v>-83</v>
      </c>
      <c r="Z565">
        <v>-34</v>
      </c>
      <c r="AA565">
        <v>9</v>
      </c>
      <c r="AB565">
        <v>28</v>
      </c>
      <c r="AC565">
        <v>36</v>
      </c>
      <c r="AD565">
        <v>37</v>
      </c>
      <c r="AE565">
        <v>36</v>
      </c>
      <c r="AF565">
        <v>34</v>
      </c>
      <c r="AG565">
        <v>32</v>
      </c>
      <c r="AH565">
        <v>32</v>
      </c>
    </row>
    <row r="566" spans="1:34" x14ac:dyDescent="0.25">
      <c r="A566" t="s">
        <v>492</v>
      </c>
      <c r="B566" t="s">
        <v>402</v>
      </c>
      <c r="C566" t="s">
        <v>476</v>
      </c>
      <c r="D566">
        <v>0</v>
      </c>
      <c r="E566">
        <v>0</v>
      </c>
      <c r="F566">
        <v>0</v>
      </c>
      <c r="G566">
        <v>45</v>
      </c>
      <c r="H566">
        <v>36</v>
      </c>
      <c r="I566">
        <v>39</v>
      </c>
      <c r="J566">
        <v>48</v>
      </c>
      <c r="K566">
        <v>12</v>
      </c>
      <c r="L566">
        <v>-80</v>
      </c>
      <c r="M566">
        <v>-216</v>
      </c>
      <c r="N566">
        <v>-399</v>
      </c>
      <c r="O566">
        <v>-630</v>
      </c>
      <c r="P566">
        <v>-257</v>
      </c>
      <c r="Q566">
        <v>219</v>
      </c>
      <c r="R566">
        <v>59</v>
      </c>
      <c r="S566">
        <v>-116</v>
      </c>
      <c r="T566">
        <v>-293</v>
      </c>
      <c r="U566">
        <v>-869</v>
      </c>
      <c r="V566">
        <v>-1533</v>
      </c>
      <c r="W566">
        <v>-706</v>
      </c>
      <c r="X566">
        <v>-11388</v>
      </c>
      <c r="Y566">
        <v>-4649</v>
      </c>
      <c r="Z566">
        <v>-1217</v>
      </c>
      <c r="AA566">
        <v>6307</v>
      </c>
      <c r="AB566">
        <v>3144</v>
      </c>
      <c r="AC566">
        <v>3341</v>
      </c>
      <c r="AD566">
        <v>3143</v>
      </c>
      <c r="AE566">
        <v>3051</v>
      </c>
      <c r="AF566">
        <v>2871</v>
      </c>
      <c r="AG566">
        <v>2680</v>
      </c>
      <c r="AH566">
        <v>2542</v>
      </c>
    </row>
    <row r="567" spans="1:34" x14ac:dyDescent="0.25">
      <c r="A567" t="s">
        <v>493</v>
      </c>
      <c r="B567" t="s">
        <v>402</v>
      </c>
      <c r="C567" t="s">
        <v>476</v>
      </c>
      <c r="D567">
        <v>0</v>
      </c>
      <c r="E567">
        <v>0</v>
      </c>
      <c r="F567">
        <v>0</v>
      </c>
      <c r="G567">
        <v>208</v>
      </c>
      <c r="H567">
        <v>413</v>
      </c>
      <c r="I567">
        <v>630</v>
      </c>
      <c r="J567">
        <v>857</v>
      </c>
      <c r="K567">
        <v>1095</v>
      </c>
      <c r="L567">
        <v>1364</v>
      </c>
      <c r="M567">
        <v>1603</v>
      </c>
      <c r="N567">
        <v>1745</v>
      </c>
      <c r="O567">
        <v>1699</v>
      </c>
      <c r="P567">
        <v>1681</v>
      </c>
      <c r="Q567">
        <v>1854</v>
      </c>
      <c r="R567">
        <v>2076</v>
      </c>
      <c r="S567">
        <v>2234</v>
      </c>
      <c r="T567">
        <v>2302</v>
      </c>
      <c r="U567">
        <v>2308</v>
      </c>
      <c r="V567">
        <v>2252</v>
      </c>
      <c r="W567">
        <v>2174</v>
      </c>
      <c r="X567">
        <v>2068</v>
      </c>
      <c r="Y567">
        <v>1311</v>
      </c>
      <c r="Z567">
        <v>1005</v>
      </c>
      <c r="AA567">
        <v>1639</v>
      </c>
      <c r="AB567">
        <v>2411</v>
      </c>
      <c r="AC567">
        <v>2811</v>
      </c>
      <c r="AD567">
        <v>2867</v>
      </c>
      <c r="AE567">
        <v>2837</v>
      </c>
      <c r="AF567">
        <v>2757</v>
      </c>
      <c r="AG567">
        <v>2650</v>
      </c>
      <c r="AH567">
        <v>2542</v>
      </c>
    </row>
    <row r="568" spans="1:34" x14ac:dyDescent="0.25">
      <c r="A568" t="s">
        <v>494</v>
      </c>
      <c r="B568" t="s">
        <v>402</v>
      </c>
      <c r="C568" t="s">
        <v>476</v>
      </c>
      <c r="D568">
        <v>0</v>
      </c>
      <c r="E568">
        <v>0</v>
      </c>
      <c r="F568">
        <v>0</v>
      </c>
      <c r="G568">
        <v>309</v>
      </c>
      <c r="H568">
        <v>587</v>
      </c>
      <c r="I568">
        <v>835</v>
      </c>
      <c r="J568">
        <v>1077</v>
      </c>
      <c r="K568">
        <v>1317</v>
      </c>
      <c r="L568">
        <v>1583</v>
      </c>
      <c r="M568">
        <v>1789</v>
      </c>
      <c r="N568">
        <v>1892</v>
      </c>
      <c r="O568">
        <v>1771</v>
      </c>
      <c r="P568">
        <v>1804</v>
      </c>
      <c r="Q568">
        <v>1937</v>
      </c>
      <c r="R568">
        <v>2066</v>
      </c>
      <c r="S568">
        <v>2103</v>
      </c>
      <c r="T568">
        <v>2070</v>
      </c>
      <c r="U568">
        <v>1972</v>
      </c>
      <c r="V568">
        <v>1813</v>
      </c>
      <c r="W568">
        <v>1864</v>
      </c>
      <c r="X568">
        <v>1259</v>
      </c>
      <c r="Y568">
        <v>818</v>
      </c>
      <c r="Z568">
        <v>1325</v>
      </c>
      <c r="AA568">
        <v>1794</v>
      </c>
      <c r="AB568">
        <v>2119</v>
      </c>
      <c r="AC568">
        <v>2214</v>
      </c>
      <c r="AD568">
        <v>2173</v>
      </c>
      <c r="AE568">
        <v>2081</v>
      </c>
      <c r="AF568">
        <v>1970</v>
      </c>
      <c r="AG568">
        <v>1849</v>
      </c>
      <c r="AH568">
        <v>1735</v>
      </c>
    </row>
    <row r="569" spans="1:34" x14ac:dyDescent="0.25">
      <c r="A569" t="s">
        <v>495</v>
      </c>
      <c r="B569" t="s">
        <v>402</v>
      </c>
      <c r="C569" t="s">
        <v>476</v>
      </c>
      <c r="D569">
        <v>0</v>
      </c>
      <c r="E569">
        <v>0</v>
      </c>
      <c r="F569">
        <v>0</v>
      </c>
      <c r="G569">
        <v>65</v>
      </c>
      <c r="H569">
        <v>120</v>
      </c>
      <c r="I569">
        <v>159</v>
      </c>
      <c r="J569">
        <v>196</v>
      </c>
      <c r="K569">
        <v>231</v>
      </c>
      <c r="L569">
        <v>267</v>
      </c>
      <c r="M569">
        <v>297</v>
      </c>
      <c r="N569">
        <v>308</v>
      </c>
      <c r="O569">
        <v>278</v>
      </c>
      <c r="P569">
        <v>293</v>
      </c>
      <c r="Q569">
        <v>327</v>
      </c>
      <c r="R569">
        <v>352</v>
      </c>
      <c r="S569">
        <v>353</v>
      </c>
      <c r="T569">
        <v>338</v>
      </c>
      <c r="U569">
        <v>292</v>
      </c>
      <c r="V569">
        <v>219</v>
      </c>
      <c r="W569">
        <v>253</v>
      </c>
      <c r="X569">
        <v>-230</v>
      </c>
      <c r="Y569">
        <v>-298</v>
      </c>
      <c r="Z569">
        <v>42</v>
      </c>
      <c r="AA569">
        <v>489</v>
      </c>
      <c r="AB569">
        <v>648</v>
      </c>
      <c r="AC569">
        <v>679</v>
      </c>
      <c r="AD569">
        <v>684</v>
      </c>
      <c r="AE569">
        <v>665</v>
      </c>
      <c r="AF569">
        <v>636</v>
      </c>
      <c r="AG569">
        <v>604</v>
      </c>
      <c r="AH569">
        <v>575</v>
      </c>
    </row>
    <row r="570" spans="1:34" x14ac:dyDescent="0.25">
      <c r="A570" t="s">
        <v>496</v>
      </c>
      <c r="B570" t="s">
        <v>402</v>
      </c>
      <c r="C570" t="s">
        <v>476</v>
      </c>
      <c r="D570">
        <v>0</v>
      </c>
      <c r="E570">
        <v>0</v>
      </c>
      <c r="F570">
        <v>0</v>
      </c>
      <c r="G570">
        <v>13</v>
      </c>
      <c r="H570">
        <v>30</v>
      </c>
      <c r="I570">
        <v>11</v>
      </c>
      <c r="J570">
        <v>-16</v>
      </c>
      <c r="K570">
        <v>-90</v>
      </c>
      <c r="L570">
        <v>-191</v>
      </c>
      <c r="M570">
        <v>-297</v>
      </c>
      <c r="N570">
        <v>-440</v>
      </c>
      <c r="O570">
        <v>-659</v>
      </c>
      <c r="P570">
        <v>-762</v>
      </c>
      <c r="Q570">
        <v>-1045</v>
      </c>
      <c r="R570">
        <v>-1218</v>
      </c>
      <c r="S570">
        <v>-1423</v>
      </c>
      <c r="T570">
        <v>-1595</v>
      </c>
      <c r="U570">
        <v>-1794</v>
      </c>
      <c r="V570">
        <v>-2011</v>
      </c>
      <c r="W570">
        <v>-1780</v>
      </c>
      <c r="X570">
        <v>-2809</v>
      </c>
      <c r="Y570">
        <v>-2711</v>
      </c>
      <c r="Z570">
        <v>-1658</v>
      </c>
      <c r="AA570">
        <v>-1196</v>
      </c>
      <c r="AB570">
        <v>-866</v>
      </c>
      <c r="AC570">
        <v>-695</v>
      </c>
      <c r="AD570">
        <v>-616</v>
      </c>
      <c r="AE570">
        <v>-568</v>
      </c>
      <c r="AF570">
        <v>-542</v>
      </c>
      <c r="AG570">
        <v>-510</v>
      </c>
      <c r="AH570">
        <v>-476</v>
      </c>
    </row>
    <row r="571" spans="1:34" x14ac:dyDescent="0.25">
      <c r="A571" t="s">
        <v>497</v>
      </c>
      <c r="B571" t="s">
        <v>402</v>
      </c>
      <c r="C571" t="s">
        <v>476</v>
      </c>
      <c r="D571">
        <v>0</v>
      </c>
      <c r="E571">
        <v>0</v>
      </c>
      <c r="F571">
        <v>0</v>
      </c>
      <c r="G571">
        <v>-66</v>
      </c>
      <c r="H571">
        <v>-128</v>
      </c>
      <c r="I571">
        <v>-200</v>
      </c>
      <c r="J571">
        <v>-292</v>
      </c>
      <c r="K571">
        <v>-439</v>
      </c>
      <c r="L571">
        <v>-608</v>
      </c>
      <c r="M571">
        <v>-785</v>
      </c>
      <c r="N571">
        <v>-985</v>
      </c>
      <c r="O571">
        <v>-1206</v>
      </c>
      <c r="P571">
        <v>-1404</v>
      </c>
      <c r="Q571">
        <v>-1743</v>
      </c>
      <c r="R571">
        <v>-1943</v>
      </c>
      <c r="S571">
        <v>-2195</v>
      </c>
      <c r="T571">
        <v>-2357</v>
      </c>
      <c r="U571">
        <v>-2537</v>
      </c>
      <c r="V571">
        <v>-2660</v>
      </c>
      <c r="W571">
        <v>-2456</v>
      </c>
      <c r="X571">
        <v>-3025</v>
      </c>
      <c r="Y571">
        <v>-2740</v>
      </c>
      <c r="Z571">
        <v>-2258</v>
      </c>
      <c r="AA571">
        <v>-2129</v>
      </c>
      <c r="AB571">
        <v>-1997</v>
      </c>
      <c r="AC571">
        <v>-1885</v>
      </c>
      <c r="AD571">
        <v>-1785</v>
      </c>
      <c r="AE571">
        <v>-1673</v>
      </c>
      <c r="AF571">
        <v>-1563</v>
      </c>
      <c r="AG571">
        <v>-1473</v>
      </c>
      <c r="AH571">
        <v>-1394</v>
      </c>
    </row>
    <row r="572" spans="1:34" x14ac:dyDescent="0.25">
      <c r="A572" t="s">
        <v>498</v>
      </c>
      <c r="B572" t="s">
        <v>402</v>
      </c>
      <c r="C572" t="s">
        <v>476</v>
      </c>
      <c r="D572">
        <v>0</v>
      </c>
      <c r="E572">
        <v>0</v>
      </c>
      <c r="F572">
        <v>0</v>
      </c>
      <c r="G572">
        <v>208</v>
      </c>
      <c r="H572">
        <v>269</v>
      </c>
      <c r="I572">
        <v>321</v>
      </c>
      <c r="J572">
        <v>359</v>
      </c>
      <c r="K572">
        <v>397</v>
      </c>
      <c r="L572">
        <v>442</v>
      </c>
      <c r="M572">
        <v>482</v>
      </c>
      <c r="N572">
        <v>501</v>
      </c>
      <c r="O572">
        <v>482</v>
      </c>
      <c r="P572">
        <v>469</v>
      </c>
      <c r="Q572">
        <v>505</v>
      </c>
      <c r="R572">
        <v>557</v>
      </c>
      <c r="S572">
        <v>600</v>
      </c>
      <c r="T572">
        <v>618</v>
      </c>
      <c r="U572">
        <v>624</v>
      </c>
      <c r="V572">
        <v>615</v>
      </c>
      <c r="W572">
        <v>598</v>
      </c>
      <c r="X572">
        <v>580</v>
      </c>
      <c r="Y572">
        <v>402</v>
      </c>
      <c r="Z572">
        <v>317</v>
      </c>
      <c r="AA572">
        <v>470</v>
      </c>
      <c r="AB572">
        <v>670</v>
      </c>
      <c r="AC572">
        <v>792</v>
      </c>
      <c r="AD572">
        <v>820</v>
      </c>
      <c r="AE572">
        <v>814</v>
      </c>
      <c r="AF572">
        <v>795</v>
      </c>
      <c r="AG572">
        <v>769</v>
      </c>
      <c r="AH572">
        <v>741</v>
      </c>
    </row>
    <row r="573" spans="1:34" x14ac:dyDescent="0.25">
      <c r="A573" t="s">
        <v>499</v>
      </c>
      <c r="B573" t="s">
        <v>402</v>
      </c>
      <c r="C573" t="s">
        <v>476</v>
      </c>
      <c r="D573">
        <v>0</v>
      </c>
      <c r="E573">
        <v>0</v>
      </c>
      <c r="F573">
        <v>0</v>
      </c>
      <c r="G573">
        <v>48</v>
      </c>
      <c r="H573">
        <v>84</v>
      </c>
      <c r="I573">
        <v>122</v>
      </c>
      <c r="J573">
        <v>158</v>
      </c>
      <c r="K573">
        <v>197</v>
      </c>
      <c r="L573">
        <v>243</v>
      </c>
      <c r="M573">
        <v>278</v>
      </c>
      <c r="N573">
        <v>295</v>
      </c>
      <c r="O573">
        <v>265</v>
      </c>
      <c r="P573">
        <v>289</v>
      </c>
      <c r="Q573">
        <v>324</v>
      </c>
      <c r="R573">
        <v>357</v>
      </c>
      <c r="S573">
        <v>367</v>
      </c>
      <c r="T573">
        <v>366</v>
      </c>
      <c r="U573">
        <v>346</v>
      </c>
      <c r="V573">
        <v>313</v>
      </c>
      <c r="W573">
        <v>327</v>
      </c>
      <c r="X573">
        <v>129</v>
      </c>
      <c r="Y573">
        <v>42</v>
      </c>
      <c r="Z573">
        <v>198</v>
      </c>
      <c r="AA573">
        <v>396</v>
      </c>
      <c r="AB573">
        <v>493</v>
      </c>
      <c r="AC573">
        <v>510</v>
      </c>
      <c r="AD573">
        <v>503</v>
      </c>
      <c r="AE573">
        <v>485</v>
      </c>
      <c r="AF573">
        <v>464</v>
      </c>
      <c r="AG573">
        <v>443</v>
      </c>
      <c r="AH573">
        <v>422</v>
      </c>
    </row>
    <row r="574" spans="1:34" x14ac:dyDescent="0.25">
      <c r="A574" t="s">
        <v>500</v>
      </c>
      <c r="B574" t="s">
        <v>402</v>
      </c>
      <c r="C574" t="s">
        <v>476</v>
      </c>
      <c r="D574">
        <v>0</v>
      </c>
      <c r="E574">
        <v>0</v>
      </c>
      <c r="F574">
        <v>0</v>
      </c>
      <c r="G574">
        <v>27</v>
      </c>
      <c r="H574">
        <v>50</v>
      </c>
      <c r="I574">
        <v>68</v>
      </c>
      <c r="J574">
        <v>84</v>
      </c>
      <c r="K574">
        <v>101</v>
      </c>
      <c r="L574">
        <v>120</v>
      </c>
      <c r="M574">
        <v>137</v>
      </c>
      <c r="N574">
        <v>147</v>
      </c>
      <c r="O574">
        <v>141</v>
      </c>
      <c r="P574">
        <v>152</v>
      </c>
      <c r="Q574">
        <v>174</v>
      </c>
      <c r="R574">
        <v>190</v>
      </c>
      <c r="S574">
        <v>197</v>
      </c>
      <c r="T574">
        <v>196</v>
      </c>
      <c r="U574">
        <v>182</v>
      </c>
      <c r="V574">
        <v>159</v>
      </c>
      <c r="W574">
        <v>169</v>
      </c>
      <c r="X574">
        <v>2</v>
      </c>
      <c r="Y574">
        <v>-11</v>
      </c>
      <c r="Z574">
        <v>93</v>
      </c>
      <c r="AA574">
        <v>252</v>
      </c>
      <c r="AB574">
        <v>303</v>
      </c>
      <c r="AC574">
        <v>312</v>
      </c>
      <c r="AD574">
        <v>310</v>
      </c>
      <c r="AE574">
        <v>300</v>
      </c>
      <c r="AF574">
        <v>288</v>
      </c>
      <c r="AG574">
        <v>276</v>
      </c>
      <c r="AH574">
        <v>264</v>
      </c>
    </row>
    <row r="575" spans="1:34" x14ac:dyDescent="0.25">
      <c r="A575" t="s">
        <v>501</v>
      </c>
      <c r="B575" t="s">
        <v>402</v>
      </c>
      <c r="C575" t="s">
        <v>476</v>
      </c>
      <c r="D575">
        <v>0</v>
      </c>
      <c r="E575">
        <v>0</v>
      </c>
      <c r="F575">
        <v>0</v>
      </c>
      <c r="G575">
        <v>158</v>
      </c>
      <c r="H575">
        <v>260</v>
      </c>
      <c r="I575">
        <v>298</v>
      </c>
      <c r="J575">
        <v>325</v>
      </c>
      <c r="K575">
        <v>360</v>
      </c>
      <c r="L575">
        <v>412</v>
      </c>
      <c r="M575">
        <v>476</v>
      </c>
      <c r="N575">
        <v>527</v>
      </c>
      <c r="O575">
        <v>530</v>
      </c>
      <c r="P575">
        <v>540</v>
      </c>
      <c r="Q575">
        <v>550</v>
      </c>
      <c r="R575">
        <v>562</v>
      </c>
      <c r="S575">
        <v>567</v>
      </c>
      <c r="T575">
        <v>547</v>
      </c>
      <c r="U575">
        <v>483</v>
      </c>
      <c r="V575">
        <v>389</v>
      </c>
      <c r="W575">
        <v>412</v>
      </c>
      <c r="X575">
        <v>215</v>
      </c>
      <c r="Y575">
        <v>111</v>
      </c>
      <c r="Z575">
        <v>324</v>
      </c>
      <c r="AA575">
        <v>516</v>
      </c>
      <c r="AB575">
        <v>650</v>
      </c>
      <c r="AC575">
        <v>720</v>
      </c>
      <c r="AD575">
        <v>703</v>
      </c>
      <c r="AE575">
        <v>650</v>
      </c>
      <c r="AF575">
        <v>607</v>
      </c>
      <c r="AG575">
        <v>571</v>
      </c>
      <c r="AH575">
        <v>538</v>
      </c>
    </row>
    <row r="576" spans="1:34" x14ac:dyDescent="0.25">
      <c r="A576" t="s">
        <v>502</v>
      </c>
      <c r="B576" t="s">
        <v>402</v>
      </c>
      <c r="C576" t="s">
        <v>476</v>
      </c>
      <c r="D576">
        <v>0</v>
      </c>
      <c r="E576">
        <v>0</v>
      </c>
      <c r="F576">
        <v>0</v>
      </c>
      <c r="G576">
        <v>108</v>
      </c>
      <c r="H576">
        <v>164</v>
      </c>
      <c r="I576">
        <v>151</v>
      </c>
      <c r="J576">
        <v>147</v>
      </c>
      <c r="K576">
        <v>162</v>
      </c>
      <c r="L576">
        <v>195</v>
      </c>
      <c r="M576">
        <v>240</v>
      </c>
      <c r="N576">
        <v>269</v>
      </c>
      <c r="O576">
        <v>242</v>
      </c>
      <c r="P576">
        <v>250</v>
      </c>
      <c r="Q576">
        <v>277</v>
      </c>
      <c r="R576">
        <v>294</v>
      </c>
      <c r="S576">
        <v>289</v>
      </c>
      <c r="T576">
        <v>250</v>
      </c>
      <c r="U576">
        <v>152</v>
      </c>
      <c r="V576">
        <v>8</v>
      </c>
      <c r="W576">
        <v>2</v>
      </c>
      <c r="X576">
        <v>-530</v>
      </c>
      <c r="Y576">
        <v>-672</v>
      </c>
      <c r="Z576">
        <v>-332</v>
      </c>
      <c r="AA576">
        <v>134</v>
      </c>
      <c r="AB576">
        <v>324</v>
      </c>
      <c r="AC576">
        <v>343</v>
      </c>
      <c r="AD576">
        <v>296</v>
      </c>
      <c r="AE576">
        <v>210</v>
      </c>
      <c r="AF576">
        <v>128</v>
      </c>
      <c r="AG576">
        <v>53</v>
      </c>
      <c r="AH576">
        <v>-16</v>
      </c>
    </row>
    <row r="577" spans="1:34" x14ac:dyDescent="0.25">
      <c r="A577" t="s">
        <v>503</v>
      </c>
      <c r="B577" t="s">
        <v>402</v>
      </c>
      <c r="C577" t="s">
        <v>476</v>
      </c>
      <c r="D577">
        <v>0</v>
      </c>
      <c r="E577">
        <v>0</v>
      </c>
      <c r="F577">
        <v>0</v>
      </c>
      <c r="G577">
        <v>15</v>
      </c>
      <c r="H577">
        <v>21</v>
      </c>
      <c r="I577">
        <v>24</v>
      </c>
      <c r="J577">
        <v>26</v>
      </c>
      <c r="K577">
        <v>31</v>
      </c>
      <c r="L577">
        <v>37</v>
      </c>
      <c r="M577">
        <v>42</v>
      </c>
      <c r="N577">
        <v>44</v>
      </c>
      <c r="O577">
        <v>38</v>
      </c>
      <c r="P577">
        <v>39</v>
      </c>
      <c r="Q577">
        <v>42</v>
      </c>
      <c r="R577">
        <v>43</v>
      </c>
      <c r="S577">
        <v>42</v>
      </c>
      <c r="T577">
        <v>38</v>
      </c>
      <c r="U577">
        <v>30</v>
      </c>
      <c r="V577">
        <v>20</v>
      </c>
      <c r="W577">
        <v>23</v>
      </c>
      <c r="X577">
        <v>-12</v>
      </c>
      <c r="Y577">
        <v>-26</v>
      </c>
      <c r="Z577">
        <v>1</v>
      </c>
      <c r="AA577">
        <v>26</v>
      </c>
      <c r="AB577">
        <v>45</v>
      </c>
      <c r="AC577">
        <v>50</v>
      </c>
      <c r="AD577">
        <v>48</v>
      </c>
      <c r="AE577">
        <v>43</v>
      </c>
      <c r="AF577">
        <v>38</v>
      </c>
      <c r="AG577">
        <v>32</v>
      </c>
      <c r="AH577">
        <v>27</v>
      </c>
    </row>
    <row r="578" spans="1:34" x14ac:dyDescent="0.25">
      <c r="A578" t="s">
        <v>504</v>
      </c>
      <c r="B578" t="s">
        <v>402</v>
      </c>
      <c r="C578" t="s">
        <v>476</v>
      </c>
      <c r="D578">
        <v>0</v>
      </c>
      <c r="E578">
        <v>0</v>
      </c>
      <c r="F578">
        <v>0</v>
      </c>
      <c r="G578">
        <v>9</v>
      </c>
      <c r="H578">
        <v>14</v>
      </c>
      <c r="I578">
        <v>17</v>
      </c>
      <c r="J578">
        <v>21</v>
      </c>
      <c r="K578">
        <v>24</v>
      </c>
      <c r="L578">
        <v>28</v>
      </c>
      <c r="M578">
        <v>32</v>
      </c>
      <c r="N578">
        <v>35</v>
      </c>
      <c r="O578">
        <v>33</v>
      </c>
      <c r="P578">
        <v>37</v>
      </c>
      <c r="Q578">
        <v>39</v>
      </c>
      <c r="R578">
        <v>43</v>
      </c>
      <c r="S578">
        <v>43</v>
      </c>
      <c r="T578">
        <v>42</v>
      </c>
      <c r="U578">
        <v>39</v>
      </c>
      <c r="V578">
        <v>33</v>
      </c>
      <c r="W578">
        <v>38</v>
      </c>
      <c r="X578">
        <v>2</v>
      </c>
      <c r="Y578">
        <v>6</v>
      </c>
      <c r="Z578">
        <v>30</v>
      </c>
      <c r="AA578">
        <v>55</v>
      </c>
      <c r="AB578">
        <v>63</v>
      </c>
      <c r="AC578">
        <v>65</v>
      </c>
      <c r="AD578">
        <v>63</v>
      </c>
      <c r="AE578">
        <v>61</v>
      </c>
      <c r="AF578">
        <v>58</v>
      </c>
      <c r="AG578">
        <v>55</v>
      </c>
      <c r="AH578">
        <v>53</v>
      </c>
    </row>
    <row r="579" spans="1:34" x14ac:dyDescent="0.25">
      <c r="A579" t="s">
        <v>505</v>
      </c>
      <c r="B579" t="s">
        <v>402</v>
      </c>
      <c r="C579" t="s">
        <v>476</v>
      </c>
      <c r="D579">
        <v>0</v>
      </c>
      <c r="E579">
        <v>0</v>
      </c>
      <c r="F579">
        <v>0</v>
      </c>
      <c r="G579">
        <v>591</v>
      </c>
      <c r="H579">
        <v>747</v>
      </c>
      <c r="I579">
        <v>827</v>
      </c>
      <c r="J579">
        <v>926</v>
      </c>
      <c r="K579">
        <v>1038</v>
      </c>
      <c r="L579">
        <v>1200</v>
      </c>
      <c r="M579">
        <v>1384</v>
      </c>
      <c r="N579">
        <v>1523</v>
      </c>
      <c r="O579">
        <v>1557</v>
      </c>
      <c r="P579">
        <v>1603</v>
      </c>
      <c r="Q579">
        <v>1691</v>
      </c>
      <c r="R579">
        <v>1779</v>
      </c>
      <c r="S579">
        <v>1846</v>
      </c>
      <c r="T579">
        <v>1841</v>
      </c>
      <c r="U579">
        <v>1740</v>
      </c>
      <c r="V579">
        <v>1576</v>
      </c>
      <c r="W579">
        <v>1543</v>
      </c>
      <c r="X579">
        <v>1160</v>
      </c>
      <c r="Y579">
        <v>789</v>
      </c>
      <c r="Z579">
        <v>1033</v>
      </c>
      <c r="AA579">
        <v>1694</v>
      </c>
      <c r="AB579">
        <v>2073</v>
      </c>
      <c r="AC579">
        <v>2176</v>
      </c>
      <c r="AD579">
        <v>2115</v>
      </c>
      <c r="AE579">
        <v>1985</v>
      </c>
      <c r="AF579">
        <v>1888</v>
      </c>
      <c r="AG579">
        <v>1801</v>
      </c>
      <c r="AH579">
        <v>1720</v>
      </c>
    </row>
    <row r="580" spans="1:34" x14ac:dyDescent="0.25">
      <c r="A580" t="s">
        <v>506</v>
      </c>
      <c r="B580" t="s">
        <v>402</v>
      </c>
      <c r="C580" t="s">
        <v>476</v>
      </c>
      <c r="D580">
        <v>0</v>
      </c>
      <c r="E580">
        <v>0</v>
      </c>
      <c r="F580">
        <v>0</v>
      </c>
      <c r="G580">
        <v>138</v>
      </c>
      <c r="H580">
        <v>355</v>
      </c>
      <c r="I580">
        <v>540</v>
      </c>
      <c r="J580">
        <v>785</v>
      </c>
      <c r="K580">
        <v>1130</v>
      </c>
      <c r="L580">
        <v>1641</v>
      </c>
      <c r="M580">
        <v>2214</v>
      </c>
      <c r="N580">
        <v>2687</v>
      </c>
      <c r="O580">
        <v>2904</v>
      </c>
      <c r="P580">
        <v>3084</v>
      </c>
      <c r="Q580">
        <v>3517</v>
      </c>
      <c r="R580">
        <v>3940</v>
      </c>
      <c r="S580">
        <v>4312</v>
      </c>
      <c r="T580">
        <v>4354</v>
      </c>
      <c r="U580">
        <v>4050</v>
      </c>
      <c r="V580">
        <v>3668</v>
      </c>
      <c r="W580">
        <v>3499</v>
      </c>
      <c r="X580">
        <v>3718</v>
      </c>
      <c r="Y580">
        <v>2445</v>
      </c>
      <c r="Z580">
        <v>2054</v>
      </c>
      <c r="AA580">
        <v>3740</v>
      </c>
      <c r="AB580">
        <v>4607</v>
      </c>
      <c r="AC580">
        <v>4809</v>
      </c>
      <c r="AD580">
        <v>4465</v>
      </c>
      <c r="AE580">
        <v>4050</v>
      </c>
      <c r="AF580">
        <v>3865</v>
      </c>
      <c r="AG580">
        <v>3693</v>
      </c>
      <c r="AH580">
        <v>3518</v>
      </c>
    </row>
    <row r="581" spans="1:34" x14ac:dyDescent="0.25">
      <c r="A581" t="s">
        <v>507</v>
      </c>
      <c r="B581" t="s">
        <v>402</v>
      </c>
      <c r="C581" t="s">
        <v>476</v>
      </c>
      <c r="D581">
        <v>0</v>
      </c>
      <c r="E581">
        <v>0</v>
      </c>
      <c r="F581">
        <v>0</v>
      </c>
      <c r="G581">
        <v>854</v>
      </c>
      <c r="H581">
        <v>963</v>
      </c>
      <c r="I581">
        <v>1044</v>
      </c>
      <c r="J581">
        <v>1143</v>
      </c>
      <c r="K581">
        <v>1249</v>
      </c>
      <c r="L581">
        <v>1390</v>
      </c>
      <c r="M581">
        <v>1552</v>
      </c>
      <c r="N581">
        <v>1703</v>
      </c>
      <c r="O581">
        <v>1713</v>
      </c>
      <c r="P581">
        <v>1745</v>
      </c>
      <c r="Q581">
        <v>1732</v>
      </c>
      <c r="R581">
        <v>1746</v>
      </c>
      <c r="S581">
        <v>1728</v>
      </c>
      <c r="T581">
        <v>1683</v>
      </c>
      <c r="U581">
        <v>1535</v>
      </c>
      <c r="V581">
        <v>1396</v>
      </c>
      <c r="W581">
        <v>1507</v>
      </c>
      <c r="X581">
        <v>1365</v>
      </c>
      <c r="Y581">
        <v>1569</v>
      </c>
      <c r="Z581">
        <v>1852</v>
      </c>
      <c r="AA581">
        <v>1441</v>
      </c>
      <c r="AB581">
        <v>1444</v>
      </c>
      <c r="AC581">
        <v>1302</v>
      </c>
      <c r="AD581">
        <v>1160</v>
      </c>
      <c r="AE581">
        <v>1002</v>
      </c>
      <c r="AF581">
        <v>948</v>
      </c>
      <c r="AG581">
        <v>899</v>
      </c>
      <c r="AH581">
        <v>849</v>
      </c>
    </row>
    <row r="582" spans="1:34" x14ac:dyDescent="0.25">
      <c r="A582" t="s">
        <v>508</v>
      </c>
      <c r="B582" t="s">
        <v>402</v>
      </c>
      <c r="C582" t="s">
        <v>476</v>
      </c>
      <c r="D582">
        <v>0</v>
      </c>
      <c r="E582">
        <v>0</v>
      </c>
      <c r="F582">
        <v>0</v>
      </c>
      <c r="G582">
        <v>1443</v>
      </c>
      <c r="H582">
        <v>1434</v>
      </c>
      <c r="I582">
        <v>1436</v>
      </c>
      <c r="J582">
        <v>1492</v>
      </c>
      <c r="K582">
        <v>1553</v>
      </c>
      <c r="L582">
        <v>1689</v>
      </c>
      <c r="M582">
        <v>1834</v>
      </c>
      <c r="N582">
        <v>1942</v>
      </c>
      <c r="O582">
        <v>1902</v>
      </c>
      <c r="P582">
        <v>2321</v>
      </c>
      <c r="Q582">
        <v>1949</v>
      </c>
      <c r="R582">
        <v>1897</v>
      </c>
      <c r="S582">
        <v>1591</v>
      </c>
      <c r="T582">
        <v>1480</v>
      </c>
      <c r="U582">
        <v>1307</v>
      </c>
      <c r="V582">
        <v>1191</v>
      </c>
      <c r="W582">
        <v>2586</v>
      </c>
      <c r="X582">
        <v>1071</v>
      </c>
      <c r="Y582">
        <v>3501</v>
      </c>
      <c r="Z582">
        <v>5823</v>
      </c>
      <c r="AA582">
        <v>1526</v>
      </c>
      <c r="AB582">
        <v>1426</v>
      </c>
      <c r="AC582">
        <v>1150</v>
      </c>
      <c r="AD582">
        <v>1089</v>
      </c>
      <c r="AE582">
        <v>1010</v>
      </c>
      <c r="AF582">
        <v>984</v>
      </c>
      <c r="AG582">
        <v>937</v>
      </c>
      <c r="AH582">
        <v>890</v>
      </c>
    </row>
    <row r="583" spans="1:34" x14ac:dyDescent="0.25">
      <c r="A583" t="s">
        <v>509</v>
      </c>
      <c r="B583" t="s">
        <v>402</v>
      </c>
      <c r="C583" t="s">
        <v>476</v>
      </c>
      <c r="D583">
        <v>0</v>
      </c>
      <c r="E583">
        <v>0</v>
      </c>
      <c r="F583">
        <v>0</v>
      </c>
      <c r="G583">
        <v>-322</v>
      </c>
      <c r="H583">
        <v>-784</v>
      </c>
      <c r="I583">
        <v>-1401</v>
      </c>
      <c r="J583">
        <v>-1783</v>
      </c>
      <c r="K583">
        <v>-2407</v>
      </c>
      <c r="L583">
        <v>-3191</v>
      </c>
      <c r="M583">
        <v>-4059</v>
      </c>
      <c r="N583">
        <v>-5042</v>
      </c>
      <c r="O583">
        <v>-5962</v>
      </c>
      <c r="P583">
        <v>-6912</v>
      </c>
      <c r="Q583">
        <v>-7733</v>
      </c>
      <c r="R583">
        <v>-8564</v>
      </c>
      <c r="S583">
        <v>-8604</v>
      </c>
      <c r="T583">
        <v>-8665</v>
      </c>
      <c r="U583">
        <v>-8747</v>
      </c>
      <c r="V583">
        <v>-8895</v>
      </c>
      <c r="W583">
        <v>-8930</v>
      </c>
      <c r="X583">
        <v>-9333</v>
      </c>
      <c r="Y583">
        <v>-9966</v>
      </c>
      <c r="Z583">
        <v>-9440</v>
      </c>
      <c r="AA583">
        <v>-8540</v>
      </c>
      <c r="AB583">
        <v>-7872</v>
      </c>
      <c r="AC583">
        <v>-7695</v>
      </c>
      <c r="AD583">
        <v>-7674</v>
      </c>
      <c r="AE583">
        <v>-7721</v>
      </c>
      <c r="AF583">
        <v>-7792</v>
      </c>
      <c r="AG583">
        <v>-7855</v>
      </c>
      <c r="AH583">
        <v>-7910</v>
      </c>
    </row>
    <row r="584" spans="1:34" x14ac:dyDescent="0.25">
      <c r="A584" t="s">
        <v>510</v>
      </c>
      <c r="B584" t="s">
        <v>402</v>
      </c>
      <c r="C584" t="s">
        <v>476</v>
      </c>
      <c r="D584">
        <v>0</v>
      </c>
      <c r="E584">
        <v>0</v>
      </c>
      <c r="F584">
        <v>0</v>
      </c>
      <c r="G584">
        <v>186</v>
      </c>
      <c r="H584">
        <v>370</v>
      </c>
      <c r="I584">
        <v>540</v>
      </c>
      <c r="J584">
        <v>703</v>
      </c>
      <c r="K584">
        <v>853</v>
      </c>
      <c r="L584">
        <v>1002</v>
      </c>
      <c r="M584">
        <v>1163</v>
      </c>
      <c r="N584">
        <v>1261</v>
      </c>
      <c r="O584">
        <v>1332</v>
      </c>
      <c r="P584">
        <v>1409</v>
      </c>
      <c r="Q584">
        <v>1524</v>
      </c>
      <c r="R584">
        <v>1635</v>
      </c>
      <c r="S584">
        <v>1724</v>
      </c>
      <c r="T584">
        <v>1807</v>
      </c>
      <c r="U584">
        <v>1846</v>
      </c>
      <c r="V584">
        <v>1878</v>
      </c>
      <c r="W584">
        <v>1921</v>
      </c>
      <c r="X584">
        <v>1900</v>
      </c>
      <c r="Y584">
        <v>1786</v>
      </c>
      <c r="Z584">
        <v>1839</v>
      </c>
      <c r="AA584">
        <v>2062</v>
      </c>
      <c r="AB584">
        <v>2267</v>
      </c>
      <c r="AC584">
        <v>2383</v>
      </c>
      <c r="AD584">
        <v>2414</v>
      </c>
      <c r="AE584">
        <v>2441</v>
      </c>
      <c r="AF584">
        <v>2507</v>
      </c>
      <c r="AG584">
        <v>2456</v>
      </c>
      <c r="AH584">
        <v>2457</v>
      </c>
    </row>
    <row r="585" spans="1:34" x14ac:dyDescent="0.25">
      <c r="A585" t="s">
        <v>511</v>
      </c>
      <c r="B585" t="s">
        <v>402</v>
      </c>
      <c r="C585" t="s">
        <v>476</v>
      </c>
      <c r="D585">
        <v>0</v>
      </c>
      <c r="E585">
        <v>0</v>
      </c>
      <c r="F585">
        <v>0</v>
      </c>
      <c r="G585">
        <v>773</v>
      </c>
      <c r="H585">
        <v>1589</v>
      </c>
      <c r="I585">
        <v>2186</v>
      </c>
      <c r="J585">
        <v>2815</v>
      </c>
      <c r="K585">
        <v>3447</v>
      </c>
      <c r="L585">
        <v>4110</v>
      </c>
      <c r="M585">
        <v>4719</v>
      </c>
      <c r="N585">
        <v>5090</v>
      </c>
      <c r="O585">
        <v>4889</v>
      </c>
      <c r="P585">
        <v>5254</v>
      </c>
      <c r="Q585">
        <v>5981</v>
      </c>
      <c r="R585">
        <v>6537</v>
      </c>
      <c r="S585">
        <v>6737</v>
      </c>
      <c r="T585">
        <v>6690</v>
      </c>
      <c r="U585">
        <v>6129</v>
      </c>
      <c r="V585">
        <v>5145</v>
      </c>
      <c r="W585">
        <v>5615</v>
      </c>
      <c r="X585">
        <v>-927</v>
      </c>
      <c r="Y585">
        <v>-2131</v>
      </c>
      <c r="Z585">
        <v>2836</v>
      </c>
      <c r="AA585">
        <v>8674</v>
      </c>
      <c r="AB585">
        <v>11006</v>
      </c>
      <c r="AC585">
        <v>11218</v>
      </c>
      <c r="AD585">
        <v>11118</v>
      </c>
      <c r="AE585">
        <v>10672</v>
      </c>
      <c r="AF585">
        <v>10128</v>
      </c>
      <c r="AG585">
        <v>9586</v>
      </c>
      <c r="AH585">
        <v>9098</v>
      </c>
    </row>
    <row r="586" spans="1:34" x14ac:dyDescent="0.25">
      <c r="A586" t="s">
        <v>512</v>
      </c>
      <c r="B586" t="s">
        <v>402</v>
      </c>
      <c r="C586" t="s">
        <v>476</v>
      </c>
      <c r="D586">
        <v>0</v>
      </c>
      <c r="E586">
        <v>0</v>
      </c>
      <c r="F586">
        <v>0</v>
      </c>
      <c r="G586">
        <v>299</v>
      </c>
      <c r="H586">
        <v>1009</v>
      </c>
      <c r="I586">
        <v>1265</v>
      </c>
      <c r="J586">
        <v>1856</v>
      </c>
      <c r="K586">
        <v>2352</v>
      </c>
      <c r="L586">
        <v>2962</v>
      </c>
      <c r="M586">
        <v>3825</v>
      </c>
      <c r="N586">
        <v>4551</v>
      </c>
      <c r="O586">
        <v>5006</v>
      </c>
      <c r="P586">
        <v>6870</v>
      </c>
      <c r="Q586">
        <v>6825</v>
      </c>
      <c r="R586">
        <v>8047</v>
      </c>
      <c r="S586">
        <v>8348</v>
      </c>
      <c r="T586">
        <v>8582</v>
      </c>
      <c r="U586">
        <v>8434</v>
      </c>
      <c r="V586">
        <v>7473</v>
      </c>
      <c r="W586">
        <v>9891</v>
      </c>
      <c r="X586">
        <v>-432</v>
      </c>
      <c r="Y586">
        <v>4443</v>
      </c>
      <c r="Z586">
        <v>13658</v>
      </c>
      <c r="AA586">
        <v>12731</v>
      </c>
      <c r="AB586">
        <v>15640</v>
      </c>
      <c r="AC586">
        <v>15542</v>
      </c>
      <c r="AD586">
        <v>15428</v>
      </c>
      <c r="AE586">
        <v>14739</v>
      </c>
      <c r="AF586">
        <v>13809</v>
      </c>
      <c r="AG586">
        <v>13449</v>
      </c>
      <c r="AH586">
        <v>13155</v>
      </c>
    </row>
    <row r="587" spans="1:34" x14ac:dyDescent="0.25">
      <c r="A587" t="s">
        <v>513</v>
      </c>
      <c r="B587" t="s">
        <v>402</v>
      </c>
      <c r="C587" t="s">
        <v>476</v>
      </c>
      <c r="D587">
        <v>0</v>
      </c>
      <c r="E587">
        <v>0</v>
      </c>
      <c r="F587">
        <v>0</v>
      </c>
      <c r="G587">
        <v>-72</v>
      </c>
      <c r="H587">
        <v>-235</v>
      </c>
      <c r="I587">
        <v>-388</v>
      </c>
      <c r="J587">
        <v>-604</v>
      </c>
      <c r="K587">
        <v>-978</v>
      </c>
      <c r="L587">
        <v>-1487</v>
      </c>
      <c r="M587">
        <v>-2054</v>
      </c>
      <c r="N587">
        <v>-2661</v>
      </c>
      <c r="O587">
        <v>-3143</v>
      </c>
      <c r="P587">
        <v>-2176</v>
      </c>
      <c r="Q587">
        <v>-1030</v>
      </c>
      <c r="R587">
        <v>-1557</v>
      </c>
      <c r="S587">
        <v>-2065</v>
      </c>
      <c r="T587">
        <v>-2529</v>
      </c>
      <c r="U587">
        <v>-3956</v>
      </c>
      <c r="V587">
        <v>-5534</v>
      </c>
      <c r="W587">
        <v>-3465</v>
      </c>
      <c r="X587">
        <v>-30212</v>
      </c>
      <c r="Y587">
        <v>-12250</v>
      </c>
      <c r="Z587">
        <v>-4140</v>
      </c>
      <c r="AA587">
        <v>14326</v>
      </c>
      <c r="AB587">
        <v>5387</v>
      </c>
      <c r="AC587">
        <v>5747</v>
      </c>
      <c r="AD587">
        <v>5187</v>
      </c>
      <c r="AE587">
        <v>4977</v>
      </c>
      <c r="AF587">
        <v>4563</v>
      </c>
      <c r="AG587">
        <v>4133</v>
      </c>
      <c r="AH587">
        <v>3836</v>
      </c>
    </row>
    <row r="588" spans="1:34" x14ac:dyDescent="0.25">
      <c r="A588" t="s">
        <v>514</v>
      </c>
      <c r="B588" t="s">
        <v>402</v>
      </c>
      <c r="C588" t="s">
        <v>476</v>
      </c>
      <c r="D588">
        <v>0</v>
      </c>
      <c r="E588">
        <v>0</v>
      </c>
      <c r="F588">
        <v>0</v>
      </c>
      <c r="G588">
        <v>672</v>
      </c>
      <c r="H588">
        <v>1272</v>
      </c>
      <c r="I588">
        <v>1713</v>
      </c>
      <c r="J588">
        <v>2146</v>
      </c>
      <c r="K588">
        <v>2594</v>
      </c>
      <c r="L588">
        <v>3095</v>
      </c>
      <c r="M588">
        <v>3572</v>
      </c>
      <c r="N588">
        <v>3902</v>
      </c>
      <c r="O588">
        <v>3875</v>
      </c>
      <c r="P588">
        <v>4010</v>
      </c>
      <c r="Q588">
        <v>4424</v>
      </c>
      <c r="R588">
        <v>4846</v>
      </c>
      <c r="S588">
        <v>5132</v>
      </c>
      <c r="T588">
        <v>5236</v>
      </c>
      <c r="U588">
        <v>5140</v>
      </c>
      <c r="V588">
        <v>4827</v>
      </c>
      <c r="W588">
        <v>4951</v>
      </c>
      <c r="X588">
        <v>3379</v>
      </c>
      <c r="Y588">
        <v>1697</v>
      </c>
      <c r="Z588">
        <v>2934</v>
      </c>
      <c r="AA588">
        <v>5530</v>
      </c>
      <c r="AB588">
        <v>7494</v>
      </c>
      <c r="AC588">
        <v>8422</v>
      </c>
      <c r="AD588">
        <v>8710</v>
      </c>
      <c r="AE588">
        <v>8708</v>
      </c>
      <c r="AF588">
        <v>8574</v>
      </c>
      <c r="AG588">
        <v>8395</v>
      </c>
      <c r="AH588">
        <v>8216</v>
      </c>
    </row>
    <row r="589" spans="1:34" x14ac:dyDescent="0.25">
      <c r="A589" t="s">
        <v>515</v>
      </c>
      <c r="B589" t="s">
        <v>402</v>
      </c>
      <c r="C589" t="s">
        <v>476</v>
      </c>
      <c r="D589">
        <v>0</v>
      </c>
      <c r="E589">
        <v>0</v>
      </c>
      <c r="F589">
        <v>0</v>
      </c>
      <c r="G589">
        <v>3860</v>
      </c>
      <c r="H589">
        <v>4745</v>
      </c>
      <c r="I589">
        <v>5298</v>
      </c>
      <c r="J589">
        <v>5949</v>
      </c>
      <c r="K589">
        <v>6718</v>
      </c>
      <c r="L589">
        <v>7829</v>
      </c>
      <c r="M589">
        <v>9084</v>
      </c>
      <c r="N589">
        <v>10222</v>
      </c>
      <c r="O589">
        <v>10756</v>
      </c>
      <c r="P589">
        <v>12397</v>
      </c>
      <c r="Q589">
        <v>12450</v>
      </c>
      <c r="R589">
        <v>12977</v>
      </c>
      <c r="S589">
        <v>13089</v>
      </c>
      <c r="T589">
        <v>13033</v>
      </c>
      <c r="U589">
        <v>12542</v>
      </c>
      <c r="V589">
        <v>11850</v>
      </c>
      <c r="W589">
        <v>15953</v>
      </c>
      <c r="X589">
        <v>11515</v>
      </c>
      <c r="Y589">
        <v>16316</v>
      </c>
      <c r="Z589">
        <v>24414</v>
      </c>
      <c r="AA589">
        <v>17782</v>
      </c>
      <c r="AB589">
        <v>18597</v>
      </c>
      <c r="AC589">
        <v>19147</v>
      </c>
      <c r="AD589">
        <v>18938</v>
      </c>
      <c r="AE589">
        <v>18508</v>
      </c>
      <c r="AF589">
        <v>18587</v>
      </c>
      <c r="AG589">
        <v>18620</v>
      </c>
      <c r="AH589">
        <v>18650</v>
      </c>
    </row>
    <row r="590" spans="1:34" x14ac:dyDescent="0.25">
      <c r="A590" t="s">
        <v>516</v>
      </c>
      <c r="B590" t="s">
        <v>402</v>
      </c>
      <c r="C590" t="s">
        <v>476</v>
      </c>
      <c r="D590">
        <v>0</v>
      </c>
      <c r="E590">
        <v>0</v>
      </c>
      <c r="F590">
        <v>0</v>
      </c>
      <c r="G590">
        <v>140</v>
      </c>
      <c r="H590">
        <v>278</v>
      </c>
      <c r="I590">
        <v>454</v>
      </c>
      <c r="J590">
        <v>601</v>
      </c>
      <c r="K590">
        <v>758</v>
      </c>
      <c r="L590">
        <v>945</v>
      </c>
      <c r="M590">
        <v>1044</v>
      </c>
      <c r="N590">
        <v>1047</v>
      </c>
      <c r="O590">
        <v>783</v>
      </c>
      <c r="P590">
        <v>775</v>
      </c>
      <c r="Q590">
        <v>912</v>
      </c>
      <c r="R590">
        <v>1030</v>
      </c>
      <c r="S590">
        <v>1064</v>
      </c>
      <c r="T590">
        <v>1046</v>
      </c>
      <c r="U590">
        <v>995</v>
      </c>
      <c r="V590">
        <v>893</v>
      </c>
      <c r="W590">
        <v>824</v>
      </c>
      <c r="X590">
        <v>749</v>
      </c>
      <c r="Y590">
        <v>-858</v>
      </c>
      <c r="Z590">
        <v>-162</v>
      </c>
      <c r="AA590">
        <v>1069</v>
      </c>
      <c r="AB590">
        <v>2266</v>
      </c>
      <c r="AC590">
        <v>2596</v>
      </c>
      <c r="AD590">
        <v>2821</v>
      </c>
      <c r="AE590">
        <v>2954</v>
      </c>
      <c r="AF590">
        <v>3028</v>
      </c>
      <c r="AG590">
        <v>3061</v>
      </c>
      <c r="AH590">
        <v>3096</v>
      </c>
    </row>
    <row r="591" spans="1:34" x14ac:dyDescent="0.25">
      <c r="A591" t="s">
        <v>517</v>
      </c>
      <c r="B591" t="s">
        <v>402</v>
      </c>
      <c r="C591" t="s">
        <v>476</v>
      </c>
      <c r="D591">
        <v>0</v>
      </c>
      <c r="E591">
        <v>0</v>
      </c>
      <c r="F591">
        <v>0</v>
      </c>
      <c r="G591">
        <v>5812</v>
      </c>
      <c r="H591">
        <v>11342</v>
      </c>
      <c r="I591">
        <v>16796</v>
      </c>
      <c r="J591">
        <v>22382</v>
      </c>
      <c r="K591">
        <v>28003</v>
      </c>
      <c r="L591">
        <v>33919</v>
      </c>
      <c r="M591">
        <v>39311</v>
      </c>
      <c r="N591">
        <v>43659</v>
      </c>
      <c r="O591">
        <v>45421</v>
      </c>
      <c r="P591">
        <v>50109</v>
      </c>
      <c r="Q591">
        <v>54998</v>
      </c>
      <c r="R591">
        <v>59781</v>
      </c>
      <c r="S591">
        <v>63118</v>
      </c>
      <c r="T591">
        <v>65516</v>
      </c>
      <c r="U591">
        <v>66565</v>
      </c>
      <c r="V591">
        <v>66655</v>
      </c>
      <c r="W591">
        <v>71803</v>
      </c>
      <c r="X591">
        <v>52193</v>
      </c>
      <c r="Y591">
        <v>50507</v>
      </c>
      <c r="Z591">
        <v>69968</v>
      </c>
      <c r="AA591">
        <v>91777</v>
      </c>
      <c r="AB591">
        <v>100932</v>
      </c>
      <c r="AC591">
        <v>105407</v>
      </c>
      <c r="AD591">
        <v>108028</v>
      </c>
      <c r="AE591">
        <v>110005</v>
      </c>
      <c r="AF591">
        <v>111598</v>
      </c>
      <c r="AG591">
        <v>112665</v>
      </c>
      <c r="AH591">
        <v>113788</v>
      </c>
    </row>
    <row r="592" spans="1:34" x14ac:dyDescent="0.25">
      <c r="A592" t="s">
        <v>518</v>
      </c>
      <c r="B592" t="s">
        <v>402</v>
      </c>
      <c r="C592" t="s">
        <v>476</v>
      </c>
      <c r="D592">
        <v>0</v>
      </c>
      <c r="E592">
        <v>0</v>
      </c>
      <c r="F592">
        <v>0</v>
      </c>
      <c r="G592">
        <v>2166</v>
      </c>
      <c r="H592">
        <v>4012</v>
      </c>
      <c r="I592">
        <v>6135</v>
      </c>
      <c r="J592">
        <v>8267</v>
      </c>
      <c r="K592">
        <v>10491</v>
      </c>
      <c r="L592">
        <v>13090</v>
      </c>
      <c r="M592">
        <v>14989</v>
      </c>
      <c r="N592">
        <v>15945</v>
      </c>
      <c r="O592">
        <v>14285</v>
      </c>
      <c r="P592">
        <v>16656</v>
      </c>
      <c r="Q592">
        <v>19740</v>
      </c>
      <c r="R592">
        <v>22042</v>
      </c>
      <c r="S592">
        <v>23050</v>
      </c>
      <c r="T592">
        <v>23320</v>
      </c>
      <c r="U592">
        <v>22123</v>
      </c>
      <c r="V592">
        <v>19727</v>
      </c>
      <c r="W592">
        <v>22045</v>
      </c>
      <c r="X592">
        <v>-3329</v>
      </c>
      <c r="Y592">
        <v>-3526</v>
      </c>
      <c r="Z592">
        <v>13020</v>
      </c>
      <c r="AA592">
        <v>36728</v>
      </c>
      <c r="AB592">
        <v>42151</v>
      </c>
      <c r="AC592">
        <v>44519</v>
      </c>
      <c r="AD592">
        <v>45013</v>
      </c>
      <c r="AE592">
        <v>44537</v>
      </c>
      <c r="AF592">
        <v>43401</v>
      </c>
      <c r="AG592">
        <v>42126</v>
      </c>
      <c r="AH592">
        <v>41033</v>
      </c>
    </row>
    <row r="593" spans="1:34" x14ac:dyDescent="0.25">
      <c r="A593" t="s">
        <v>519</v>
      </c>
      <c r="B593" t="s">
        <v>402</v>
      </c>
      <c r="C593" t="s">
        <v>476</v>
      </c>
      <c r="D593">
        <v>0</v>
      </c>
      <c r="E593">
        <v>0</v>
      </c>
      <c r="F593">
        <v>0</v>
      </c>
      <c r="G593">
        <v>1545</v>
      </c>
      <c r="H593">
        <v>2606</v>
      </c>
      <c r="I593">
        <v>3588</v>
      </c>
      <c r="J593">
        <v>4527</v>
      </c>
      <c r="K593">
        <v>5398</v>
      </c>
      <c r="L593">
        <v>6352</v>
      </c>
      <c r="M593">
        <v>6954</v>
      </c>
      <c r="N593">
        <v>7095</v>
      </c>
      <c r="O593">
        <v>6217</v>
      </c>
      <c r="P593">
        <v>6798</v>
      </c>
      <c r="Q593">
        <v>7370</v>
      </c>
      <c r="R593">
        <v>7792</v>
      </c>
      <c r="S593">
        <v>7736</v>
      </c>
      <c r="T593">
        <v>7441</v>
      </c>
      <c r="U593">
        <v>6771</v>
      </c>
      <c r="V593">
        <v>5819</v>
      </c>
      <c r="W593">
        <v>6147</v>
      </c>
      <c r="X593">
        <v>639</v>
      </c>
      <c r="Y593">
        <v>308</v>
      </c>
      <c r="Z593">
        <v>3707</v>
      </c>
      <c r="AA593">
        <v>7311</v>
      </c>
      <c r="AB593">
        <v>8269</v>
      </c>
      <c r="AC593">
        <v>8244</v>
      </c>
      <c r="AD593">
        <v>7892</v>
      </c>
      <c r="AE593">
        <v>7380</v>
      </c>
      <c r="AF593">
        <v>6817</v>
      </c>
      <c r="AG593">
        <v>6290</v>
      </c>
      <c r="AH593">
        <v>5819</v>
      </c>
    </row>
    <row r="594" spans="1:34" x14ac:dyDescent="0.25">
      <c r="A594" t="s">
        <v>520</v>
      </c>
      <c r="B594" t="s">
        <v>402</v>
      </c>
      <c r="C594" t="s">
        <v>476</v>
      </c>
      <c r="D594">
        <v>0</v>
      </c>
      <c r="E594">
        <v>0</v>
      </c>
      <c r="F594">
        <v>0</v>
      </c>
      <c r="G594">
        <v>35</v>
      </c>
      <c r="H594">
        <v>63</v>
      </c>
      <c r="I594">
        <v>91</v>
      </c>
      <c r="J594">
        <v>118</v>
      </c>
      <c r="K594">
        <v>141</v>
      </c>
      <c r="L594">
        <v>169</v>
      </c>
      <c r="M594">
        <v>186</v>
      </c>
      <c r="N594">
        <v>190</v>
      </c>
      <c r="O594">
        <v>164</v>
      </c>
      <c r="P594">
        <v>177</v>
      </c>
      <c r="Q594">
        <v>191</v>
      </c>
      <c r="R594">
        <v>205</v>
      </c>
      <c r="S594">
        <v>205</v>
      </c>
      <c r="T594">
        <v>199</v>
      </c>
      <c r="U594">
        <v>185</v>
      </c>
      <c r="V594">
        <v>163</v>
      </c>
      <c r="W594">
        <v>165</v>
      </c>
      <c r="X594">
        <v>64</v>
      </c>
      <c r="Y594">
        <v>23</v>
      </c>
      <c r="Z594">
        <v>95</v>
      </c>
      <c r="AA594">
        <v>167</v>
      </c>
      <c r="AB594">
        <v>203</v>
      </c>
      <c r="AC594">
        <v>201</v>
      </c>
      <c r="AD594">
        <v>193</v>
      </c>
      <c r="AE594">
        <v>180</v>
      </c>
      <c r="AF594">
        <v>166</v>
      </c>
      <c r="AG594">
        <v>152</v>
      </c>
      <c r="AH594">
        <v>140</v>
      </c>
    </row>
    <row r="595" spans="1:34" x14ac:dyDescent="0.25">
      <c r="A595" t="s">
        <v>521</v>
      </c>
      <c r="B595" t="s">
        <v>402</v>
      </c>
      <c r="C595" t="s">
        <v>476</v>
      </c>
      <c r="D595">
        <v>0</v>
      </c>
      <c r="E595">
        <v>0</v>
      </c>
      <c r="F595">
        <v>0</v>
      </c>
      <c r="G595">
        <v>22</v>
      </c>
      <c r="H595">
        <v>42</v>
      </c>
      <c r="I595">
        <v>63</v>
      </c>
      <c r="J595">
        <v>83</v>
      </c>
      <c r="K595">
        <v>102</v>
      </c>
      <c r="L595">
        <v>123</v>
      </c>
      <c r="M595">
        <v>135</v>
      </c>
      <c r="N595">
        <v>138</v>
      </c>
      <c r="O595">
        <v>119</v>
      </c>
      <c r="P595">
        <v>125</v>
      </c>
      <c r="Q595">
        <v>139</v>
      </c>
      <c r="R595">
        <v>151</v>
      </c>
      <c r="S595">
        <v>153</v>
      </c>
      <c r="T595">
        <v>150</v>
      </c>
      <c r="U595">
        <v>142</v>
      </c>
      <c r="V595">
        <v>128</v>
      </c>
      <c r="W595">
        <v>125</v>
      </c>
      <c r="X595">
        <v>86</v>
      </c>
      <c r="Y595">
        <v>10</v>
      </c>
      <c r="Z595">
        <v>57</v>
      </c>
      <c r="AA595">
        <v>119</v>
      </c>
      <c r="AB595">
        <v>166</v>
      </c>
      <c r="AC595">
        <v>169</v>
      </c>
      <c r="AD595">
        <v>166</v>
      </c>
      <c r="AE595">
        <v>159</v>
      </c>
      <c r="AF595">
        <v>150</v>
      </c>
      <c r="AG595">
        <v>140</v>
      </c>
      <c r="AH595">
        <v>131</v>
      </c>
    </row>
    <row r="596" spans="1:34" x14ac:dyDescent="0.25">
      <c r="A596" t="s">
        <v>522</v>
      </c>
      <c r="B596" t="s">
        <v>402</v>
      </c>
      <c r="C596" t="s">
        <v>476</v>
      </c>
      <c r="D596">
        <v>0</v>
      </c>
      <c r="E596">
        <v>0</v>
      </c>
      <c r="F596">
        <v>0</v>
      </c>
      <c r="G596">
        <v>49</v>
      </c>
      <c r="H596">
        <v>116</v>
      </c>
      <c r="I596">
        <v>181</v>
      </c>
      <c r="J596">
        <v>232</v>
      </c>
      <c r="K596">
        <v>291</v>
      </c>
      <c r="L596">
        <v>359</v>
      </c>
      <c r="M596">
        <v>392</v>
      </c>
      <c r="N596">
        <v>377</v>
      </c>
      <c r="O596">
        <v>238</v>
      </c>
      <c r="P596">
        <v>216</v>
      </c>
      <c r="Q596">
        <v>97</v>
      </c>
      <c r="R596">
        <v>21</v>
      </c>
      <c r="S596">
        <v>-143</v>
      </c>
      <c r="T596">
        <v>-305</v>
      </c>
      <c r="U596">
        <v>-494</v>
      </c>
      <c r="V596">
        <v>-708</v>
      </c>
      <c r="W596">
        <v>-725</v>
      </c>
      <c r="X596">
        <v>-1103</v>
      </c>
      <c r="Y596">
        <v>-1457</v>
      </c>
      <c r="Z596">
        <v>-1226</v>
      </c>
      <c r="AA596">
        <v>-1535</v>
      </c>
      <c r="AB596">
        <v>-1361</v>
      </c>
      <c r="AC596">
        <v>-1483</v>
      </c>
      <c r="AD596">
        <v>-1644</v>
      </c>
      <c r="AE596">
        <v>-1833</v>
      </c>
      <c r="AF596">
        <v>-2030</v>
      </c>
      <c r="AG596">
        <v>-2229</v>
      </c>
      <c r="AH596">
        <v>-2421</v>
      </c>
    </row>
    <row r="597" spans="1:34" x14ac:dyDescent="0.25">
      <c r="A597" t="s">
        <v>523</v>
      </c>
      <c r="B597" t="s">
        <v>402</v>
      </c>
      <c r="C597" t="s">
        <v>476</v>
      </c>
      <c r="D597">
        <v>0</v>
      </c>
      <c r="E597">
        <v>0</v>
      </c>
      <c r="F597">
        <v>0</v>
      </c>
      <c r="G597">
        <v>667</v>
      </c>
      <c r="H597">
        <v>1292</v>
      </c>
      <c r="I597">
        <v>2136</v>
      </c>
      <c r="J597">
        <v>2936</v>
      </c>
      <c r="K597">
        <v>3837</v>
      </c>
      <c r="L597">
        <v>4905</v>
      </c>
      <c r="M597">
        <v>5660</v>
      </c>
      <c r="N597">
        <v>6100</v>
      </c>
      <c r="O597">
        <v>5568</v>
      </c>
      <c r="P597">
        <v>6009</v>
      </c>
      <c r="Q597">
        <v>7001</v>
      </c>
      <c r="R597">
        <v>7897</v>
      </c>
      <c r="S597">
        <v>8437</v>
      </c>
      <c r="T597">
        <v>8675</v>
      </c>
      <c r="U597">
        <v>8729</v>
      </c>
      <c r="V597">
        <v>8504</v>
      </c>
      <c r="W597">
        <v>8249</v>
      </c>
      <c r="X597">
        <v>7924</v>
      </c>
      <c r="Y597">
        <v>2531</v>
      </c>
      <c r="Z597">
        <v>4544</v>
      </c>
      <c r="AA597">
        <v>8243</v>
      </c>
      <c r="AB597">
        <v>11581</v>
      </c>
      <c r="AC597">
        <v>12135</v>
      </c>
      <c r="AD597">
        <v>12332</v>
      </c>
      <c r="AE597">
        <v>12214</v>
      </c>
      <c r="AF597">
        <v>11940</v>
      </c>
      <c r="AG597">
        <v>11578</v>
      </c>
      <c r="AH597">
        <v>11244</v>
      </c>
    </row>
    <row r="598" spans="1:34" x14ac:dyDescent="0.25">
      <c r="A598" t="s">
        <v>524</v>
      </c>
      <c r="B598" t="s">
        <v>402</v>
      </c>
      <c r="C598" t="s">
        <v>476</v>
      </c>
      <c r="D598">
        <v>0</v>
      </c>
      <c r="E598">
        <v>0</v>
      </c>
      <c r="F598">
        <v>0</v>
      </c>
      <c r="G598">
        <v>760</v>
      </c>
      <c r="H598">
        <v>1195</v>
      </c>
      <c r="I598">
        <v>1783</v>
      </c>
      <c r="J598">
        <v>2401</v>
      </c>
      <c r="K598">
        <v>3127</v>
      </c>
      <c r="L598">
        <v>4074</v>
      </c>
      <c r="M598">
        <v>4835</v>
      </c>
      <c r="N598">
        <v>5349</v>
      </c>
      <c r="O598">
        <v>5010</v>
      </c>
      <c r="P598">
        <v>5320</v>
      </c>
      <c r="Q598">
        <v>6114</v>
      </c>
      <c r="R598">
        <v>6807</v>
      </c>
      <c r="S598">
        <v>7270</v>
      </c>
      <c r="T598">
        <v>7425</v>
      </c>
      <c r="U598">
        <v>7240</v>
      </c>
      <c r="V598">
        <v>6852</v>
      </c>
      <c r="W598">
        <v>6498</v>
      </c>
      <c r="X598">
        <v>6663</v>
      </c>
      <c r="Y598">
        <v>1969</v>
      </c>
      <c r="Z598">
        <v>3331</v>
      </c>
      <c r="AA598">
        <v>6943</v>
      </c>
      <c r="AB598">
        <v>9704</v>
      </c>
      <c r="AC598">
        <v>10079</v>
      </c>
      <c r="AD598">
        <v>10053</v>
      </c>
      <c r="AE598">
        <v>9755</v>
      </c>
      <c r="AF598">
        <v>9548</v>
      </c>
      <c r="AG598">
        <v>9276</v>
      </c>
      <c r="AH598">
        <v>9014</v>
      </c>
    </row>
    <row r="599" spans="1:34" x14ac:dyDescent="0.25">
      <c r="A599" t="s">
        <v>525</v>
      </c>
      <c r="B599" t="s">
        <v>402</v>
      </c>
      <c r="C599" t="s">
        <v>476</v>
      </c>
      <c r="D599">
        <v>0</v>
      </c>
      <c r="E599">
        <v>0</v>
      </c>
      <c r="F599">
        <v>0</v>
      </c>
      <c r="G599">
        <v>15916</v>
      </c>
      <c r="H599">
        <v>25958</v>
      </c>
      <c r="I599">
        <v>34465</v>
      </c>
      <c r="J599">
        <v>45378</v>
      </c>
      <c r="K599">
        <v>56159</v>
      </c>
      <c r="L599">
        <v>68511</v>
      </c>
      <c r="M599">
        <v>80286</v>
      </c>
      <c r="N599">
        <v>87842</v>
      </c>
      <c r="O599">
        <v>85037</v>
      </c>
      <c r="P599">
        <v>101900</v>
      </c>
      <c r="Q599">
        <v>115171</v>
      </c>
      <c r="R599">
        <v>126909</v>
      </c>
      <c r="S599">
        <v>131618</v>
      </c>
      <c r="T599">
        <v>132470</v>
      </c>
      <c r="U599">
        <v>122755</v>
      </c>
      <c r="V599">
        <v>104243</v>
      </c>
      <c r="W599">
        <v>129362</v>
      </c>
      <c r="X599">
        <v>-67783</v>
      </c>
      <c r="Y599">
        <v>-13624</v>
      </c>
      <c r="Z599">
        <v>107924</v>
      </c>
      <c r="AA599">
        <v>237376</v>
      </c>
      <c r="AB599">
        <v>259809</v>
      </c>
      <c r="AC599">
        <v>273395</v>
      </c>
      <c r="AD599">
        <v>274195</v>
      </c>
      <c r="AE599">
        <v>268845</v>
      </c>
      <c r="AF599">
        <v>260804</v>
      </c>
      <c r="AG599">
        <v>253616</v>
      </c>
      <c r="AH599">
        <v>247695</v>
      </c>
    </row>
    <row r="600" spans="1:34" x14ac:dyDescent="0.25">
      <c r="A600" t="s">
        <v>526</v>
      </c>
      <c r="B600" t="s">
        <v>402</v>
      </c>
      <c r="C600" t="s">
        <v>476</v>
      </c>
      <c r="D600">
        <v>0</v>
      </c>
      <c r="E600">
        <v>0</v>
      </c>
      <c r="F600">
        <v>0</v>
      </c>
      <c r="G600">
        <v>508</v>
      </c>
      <c r="H600">
        <v>976</v>
      </c>
      <c r="I600">
        <v>1907</v>
      </c>
      <c r="J600">
        <v>2903</v>
      </c>
      <c r="K600">
        <v>4093</v>
      </c>
      <c r="L600">
        <v>5497</v>
      </c>
      <c r="M600">
        <v>6724</v>
      </c>
      <c r="N600">
        <v>7716</v>
      </c>
      <c r="O600">
        <v>7793</v>
      </c>
      <c r="P600">
        <v>8379</v>
      </c>
      <c r="Q600">
        <v>10170</v>
      </c>
      <c r="R600">
        <v>11811</v>
      </c>
      <c r="S600">
        <v>12884</v>
      </c>
      <c r="T600">
        <v>13469</v>
      </c>
      <c r="U600">
        <v>13780</v>
      </c>
      <c r="V600">
        <v>13467</v>
      </c>
      <c r="W600">
        <v>12699</v>
      </c>
      <c r="X600">
        <v>13759</v>
      </c>
      <c r="Y600">
        <v>1130</v>
      </c>
      <c r="Z600">
        <v>4875</v>
      </c>
      <c r="AA600">
        <v>12896</v>
      </c>
      <c r="AB600">
        <v>21354</v>
      </c>
      <c r="AC600">
        <v>22998</v>
      </c>
      <c r="AD600">
        <v>24013</v>
      </c>
      <c r="AE600">
        <v>24264</v>
      </c>
      <c r="AF600">
        <v>24117</v>
      </c>
      <c r="AG600">
        <v>23738</v>
      </c>
      <c r="AH600">
        <v>23404</v>
      </c>
    </row>
    <row r="601" spans="1:34" x14ac:dyDescent="0.25">
      <c r="A601" t="s">
        <v>527</v>
      </c>
      <c r="B601" t="s">
        <v>402</v>
      </c>
      <c r="C601" t="s">
        <v>476</v>
      </c>
      <c r="D601">
        <v>0</v>
      </c>
      <c r="E601">
        <v>0</v>
      </c>
      <c r="F601">
        <v>0</v>
      </c>
      <c r="G601">
        <v>1559</v>
      </c>
      <c r="H601">
        <v>3187</v>
      </c>
      <c r="I601">
        <v>5452</v>
      </c>
      <c r="J601">
        <v>7636</v>
      </c>
      <c r="K601">
        <v>10139</v>
      </c>
      <c r="L601">
        <v>13155</v>
      </c>
      <c r="M601">
        <v>15343</v>
      </c>
      <c r="N601">
        <v>16672</v>
      </c>
      <c r="O601">
        <v>15259</v>
      </c>
      <c r="P601">
        <v>16666</v>
      </c>
      <c r="Q601">
        <v>19796</v>
      </c>
      <c r="R601">
        <v>22752</v>
      </c>
      <c r="S601">
        <v>24709</v>
      </c>
      <c r="T601">
        <v>25807</v>
      </c>
      <c r="U601">
        <v>26355</v>
      </c>
      <c r="V601">
        <v>26039</v>
      </c>
      <c r="W601">
        <v>25579</v>
      </c>
      <c r="X601">
        <v>25520</v>
      </c>
      <c r="Y601">
        <v>6871</v>
      </c>
      <c r="Z601">
        <v>13909</v>
      </c>
      <c r="AA601">
        <v>26964</v>
      </c>
      <c r="AB601">
        <v>39814</v>
      </c>
      <c r="AC601">
        <v>42621</v>
      </c>
      <c r="AD601">
        <v>44174</v>
      </c>
      <c r="AE601">
        <v>44561</v>
      </c>
      <c r="AF601">
        <v>44343</v>
      </c>
      <c r="AG601">
        <v>43748</v>
      </c>
      <c r="AH601">
        <v>43219</v>
      </c>
    </row>
    <row r="602" spans="1:34" x14ac:dyDescent="0.25">
      <c r="A602" t="s">
        <v>528</v>
      </c>
      <c r="B602" t="s">
        <v>402</v>
      </c>
      <c r="C602" t="s">
        <v>476</v>
      </c>
      <c r="D602">
        <v>0</v>
      </c>
      <c r="E602">
        <v>0</v>
      </c>
      <c r="F602">
        <v>0</v>
      </c>
      <c r="G602">
        <v>436</v>
      </c>
      <c r="H602">
        <v>887</v>
      </c>
      <c r="I602">
        <v>1513</v>
      </c>
      <c r="J602">
        <v>2114</v>
      </c>
      <c r="K602">
        <v>2801</v>
      </c>
      <c r="L602">
        <v>3627</v>
      </c>
      <c r="M602">
        <v>4227</v>
      </c>
      <c r="N602">
        <v>4597</v>
      </c>
      <c r="O602">
        <v>4222</v>
      </c>
      <c r="P602">
        <v>4592</v>
      </c>
      <c r="Q602">
        <v>5418</v>
      </c>
      <c r="R602">
        <v>6188</v>
      </c>
      <c r="S602">
        <v>6687</v>
      </c>
      <c r="T602">
        <v>6952</v>
      </c>
      <c r="U602">
        <v>7076</v>
      </c>
      <c r="V602">
        <v>6972</v>
      </c>
      <c r="W602">
        <v>6805</v>
      </c>
      <c r="X602">
        <v>6817</v>
      </c>
      <c r="Y602">
        <v>2040</v>
      </c>
      <c r="Z602">
        <v>3748</v>
      </c>
      <c r="AA602">
        <v>6967</v>
      </c>
      <c r="AB602">
        <v>10106</v>
      </c>
      <c r="AC602">
        <v>10724</v>
      </c>
      <c r="AD602">
        <v>11032</v>
      </c>
      <c r="AE602">
        <v>11055</v>
      </c>
      <c r="AF602">
        <v>10928</v>
      </c>
      <c r="AG602">
        <v>10714</v>
      </c>
      <c r="AH602">
        <v>10518</v>
      </c>
    </row>
    <row r="603" spans="1:34" x14ac:dyDescent="0.25">
      <c r="A603" t="s">
        <v>529</v>
      </c>
      <c r="B603" t="s">
        <v>402</v>
      </c>
      <c r="C603" t="s">
        <v>476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 t="s">
        <v>383</v>
      </c>
      <c r="B604" t="s">
        <v>403</v>
      </c>
      <c r="C604" t="s">
        <v>404</v>
      </c>
      <c r="D604">
        <v>0</v>
      </c>
      <c r="E604">
        <v>0</v>
      </c>
      <c r="F604">
        <v>0</v>
      </c>
      <c r="G604">
        <v>54230</v>
      </c>
      <c r="H604">
        <v>108145</v>
      </c>
      <c r="I604">
        <v>156963</v>
      </c>
      <c r="J604">
        <v>204601</v>
      </c>
      <c r="K604">
        <v>252065</v>
      </c>
      <c r="L604">
        <v>300924</v>
      </c>
      <c r="M604">
        <v>342369</v>
      </c>
      <c r="N604">
        <v>370880</v>
      </c>
      <c r="O604">
        <v>374344</v>
      </c>
      <c r="P604">
        <v>394828</v>
      </c>
      <c r="Q604">
        <v>414726</v>
      </c>
      <c r="R604">
        <v>439436</v>
      </c>
      <c r="S604">
        <v>462167</v>
      </c>
      <c r="T604">
        <v>479229</v>
      </c>
      <c r="U604">
        <v>491828</v>
      </c>
      <c r="V604">
        <v>498895</v>
      </c>
      <c r="W604">
        <v>500896</v>
      </c>
      <c r="X604">
        <v>500841</v>
      </c>
      <c r="Y604">
        <v>501175</v>
      </c>
      <c r="Z604">
        <v>500187</v>
      </c>
      <c r="AA604">
        <v>498693</v>
      </c>
      <c r="AB604">
        <v>498002</v>
      </c>
      <c r="AC604">
        <v>496548</v>
      </c>
      <c r="AD604">
        <v>495571</v>
      </c>
      <c r="AE604">
        <v>493951</v>
      </c>
      <c r="AF604">
        <v>493527</v>
      </c>
      <c r="AG604">
        <v>495662</v>
      </c>
      <c r="AH604">
        <v>500299</v>
      </c>
    </row>
    <row r="605" spans="1:34" x14ac:dyDescent="0.25">
      <c r="A605" t="s">
        <v>488</v>
      </c>
      <c r="B605" t="s">
        <v>403</v>
      </c>
      <c r="C605" t="s">
        <v>404</v>
      </c>
      <c r="D605">
        <v>0</v>
      </c>
      <c r="E605">
        <v>0</v>
      </c>
      <c r="F605">
        <v>0</v>
      </c>
      <c r="G605">
        <v>39</v>
      </c>
      <c r="H605">
        <v>80</v>
      </c>
      <c r="I605">
        <v>129</v>
      </c>
      <c r="J605">
        <v>197</v>
      </c>
      <c r="K605">
        <v>271</v>
      </c>
      <c r="L605">
        <v>331</v>
      </c>
      <c r="M605">
        <v>370</v>
      </c>
      <c r="N605">
        <v>391</v>
      </c>
      <c r="O605">
        <v>357</v>
      </c>
      <c r="P605">
        <v>323</v>
      </c>
      <c r="Q605">
        <v>307</v>
      </c>
      <c r="R605">
        <v>305</v>
      </c>
      <c r="S605">
        <v>305</v>
      </c>
      <c r="T605">
        <v>308</v>
      </c>
      <c r="U605">
        <v>309</v>
      </c>
      <c r="V605">
        <v>308</v>
      </c>
      <c r="W605">
        <v>307</v>
      </c>
      <c r="X605">
        <v>305</v>
      </c>
      <c r="Y605">
        <v>306</v>
      </c>
      <c r="Z605">
        <v>307</v>
      </c>
      <c r="AA605">
        <v>306</v>
      </c>
      <c r="AB605">
        <v>304</v>
      </c>
      <c r="AC605">
        <v>304</v>
      </c>
      <c r="AD605">
        <v>303</v>
      </c>
      <c r="AE605">
        <v>304</v>
      </c>
      <c r="AF605">
        <v>304</v>
      </c>
      <c r="AG605">
        <v>303</v>
      </c>
      <c r="AH605">
        <v>303</v>
      </c>
    </row>
    <row r="606" spans="1:34" x14ac:dyDescent="0.25">
      <c r="A606" t="s">
        <v>489</v>
      </c>
      <c r="B606" t="s">
        <v>403</v>
      </c>
      <c r="C606" t="s">
        <v>404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 t="s">
        <v>490</v>
      </c>
      <c r="B607" t="s">
        <v>403</v>
      </c>
      <c r="C607" t="s">
        <v>404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 t="s">
        <v>491</v>
      </c>
      <c r="B608" t="s">
        <v>403</v>
      </c>
      <c r="C608" t="s">
        <v>404</v>
      </c>
      <c r="D608">
        <v>0</v>
      </c>
      <c r="E608">
        <v>0</v>
      </c>
      <c r="F608">
        <v>0</v>
      </c>
      <c r="G608">
        <v>18</v>
      </c>
      <c r="H608">
        <v>26</v>
      </c>
      <c r="I608">
        <v>30</v>
      </c>
      <c r="J608">
        <v>33</v>
      </c>
      <c r="K608">
        <v>34</v>
      </c>
      <c r="L608">
        <v>35</v>
      </c>
      <c r="M608">
        <v>35</v>
      </c>
      <c r="N608">
        <v>31</v>
      </c>
      <c r="O608">
        <v>24</v>
      </c>
      <c r="P608">
        <v>20</v>
      </c>
      <c r="Q608">
        <v>14</v>
      </c>
      <c r="R608">
        <v>10</v>
      </c>
      <c r="S608">
        <v>9</v>
      </c>
      <c r="T608">
        <v>8</v>
      </c>
      <c r="U608">
        <v>7</v>
      </c>
      <c r="V608">
        <v>4</v>
      </c>
      <c r="W608">
        <v>2</v>
      </c>
      <c r="X608">
        <v>1</v>
      </c>
      <c r="Y608">
        <v>0</v>
      </c>
      <c r="Z608">
        <v>2</v>
      </c>
      <c r="AA608">
        <v>2</v>
      </c>
      <c r="AB608">
        <v>4</v>
      </c>
      <c r="AC608">
        <v>5</v>
      </c>
      <c r="AD608">
        <v>7</v>
      </c>
      <c r="AE608">
        <v>8</v>
      </c>
      <c r="AF608">
        <v>8</v>
      </c>
      <c r="AG608">
        <v>10</v>
      </c>
      <c r="AH608">
        <v>12</v>
      </c>
    </row>
    <row r="609" spans="1:34" x14ac:dyDescent="0.25">
      <c r="A609" t="s">
        <v>492</v>
      </c>
      <c r="B609" t="s">
        <v>403</v>
      </c>
      <c r="C609" t="s">
        <v>404</v>
      </c>
      <c r="D609">
        <v>0</v>
      </c>
      <c r="E609">
        <v>0</v>
      </c>
      <c r="F609">
        <v>0</v>
      </c>
      <c r="G609">
        <v>361</v>
      </c>
      <c r="H609">
        <v>1114</v>
      </c>
      <c r="I609">
        <v>1283</v>
      </c>
      <c r="J609">
        <v>1512</v>
      </c>
      <c r="K609">
        <v>1603</v>
      </c>
      <c r="L609">
        <v>1548</v>
      </c>
      <c r="M609">
        <v>1392</v>
      </c>
      <c r="N609">
        <v>1131</v>
      </c>
      <c r="O609">
        <v>984</v>
      </c>
      <c r="P609">
        <v>801</v>
      </c>
      <c r="Q609">
        <v>668</v>
      </c>
      <c r="R609">
        <v>600</v>
      </c>
      <c r="S609">
        <v>543</v>
      </c>
      <c r="T609">
        <v>595</v>
      </c>
      <c r="U609">
        <v>517</v>
      </c>
      <c r="V609">
        <v>448</v>
      </c>
      <c r="W609">
        <v>371</v>
      </c>
      <c r="X609">
        <v>312</v>
      </c>
      <c r="Y609">
        <v>378</v>
      </c>
      <c r="Z609">
        <v>343</v>
      </c>
      <c r="AA609">
        <v>344</v>
      </c>
      <c r="AB609">
        <v>369</v>
      </c>
      <c r="AC609">
        <v>379</v>
      </c>
      <c r="AD609">
        <v>390</v>
      </c>
      <c r="AE609">
        <v>419</v>
      </c>
      <c r="AF609">
        <v>395</v>
      </c>
      <c r="AG609">
        <v>369</v>
      </c>
      <c r="AH609">
        <v>371</v>
      </c>
    </row>
    <row r="610" spans="1:34" x14ac:dyDescent="0.25">
      <c r="A610" t="s">
        <v>493</v>
      </c>
      <c r="B610" t="s">
        <v>403</v>
      </c>
      <c r="C610" t="s">
        <v>404</v>
      </c>
      <c r="D610">
        <v>0</v>
      </c>
      <c r="E610">
        <v>0</v>
      </c>
      <c r="F610">
        <v>0</v>
      </c>
      <c r="G610">
        <v>213</v>
      </c>
      <c r="H610">
        <v>454</v>
      </c>
      <c r="I610">
        <v>756</v>
      </c>
      <c r="J610">
        <v>1083</v>
      </c>
      <c r="K610">
        <v>1394</v>
      </c>
      <c r="L610">
        <v>1735</v>
      </c>
      <c r="M610">
        <v>2039</v>
      </c>
      <c r="N610">
        <v>2229</v>
      </c>
      <c r="O610">
        <v>2216</v>
      </c>
      <c r="P610">
        <v>2223</v>
      </c>
      <c r="Q610">
        <v>2374</v>
      </c>
      <c r="R610">
        <v>2549</v>
      </c>
      <c r="S610">
        <v>2680</v>
      </c>
      <c r="T610">
        <v>2759</v>
      </c>
      <c r="U610">
        <v>2808</v>
      </c>
      <c r="V610">
        <v>2838</v>
      </c>
      <c r="W610">
        <v>2832</v>
      </c>
      <c r="X610">
        <v>2787</v>
      </c>
      <c r="Y610">
        <v>2732</v>
      </c>
      <c r="Z610">
        <v>2664</v>
      </c>
      <c r="AA610">
        <v>2593</v>
      </c>
      <c r="AB610">
        <v>2517</v>
      </c>
      <c r="AC610">
        <v>2440</v>
      </c>
      <c r="AD610">
        <v>2362</v>
      </c>
      <c r="AE610">
        <v>2289</v>
      </c>
      <c r="AF610">
        <v>2220</v>
      </c>
      <c r="AG610">
        <v>2155</v>
      </c>
      <c r="AH610">
        <v>2098</v>
      </c>
    </row>
    <row r="611" spans="1:34" x14ac:dyDescent="0.25">
      <c r="A611" t="s">
        <v>494</v>
      </c>
      <c r="B611" t="s">
        <v>403</v>
      </c>
      <c r="C611" t="s">
        <v>404</v>
      </c>
      <c r="D611">
        <v>0</v>
      </c>
      <c r="E611">
        <v>0</v>
      </c>
      <c r="F611">
        <v>0</v>
      </c>
      <c r="G611">
        <v>367</v>
      </c>
      <c r="H611">
        <v>760</v>
      </c>
      <c r="I611">
        <v>1154</v>
      </c>
      <c r="J611">
        <v>1537</v>
      </c>
      <c r="K611">
        <v>1871</v>
      </c>
      <c r="L611">
        <v>2221</v>
      </c>
      <c r="M611">
        <v>2496</v>
      </c>
      <c r="N611">
        <v>2635</v>
      </c>
      <c r="O611">
        <v>2537</v>
      </c>
      <c r="P611">
        <v>2514</v>
      </c>
      <c r="Q611">
        <v>2582</v>
      </c>
      <c r="R611">
        <v>2655</v>
      </c>
      <c r="S611">
        <v>2688</v>
      </c>
      <c r="T611">
        <v>2678</v>
      </c>
      <c r="U611">
        <v>2636</v>
      </c>
      <c r="V611">
        <v>2580</v>
      </c>
      <c r="W611">
        <v>2499</v>
      </c>
      <c r="X611">
        <v>2390</v>
      </c>
      <c r="Y611">
        <v>2283</v>
      </c>
      <c r="Z611">
        <v>2168</v>
      </c>
      <c r="AA611">
        <v>2064</v>
      </c>
      <c r="AB611">
        <v>1959</v>
      </c>
      <c r="AC611">
        <v>1854</v>
      </c>
      <c r="AD611">
        <v>1760</v>
      </c>
      <c r="AE611">
        <v>1671</v>
      </c>
      <c r="AF611">
        <v>1593</v>
      </c>
      <c r="AG611">
        <v>1519</v>
      </c>
      <c r="AH611">
        <v>1455</v>
      </c>
    </row>
    <row r="612" spans="1:34" x14ac:dyDescent="0.25">
      <c r="A612" t="s">
        <v>495</v>
      </c>
      <c r="B612" t="s">
        <v>403</v>
      </c>
      <c r="C612" t="s">
        <v>404</v>
      </c>
      <c r="D612">
        <v>0</v>
      </c>
      <c r="E612">
        <v>0</v>
      </c>
      <c r="F612">
        <v>0</v>
      </c>
      <c r="G612">
        <v>92</v>
      </c>
      <c r="H612">
        <v>213</v>
      </c>
      <c r="I612">
        <v>309</v>
      </c>
      <c r="J612">
        <v>388</v>
      </c>
      <c r="K612">
        <v>455</v>
      </c>
      <c r="L612">
        <v>516</v>
      </c>
      <c r="M612">
        <v>561</v>
      </c>
      <c r="N612">
        <v>582</v>
      </c>
      <c r="O612">
        <v>562</v>
      </c>
      <c r="P612">
        <v>549</v>
      </c>
      <c r="Q612">
        <v>549</v>
      </c>
      <c r="R612">
        <v>557</v>
      </c>
      <c r="S612">
        <v>567</v>
      </c>
      <c r="T612">
        <v>572</v>
      </c>
      <c r="U612">
        <v>567</v>
      </c>
      <c r="V612">
        <v>554</v>
      </c>
      <c r="W612">
        <v>538</v>
      </c>
      <c r="X612">
        <v>519</v>
      </c>
      <c r="Y612">
        <v>505</v>
      </c>
      <c r="Z612">
        <v>490</v>
      </c>
      <c r="AA612">
        <v>476</v>
      </c>
      <c r="AB612">
        <v>462</v>
      </c>
      <c r="AC612">
        <v>451</v>
      </c>
      <c r="AD612">
        <v>440</v>
      </c>
      <c r="AE612">
        <v>429</v>
      </c>
      <c r="AF612">
        <v>419</v>
      </c>
      <c r="AG612">
        <v>412</v>
      </c>
      <c r="AH612">
        <v>407</v>
      </c>
    </row>
    <row r="613" spans="1:34" x14ac:dyDescent="0.25">
      <c r="A613" t="s">
        <v>496</v>
      </c>
      <c r="B613" t="s">
        <v>403</v>
      </c>
      <c r="C613" t="s">
        <v>404</v>
      </c>
      <c r="D613">
        <v>0</v>
      </c>
      <c r="E613">
        <v>0</v>
      </c>
      <c r="F613">
        <v>0</v>
      </c>
      <c r="G613">
        <v>54</v>
      </c>
      <c r="H613">
        <v>147</v>
      </c>
      <c r="I613">
        <v>240</v>
      </c>
      <c r="J613">
        <v>268</v>
      </c>
      <c r="K613">
        <v>280</v>
      </c>
      <c r="L613">
        <v>257</v>
      </c>
      <c r="M613">
        <v>192</v>
      </c>
      <c r="N613">
        <v>88</v>
      </c>
      <c r="O613">
        <v>-97</v>
      </c>
      <c r="P613">
        <v>-208</v>
      </c>
      <c r="Q613">
        <v>-355</v>
      </c>
      <c r="R613">
        <v>-480</v>
      </c>
      <c r="S613">
        <v>-585</v>
      </c>
      <c r="T613">
        <v>-698</v>
      </c>
      <c r="U613">
        <v>-764</v>
      </c>
      <c r="V613">
        <v>-849</v>
      </c>
      <c r="W613">
        <v>-897</v>
      </c>
      <c r="X613">
        <v>-906</v>
      </c>
      <c r="Y613">
        <v>-902</v>
      </c>
      <c r="Z613">
        <v>-848</v>
      </c>
      <c r="AA613">
        <v>-822</v>
      </c>
      <c r="AB613">
        <v>-780</v>
      </c>
      <c r="AC613">
        <v>-717</v>
      </c>
      <c r="AD613">
        <v>-640</v>
      </c>
      <c r="AE613">
        <v>-568</v>
      </c>
      <c r="AF613">
        <v>-506</v>
      </c>
      <c r="AG613">
        <v>-438</v>
      </c>
      <c r="AH613">
        <v>-369</v>
      </c>
    </row>
    <row r="614" spans="1:34" x14ac:dyDescent="0.25">
      <c r="A614" t="s">
        <v>497</v>
      </c>
      <c r="B614" t="s">
        <v>403</v>
      </c>
      <c r="C614" t="s">
        <v>404</v>
      </c>
      <c r="D614">
        <v>0</v>
      </c>
      <c r="E614">
        <v>0</v>
      </c>
      <c r="F614">
        <v>0</v>
      </c>
      <c r="G614">
        <v>-74</v>
      </c>
      <c r="H614">
        <v>-135</v>
      </c>
      <c r="I614">
        <v>-203</v>
      </c>
      <c r="J614">
        <v>-293</v>
      </c>
      <c r="K614">
        <v>-442</v>
      </c>
      <c r="L614">
        <v>-611</v>
      </c>
      <c r="M614">
        <v>-792</v>
      </c>
      <c r="N614">
        <v>-995</v>
      </c>
      <c r="O614">
        <v>-1223</v>
      </c>
      <c r="P614">
        <v>-1410</v>
      </c>
      <c r="Q614">
        <v>-1581</v>
      </c>
      <c r="R614">
        <v>-1737</v>
      </c>
      <c r="S614">
        <v>-1889</v>
      </c>
      <c r="T614">
        <v>-2015</v>
      </c>
      <c r="U614">
        <v>-2113</v>
      </c>
      <c r="V614">
        <v>-2180</v>
      </c>
      <c r="W614">
        <v>-2185</v>
      </c>
      <c r="X614">
        <v>-2169</v>
      </c>
      <c r="Y614">
        <v>-2131</v>
      </c>
      <c r="Z614">
        <v>-2063</v>
      </c>
      <c r="AA614">
        <v>-1999</v>
      </c>
      <c r="AB614">
        <v>-1924</v>
      </c>
      <c r="AC614">
        <v>-1823</v>
      </c>
      <c r="AD614">
        <v>-1731</v>
      </c>
      <c r="AE614">
        <v>-1625</v>
      </c>
      <c r="AF614">
        <v>-1522</v>
      </c>
      <c r="AG614">
        <v>-1435</v>
      </c>
      <c r="AH614">
        <v>-1357</v>
      </c>
    </row>
    <row r="615" spans="1:34" x14ac:dyDescent="0.25">
      <c r="A615" t="s">
        <v>498</v>
      </c>
      <c r="B615" t="s">
        <v>403</v>
      </c>
      <c r="C615" t="s">
        <v>404</v>
      </c>
      <c r="D615">
        <v>0</v>
      </c>
      <c r="E615">
        <v>0</v>
      </c>
      <c r="F615">
        <v>0</v>
      </c>
      <c r="G615">
        <v>208</v>
      </c>
      <c r="H615">
        <v>276</v>
      </c>
      <c r="I615">
        <v>286</v>
      </c>
      <c r="J615">
        <v>153</v>
      </c>
      <c r="K615">
        <v>45</v>
      </c>
      <c r="L615">
        <v>-15</v>
      </c>
      <c r="M615">
        <v>-50</v>
      </c>
      <c r="N615">
        <v>-70</v>
      </c>
      <c r="O615">
        <v>-102</v>
      </c>
      <c r="P615">
        <v>-101</v>
      </c>
      <c r="Q615">
        <v>-85</v>
      </c>
      <c r="R615">
        <v>-63</v>
      </c>
      <c r="S615">
        <v>-55</v>
      </c>
      <c r="T615">
        <v>-60</v>
      </c>
      <c r="U615">
        <v>-75</v>
      </c>
      <c r="V615">
        <v>-97</v>
      </c>
      <c r="W615">
        <v>-123</v>
      </c>
      <c r="X615">
        <v>-151</v>
      </c>
      <c r="Y615">
        <v>-165</v>
      </c>
      <c r="Z615">
        <v>-178</v>
      </c>
      <c r="AA615">
        <v>-189</v>
      </c>
      <c r="AB615">
        <v>-203</v>
      </c>
      <c r="AC615">
        <v>-213</v>
      </c>
      <c r="AD615">
        <v>-217</v>
      </c>
      <c r="AE615">
        <v>-224</v>
      </c>
      <c r="AF615">
        <v>-230</v>
      </c>
      <c r="AG615">
        <v>-238</v>
      </c>
      <c r="AH615">
        <v>-238</v>
      </c>
    </row>
    <row r="616" spans="1:34" x14ac:dyDescent="0.25">
      <c r="A616" t="s">
        <v>499</v>
      </c>
      <c r="B616" t="s">
        <v>403</v>
      </c>
      <c r="C616" t="s">
        <v>404</v>
      </c>
      <c r="D616">
        <v>0</v>
      </c>
      <c r="E616">
        <v>0</v>
      </c>
      <c r="F616">
        <v>0</v>
      </c>
      <c r="G616">
        <v>59</v>
      </c>
      <c r="H616">
        <v>123</v>
      </c>
      <c r="I616">
        <v>189</v>
      </c>
      <c r="J616">
        <v>251</v>
      </c>
      <c r="K616">
        <v>307</v>
      </c>
      <c r="L616">
        <v>372</v>
      </c>
      <c r="M616">
        <v>421</v>
      </c>
      <c r="N616">
        <v>447</v>
      </c>
      <c r="O616">
        <v>426</v>
      </c>
      <c r="P616">
        <v>445</v>
      </c>
      <c r="Q616">
        <v>468</v>
      </c>
      <c r="R616">
        <v>494</v>
      </c>
      <c r="S616">
        <v>511</v>
      </c>
      <c r="T616">
        <v>520</v>
      </c>
      <c r="U616">
        <v>519</v>
      </c>
      <c r="V616">
        <v>517</v>
      </c>
      <c r="W616">
        <v>507</v>
      </c>
      <c r="X616">
        <v>493</v>
      </c>
      <c r="Y616">
        <v>479</v>
      </c>
      <c r="Z616">
        <v>464</v>
      </c>
      <c r="AA616">
        <v>451</v>
      </c>
      <c r="AB616">
        <v>435</v>
      </c>
      <c r="AC616">
        <v>420</v>
      </c>
      <c r="AD616">
        <v>405</v>
      </c>
      <c r="AE616">
        <v>391</v>
      </c>
      <c r="AF616">
        <v>381</v>
      </c>
      <c r="AG616">
        <v>371</v>
      </c>
      <c r="AH616">
        <v>363</v>
      </c>
    </row>
    <row r="617" spans="1:34" x14ac:dyDescent="0.25">
      <c r="A617" t="s">
        <v>500</v>
      </c>
      <c r="B617" t="s">
        <v>403</v>
      </c>
      <c r="C617" t="s">
        <v>404</v>
      </c>
      <c r="D617">
        <v>0</v>
      </c>
      <c r="E617">
        <v>0</v>
      </c>
      <c r="F617">
        <v>0</v>
      </c>
      <c r="G617">
        <v>37</v>
      </c>
      <c r="H617">
        <v>82</v>
      </c>
      <c r="I617">
        <v>118</v>
      </c>
      <c r="J617">
        <v>147</v>
      </c>
      <c r="K617">
        <v>174</v>
      </c>
      <c r="L617">
        <v>199</v>
      </c>
      <c r="M617">
        <v>221</v>
      </c>
      <c r="N617">
        <v>232</v>
      </c>
      <c r="O617">
        <v>231</v>
      </c>
      <c r="P617">
        <v>232</v>
      </c>
      <c r="Q617">
        <v>240</v>
      </c>
      <c r="R617">
        <v>250</v>
      </c>
      <c r="S617">
        <v>260</v>
      </c>
      <c r="T617">
        <v>267</v>
      </c>
      <c r="U617">
        <v>267</v>
      </c>
      <c r="V617">
        <v>264</v>
      </c>
      <c r="W617">
        <v>259</v>
      </c>
      <c r="X617">
        <v>253</v>
      </c>
      <c r="Y617">
        <v>248</v>
      </c>
      <c r="Z617">
        <v>241</v>
      </c>
      <c r="AA617">
        <v>235</v>
      </c>
      <c r="AB617">
        <v>230</v>
      </c>
      <c r="AC617">
        <v>224</v>
      </c>
      <c r="AD617">
        <v>218</v>
      </c>
      <c r="AE617">
        <v>212</v>
      </c>
      <c r="AF617">
        <v>207</v>
      </c>
      <c r="AG617">
        <v>203</v>
      </c>
      <c r="AH617">
        <v>200</v>
      </c>
    </row>
    <row r="618" spans="1:34" x14ac:dyDescent="0.25">
      <c r="A618" t="s">
        <v>501</v>
      </c>
      <c r="B618" t="s">
        <v>403</v>
      </c>
      <c r="C618" t="s">
        <v>404</v>
      </c>
      <c r="D618">
        <v>0</v>
      </c>
      <c r="E618">
        <v>0</v>
      </c>
      <c r="F618">
        <v>0</v>
      </c>
      <c r="G618">
        <v>180</v>
      </c>
      <c r="H618">
        <v>332</v>
      </c>
      <c r="I618">
        <v>423</v>
      </c>
      <c r="J618">
        <v>497</v>
      </c>
      <c r="K618">
        <v>552</v>
      </c>
      <c r="L618">
        <v>617</v>
      </c>
      <c r="M618">
        <v>697</v>
      </c>
      <c r="N618">
        <v>766</v>
      </c>
      <c r="O618">
        <v>785</v>
      </c>
      <c r="P618">
        <v>778</v>
      </c>
      <c r="Q618">
        <v>773</v>
      </c>
      <c r="R618">
        <v>780</v>
      </c>
      <c r="S618">
        <v>800</v>
      </c>
      <c r="T618">
        <v>802</v>
      </c>
      <c r="U618">
        <v>769</v>
      </c>
      <c r="V618">
        <v>726</v>
      </c>
      <c r="W618">
        <v>689</v>
      </c>
      <c r="X618">
        <v>651</v>
      </c>
      <c r="Y618">
        <v>608</v>
      </c>
      <c r="Z618">
        <v>562</v>
      </c>
      <c r="AA618">
        <v>530</v>
      </c>
      <c r="AB618">
        <v>505</v>
      </c>
      <c r="AC618">
        <v>479</v>
      </c>
      <c r="AD618">
        <v>445</v>
      </c>
      <c r="AE618">
        <v>411</v>
      </c>
      <c r="AF618">
        <v>395</v>
      </c>
      <c r="AG618">
        <v>393</v>
      </c>
      <c r="AH618">
        <v>392</v>
      </c>
    </row>
    <row r="619" spans="1:34" x14ac:dyDescent="0.25">
      <c r="A619" t="s">
        <v>502</v>
      </c>
      <c r="B619" t="s">
        <v>403</v>
      </c>
      <c r="C619" t="s">
        <v>404</v>
      </c>
      <c r="D619">
        <v>0</v>
      </c>
      <c r="E619">
        <v>0</v>
      </c>
      <c r="F619">
        <v>0</v>
      </c>
      <c r="G619">
        <v>142</v>
      </c>
      <c r="H619">
        <v>284</v>
      </c>
      <c r="I619">
        <v>335</v>
      </c>
      <c r="J619">
        <v>346</v>
      </c>
      <c r="K619">
        <v>368</v>
      </c>
      <c r="L619">
        <v>406</v>
      </c>
      <c r="M619">
        <v>461</v>
      </c>
      <c r="N619">
        <v>506</v>
      </c>
      <c r="O619">
        <v>502</v>
      </c>
      <c r="P619">
        <v>492</v>
      </c>
      <c r="Q619">
        <v>477</v>
      </c>
      <c r="R619">
        <v>475</v>
      </c>
      <c r="S619">
        <v>482</v>
      </c>
      <c r="T619">
        <v>473</v>
      </c>
      <c r="U619">
        <v>428</v>
      </c>
      <c r="V619">
        <v>364</v>
      </c>
      <c r="W619">
        <v>297</v>
      </c>
      <c r="X619">
        <v>227</v>
      </c>
      <c r="Y619">
        <v>158</v>
      </c>
      <c r="Z619">
        <v>84</v>
      </c>
      <c r="AA619">
        <v>22</v>
      </c>
      <c r="AB619">
        <v>-34</v>
      </c>
      <c r="AC619">
        <v>-90</v>
      </c>
      <c r="AD619">
        <v>-150</v>
      </c>
      <c r="AE619">
        <v>-211</v>
      </c>
      <c r="AF619">
        <v>-253</v>
      </c>
      <c r="AG619">
        <v>-287</v>
      </c>
      <c r="AH619">
        <v>-315</v>
      </c>
    </row>
    <row r="620" spans="1:34" x14ac:dyDescent="0.25">
      <c r="A620" t="s">
        <v>503</v>
      </c>
      <c r="B620" t="s">
        <v>403</v>
      </c>
      <c r="C620" t="s">
        <v>404</v>
      </c>
      <c r="D620">
        <v>0</v>
      </c>
      <c r="E620">
        <v>0</v>
      </c>
      <c r="F620">
        <v>0</v>
      </c>
      <c r="G620">
        <v>19</v>
      </c>
      <c r="H620">
        <v>30</v>
      </c>
      <c r="I620">
        <v>41</v>
      </c>
      <c r="J620">
        <v>51</v>
      </c>
      <c r="K620">
        <v>58</v>
      </c>
      <c r="L620">
        <v>68</v>
      </c>
      <c r="M620">
        <v>77</v>
      </c>
      <c r="N620">
        <v>83</v>
      </c>
      <c r="O620">
        <v>80</v>
      </c>
      <c r="P620">
        <v>76</v>
      </c>
      <c r="Q620">
        <v>77</v>
      </c>
      <c r="R620">
        <v>78</v>
      </c>
      <c r="S620">
        <v>79</v>
      </c>
      <c r="T620">
        <v>77</v>
      </c>
      <c r="U620">
        <v>73</v>
      </c>
      <c r="V620">
        <v>68</v>
      </c>
      <c r="W620">
        <v>64</v>
      </c>
      <c r="X620">
        <v>59</v>
      </c>
      <c r="Y620">
        <v>53</v>
      </c>
      <c r="Z620">
        <v>47</v>
      </c>
      <c r="AA620">
        <v>42</v>
      </c>
      <c r="AB620">
        <v>38</v>
      </c>
      <c r="AC620">
        <v>34</v>
      </c>
      <c r="AD620">
        <v>29</v>
      </c>
      <c r="AE620">
        <v>24</v>
      </c>
      <c r="AF620">
        <v>23</v>
      </c>
      <c r="AG620">
        <v>19</v>
      </c>
      <c r="AH620">
        <v>17</v>
      </c>
    </row>
    <row r="621" spans="1:34" x14ac:dyDescent="0.25">
      <c r="A621" t="s">
        <v>504</v>
      </c>
      <c r="B621" t="s">
        <v>403</v>
      </c>
      <c r="C621" t="s">
        <v>404</v>
      </c>
      <c r="D621">
        <v>0</v>
      </c>
      <c r="E621">
        <v>0</v>
      </c>
      <c r="F621">
        <v>0</v>
      </c>
      <c r="G621">
        <v>11</v>
      </c>
      <c r="H621">
        <v>22</v>
      </c>
      <c r="I621">
        <v>30</v>
      </c>
      <c r="J621">
        <v>35</v>
      </c>
      <c r="K621">
        <v>42</v>
      </c>
      <c r="L621">
        <v>48</v>
      </c>
      <c r="M621">
        <v>54</v>
      </c>
      <c r="N621">
        <v>57</v>
      </c>
      <c r="O621">
        <v>57</v>
      </c>
      <c r="P621">
        <v>58</v>
      </c>
      <c r="Q621">
        <v>59</v>
      </c>
      <c r="R621">
        <v>60</v>
      </c>
      <c r="S621">
        <v>63</v>
      </c>
      <c r="T621">
        <v>64</v>
      </c>
      <c r="U621">
        <v>64</v>
      </c>
      <c r="V621">
        <v>62</v>
      </c>
      <c r="W621">
        <v>61</v>
      </c>
      <c r="X621">
        <v>60</v>
      </c>
      <c r="Y621">
        <v>57</v>
      </c>
      <c r="Z621">
        <v>56</v>
      </c>
      <c r="AA621">
        <v>54</v>
      </c>
      <c r="AB621">
        <v>53</v>
      </c>
      <c r="AC621">
        <v>51</v>
      </c>
      <c r="AD621">
        <v>49</v>
      </c>
      <c r="AE621">
        <v>49</v>
      </c>
      <c r="AF621">
        <v>46</v>
      </c>
      <c r="AG621">
        <v>46</v>
      </c>
      <c r="AH621">
        <v>45</v>
      </c>
    </row>
    <row r="622" spans="1:34" x14ac:dyDescent="0.25">
      <c r="A622" t="s">
        <v>505</v>
      </c>
      <c r="B622" t="s">
        <v>403</v>
      </c>
      <c r="C622" t="s">
        <v>404</v>
      </c>
      <c r="D622">
        <v>0</v>
      </c>
      <c r="E622">
        <v>0</v>
      </c>
      <c r="F622">
        <v>0</v>
      </c>
      <c r="G622">
        <v>624</v>
      </c>
      <c r="H622">
        <v>894</v>
      </c>
      <c r="I622">
        <v>1104</v>
      </c>
      <c r="J622">
        <v>1336</v>
      </c>
      <c r="K622">
        <v>1516</v>
      </c>
      <c r="L622">
        <v>1738</v>
      </c>
      <c r="M622">
        <v>1997</v>
      </c>
      <c r="N622">
        <v>2196</v>
      </c>
      <c r="O622">
        <v>2274</v>
      </c>
      <c r="P622">
        <v>2313</v>
      </c>
      <c r="Q622">
        <v>2340</v>
      </c>
      <c r="R622">
        <v>2390</v>
      </c>
      <c r="S622">
        <v>2462</v>
      </c>
      <c r="T622">
        <v>2486</v>
      </c>
      <c r="U622">
        <v>2437</v>
      </c>
      <c r="V622">
        <v>2383</v>
      </c>
      <c r="W622">
        <v>2323</v>
      </c>
      <c r="X622">
        <v>2240</v>
      </c>
      <c r="Y622">
        <v>2143</v>
      </c>
      <c r="Z622">
        <v>2031</v>
      </c>
      <c r="AA622">
        <v>1955</v>
      </c>
      <c r="AB622">
        <v>1887</v>
      </c>
      <c r="AC622">
        <v>1810</v>
      </c>
      <c r="AD622">
        <v>1718</v>
      </c>
      <c r="AE622">
        <v>1622</v>
      </c>
      <c r="AF622">
        <v>1579</v>
      </c>
      <c r="AG622">
        <v>1554</v>
      </c>
      <c r="AH622">
        <v>1532</v>
      </c>
    </row>
    <row r="623" spans="1:34" x14ac:dyDescent="0.25">
      <c r="A623" t="s">
        <v>506</v>
      </c>
      <c r="B623" t="s">
        <v>403</v>
      </c>
      <c r="C623" t="s">
        <v>404</v>
      </c>
      <c r="D623">
        <v>0</v>
      </c>
      <c r="E623">
        <v>0</v>
      </c>
      <c r="F623">
        <v>0</v>
      </c>
      <c r="G623">
        <v>174</v>
      </c>
      <c r="H623">
        <v>581</v>
      </c>
      <c r="I623">
        <v>1020</v>
      </c>
      <c r="J623">
        <v>1585</v>
      </c>
      <c r="K623">
        <v>2022</v>
      </c>
      <c r="L623">
        <v>2670</v>
      </c>
      <c r="M623">
        <v>3471</v>
      </c>
      <c r="N623">
        <v>4120</v>
      </c>
      <c r="O623">
        <v>4476</v>
      </c>
      <c r="P623">
        <v>4728</v>
      </c>
      <c r="Q623">
        <v>5095</v>
      </c>
      <c r="R623">
        <v>5519</v>
      </c>
      <c r="S623">
        <v>5937</v>
      </c>
      <c r="T623">
        <v>6080</v>
      </c>
      <c r="U623">
        <v>5850</v>
      </c>
      <c r="V623">
        <v>5734</v>
      </c>
      <c r="W623">
        <v>5611</v>
      </c>
      <c r="X623">
        <v>5385</v>
      </c>
      <c r="Y623">
        <v>5079</v>
      </c>
      <c r="Z623">
        <v>4721</v>
      </c>
      <c r="AA623">
        <v>4564</v>
      </c>
      <c r="AB623">
        <v>4384</v>
      </c>
      <c r="AC623">
        <v>4131</v>
      </c>
      <c r="AD623">
        <v>3799</v>
      </c>
      <c r="AE623">
        <v>3504</v>
      </c>
      <c r="AF623">
        <v>3465</v>
      </c>
      <c r="AG623">
        <v>3440</v>
      </c>
      <c r="AH623">
        <v>3409</v>
      </c>
    </row>
    <row r="624" spans="1:34" x14ac:dyDescent="0.25">
      <c r="A624" t="s">
        <v>507</v>
      </c>
      <c r="B624" t="s">
        <v>403</v>
      </c>
      <c r="C624" t="s">
        <v>404</v>
      </c>
      <c r="D624">
        <v>0</v>
      </c>
      <c r="E624">
        <v>0</v>
      </c>
      <c r="F624">
        <v>0</v>
      </c>
      <c r="G624">
        <v>864</v>
      </c>
      <c r="H624">
        <v>1028</v>
      </c>
      <c r="I624">
        <v>1159</v>
      </c>
      <c r="J624">
        <v>1334</v>
      </c>
      <c r="K624">
        <v>1443</v>
      </c>
      <c r="L624">
        <v>1595</v>
      </c>
      <c r="M624">
        <v>1807</v>
      </c>
      <c r="N624">
        <v>1991</v>
      </c>
      <c r="O624">
        <v>2023</v>
      </c>
      <c r="P624">
        <v>2011</v>
      </c>
      <c r="Q624">
        <v>1993</v>
      </c>
      <c r="R624">
        <v>1997</v>
      </c>
      <c r="S624">
        <v>2018</v>
      </c>
      <c r="T624">
        <v>1986</v>
      </c>
      <c r="U624">
        <v>1841</v>
      </c>
      <c r="V624">
        <v>1747</v>
      </c>
      <c r="W624">
        <v>1669</v>
      </c>
      <c r="X624">
        <v>1563</v>
      </c>
      <c r="Y624">
        <v>1445</v>
      </c>
      <c r="Z624">
        <v>1313</v>
      </c>
      <c r="AA624">
        <v>1249</v>
      </c>
      <c r="AB624">
        <v>1187</v>
      </c>
      <c r="AC624">
        <v>1104</v>
      </c>
      <c r="AD624">
        <v>1012</v>
      </c>
      <c r="AE624">
        <v>906</v>
      </c>
      <c r="AF624">
        <v>891</v>
      </c>
      <c r="AG624">
        <v>878</v>
      </c>
      <c r="AH624">
        <v>857</v>
      </c>
    </row>
    <row r="625" spans="1:34" x14ac:dyDescent="0.25">
      <c r="A625" t="s">
        <v>508</v>
      </c>
      <c r="B625" t="s">
        <v>403</v>
      </c>
      <c r="C625" t="s">
        <v>404</v>
      </c>
      <c r="D625">
        <v>0</v>
      </c>
      <c r="E625">
        <v>0</v>
      </c>
      <c r="F625">
        <v>0</v>
      </c>
      <c r="G625">
        <v>1810</v>
      </c>
      <c r="H625">
        <v>1859</v>
      </c>
      <c r="I625">
        <v>1898</v>
      </c>
      <c r="J625">
        <v>2004</v>
      </c>
      <c r="K625">
        <v>2027</v>
      </c>
      <c r="L625">
        <v>2162</v>
      </c>
      <c r="M625">
        <v>2325</v>
      </c>
      <c r="N625">
        <v>2416</v>
      </c>
      <c r="O625">
        <v>2372</v>
      </c>
      <c r="P625">
        <v>2278</v>
      </c>
      <c r="Q625">
        <v>2164</v>
      </c>
      <c r="R625">
        <v>2045</v>
      </c>
      <c r="S625">
        <v>1939</v>
      </c>
      <c r="T625">
        <v>1796</v>
      </c>
      <c r="U625">
        <v>1656</v>
      </c>
      <c r="V625">
        <v>1566</v>
      </c>
      <c r="W625">
        <v>1504</v>
      </c>
      <c r="X625">
        <v>1406</v>
      </c>
      <c r="Y625">
        <v>1324</v>
      </c>
      <c r="Z625">
        <v>1235</v>
      </c>
      <c r="AA625">
        <v>1199</v>
      </c>
      <c r="AB625">
        <v>1137</v>
      </c>
      <c r="AC625">
        <v>1044</v>
      </c>
      <c r="AD625">
        <v>1040</v>
      </c>
      <c r="AE625">
        <v>983</v>
      </c>
      <c r="AF625">
        <v>978</v>
      </c>
      <c r="AG625">
        <v>960</v>
      </c>
      <c r="AH625">
        <v>934</v>
      </c>
    </row>
    <row r="626" spans="1:34" x14ac:dyDescent="0.25">
      <c r="A626" t="s">
        <v>509</v>
      </c>
      <c r="B626" t="s">
        <v>403</v>
      </c>
      <c r="C626" t="s">
        <v>404</v>
      </c>
      <c r="D626">
        <v>0</v>
      </c>
      <c r="E626">
        <v>0</v>
      </c>
      <c r="F626">
        <v>0</v>
      </c>
      <c r="G626">
        <v>-296</v>
      </c>
      <c r="H626">
        <v>-651</v>
      </c>
      <c r="I626">
        <v>-1109</v>
      </c>
      <c r="J626">
        <v>-1370</v>
      </c>
      <c r="K626">
        <v>-1887</v>
      </c>
      <c r="L626">
        <v>-2594</v>
      </c>
      <c r="M626">
        <v>-3405</v>
      </c>
      <c r="N626">
        <v>-4352</v>
      </c>
      <c r="O626">
        <v>-5251</v>
      </c>
      <c r="P626">
        <v>-6192</v>
      </c>
      <c r="Q626">
        <v>-7067</v>
      </c>
      <c r="R626">
        <v>-7912</v>
      </c>
      <c r="S626">
        <v>-7937</v>
      </c>
      <c r="T626">
        <v>-7944</v>
      </c>
      <c r="U626">
        <v>-7950</v>
      </c>
      <c r="V626">
        <v>-7970</v>
      </c>
      <c r="W626">
        <v>-7993</v>
      </c>
      <c r="X626">
        <v>-8003</v>
      </c>
      <c r="Y626">
        <v>-8012</v>
      </c>
      <c r="Z626">
        <v>-8011</v>
      </c>
      <c r="AA626">
        <v>-8014</v>
      </c>
      <c r="AB626">
        <v>-8011</v>
      </c>
      <c r="AC626">
        <v>-8014</v>
      </c>
      <c r="AD626">
        <v>-8056</v>
      </c>
      <c r="AE626">
        <v>-8096</v>
      </c>
      <c r="AF626">
        <v>-8133</v>
      </c>
      <c r="AG626">
        <v>-8151</v>
      </c>
      <c r="AH626">
        <v>-8158</v>
      </c>
    </row>
    <row r="627" spans="1:34" x14ac:dyDescent="0.25">
      <c r="A627" t="s">
        <v>510</v>
      </c>
      <c r="B627" t="s">
        <v>403</v>
      </c>
      <c r="C627" t="s">
        <v>404</v>
      </c>
      <c r="D627">
        <v>0</v>
      </c>
      <c r="E627">
        <v>0</v>
      </c>
      <c r="F627">
        <v>0</v>
      </c>
      <c r="G627">
        <v>189</v>
      </c>
      <c r="H627">
        <v>385</v>
      </c>
      <c r="I627">
        <v>574</v>
      </c>
      <c r="J627">
        <v>756</v>
      </c>
      <c r="K627">
        <v>924</v>
      </c>
      <c r="L627">
        <v>1084</v>
      </c>
      <c r="M627">
        <v>1254</v>
      </c>
      <c r="N627">
        <v>1358</v>
      </c>
      <c r="O627">
        <v>1437</v>
      </c>
      <c r="P627">
        <v>1515</v>
      </c>
      <c r="Q627">
        <v>1625</v>
      </c>
      <c r="R627">
        <v>1726</v>
      </c>
      <c r="S627">
        <v>1817</v>
      </c>
      <c r="T627">
        <v>1908</v>
      </c>
      <c r="U627">
        <v>1964</v>
      </c>
      <c r="V627">
        <v>2018</v>
      </c>
      <c r="W627">
        <v>2069</v>
      </c>
      <c r="X627">
        <v>2109</v>
      </c>
      <c r="Y627">
        <v>2151</v>
      </c>
      <c r="Z627">
        <v>2198</v>
      </c>
      <c r="AA627">
        <v>2220</v>
      </c>
      <c r="AB627">
        <v>2250</v>
      </c>
      <c r="AC627">
        <v>2286</v>
      </c>
      <c r="AD627">
        <v>2294</v>
      </c>
      <c r="AE627">
        <v>2319</v>
      </c>
      <c r="AF627">
        <v>2391</v>
      </c>
      <c r="AG627">
        <v>2347</v>
      </c>
      <c r="AH627">
        <v>2360</v>
      </c>
    </row>
    <row r="628" spans="1:34" x14ac:dyDescent="0.25">
      <c r="A628" t="s">
        <v>511</v>
      </c>
      <c r="B628" t="s">
        <v>403</v>
      </c>
      <c r="C628" t="s">
        <v>404</v>
      </c>
      <c r="D628">
        <v>0</v>
      </c>
      <c r="E628">
        <v>0</v>
      </c>
      <c r="F628">
        <v>0</v>
      </c>
      <c r="G628">
        <v>1197</v>
      </c>
      <c r="H628">
        <v>2955</v>
      </c>
      <c r="I628">
        <v>4405</v>
      </c>
      <c r="J628">
        <v>5670</v>
      </c>
      <c r="K628">
        <v>6815</v>
      </c>
      <c r="L628">
        <v>7855</v>
      </c>
      <c r="M628">
        <v>8719</v>
      </c>
      <c r="N628">
        <v>9249</v>
      </c>
      <c r="O628">
        <v>9231</v>
      </c>
      <c r="P628">
        <v>9217</v>
      </c>
      <c r="Q628">
        <v>9342</v>
      </c>
      <c r="R628">
        <v>9595</v>
      </c>
      <c r="S628">
        <v>9897</v>
      </c>
      <c r="T628">
        <v>10108</v>
      </c>
      <c r="U628">
        <v>10119</v>
      </c>
      <c r="V628">
        <v>9976</v>
      </c>
      <c r="W628">
        <v>9755</v>
      </c>
      <c r="X628">
        <v>9495</v>
      </c>
      <c r="Y628">
        <v>9290</v>
      </c>
      <c r="Z628">
        <v>9029</v>
      </c>
      <c r="AA628">
        <v>8772</v>
      </c>
      <c r="AB628">
        <v>8547</v>
      </c>
      <c r="AC628">
        <v>8341</v>
      </c>
      <c r="AD628">
        <v>8109</v>
      </c>
      <c r="AE628">
        <v>7867</v>
      </c>
      <c r="AF628">
        <v>7646</v>
      </c>
      <c r="AG628">
        <v>7478</v>
      </c>
      <c r="AH628">
        <v>7361</v>
      </c>
    </row>
    <row r="629" spans="1:34" x14ac:dyDescent="0.25">
      <c r="A629" t="s">
        <v>512</v>
      </c>
      <c r="B629" t="s">
        <v>403</v>
      </c>
      <c r="C629" t="s">
        <v>404</v>
      </c>
      <c r="D629">
        <v>0</v>
      </c>
      <c r="E629">
        <v>0</v>
      </c>
      <c r="F629">
        <v>0</v>
      </c>
      <c r="G629">
        <v>872</v>
      </c>
      <c r="H629">
        <v>2238</v>
      </c>
      <c r="I629">
        <v>3591</v>
      </c>
      <c r="J629">
        <v>4404</v>
      </c>
      <c r="K629">
        <v>6096</v>
      </c>
      <c r="L629">
        <v>7482</v>
      </c>
      <c r="M629">
        <v>8816</v>
      </c>
      <c r="N629">
        <v>10203</v>
      </c>
      <c r="O629">
        <v>11169</v>
      </c>
      <c r="P629">
        <v>12932</v>
      </c>
      <c r="Q629">
        <v>13271</v>
      </c>
      <c r="R629">
        <v>14134</v>
      </c>
      <c r="S629">
        <v>14965</v>
      </c>
      <c r="T629">
        <v>15321</v>
      </c>
      <c r="U629">
        <v>16281</v>
      </c>
      <c r="V629">
        <v>16215</v>
      </c>
      <c r="W629">
        <v>16139</v>
      </c>
      <c r="X629">
        <v>16340</v>
      </c>
      <c r="Y629">
        <v>16200</v>
      </c>
      <c r="Z629">
        <v>16637</v>
      </c>
      <c r="AA629">
        <v>16229</v>
      </c>
      <c r="AB629">
        <v>16270</v>
      </c>
      <c r="AC629">
        <v>16213</v>
      </c>
      <c r="AD629">
        <v>16459</v>
      </c>
      <c r="AE629">
        <v>16346</v>
      </c>
      <c r="AF629">
        <v>16028</v>
      </c>
      <c r="AG629">
        <v>16248</v>
      </c>
      <c r="AH629">
        <v>16488</v>
      </c>
    </row>
    <row r="630" spans="1:34" x14ac:dyDescent="0.25">
      <c r="A630" t="s">
        <v>513</v>
      </c>
      <c r="B630" t="s">
        <v>403</v>
      </c>
      <c r="C630" t="s">
        <v>404</v>
      </c>
      <c r="D630">
        <v>0</v>
      </c>
      <c r="E630">
        <v>0</v>
      </c>
      <c r="F630">
        <v>0</v>
      </c>
      <c r="G630">
        <v>700</v>
      </c>
      <c r="H630">
        <v>2411</v>
      </c>
      <c r="I630">
        <v>2573</v>
      </c>
      <c r="J630">
        <v>2844</v>
      </c>
      <c r="K630">
        <v>2730</v>
      </c>
      <c r="L630">
        <v>2257</v>
      </c>
      <c r="M630">
        <v>1596</v>
      </c>
      <c r="N630">
        <v>755</v>
      </c>
      <c r="O630">
        <v>452</v>
      </c>
      <c r="P630">
        <v>10</v>
      </c>
      <c r="Q630">
        <v>-370</v>
      </c>
      <c r="R630">
        <v>-629</v>
      </c>
      <c r="S630">
        <v>-860</v>
      </c>
      <c r="T630">
        <v>-789</v>
      </c>
      <c r="U630">
        <v>-1039</v>
      </c>
      <c r="V630">
        <v>-1243</v>
      </c>
      <c r="W630">
        <v>-1444</v>
      </c>
      <c r="X630">
        <v>-1587</v>
      </c>
      <c r="Y630">
        <v>-1413</v>
      </c>
      <c r="Z630">
        <v>-1494</v>
      </c>
      <c r="AA630">
        <v>-1477</v>
      </c>
      <c r="AB630">
        <v>-1400</v>
      </c>
      <c r="AC630">
        <v>-1359</v>
      </c>
      <c r="AD630">
        <v>-1315</v>
      </c>
      <c r="AE630">
        <v>-1229</v>
      </c>
      <c r="AF630">
        <v>-1283</v>
      </c>
      <c r="AG630">
        <v>-1346</v>
      </c>
      <c r="AH630">
        <v>-1346</v>
      </c>
    </row>
    <row r="631" spans="1:34" x14ac:dyDescent="0.25">
      <c r="A631" t="s">
        <v>514</v>
      </c>
      <c r="B631" t="s">
        <v>403</v>
      </c>
      <c r="C631" t="s">
        <v>404</v>
      </c>
      <c r="D631">
        <v>0</v>
      </c>
      <c r="E631">
        <v>0</v>
      </c>
      <c r="F631">
        <v>0</v>
      </c>
      <c r="G631">
        <v>787</v>
      </c>
      <c r="H631">
        <v>1651</v>
      </c>
      <c r="I631">
        <v>2413</v>
      </c>
      <c r="J631">
        <v>3155</v>
      </c>
      <c r="K631">
        <v>3866</v>
      </c>
      <c r="L631">
        <v>4600</v>
      </c>
      <c r="M631">
        <v>5283</v>
      </c>
      <c r="N631">
        <v>5772</v>
      </c>
      <c r="O631">
        <v>5887</v>
      </c>
      <c r="P631">
        <v>5993</v>
      </c>
      <c r="Q631">
        <v>6279</v>
      </c>
      <c r="R631">
        <v>6626</v>
      </c>
      <c r="S631">
        <v>6949</v>
      </c>
      <c r="T631">
        <v>7192</v>
      </c>
      <c r="U631">
        <v>7350</v>
      </c>
      <c r="V631">
        <v>7454</v>
      </c>
      <c r="W631">
        <v>7497</v>
      </c>
      <c r="X631">
        <v>7471</v>
      </c>
      <c r="Y631">
        <v>7438</v>
      </c>
      <c r="Z631">
        <v>7378</v>
      </c>
      <c r="AA631">
        <v>7323</v>
      </c>
      <c r="AB631">
        <v>7273</v>
      </c>
      <c r="AC631">
        <v>7226</v>
      </c>
      <c r="AD631">
        <v>7186</v>
      </c>
      <c r="AE631">
        <v>7134</v>
      </c>
      <c r="AF631">
        <v>7097</v>
      </c>
      <c r="AG631">
        <v>7084</v>
      </c>
      <c r="AH631">
        <v>7102</v>
      </c>
    </row>
    <row r="632" spans="1:34" x14ac:dyDescent="0.25">
      <c r="A632" t="s">
        <v>515</v>
      </c>
      <c r="B632" t="s">
        <v>403</v>
      </c>
      <c r="C632" t="s">
        <v>404</v>
      </c>
      <c r="D632">
        <v>0</v>
      </c>
      <c r="E632">
        <v>0</v>
      </c>
      <c r="F632">
        <v>0</v>
      </c>
      <c r="G632">
        <v>4678</v>
      </c>
      <c r="H632">
        <v>5960</v>
      </c>
      <c r="I632">
        <v>6919</v>
      </c>
      <c r="J632">
        <v>8041</v>
      </c>
      <c r="K632">
        <v>8950</v>
      </c>
      <c r="L632">
        <v>10312</v>
      </c>
      <c r="M632">
        <v>11968</v>
      </c>
      <c r="N632">
        <v>13368</v>
      </c>
      <c r="O632">
        <v>14190</v>
      </c>
      <c r="P632">
        <v>14645</v>
      </c>
      <c r="Q632">
        <v>15350</v>
      </c>
      <c r="R632">
        <v>16041</v>
      </c>
      <c r="S632">
        <v>16829</v>
      </c>
      <c r="T632">
        <v>17182</v>
      </c>
      <c r="U632">
        <v>17162</v>
      </c>
      <c r="V632">
        <v>17338</v>
      </c>
      <c r="W632">
        <v>17585</v>
      </c>
      <c r="X632">
        <v>17547</v>
      </c>
      <c r="Y632">
        <v>17450</v>
      </c>
      <c r="Z632">
        <v>17247</v>
      </c>
      <c r="AA632">
        <v>17518</v>
      </c>
      <c r="AB632">
        <v>17658</v>
      </c>
      <c r="AC632">
        <v>17653</v>
      </c>
      <c r="AD632">
        <v>17607</v>
      </c>
      <c r="AE632">
        <v>17580</v>
      </c>
      <c r="AF632">
        <v>18178</v>
      </c>
      <c r="AG632">
        <v>18816</v>
      </c>
      <c r="AH632">
        <v>19455</v>
      </c>
    </row>
    <row r="633" spans="1:34" x14ac:dyDescent="0.25">
      <c r="A633" t="s">
        <v>516</v>
      </c>
      <c r="B633" t="s">
        <v>403</v>
      </c>
      <c r="C633" t="s">
        <v>404</v>
      </c>
      <c r="D633">
        <v>0</v>
      </c>
      <c r="E633">
        <v>0</v>
      </c>
      <c r="F633">
        <v>0</v>
      </c>
      <c r="G633">
        <v>146</v>
      </c>
      <c r="H633">
        <v>334</v>
      </c>
      <c r="I633">
        <v>613</v>
      </c>
      <c r="J633">
        <v>866</v>
      </c>
      <c r="K633">
        <v>1099</v>
      </c>
      <c r="L633">
        <v>1384</v>
      </c>
      <c r="M633">
        <v>1564</v>
      </c>
      <c r="N633">
        <v>1629</v>
      </c>
      <c r="O633">
        <v>1418</v>
      </c>
      <c r="P633">
        <v>1463</v>
      </c>
      <c r="Q633">
        <v>1574</v>
      </c>
      <c r="R633">
        <v>1673</v>
      </c>
      <c r="S633">
        <v>1721</v>
      </c>
      <c r="T633">
        <v>1767</v>
      </c>
      <c r="U633">
        <v>1808</v>
      </c>
      <c r="V633">
        <v>1874</v>
      </c>
      <c r="W633">
        <v>1904</v>
      </c>
      <c r="X633">
        <v>1925</v>
      </c>
      <c r="Y633">
        <v>1973</v>
      </c>
      <c r="Z633">
        <v>2013</v>
      </c>
      <c r="AA633">
        <v>2088</v>
      </c>
      <c r="AB633">
        <v>2147</v>
      </c>
      <c r="AC633">
        <v>2230</v>
      </c>
      <c r="AD633">
        <v>2310</v>
      </c>
      <c r="AE633">
        <v>2412</v>
      </c>
      <c r="AF633">
        <v>2506</v>
      </c>
      <c r="AG633">
        <v>2590</v>
      </c>
      <c r="AH633">
        <v>2690</v>
      </c>
    </row>
    <row r="634" spans="1:34" x14ac:dyDescent="0.25">
      <c r="A634" t="s">
        <v>517</v>
      </c>
      <c r="B634" t="s">
        <v>403</v>
      </c>
      <c r="C634" t="s">
        <v>404</v>
      </c>
      <c r="D634">
        <v>0</v>
      </c>
      <c r="E634">
        <v>0</v>
      </c>
      <c r="F634">
        <v>0</v>
      </c>
      <c r="G634">
        <v>6772</v>
      </c>
      <c r="H634">
        <v>14317</v>
      </c>
      <c r="I634">
        <v>21806</v>
      </c>
      <c r="J634">
        <v>29040</v>
      </c>
      <c r="K634">
        <v>36165</v>
      </c>
      <c r="L634">
        <v>43430</v>
      </c>
      <c r="M634">
        <v>49883</v>
      </c>
      <c r="N634">
        <v>54996</v>
      </c>
      <c r="O634">
        <v>57591</v>
      </c>
      <c r="P634">
        <v>61868</v>
      </c>
      <c r="Q634">
        <v>66036</v>
      </c>
      <c r="R634">
        <v>70629</v>
      </c>
      <c r="S634">
        <v>74684</v>
      </c>
      <c r="T634">
        <v>78123</v>
      </c>
      <c r="U634">
        <v>81340</v>
      </c>
      <c r="V634">
        <v>84456</v>
      </c>
      <c r="W634">
        <v>86923</v>
      </c>
      <c r="X634">
        <v>89018</v>
      </c>
      <c r="Y634">
        <v>91186</v>
      </c>
      <c r="Z634">
        <v>93032</v>
      </c>
      <c r="AA634">
        <v>95148</v>
      </c>
      <c r="AB634">
        <v>97019</v>
      </c>
      <c r="AC634">
        <v>98754</v>
      </c>
      <c r="AD634">
        <v>100497</v>
      </c>
      <c r="AE634">
        <v>102498</v>
      </c>
      <c r="AF634">
        <v>104615</v>
      </c>
      <c r="AG634">
        <v>106539</v>
      </c>
      <c r="AH634">
        <v>108605</v>
      </c>
    </row>
    <row r="635" spans="1:34" x14ac:dyDescent="0.25">
      <c r="A635" t="s">
        <v>518</v>
      </c>
      <c r="B635" t="s">
        <v>403</v>
      </c>
      <c r="C635" t="s">
        <v>404</v>
      </c>
      <c r="D635">
        <v>0</v>
      </c>
      <c r="E635">
        <v>0</v>
      </c>
      <c r="F635">
        <v>0</v>
      </c>
      <c r="G635">
        <v>3111</v>
      </c>
      <c r="H635">
        <v>7113</v>
      </c>
      <c r="I635">
        <v>10966</v>
      </c>
      <c r="J635">
        <v>14661</v>
      </c>
      <c r="K635">
        <v>18226</v>
      </c>
      <c r="L635">
        <v>22046</v>
      </c>
      <c r="M635">
        <v>24852</v>
      </c>
      <c r="N635">
        <v>26432</v>
      </c>
      <c r="O635">
        <v>25564</v>
      </c>
      <c r="P635">
        <v>27103</v>
      </c>
      <c r="Q635">
        <v>28964</v>
      </c>
      <c r="R635">
        <v>31057</v>
      </c>
      <c r="S635">
        <v>32652</v>
      </c>
      <c r="T635">
        <v>33975</v>
      </c>
      <c r="U635">
        <v>34933</v>
      </c>
      <c r="V635">
        <v>35565</v>
      </c>
      <c r="W635">
        <v>35628</v>
      </c>
      <c r="X635">
        <v>35468</v>
      </c>
      <c r="Y635">
        <v>35496</v>
      </c>
      <c r="Z635">
        <v>35208</v>
      </c>
      <c r="AA635">
        <v>34938</v>
      </c>
      <c r="AB635">
        <v>34618</v>
      </c>
      <c r="AC635">
        <v>34352</v>
      </c>
      <c r="AD635">
        <v>34054</v>
      </c>
      <c r="AE635">
        <v>33795</v>
      </c>
      <c r="AF635">
        <v>33435</v>
      </c>
      <c r="AG635">
        <v>33214</v>
      </c>
      <c r="AH635">
        <v>33235</v>
      </c>
    </row>
    <row r="636" spans="1:34" x14ac:dyDescent="0.25">
      <c r="A636" t="s">
        <v>519</v>
      </c>
      <c r="B636" t="s">
        <v>403</v>
      </c>
      <c r="C636" t="s">
        <v>404</v>
      </c>
      <c r="D636">
        <v>0</v>
      </c>
      <c r="E636">
        <v>0</v>
      </c>
      <c r="F636">
        <v>0</v>
      </c>
      <c r="G636">
        <v>2131</v>
      </c>
      <c r="H636">
        <v>4287</v>
      </c>
      <c r="I636">
        <v>6182</v>
      </c>
      <c r="J636">
        <v>7748</v>
      </c>
      <c r="K636">
        <v>9160</v>
      </c>
      <c r="L636">
        <v>10511</v>
      </c>
      <c r="M636">
        <v>11321</v>
      </c>
      <c r="N636">
        <v>11548</v>
      </c>
      <c r="O636">
        <v>10761</v>
      </c>
      <c r="P636">
        <v>10852</v>
      </c>
      <c r="Q636">
        <v>10910</v>
      </c>
      <c r="R636">
        <v>11041</v>
      </c>
      <c r="S636">
        <v>11011</v>
      </c>
      <c r="T636">
        <v>10818</v>
      </c>
      <c r="U636">
        <v>10544</v>
      </c>
      <c r="V636">
        <v>10145</v>
      </c>
      <c r="W636">
        <v>9631</v>
      </c>
      <c r="X636">
        <v>9099</v>
      </c>
      <c r="Y636">
        <v>8605</v>
      </c>
      <c r="Z636">
        <v>8109</v>
      </c>
      <c r="AA636">
        <v>7622</v>
      </c>
      <c r="AB636">
        <v>7168</v>
      </c>
      <c r="AC636">
        <v>6742</v>
      </c>
      <c r="AD636">
        <v>6344</v>
      </c>
      <c r="AE636">
        <v>5964</v>
      </c>
      <c r="AF636">
        <v>5605</v>
      </c>
      <c r="AG636">
        <v>5296</v>
      </c>
      <c r="AH636">
        <v>5035</v>
      </c>
    </row>
    <row r="637" spans="1:34" x14ac:dyDescent="0.25">
      <c r="A637" t="s">
        <v>520</v>
      </c>
      <c r="B637" t="s">
        <v>403</v>
      </c>
      <c r="C637" t="s">
        <v>404</v>
      </c>
      <c r="D637">
        <v>0</v>
      </c>
      <c r="E637">
        <v>0</v>
      </c>
      <c r="F637">
        <v>0</v>
      </c>
      <c r="G637">
        <v>46</v>
      </c>
      <c r="H637">
        <v>96</v>
      </c>
      <c r="I637">
        <v>146</v>
      </c>
      <c r="J637">
        <v>188</v>
      </c>
      <c r="K637">
        <v>226</v>
      </c>
      <c r="L637">
        <v>265</v>
      </c>
      <c r="M637">
        <v>287</v>
      </c>
      <c r="N637">
        <v>295</v>
      </c>
      <c r="O637">
        <v>273</v>
      </c>
      <c r="P637">
        <v>277</v>
      </c>
      <c r="Q637">
        <v>282</v>
      </c>
      <c r="R637">
        <v>287</v>
      </c>
      <c r="S637">
        <v>286</v>
      </c>
      <c r="T637">
        <v>281</v>
      </c>
      <c r="U637">
        <v>274</v>
      </c>
      <c r="V637">
        <v>265</v>
      </c>
      <c r="W637">
        <v>252</v>
      </c>
      <c r="X637">
        <v>238</v>
      </c>
      <c r="Y637">
        <v>224</v>
      </c>
      <c r="Z637">
        <v>210</v>
      </c>
      <c r="AA637">
        <v>197</v>
      </c>
      <c r="AB637">
        <v>184</v>
      </c>
      <c r="AC637">
        <v>172</v>
      </c>
      <c r="AD637">
        <v>161</v>
      </c>
      <c r="AE637">
        <v>150</v>
      </c>
      <c r="AF637">
        <v>140</v>
      </c>
      <c r="AG637">
        <v>132</v>
      </c>
      <c r="AH637">
        <v>125</v>
      </c>
    </row>
    <row r="638" spans="1:34" x14ac:dyDescent="0.25">
      <c r="A638" t="s">
        <v>521</v>
      </c>
      <c r="B638" t="s">
        <v>403</v>
      </c>
      <c r="C638" t="s">
        <v>404</v>
      </c>
      <c r="D638">
        <v>0</v>
      </c>
      <c r="E638">
        <v>0</v>
      </c>
      <c r="F638">
        <v>0</v>
      </c>
      <c r="G638">
        <v>26</v>
      </c>
      <c r="H638">
        <v>56</v>
      </c>
      <c r="I638">
        <v>92</v>
      </c>
      <c r="J638">
        <v>123</v>
      </c>
      <c r="K638">
        <v>151</v>
      </c>
      <c r="L638">
        <v>180</v>
      </c>
      <c r="M638">
        <v>197</v>
      </c>
      <c r="N638">
        <v>203</v>
      </c>
      <c r="O638">
        <v>186</v>
      </c>
      <c r="P638">
        <v>190</v>
      </c>
      <c r="Q638">
        <v>197</v>
      </c>
      <c r="R638">
        <v>203</v>
      </c>
      <c r="S638">
        <v>205</v>
      </c>
      <c r="T638">
        <v>205</v>
      </c>
      <c r="U638">
        <v>202</v>
      </c>
      <c r="V638">
        <v>198</v>
      </c>
      <c r="W638">
        <v>190</v>
      </c>
      <c r="X638">
        <v>182</v>
      </c>
      <c r="Y638">
        <v>175</v>
      </c>
      <c r="Z638">
        <v>166</v>
      </c>
      <c r="AA638">
        <v>158</v>
      </c>
      <c r="AB638">
        <v>151</v>
      </c>
      <c r="AC638">
        <v>143</v>
      </c>
      <c r="AD638">
        <v>136</v>
      </c>
      <c r="AE638">
        <v>129</v>
      </c>
      <c r="AF638">
        <v>122</v>
      </c>
      <c r="AG638">
        <v>117</v>
      </c>
      <c r="AH638">
        <v>112</v>
      </c>
    </row>
    <row r="639" spans="1:34" x14ac:dyDescent="0.25">
      <c r="A639" t="s">
        <v>522</v>
      </c>
      <c r="B639" t="s">
        <v>403</v>
      </c>
      <c r="C639" t="s">
        <v>404</v>
      </c>
      <c r="D639">
        <v>0</v>
      </c>
      <c r="E639">
        <v>0</v>
      </c>
      <c r="F639">
        <v>0</v>
      </c>
      <c r="G639">
        <v>110</v>
      </c>
      <c r="H639">
        <v>195</v>
      </c>
      <c r="I639">
        <v>292</v>
      </c>
      <c r="J639">
        <v>370</v>
      </c>
      <c r="K639">
        <v>434</v>
      </c>
      <c r="L639">
        <v>510</v>
      </c>
      <c r="M639">
        <v>551</v>
      </c>
      <c r="N639">
        <v>534</v>
      </c>
      <c r="O639">
        <v>391</v>
      </c>
      <c r="P639">
        <v>272</v>
      </c>
      <c r="Q639">
        <v>182</v>
      </c>
      <c r="R639">
        <v>77</v>
      </c>
      <c r="S639">
        <v>-56</v>
      </c>
      <c r="T639">
        <v>-203</v>
      </c>
      <c r="U639">
        <v>-374</v>
      </c>
      <c r="V639">
        <v>-546</v>
      </c>
      <c r="W639">
        <v>-738</v>
      </c>
      <c r="X639">
        <v>-945</v>
      </c>
      <c r="Y639">
        <v>-1146</v>
      </c>
      <c r="Z639">
        <v>-1359</v>
      </c>
      <c r="AA639">
        <v>-1557</v>
      </c>
      <c r="AB639">
        <v>-1760</v>
      </c>
      <c r="AC639">
        <v>-1951</v>
      </c>
      <c r="AD639">
        <v>-2144</v>
      </c>
      <c r="AE639">
        <v>-2329</v>
      </c>
      <c r="AF639">
        <v>-2506</v>
      </c>
      <c r="AG639">
        <v>-2679</v>
      </c>
      <c r="AH639">
        <v>-2842</v>
      </c>
    </row>
    <row r="640" spans="1:34" x14ac:dyDescent="0.25">
      <c r="A640" t="s">
        <v>523</v>
      </c>
      <c r="B640" t="s">
        <v>403</v>
      </c>
      <c r="C640" t="s">
        <v>404</v>
      </c>
      <c r="D640">
        <v>0</v>
      </c>
      <c r="E640">
        <v>0</v>
      </c>
      <c r="F640">
        <v>0</v>
      </c>
      <c r="G640">
        <v>684</v>
      </c>
      <c r="H640">
        <v>1509</v>
      </c>
      <c r="I640">
        <v>2748</v>
      </c>
      <c r="J640">
        <v>3946</v>
      </c>
      <c r="K640">
        <v>5118</v>
      </c>
      <c r="L640">
        <v>6528</v>
      </c>
      <c r="M640">
        <v>7566</v>
      </c>
      <c r="N640">
        <v>8200</v>
      </c>
      <c r="O640">
        <v>7827</v>
      </c>
      <c r="P640">
        <v>8420</v>
      </c>
      <c r="Q640">
        <v>9256</v>
      </c>
      <c r="R640">
        <v>10041</v>
      </c>
      <c r="S640">
        <v>10578</v>
      </c>
      <c r="T640">
        <v>10994</v>
      </c>
      <c r="U640">
        <v>11308</v>
      </c>
      <c r="V640">
        <v>11593</v>
      </c>
      <c r="W640">
        <v>11641</v>
      </c>
      <c r="X640">
        <v>11560</v>
      </c>
      <c r="Y640">
        <v>11483</v>
      </c>
      <c r="Z640">
        <v>11300</v>
      </c>
      <c r="AA640">
        <v>11172</v>
      </c>
      <c r="AB640">
        <v>10951</v>
      </c>
      <c r="AC640">
        <v>10759</v>
      </c>
      <c r="AD640">
        <v>10542</v>
      </c>
      <c r="AE640">
        <v>10363</v>
      </c>
      <c r="AF640">
        <v>10182</v>
      </c>
      <c r="AG640">
        <v>10000</v>
      </c>
      <c r="AH640">
        <v>9882</v>
      </c>
    </row>
    <row r="641" spans="1:34" x14ac:dyDescent="0.25">
      <c r="A641" t="s">
        <v>524</v>
      </c>
      <c r="B641" t="s">
        <v>403</v>
      </c>
      <c r="C641" t="s">
        <v>404</v>
      </c>
      <c r="D641">
        <v>0</v>
      </c>
      <c r="E641">
        <v>0</v>
      </c>
      <c r="F641">
        <v>0</v>
      </c>
      <c r="G641">
        <v>913</v>
      </c>
      <c r="H641">
        <v>1565</v>
      </c>
      <c r="I641">
        <v>2503</v>
      </c>
      <c r="J641">
        <v>3526</v>
      </c>
      <c r="K641">
        <v>4429</v>
      </c>
      <c r="L641">
        <v>5626</v>
      </c>
      <c r="M641">
        <v>6658</v>
      </c>
      <c r="N641">
        <v>7337</v>
      </c>
      <c r="O641">
        <v>7131</v>
      </c>
      <c r="P641">
        <v>7571</v>
      </c>
      <c r="Q641">
        <v>8191</v>
      </c>
      <c r="R641">
        <v>8817</v>
      </c>
      <c r="S641">
        <v>9301</v>
      </c>
      <c r="T641">
        <v>9637</v>
      </c>
      <c r="U641">
        <v>9646</v>
      </c>
      <c r="V641">
        <v>9750</v>
      </c>
      <c r="W641">
        <v>9715</v>
      </c>
      <c r="X641">
        <v>9531</v>
      </c>
      <c r="Y641">
        <v>9360</v>
      </c>
      <c r="Z641">
        <v>9037</v>
      </c>
      <c r="AA641">
        <v>8920</v>
      </c>
      <c r="AB641">
        <v>8727</v>
      </c>
      <c r="AC641">
        <v>8523</v>
      </c>
      <c r="AD641">
        <v>8274</v>
      </c>
      <c r="AE641">
        <v>8011</v>
      </c>
      <c r="AF641">
        <v>7947</v>
      </c>
      <c r="AG641">
        <v>7872</v>
      </c>
      <c r="AH641">
        <v>7827</v>
      </c>
    </row>
    <row r="642" spans="1:34" x14ac:dyDescent="0.25">
      <c r="A642" t="s">
        <v>525</v>
      </c>
      <c r="B642" t="s">
        <v>403</v>
      </c>
      <c r="C642" t="s">
        <v>404</v>
      </c>
      <c r="D642">
        <v>0</v>
      </c>
      <c r="E642">
        <v>0</v>
      </c>
      <c r="F642">
        <v>0</v>
      </c>
      <c r="G642">
        <v>24439</v>
      </c>
      <c r="H642">
        <v>49740</v>
      </c>
      <c r="I642">
        <v>70469</v>
      </c>
      <c r="J642">
        <v>90840</v>
      </c>
      <c r="K642">
        <v>112248</v>
      </c>
      <c r="L642">
        <v>133011</v>
      </c>
      <c r="M642">
        <v>151160</v>
      </c>
      <c r="N642">
        <v>164160</v>
      </c>
      <c r="O642">
        <v>167780</v>
      </c>
      <c r="P642">
        <v>177111</v>
      </c>
      <c r="Q642">
        <v>183974</v>
      </c>
      <c r="R642">
        <v>194048</v>
      </c>
      <c r="S642">
        <v>204196</v>
      </c>
      <c r="T642">
        <v>211661</v>
      </c>
      <c r="U642">
        <v>217480</v>
      </c>
      <c r="V642">
        <v>219190</v>
      </c>
      <c r="W642">
        <v>218953</v>
      </c>
      <c r="X642">
        <v>218533</v>
      </c>
      <c r="Y642">
        <v>218043</v>
      </c>
      <c r="Z642">
        <v>217766</v>
      </c>
      <c r="AA642">
        <v>215938</v>
      </c>
      <c r="AB642">
        <v>215507</v>
      </c>
      <c r="AC642">
        <v>214437</v>
      </c>
      <c r="AD642">
        <v>213972</v>
      </c>
      <c r="AE642">
        <v>212557</v>
      </c>
      <c r="AF642">
        <v>211355</v>
      </c>
      <c r="AG642">
        <v>212207</v>
      </c>
      <c r="AH642">
        <v>214291</v>
      </c>
    </row>
    <row r="643" spans="1:34" x14ac:dyDescent="0.25">
      <c r="A643" t="s">
        <v>526</v>
      </c>
      <c r="B643" t="s">
        <v>403</v>
      </c>
      <c r="C643" t="s">
        <v>404</v>
      </c>
      <c r="D643">
        <v>0</v>
      </c>
      <c r="E643">
        <v>0</v>
      </c>
      <c r="F643">
        <v>0</v>
      </c>
      <c r="G643">
        <v>512</v>
      </c>
      <c r="H643">
        <v>1123</v>
      </c>
      <c r="I643">
        <v>2592</v>
      </c>
      <c r="J643">
        <v>4275</v>
      </c>
      <c r="K643">
        <v>6085</v>
      </c>
      <c r="L643">
        <v>8249</v>
      </c>
      <c r="M643">
        <v>10168</v>
      </c>
      <c r="N643">
        <v>11729</v>
      </c>
      <c r="O643">
        <v>12315</v>
      </c>
      <c r="P643">
        <v>13470</v>
      </c>
      <c r="Q643">
        <v>15084</v>
      </c>
      <c r="R643">
        <v>16574</v>
      </c>
      <c r="S643">
        <v>17625</v>
      </c>
      <c r="T643">
        <v>18623</v>
      </c>
      <c r="U643">
        <v>19472</v>
      </c>
      <c r="V643">
        <v>20264</v>
      </c>
      <c r="W643">
        <v>20660</v>
      </c>
      <c r="X643">
        <v>20858</v>
      </c>
      <c r="Y643">
        <v>21042</v>
      </c>
      <c r="Z643">
        <v>21111</v>
      </c>
      <c r="AA643">
        <v>21246</v>
      </c>
      <c r="AB643">
        <v>21201</v>
      </c>
      <c r="AC643">
        <v>21222</v>
      </c>
      <c r="AD643">
        <v>21195</v>
      </c>
      <c r="AE643">
        <v>21236</v>
      </c>
      <c r="AF643">
        <v>21233</v>
      </c>
      <c r="AG643">
        <v>21203</v>
      </c>
      <c r="AH643">
        <v>21318</v>
      </c>
    </row>
    <row r="644" spans="1:34" x14ac:dyDescent="0.25">
      <c r="A644" t="s">
        <v>527</v>
      </c>
      <c r="B644" t="s">
        <v>403</v>
      </c>
      <c r="C644" t="s">
        <v>404</v>
      </c>
      <c r="D644">
        <v>0</v>
      </c>
      <c r="E644">
        <v>0</v>
      </c>
      <c r="F644">
        <v>0</v>
      </c>
      <c r="G644">
        <v>1576</v>
      </c>
      <c r="H644">
        <v>3670</v>
      </c>
      <c r="I644">
        <v>6957</v>
      </c>
      <c r="J644">
        <v>10226</v>
      </c>
      <c r="K644">
        <v>13489</v>
      </c>
      <c r="L644">
        <v>17483</v>
      </c>
      <c r="M644">
        <v>20517</v>
      </c>
      <c r="N644">
        <v>22455</v>
      </c>
      <c r="O644">
        <v>21572</v>
      </c>
      <c r="P644">
        <v>23535</v>
      </c>
      <c r="Q644">
        <v>26308</v>
      </c>
      <c r="R644">
        <v>29044</v>
      </c>
      <c r="S644">
        <v>31099</v>
      </c>
      <c r="T644">
        <v>32857</v>
      </c>
      <c r="U644">
        <v>34345</v>
      </c>
      <c r="V644">
        <v>35811</v>
      </c>
      <c r="W644">
        <v>36552</v>
      </c>
      <c r="X644">
        <v>36892</v>
      </c>
      <c r="Y644">
        <v>37303</v>
      </c>
      <c r="Z644">
        <v>37299</v>
      </c>
      <c r="AA644">
        <v>37509</v>
      </c>
      <c r="AB644">
        <v>37395</v>
      </c>
      <c r="AC644">
        <v>37417</v>
      </c>
      <c r="AD644">
        <v>37285</v>
      </c>
      <c r="AE644">
        <v>37288</v>
      </c>
      <c r="AF644">
        <v>37277</v>
      </c>
      <c r="AG644">
        <v>37232</v>
      </c>
      <c r="AH644">
        <v>37426</v>
      </c>
    </row>
    <row r="645" spans="1:34" x14ac:dyDescent="0.25">
      <c r="A645" t="s">
        <v>528</v>
      </c>
      <c r="B645" t="s">
        <v>403</v>
      </c>
      <c r="C645" t="s">
        <v>404</v>
      </c>
      <c r="D645">
        <v>0</v>
      </c>
      <c r="E645">
        <v>0</v>
      </c>
      <c r="F645">
        <v>0</v>
      </c>
      <c r="G645">
        <v>439</v>
      </c>
      <c r="H645">
        <v>1021</v>
      </c>
      <c r="I645">
        <v>1930</v>
      </c>
      <c r="J645">
        <v>2828</v>
      </c>
      <c r="K645">
        <v>3721</v>
      </c>
      <c r="L645">
        <v>4813</v>
      </c>
      <c r="M645">
        <v>5640</v>
      </c>
      <c r="N645">
        <v>6173</v>
      </c>
      <c r="O645">
        <v>5936</v>
      </c>
      <c r="P645">
        <v>6454</v>
      </c>
      <c r="Q645">
        <v>7179</v>
      </c>
      <c r="R645">
        <v>7880</v>
      </c>
      <c r="S645">
        <v>8391</v>
      </c>
      <c r="T645">
        <v>8815</v>
      </c>
      <c r="U645">
        <v>9167</v>
      </c>
      <c r="V645">
        <v>9505</v>
      </c>
      <c r="W645">
        <v>9649</v>
      </c>
      <c r="X645">
        <v>9685</v>
      </c>
      <c r="Y645">
        <v>9727</v>
      </c>
      <c r="Z645">
        <v>9672</v>
      </c>
      <c r="AA645">
        <v>9667</v>
      </c>
      <c r="AB645">
        <v>9577</v>
      </c>
      <c r="AC645">
        <v>9515</v>
      </c>
      <c r="AD645">
        <v>9422</v>
      </c>
      <c r="AE645">
        <v>9362</v>
      </c>
      <c r="AF645">
        <v>9299</v>
      </c>
      <c r="AG645">
        <v>9229</v>
      </c>
      <c r="AH645">
        <v>9217</v>
      </c>
    </row>
    <row r="646" spans="1:34" x14ac:dyDescent="0.25">
      <c r="A646" t="s">
        <v>529</v>
      </c>
      <c r="B646" t="s">
        <v>403</v>
      </c>
      <c r="C646" t="s">
        <v>404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 t="s">
        <v>383</v>
      </c>
      <c r="B647" t="s">
        <v>405</v>
      </c>
      <c r="C647" t="s">
        <v>477</v>
      </c>
      <c r="D647">
        <v>0</v>
      </c>
      <c r="E647">
        <v>0</v>
      </c>
      <c r="F647">
        <v>0</v>
      </c>
      <c r="G647">
        <v>54073</v>
      </c>
      <c r="H647">
        <v>107795</v>
      </c>
      <c r="I647">
        <v>156476</v>
      </c>
      <c r="J647">
        <v>204049</v>
      </c>
      <c r="K647">
        <v>251395</v>
      </c>
      <c r="L647">
        <v>299903</v>
      </c>
      <c r="M647">
        <v>340796</v>
      </c>
      <c r="N647">
        <v>368692</v>
      </c>
      <c r="O647">
        <v>371897</v>
      </c>
      <c r="P647">
        <v>392231</v>
      </c>
      <c r="Q647">
        <v>412040</v>
      </c>
      <c r="R647">
        <v>436662</v>
      </c>
      <c r="S647">
        <v>459387</v>
      </c>
      <c r="T647">
        <v>476475</v>
      </c>
      <c r="U647">
        <v>489118</v>
      </c>
      <c r="V647">
        <v>496225</v>
      </c>
      <c r="W647">
        <v>498274</v>
      </c>
      <c r="X647">
        <v>498260</v>
      </c>
      <c r="Y647">
        <v>498641</v>
      </c>
      <c r="Z647">
        <v>497683</v>
      </c>
      <c r="AA647">
        <v>496200</v>
      </c>
      <c r="AB647">
        <v>495537</v>
      </c>
      <c r="AC647">
        <v>494115</v>
      </c>
      <c r="AD647">
        <v>493154</v>
      </c>
      <c r="AE647">
        <v>491521</v>
      </c>
      <c r="AF647">
        <v>491081</v>
      </c>
      <c r="AG647">
        <v>493206</v>
      </c>
      <c r="AH647">
        <v>497765</v>
      </c>
    </row>
    <row r="648" spans="1:34" x14ac:dyDescent="0.25">
      <c r="A648" t="s">
        <v>488</v>
      </c>
      <c r="B648" t="s">
        <v>405</v>
      </c>
      <c r="C648" t="s">
        <v>477</v>
      </c>
      <c r="D648">
        <v>0</v>
      </c>
      <c r="E648">
        <v>0</v>
      </c>
      <c r="F648">
        <v>0</v>
      </c>
      <c r="G648">
        <v>39</v>
      </c>
      <c r="H648">
        <v>80</v>
      </c>
      <c r="I648">
        <v>131</v>
      </c>
      <c r="J648">
        <v>204</v>
      </c>
      <c r="K648">
        <v>281</v>
      </c>
      <c r="L648">
        <v>342</v>
      </c>
      <c r="M648">
        <v>383</v>
      </c>
      <c r="N648">
        <v>403</v>
      </c>
      <c r="O648">
        <v>369</v>
      </c>
      <c r="P648">
        <v>332</v>
      </c>
      <c r="Q648">
        <v>314</v>
      </c>
      <c r="R648">
        <v>310</v>
      </c>
      <c r="S648">
        <v>309</v>
      </c>
      <c r="T648">
        <v>312</v>
      </c>
      <c r="U648">
        <v>312</v>
      </c>
      <c r="V648">
        <v>311</v>
      </c>
      <c r="W648">
        <v>310</v>
      </c>
      <c r="X648">
        <v>308</v>
      </c>
      <c r="Y648">
        <v>308</v>
      </c>
      <c r="Z648">
        <v>309</v>
      </c>
      <c r="AA648">
        <v>308</v>
      </c>
      <c r="AB648">
        <v>306</v>
      </c>
      <c r="AC648">
        <v>306</v>
      </c>
      <c r="AD648">
        <v>305</v>
      </c>
      <c r="AE648">
        <v>306</v>
      </c>
      <c r="AF648">
        <v>306</v>
      </c>
      <c r="AG648">
        <v>305</v>
      </c>
      <c r="AH648">
        <v>305</v>
      </c>
    </row>
    <row r="649" spans="1:34" x14ac:dyDescent="0.25">
      <c r="A649" t="s">
        <v>489</v>
      </c>
      <c r="B649" t="s">
        <v>405</v>
      </c>
      <c r="C649" t="s">
        <v>477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 t="s">
        <v>490</v>
      </c>
      <c r="B650" t="s">
        <v>405</v>
      </c>
      <c r="C650" t="s">
        <v>477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25">
      <c r="A651" t="s">
        <v>491</v>
      </c>
      <c r="B651" t="s">
        <v>405</v>
      </c>
      <c r="C651" t="s">
        <v>477</v>
      </c>
      <c r="D651">
        <v>0</v>
      </c>
      <c r="E651">
        <v>0</v>
      </c>
      <c r="F651">
        <v>0</v>
      </c>
      <c r="G651">
        <v>18</v>
      </c>
      <c r="H651">
        <v>26</v>
      </c>
      <c r="I651">
        <v>30</v>
      </c>
      <c r="J651">
        <v>33</v>
      </c>
      <c r="K651">
        <v>34</v>
      </c>
      <c r="L651">
        <v>36</v>
      </c>
      <c r="M651">
        <v>35</v>
      </c>
      <c r="N651">
        <v>31</v>
      </c>
      <c r="O651">
        <v>24</v>
      </c>
      <c r="P651">
        <v>20</v>
      </c>
      <c r="Q651">
        <v>14</v>
      </c>
      <c r="R651">
        <v>10</v>
      </c>
      <c r="S651">
        <v>9</v>
      </c>
      <c r="T651">
        <v>8</v>
      </c>
      <c r="U651">
        <v>7</v>
      </c>
      <c r="V651">
        <v>3</v>
      </c>
      <c r="W651">
        <v>2</v>
      </c>
      <c r="X651">
        <v>1</v>
      </c>
      <c r="Y651">
        <v>0</v>
      </c>
      <c r="Z651">
        <v>2</v>
      </c>
      <c r="AA651">
        <v>2</v>
      </c>
      <c r="AB651">
        <v>3</v>
      </c>
      <c r="AC651">
        <v>5</v>
      </c>
      <c r="AD651">
        <v>6</v>
      </c>
      <c r="AE651">
        <v>8</v>
      </c>
      <c r="AF651">
        <v>8</v>
      </c>
      <c r="AG651">
        <v>10</v>
      </c>
      <c r="AH651">
        <v>12</v>
      </c>
    </row>
    <row r="652" spans="1:34" x14ac:dyDescent="0.25">
      <c r="A652" t="s">
        <v>492</v>
      </c>
      <c r="B652" t="s">
        <v>405</v>
      </c>
      <c r="C652" t="s">
        <v>477</v>
      </c>
      <c r="D652">
        <v>0</v>
      </c>
      <c r="E652">
        <v>0</v>
      </c>
      <c r="F652">
        <v>0</v>
      </c>
      <c r="G652">
        <v>362</v>
      </c>
      <c r="H652">
        <v>1117</v>
      </c>
      <c r="I652">
        <v>1291</v>
      </c>
      <c r="J652">
        <v>1524</v>
      </c>
      <c r="K652">
        <v>1620</v>
      </c>
      <c r="L652">
        <v>1568</v>
      </c>
      <c r="M652">
        <v>1412</v>
      </c>
      <c r="N652">
        <v>1152</v>
      </c>
      <c r="O652">
        <v>1002</v>
      </c>
      <c r="P652">
        <v>816</v>
      </c>
      <c r="Q652">
        <v>681</v>
      </c>
      <c r="R652">
        <v>610</v>
      </c>
      <c r="S652">
        <v>552</v>
      </c>
      <c r="T652">
        <v>602</v>
      </c>
      <c r="U652">
        <v>525</v>
      </c>
      <c r="V652">
        <v>453</v>
      </c>
      <c r="W652">
        <v>376</v>
      </c>
      <c r="X652">
        <v>317</v>
      </c>
      <c r="Y652">
        <v>383</v>
      </c>
      <c r="Z652">
        <v>347</v>
      </c>
      <c r="AA652">
        <v>348</v>
      </c>
      <c r="AB652">
        <v>372</v>
      </c>
      <c r="AC652">
        <v>383</v>
      </c>
      <c r="AD652">
        <v>394</v>
      </c>
      <c r="AE652">
        <v>422</v>
      </c>
      <c r="AF652">
        <v>399</v>
      </c>
      <c r="AG652">
        <v>373</v>
      </c>
      <c r="AH652">
        <v>373</v>
      </c>
    </row>
    <row r="653" spans="1:34" x14ac:dyDescent="0.25">
      <c r="A653" t="s">
        <v>493</v>
      </c>
      <c r="B653" t="s">
        <v>405</v>
      </c>
      <c r="C653" t="s">
        <v>477</v>
      </c>
      <c r="D653">
        <v>0</v>
      </c>
      <c r="E653">
        <v>0</v>
      </c>
      <c r="F653">
        <v>0</v>
      </c>
      <c r="G653">
        <v>213</v>
      </c>
      <c r="H653">
        <v>453</v>
      </c>
      <c r="I653">
        <v>755</v>
      </c>
      <c r="J653">
        <v>1081</v>
      </c>
      <c r="K653">
        <v>1393</v>
      </c>
      <c r="L653">
        <v>1735</v>
      </c>
      <c r="M653">
        <v>2041</v>
      </c>
      <c r="N653">
        <v>2231</v>
      </c>
      <c r="O653">
        <v>2215</v>
      </c>
      <c r="P653">
        <v>2221</v>
      </c>
      <c r="Q653">
        <v>2372</v>
      </c>
      <c r="R653">
        <v>2545</v>
      </c>
      <c r="S653">
        <v>2675</v>
      </c>
      <c r="T653">
        <v>2755</v>
      </c>
      <c r="U653">
        <v>2803</v>
      </c>
      <c r="V653">
        <v>2834</v>
      </c>
      <c r="W653">
        <v>2828</v>
      </c>
      <c r="X653">
        <v>2783</v>
      </c>
      <c r="Y653">
        <v>2729</v>
      </c>
      <c r="Z653">
        <v>2659</v>
      </c>
      <c r="AA653">
        <v>2591</v>
      </c>
      <c r="AB653">
        <v>2514</v>
      </c>
      <c r="AC653">
        <v>2436</v>
      </c>
      <c r="AD653">
        <v>2359</v>
      </c>
      <c r="AE653">
        <v>2285</v>
      </c>
      <c r="AF653">
        <v>2217</v>
      </c>
      <c r="AG653">
        <v>2152</v>
      </c>
      <c r="AH653">
        <v>2095</v>
      </c>
    </row>
    <row r="654" spans="1:34" x14ac:dyDescent="0.25">
      <c r="A654" t="s">
        <v>494</v>
      </c>
      <c r="B654" t="s">
        <v>405</v>
      </c>
      <c r="C654" t="s">
        <v>477</v>
      </c>
      <c r="D654">
        <v>0</v>
      </c>
      <c r="E654">
        <v>0</v>
      </c>
      <c r="F654">
        <v>0</v>
      </c>
      <c r="G654">
        <v>365</v>
      </c>
      <c r="H654">
        <v>754</v>
      </c>
      <c r="I654">
        <v>1144</v>
      </c>
      <c r="J654">
        <v>1524</v>
      </c>
      <c r="K654">
        <v>1856</v>
      </c>
      <c r="L654">
        <v>2199</v>
      </c>
      <c r="M654">
        <v>2467</v>
      </c>
      <c r="N654">
        <v>2598</v>
      </c>
      <c r="O654">
        <v>2498</v>
      </c>
      <c r="P654">
        <v>2474</v>
      </c>
      <c r="Q654">
        <v>2543</v>
      </c>
      <c r="R654">
        <v>2618</v>
      </c>
      <c r="S654">
        <v>2652</v>
      </c>
      <c r="T654">
        <v>2644</v>
      </c>
      <c r="U654">
        <v>2603</v>
      </c>
      <c r="V654">
        <v>2550</v>
      </c>
      <c r="W654">
        <v>2468</v>
      </c>
      <c r="X654">
        <v>2361</v>
      </c>
      <c r="Y654">
        <v>2255</v>
      </c>
      <c r="Z654">
        <v>2142</v>
      </c>
      <c r="AA654">
        <v>2038</v>
      </c>
      <c r="AB654">
        <v>1934</v>
      </c>
      <c r="AC654">
        <v>1830</v>
      </c>
      <c r="AD654">
        <v>1737</v>
      </c>
      <c r="AE654">
        <v>1648</v>
      </c>
      <c r="AF654">
        <v>1571</v>
      </c>
      <c r="AG654">
        <v>1497</v>
      </c>
      <c r="AH654">
        <v>1434</v>
      </c>
    </row>
    <row r="655" spans="1:34" x14ac:dyDescent="0.25">
      <c r="A655" t="s">
        <v>495</v>
      </c>
      <c r="B655" t="s">
        <v>405</v>
      </c>
      <c r="C655" t="s">
        <v>477</v>
      </c>
      <c r="D655">
        <v>0</v>
      </c>
      <c r="E655">
        <v>0</v>
      </c>
      <c r="F655">
        <v>0</v>
      </c>
      <c r="G655">
        <v>92</v>
      </c>
      <c r="H655">
        <v>212</v>
      </c>
      <c r="I655">
        <v>308</v>
      </c>
      <c r="J655">
        <v>387</v>
      </c>
      <c r="K655">
        <v>453</v>
      </c>
      <c r="L655">
        <v>513</v>
      </c>
      <c r="M655">
        <v>559</v>
      </c>
      <c r="N655">
        <v>577</v>
      </c>
      <c r="O655">
        <v>558</v>
      </c>
      <c r="P655">
        <v>545</v>
      </c>
      <c r="Q655">
        <v>544</v>
      </c>
      <c r="R655">
        <v>552</v>
      </c>
      <c r="S655">
        <v>563</v>
      </c>
      <c r="T655">
        <v>567</v>
      </c>
      <c r="U655">
        <v>562</v>
      </c>
      <c r="V655">
        <v>550</v>
      </c>
      <c r="W655">
        <v>533</v>
      </c>
      <c r="X655">
        <v>516</v>
      </c>
      <c r="Y655">
        <v>501</v>
      </c>
      <c r="Z655">
        <v>487</v>
      </c>
      <c r="AA655">
        <v>471</v>
      </c>
      <c r="AB655">
        <v>459</v>
      </c>
      <c r="AC655">
        <v>447</v>
      </c>
      <c r="AD655">
        <v>436</v>
      </c>
      <c r="AE655">
        <v>425</v>
      </c>
      <c r="AF655">
        <v>415</v>
      </c>
      <c r="AG655">
        <v>409</v>
      </c>
      <c r="AH655">
        <v>403</v>
      </c>
    </row>
    <row r="656" spans="1:34" x14ac:dyDescent="0.25">
      <c r="A656" t="s">
        <v>496</v>
      </c>
      <c r="B656" t="s">
        <v>405</v>
      </c>
      <c r="C656" t="s">
        <v>477</v>
      </c>
      <c r="D656">
        <v>0</v>
      </c>
      <c r="E656">
        <v>0</v>
      </c>
      <c r="F656">
        <v>0</v>
      </c>
      <c r="G656">
        <v>54</v>
      </c>
      <c r="H656">
        <v>147</v>
      </c>
      <c r="I656">
        <v>240</v>
      </c>
      <c r="J656">
        <v>268</v>
      </c>
      <c r="K656">
        <v>281</v>
      </c>
      <c r="L656">
        <v>257</v>
      </c>
      <c r="M656">
        <v>192</v>
      </c>
      <c r="N656">
        <v>88</v>
      </c>
      <c r="O656">
        <v>-98</v>
      </c>
      <c r="P656">
        <v>-209</v>
      </c>
      <c r="Q656">
        <v>-357</v>
      </c>
      <c r="R656">
        <v>-482</v>
      </c>
      <c r="S656">
        <v>-587</v>
      </c>
      <c r="T656">
        <v>-700</v>
      </c>
      <c r="U656">
        <v>-767</v>
      </c>
      <c r="V656">
        <v>-850</v>
      </c>
      <c r="W656">
        <v>-899</v>
      </c>
      <c r="X656">
        <v>-908</v>
      </c>
      <c r="Y656">
        <v>-904</v>
      </c>
      <c r="Z656">
        <v>-849</v>
      </c>
      <c r="AA656">
        <v>-823</v>
      </c>
      <c r="AB656">
        <v>-782</v>
      </c>
      <c r="AC656">
        <v>-718</v>
      </c>
      <c r="AD656">
        <v>-641</v>
      </c>
      <c r="AE656">
        <v>-569</v>
      </c>
      <c r="AF656">
        <v>-507</v>
      </c>
      <c r="AG656">
        <v>-439</v>
      </c>
      <c r="AH656">
        <v>-370</v>
      </c>
    </row>
    <row r="657" spans="1:34" x14ac:dyDescent="0.25">
      <c r="A657" t="s">
        <v>497</v>
      </c>
      <c r="B657" t="s">
        <v>405</v>
      </c>
      <c r="C657" t="s">
        <v>477</v>
      </c>
      <c r="D657">
        <v>0</v>
      </c>
      <c r="E657">
        <v>0</v>
      </c>
      <c r="F657">
        <v>0</v>
      </c>
      <c r="G657">
        <v>-74</v>
      </c>
      <c r="H657">
        <v>-135</v>
      </c>
      <c r="I657">
        <v>-203</v>
      </c>
      <c r="J657">
        <v>-293</v>
      </c>
      <c r="K657">
        <v>-442</v>
      </c>
      <c r="L657">
        <v>-611</v>
      </c>
      <c r="M657">
        <v>-792</v>
      </c>
      <c r="N657">
        <v>-995</v>
      </c>
      <c r="O657">
        <v>-1223</v>
      </c>
      <c r="P657">
        <v>-1411</v>
      </c>
      <c r="Q657">
        <v>-1582</v>
      </c>
      <c r="R657">
        <v>-1737</v>
      </c>
      <c r="S657">
        <v>-1889</v>
      </c>
      <c r="T657">
        <v>-2015</v>
      </c>
      <c r="U657">
        <v>-2113</v>
      </c>
      <c r="V657">
        <v>-2180</v>
      </c>
      <c r="W657">
        <v>-2185</v>
      </c>
      <c r="X657">
        <v>-2169</v>
      </c>
      <c r="Y657">
        <v>-2131</v>
      </c>
      <c r="Z657">
        <v>-2064</v>
      </c>
      <c r="AA657">
        <v>-1999</v>
      </c>
      <c r="AB657">
        <v>-1924</v>
      </c>
      <c r="AC657">
        <v>-1824</v>
      </c>
      <c r="AD657">
        <v>-1731</v>
      </c>
      <c r="AE657">
        <v>-1627</v>
      </c>
      <c r="AF657">
        <v>-1522</v>
      </c>
      <c r="AG657">
        <v>-1435</v>
      </c>
      <c r="AH657">
        <v>-1358</v>
      </c>
    </row>
    <row r="658" spans="1:34" x14ac:dyDescent="0.25">
      <c r="A658" t="s">
        <v>498</v>
      </c>
      <c r="B658" t="s">
        <v>405</v>
      </c>
      <c r="C658" t="s">
        <v>477</v>
      </c>
      <c r="D658">
        <v>0</v>
      </c>
      <c r="E658">
        <v>0</v>
      </c>
      <c r="F658">
        <v>0</v>
      </c>
      <c r="G658">
        <v>208</v>
      </c>
      <c r="H658">
        <v>276</v>
      </c>
      <c r="I658">
        <v>286</v>
      </c>
      <c r="J658">
        <v>152</v>
      </c>
      <c r="K658">
        <v>44</v>
      </c>
      <c r="L658">
        <v>-15</v>
      </c>
      <c r="M658">
        <v>-49</v>
      </c>
      <c r="N658">
        <v>-70</v>
      </c>
      <c r="O658">
        <v>-102</v>
      </c>
      <c r="P658">
        <v>-102</v>
      </c>
      <c r="Q658">
        <v>-86</v>
      </c>
      <c r="R658">
        <v>-63</v>
      </c>
      <c r="S658">
        <v>-55</v>
      </c>
      <c r="T658">
        <v>-61</v>
      </c>
      <c r="U658">
        <v>-75</v>
      </c>
      <c r="V658">
        <v>-97</v>
      </c>
      <c r="W658">
        <v>-123</v>
      </c>
      <c r="X658">
        <v>-151</v>
      </c>
      <c r="Y658">
        <v>-166</v>
      </c>
      <c r="Z658">
        <v>-179</v>
      </c>
      <c r="AA658">
        <v>-190</v>
      </c>
      <c r="AB658">
        <v>-204</v>
      </c>
      <c r="AC658">
        <v>-214</v>
      </c>
      <c r="AD658">
        <v>-217</v>
      </c>
      <c r="AE658">
        <v>-225</v>
      </c>
      <c r="AF658">
        <v>-231</v>
      </c>
      <c r="AG658">
        <v>-238</v>
      </c>
      <c r="AH658">
        <v>-238</v>
      </c>
    </row>
    <row r="659" spans="1:34" x14ac:dyDescent="0.25">
      <c r="A659" t="s">
        <v>499</v>
      </c>
      <c r="B659" t="s">
        <v>405</v>
      </c>
      <c r="C659" t="s">
        <v>477</v>
      </c>
      <c r="D659">
        <v>0</v>
      </c>
      <c r="E659">
        <v>0</v>
      </c>
      <c r="F659">
        <v>0</v>
      </c>
      <c r="G659">
        <v>59</v>
      </c>
      <c r="H659">
        <v>122</v>
      </c>
      <c r="I659">
        <v>189</v>
      </c>
      <c r="J659">
        <v>250</v>
      </c>
      <c r="K659">
        <v>307</v>
      </c>
      <c r="L659">
        <v>371</v>
      </c>
      <c r="M659">
        <v>420</v>
      </c>
      <c r="N659">
        <v>447</v>
      </c>
      <c r="O659">
        <v>425</v>
      </c>
      <c r="P659">
        <v>442</v>
      </c>
      <c r="Q659">
        <v>466</v>
      </c>
      <c r="R659">
        <v>492</v>
      </c>
      <c r="S659">
        <v>509</v>
      </c>
      <c r="T659">
        <v>518</v>
      </c>
      <c r="U659">
        <v>517</v>
      </c>
      <c r="V659">
        <v>515</v>
      </c>
      <c r="W659">
        <v>506</v>
      </c>
      <c r="X659">
        <v>492</v>
      </c>
      <c r="Y659">
        <v>479</v>
      </c>
      <c r="Z659">
        <v>462</v>
      </c>
      <c r="AA659">
        <v>448</v>
      </c>
      <c r="AB659">
        <v>434</v>
      </c>
      <c r="AC659">
        <v>419</v>
      </c>
      <c r="AD659">
        <v>404</v>
      </c>
      <c r="AE659">
        <v>390</v>
      </c>
      <c r="AF659">
        <v>379</v>
      </c>
      <c r="AG659">
        <v>370</v>
      </c>
      <c r="AH659">
        <v>362</v>
      </c>
    </row>
    <row r="660" spans="1:34" x14ac:dyDescent="0.25">
      <c r="A660" t="s">
        <v>500</v>
      </c>
      <c r="B660" t="s">
        <v>405</v>
      </c>
      <c r="C660" t="s">
        <v>477</v>
      </c>
      <c r="D660">
        <v>0</v>
      </c>
      <c r="E660">
        <v>0</v>
      </c>
      <c r="F660">
        <v>0</v>
      </c>
      <c r="G660">
        <v>37</v>
      </c>
      <c r="H660">
        <v>82</v>
      </c>
      <c r="I660">
        <v>118</v>
      </c>
      <c r="J660">
        <v>147</v>
      </c>
      <c r="K660">
        <v>174</v>
      </c>
      <c r="L660">
        <v>198</v>
      </c>
      <c r="M660">
        <v>221</v>
      </c>
      <c r="N660">
        <v>231</v>
      </c>
      <c r="O660">
        <v>229</v>
      </c>
      <c r="P660">
        <v>232</v>
      </c>
      <c r="Q660">
        <v>239</v>
      </c>
      <c r="R660">
        <v>249</v>
      </c>
      <c r="S660">
        <v>259</v>
      </c>
      <c r="T660">
        <v>265</v>
      </c>
      <c r="U660">
        <v>266</v>
      </c>
      <c r="V660">
        <v>263</v>
      </c>
      <c r="W660">
        <v>258</v>
      </c>
      <c r="X660">
        <v>253</v>
      </c>
      <c r="Y660">
        <v>247</v>
      </c>
      <c r="Z660">
        <v>241</v>
      </c>
      <c r="AA660">
        <v>235</v>
      </c>
      <c r="AB660">
        <v>229</v>
      </c>
      <c r="AC660">
        <v>223</v>
      </c>
      <c r="AD660">
        <v>217</v>
      </c>
      <c r="AE660">
        <v>210</v>
      </c>
      <c r="AF660">
        <v>207</v>
      </c>
      <c r="AG660">
        <v>203</v>
      </c>
      <c r="AH660">
        <v>199</v>
      </c>
    </row>
    <row r="661" spans="1:34" x14ac:dyDescent="0.25">
      <c r="A661" t="s">
        <v>501</v>
      </c>
      <c r="B661" t="s">
        <v>405</v>
      </c>
      <c r="C661" t="s">
        <v>477</v>
      </c>
      <c r="D661">
        <v>0</v>
      </c>
      <c r="E661">
        <v>0</v>
      </c>
      <c r="F661">
        <v>0</v>
      </c>
      <c r="G661">
        <v>179</v>
      </c>
      <c r="H661">
        <v>330</v>
      </c>
      <c r="I661">
        <v>420</v>
      </c>
      <c r="J661">
        <v>491</v>
      </c>
      <c r="K661">
        <v>546</v>
      </c>
      <c r="L661">
        <v>608</v>
      </c>
      <c r="M661">
        <v>685</v>
      </c>
      <c r="N661">
        <v>749</v>
      </c>
      <c r="O661">
        <v>768</v>
      </c>
      <c r="P661">
        <v>761</v>
      </c>
      <c r="Q661">
        <v>758</v>
      </c>
      <c r="R661">
        <v>766</v>
      </c>
      <c r="S661">
        <v>785</v>
      </c>
      <c r="T661">
        <v>789</v>
      </c>
      <c r="U661">
        <v>756</v>
      </c>
      <c r="V661">
        <v>714</v>
      </c>
      <c r="W661">
        <v>677</v>
      </c>
      <c r="X661">
        <v>640</v>
      </c>
      <c r="Y661">
        <v>597</v>
      </c>
      <c r="Z661">
        <v>551</v>
      </c>
      <c r="AA661">
        <v>520</v>
      </c>
      <c r="AB661">
        <v>495</v>
      </c>
      <c r="AC661">
        <v>468</v>
      </c>
      <c r="AD661">
        <v>436</v>
      </c>
      <c r="AE661">
        <v>401</v>
      </c>
      <c r="AF661">
        <v>387</v>
      </c>
      <c r="AG661">
        <v>384</v>
      </c>
      <c r="AH661">
        <v>382</v>
      </c>
    </row>
    <row r="662" spans="1:34" x14ac:dyDescent="0.25">
      <c r="A662" t="s">
        <v>502</v>
      </c>
      <c r="B662" t="s">
        <v>405</v>
      </c>
      <c r="C662" t="s">
        <v>477</v>
      </c>
      <c r="D662">
        <v>0</v>
      </c>
      <c r="E662">
        <v>0</v>
      </c>
      <c r="F662">
        <v>0</v>
      </c>
      <c r="G662">
        <v>141</v>
      </c>
      <c r="H662">
        <v>282</v>
      </c>
      <c r="I662">
        <v>333</v>
      </c>
      <c r="J662">
        <v>344</v>
      </c>
      <c r="K662">
        <v>365</v>
      </c>
      <c r="L662">
        <v>403</v>
      </c>
      <c r="M662">
        <v>456</v>
      </c>
      <c r="N662">
        <v>497</v>
      </c>
      <c r="O662">
        <v>493</v>
      </c>
      <c r="P662">
        <v>483</v>
      </c>
      <c r="Q662">
        <v>467</v>
      </c>
      <c r="R662">
        <v>466</v>
      </c>
      <c r="S662">
        <v>473</v>
      </c>
      <c r="T662">
        <v>465</v>
      </c>
      <c r="U662">
        <v>421</v>
      </c>
      <c r="V662">
        <v>356</v>
      </c>
      <c r="W662">
        <v>289</v>
      </c>
      <c r="X662">
        <v>221</v>
      </c>
      <c r="Y662">
        <v>151</v>
      </c>
      <c r="Z662">
        <v>78</v>
      </c>
      <c r="AA662">
        <v>14</v>
      </c>
      <c r="AB662">
        <v>-40</v>
      </c>
      <c r="AC662">
        <v>-96</v>
      </c>
      <c r="AD662">
        <v>-156</v>
      </c>
      <c r="AE662">
        <v>-216</v>
      </c>
      <c r="AF662">
        <v>-259</v>
      </c>
      <c r="AG662">
        <v>-291</v>
      </c>
      <c r="AH662">
        <v>-319</v>
      </c>
    </row>
    <row r="663" spans="1:34" x14ac:dyDescent="0.25">
      <c r="A663" t="s">
        <v>503</v>
      </c>
      <c r="B663" t="s">
        <v>405</v>
      </c>
      <c r="C663" t="s">
        <v>477</v>
      </c>
      <c r="D663">
        <v>0</v>
      </c>
      <c r="E663">
        <v>0</v>
      </c>
      <c r="F663">
        <v>0</v>
      </c>
      <c r="G663">
        <v>19</v>
      </c>
      <c r="H663">
        <v>30</v>
      </c>
      <c r="I663">
        <v>40</v>
      </c>
      <c r="J663">
        <v>51</v>
      </c>
      <c r="K663">
        <v>58</v>
      </c>
      <c r="L663">
        <v>67</v>
      </c>
      <c r="M663">
        <v>75</v>
      </c>
      <c r="N663">
        <v>80</v>
      </c>
      <c r="O663">
        <v>77</v>
      </c>
      <c r="P663">
        <v>75</v>
      </c>
      <c r="Q663">
        <v>76</v>
      </c>
      <c r="R663">
        <v>76</v>
      </c>
      <c r="S663">
        <v>78</v>
      </c>
      <c r="T663">
        <v>76</v>
      </c>
      <c r="U663">
        <v>72</v>
      </c>
      <c r="V663">
        <v>67</v>
      </c>
      <c r="W663">
        <v>63</v>
      </c>
      <c r="X663">
        <v>57</v>
      </c>
      <c r="Y663">
        <v>52</v>
      </c>
      <c r="Z663">
        <v>46</v>
      </c>
      <c r="AA663">
        <v>40</v>
      </c>
      <c r="AB663">
        <v>38</v>
      </c>
      <c r="AC663">
        <v>33</v>
      </c>
      <c r="AD663">
        <v>28</v>
      </c>
      <c r="AE663">
        <v>24</v>
      </c>
      <c r="AF663">
        <v>22</v>
      </c>
      <c r="AG663">
        <v>18</v>
      </c>
      <c r="AH663">
        <v>17</v>
      </c>
    </row>
    <row r="664" spans="1:34" x14ac:dyDescent="0.25">
      <c r="A664" t="s">
        <v>504</v>
      </c>
      <c r="B664" t="s">
        <v>405</v>
      </c>
      <c r="C664" t="s">
        <v>477</v>
      </c>
      <c r="D664">
        <v>0</v>
      </c>
      <c r="E664">
        <v>0</v>
      </c>
      <c r="F664">
        <v>0</v>
      </c>
      <c r="G664">
        <v>11</v>
      </c>
      <c r="H664">
        <v>22</v>
      </c>
      <c r="I664">
        <v>29</v>
      </c>
      <c r="J664">
        <v>35</v>
      </c>
      <c r="K664">
        <v>42</v>
      </c>
      <c r="L664">
        <v>48</v>
      </c>
      <c r="M664">
        <v>53</v>
      </c>
      <c r="N664">
        <v>57</v>
      </c>
      <c r="O664">
        <v>57</v>
      </c>
      <c r="P664">
        <v>58</v>
      </c>
      <c r="Q664">
        <v>59</v>
      </c>
      <c r="R664">
        <v>60</v>
      </c>
      <c r="S664">
        <v>63</v>
      </c>
      <c r="T664">
        <v>64</v>
      </c>
      <c r="U664">
        <v>63</v>
      </c>
      <c r="V664">
        <v>61</v>
      </c>
      <c r="W664">
        <v>60</v>
      </c>
      <c r="X664">
        <v>59</v>
      </c>
      <c r="Y664">
        <v>57</v>
      </c>
      <c r="Z664">
        <v>56</v>
      </c>
      <c r="AA664">
        <v>53</v>
      </c>
      <c r="AB664">
        <v>53</v>
      </c>
      <c r="AC664">
        <v>51</v>
      </c>
      <c r="AD664">
        <v>49</v>
      </c>
      <c r="AE664">
        <v>48</v>
      </c>
      <c r="AF664">
        <v>46</v>
      </c>
      <c r="AG664">
        <v>46</v>
      </c>
      <c r="AH664">
        <v>45</v>
      </c>
    </row>
    <row r="665" spans="1:34" x14ac:dyDescent="0.25">
      <c r="A665" t="s">
        <v>505</v>
      </c>
      <c r="B665" t="s">
        <v>405</v>
      </c>
      <c r="C665" t="s">
        <v>477</v>
      </c>
      <c r="D665">
        <v>0</v>
      </c>
      <c r="E665">
        <v>0</v>
      </c>
      <c r="F665">
        <v>0</v>
      </c>
      <c r="G665">
        <v>624</v>
      </c>
      <c r="H665">
        <v>893</v>
      </c>
      <c r="I665">
        <v>1102</v>
      </c>
      <c r="J665">
        <v>1335</v>
      </c>
      <c r="K665">
        <v>1514</v>
      </c>
      <c r="L665">
        <v>1736</v>
      </c>
      <c r="M665">
        <v>1994</v>
      </c>
      <c r="N665">
        <v>2189</v>
      </c>
      <c r="O665">
        <v>2268</v>
      </c>
      <c r="P665">
        <v>2306</v>
      </c>
      <c r="Q665">
        <v>2333</v>
      </c>
      <c r="R665">
        <v>2382</v>
      </c>
      <c r="S665">
        <v>2453</v>
      </c>
      <c r="T665">
        <v>2479</v>
      </c>
      <c r="U665">
        <v>2430</v>
      </c>
      <c r="V665">
        <v>2375</v>
      </c>
      <c r="W665">
        <v>2316</v>
      </c>
      <c r="X665">
        <v>2235</v>
      </c>
      <c r="Y665">
        <v>2137</v>
      </c>
      <c r="Z665">
        <v>2026</v>
      </c>
      <c r="AA665">
        <v>1949</v>
      </c>
      <c r="AB665">
        <v>1882</v>
      </c>
      <c r="AC665">
        <v>1804</v>
      </c>
      <c r="AD665">
        <v>1712</v>
      </c>
      <c r="AE665">
        <v>1616</v>
      </c>
      <c r="AF665">
        <v>1574</v>
      </c>
      <c r="AG665">
        <v>1548</v>
      </c>
      <c r="AH665">
        <v>1527</v>
      </c>
    </row>
    <row r="666" spans="1:34" x14ac:dyDescent="0.25">
      <c r="A666" t="s">
        <v>506</v>
      </c>
      <c r="B666" t="s">
        <v>405</v>
      </c>
      <c r="C666" t="s">
        <v>477</v>
      </c>
      <c r="D666">
        <v>0</v>
      </c>
      <c r="E666">
        <v>0</v>
      </c>
      <c r="F666">
        <v>0</v>
      </c>
      <c r="G666">
        <v>174</v>
      </c>
      <c r="H666">
        <v>583</v>
      </c>
      <c r="I666">
        <v>1020</v>
      </c>
      <c r="J666">
        <v>1582</v>
      </c>
      <c r="K666">
        <v>2022</v>
      </c>
      <c r="L666">
        <v>2671</v>
      </c>
      <c r="M666">
        <v>3474</v>
      </c>
      <c r="N666">
        <v>4122</v>
      </c>
      <c r="O666">
        <v>4476</v>
      </c>
      <c r="P666">
        <v>4727</v>
      </c>
      <c r="Q666">
        <v>5092</v>
      </c>
      <c r="R666">
        <v>5515</v>
      </c>
      <c r="S666">
        <v>5933</v>
      </c>
      <c r="T666">
        <v>6075</v>
      </c>
      <c r="U666">
        <v>5846</v>
      </c>
      <c r="V666">
        <v>5730</v>
      </c>
      <c r="W666">
        <v>5607</v>
      </c>
      <c r="X666">
        <v>5381</v>
      </c>
      <c r="Y666">
        <v>5075</v>
      </c>
      <c r="Z666">
        <v>4718</v>
      </c>
      <c r="AA666">
        <v>4560</v>
      </c>
      <c r="AB666">
        <v>4381</v>
      </c>
      <c r="AC666">
        <v>4128</v>
      </c>
      <c r="AD666">
        <v>3795</v>
      </c>
      <c r="AE666">
        <v>3500</v>
      </c>
      <c r="AF666">
        <v>3462</v>
      </c>
      <c r="AG666">
        <v>3438</v>
      </c>
      <c r="AH666">
        <v>3407</v>
      </c>
    </row>
    <row r="667" spans="1:34" x14ac:dyDescent="0.25">
      <c r="A667" t="s">
        <v>507</v>
      </c>
      <c r="B667" t="s">
        <v>405</v>
      </c>
      <c r="C667" t="s">
        <v>477</v>
      </c>
      <c r="D667">
        <v>0</v>
      </c>
      <c r="E667">
        <v>0</v>
      </c>
      <c r="F667">
        <v>0</v>
      </c>
      <c r="G667">
        <v>864</v>
      </c>
      <c r="H667">
        <v>1028</v>
      </c>
      <c r="I667">
        <v>1159</v>
      </c>
      <c r="J667">
        <v>1334</v>
      </c>
      <c r="K667">
        <v>1443</v>
      </c>
      <c r="L667">
        <v>1595</v>
      </c>
      <c r="M667">
        <v>1807</v>
      </c>
      <c r="N667">
        <v>1991</v>
      </c>
      <c r="O667">
        <v>2022</v>
      </c>
      <c r="P667">
        <v>2010</v>
      </c>
      <c r="Q667">
        <v>1993</v>
      </c>
      <c r="R667">
        <v>1995</v>
      </c>
      <c r="S667">
        <v>2018</v>
      </c>
      <c r="T667">
        <v>1984</v>
      </c>
      <c r="U667">
        <v>1841</v>
      </c>
      <c r="V667">
        <v>1747</v>
      </c>
      <c r="W667">
        <v>1668</v>
      </c>
      <c r="X667">
        <v>1563</v>
      </c>
      <c r="Y667">
        <v>1444</v>
      </c>
      <c r="Z667">
        <v>1313</v>
      </c>
      <c r="AA667">
        <v>1249</v>
      </c>
      <c r="AB667">
        <v>1187</v>
      </c>
      <c r="AC667">
        <v>1104</v>
      </c>
      <c r="AD667">
        <v>1012</v>
      </c>
      <c r="AE667">
        <v>906</v>
      </c>
      <c r="AF667">
        <v>891</v>
      </c>
      <c r="AG667">
        <v>877</v>
      </c>
      <c r="AH667">
        <v>857</v>
      </c>
    </row>
    <row r="668" spans="1:34" x14ac:dyDescent="0.25">
      <c r="A668" t="s">
        <v>508</v>
      </c>
      <c r="B668" t="s">
        <v>405</v>
      </c>
      <c r="C668" t="s">
        <v>477</v>
      </c>
      <c r="D668">
        <v>0</v>
      </c>
      <c r="E668">
        <v>0</v>
      </c>
      <c r="F668">
        <v>0</v>
      </c>
      <c r="G668">
        <v>1779</v>
      </c>
      <c r="H668">
        <v>1806</v>
      </c>
      <c r="I668">
        <v>1825</v>
      </c>
      <c r="J668">
        <v>1916</v>
      </c>
      <c r="K668">
        <v>1903</v>
      </c>
      <c r="L668">
        <v>1968</v>
      </c>
      <c r="M668">
        <v>2064</v>
      </c>
      <c r="N668">
        <v>2107</v>
      </c>
      <c r="O668">
        <v>2087</v>
      </c>
      <c r="P668">
        <v>2007</v>
      </c>
      <c r="Q668">
        <v>1906</v>
      </c>
      <c r="R668">
        <v>1798</v>
      </c>
      <c r="S668">
        <v>1704</v>
      </c>
      <c r="T668">
        <v>1573</v>
      </c>
      <c r="U668">
        <v>1443</v>
      </c>
      <c r="V668">
        <v>1363</v>
      </c>
      <c r="W668">
        <v>1311</v>
      </c>
      <c r="X668">
        <v>1220</v>
      </c>
      <c r="Y668">
        <v>1146</v>
      </c>
      <c r="Z668">
        <v>1063</v>
      </c>
      <c r="AA668">
        <v>1034</v>
      </c>
      <c r="AB668">
        <v>977</v>
      </c>
      <c r="AC668">
        <v>890</v>
      </c>
      <c r="AD668">
        <v>889</v>
      </c>
      <c r="AE668">
        <v>835</v>
      </c>
      <c r="AF668">
        <v>834</v>
      </c>
      <c r="AG668">
        <v>819</v>
      </c>
      <c r="AH668">
        <v>795</v>
      </c>
    </row>
    <row r="669" spans="1:34" x14ac:dyDescent="0.25">
      <c r="A669" t="s">
        <v>509</v>
      </c>
      <c r="B669" t="s">
        <v>405</v>
      </c>
      <c r="C669" t="s">
        <v>477</v>
      </c>
      <c r="D669">
        <v>0</v>
      </c>
      <c r="E669">
        <v>0</v>
      </c>
      <c r="F669">
        <v>0</v>
      </c>
      <c r="G669">
        <v>-296</v>
      </c>
      <c r="H669">
        <v>-651</v>
      </c>
      <c r="I669">
        <v>-1111</v>
      </c>
      <c r="J669">
        <v>-1373</v>
      </c>
      <c r="K669">
        <v>-1888</v>
      </c>
      <c r="L669">
        <v>-2595</v>
      </c>
      <c r="M669">
        <v>-3407</v>
      </c>
      <c r="N669">
        <v>-4356</v>
      </c>
      <c r="O669">
        <v>-5255</v>
      </c>
      <c r="P669">
        <v>-6198</v>
      </c>
      <c r="Q669">
        <v>-7073</v>
      </c>
      <c r="R669">
        <v>-7919</v>
      </c>
      <c r="S669">
        <v>-7943</v>
      </c>
      <c r="T669">
        <v>-7951</v>
      </c>
      <c r="U669">
        <v>-7956</v>
      </c>
      <c r="V669">
        <v>-7975</v>
      </c>
      <c r="W669">
        <v>-7998</v>
      </c>
      <c r="X669">
        <v>-8008</v>
      </c>
      <c r="Y669">
        <v>-8018</v>
      </c>
      <c r="Z669">
        <v>-8015</v>
      </c>
      <c r="AA669">
        <v>-8018</v>
      </c>
      <c r="AB669">
        <v>-8016</v>
      </c>
      <c r="AC669">
        <v>-8017</v>
      </c>
      <c r="AD669">
        <v>-8059</v>
      </c>
      <c r="AE669">
        <v>-8101</v>
      </c>
      <c r="AF669">
        <v>-8138</v>
      </c>
      <c r="AG669">
        <v>-8154</v>
      </c>
      <c r="AH669">
        <v>-8160</v>
      </c>
    </row>
    <row r="670" spans="1:34" x14ac:dyDescent="0.25">
      <c r="A670" t="s">
        <v>510</v>
      </c>
      <c r="B670" t="s">
        <v>405</v>
      </c>
      <c r="C670" t="s">
        <v>477</v>
      </c>
      <c r="D670">
        <v>0</v>
      </c>
      <c r="E670">
        <v>0</v>
      </c>
      <c r="F670">
        <v>0</v>
      </c>
      <c r="G670">
        <v>189</v>
      </c>
      <c r="H670">
        <v>385</v>
      </c>
      <c r="I670">
        <v>574</v>
      </c>
      <c r="J670">
        <v>756</v>
      </c>
      <c r="K670">
        <v>924</v>
      </c>
      <c r="L670">
        <v>1086</v>
      </c>
      <c r="M670">
        <v>1254</v>
      </c>
      <c r="N670">
        <v>1358</v>
      </c>
      <c r="O670">
        <v>1437</v>
      </c>
      <c r="P670">
        <v>1513</v>
      </c>
      <c r="Q670">
        <v>1625</v>
      </c>
      <c r="R670">
        <v>1726</v>
      </c>
      <c r="S670">
        <v>1817</v>
      </c>
      <c r="T670">
        <v>1908</v>
      </c>
      <c r="U670">
        <v>1963</v>
      </c>
      <c r="V670">
        <v>2018</v>
      </c>
      <c r="W670">
        <v>2068</v>
      </c>
      <c r="X670">
        <v>2108</v>
      </c>
      <c r="Y670">
        <v>2151</v>
      </c>
      <c r="Z670">
        <v>2198</v>
      </c>
      <c r="AA670">
        <v>2219</v>
      </c>
      <c r="AB670">
        <v>2249</v>
      </c>
      <c r="AC670">
        <v>2286</v>
      </c>
      <c r="AD670">
        <v>2294</v>
      </c>
      <c r="AE670">
        <v>2319</v>
      </c>
      <c r="AF670">
        <v>2390</v>
      </c>
      <c r="AG670">
        <v>2347</v>
      </c>
      <c r="AH670">
        <v>2359</v>
      </c>
    </row>
    <row r="671" spans="1:34" x14ac:dyDescent="0.25">
      <c r="A671" t="s">
        <v>511</v>
      </c>
      <c r="B671" t="s">
        <v>405</v>
      </c>
      <c r="C671" t="s">
        <v>477</v>
      </c>
      <c r="D671">
        <v>0</v>
      </c>
      <c r="E671">
        <v>0</v>
      </c>
      <c r="F671">
        <v>0</v>
      </c>
      <c r="G671">
        <v>1194</v>
      </c>
      <c r="H671">
        <v>2948</v>
      </c>
      <c r="I671">
        <v>4394</v>
      </c>
      <c r="J671">
        <v>5663</v>
      </c>
      <c r="K671">
        <v>6809</v>
      </c>
      <c r="L671">
        <v>7844</v>
      </c>
      <c r="M671">
        <v>8695</v>
      </c>
      <c r="N671">
        <v>9210</v>
      </c>
      <c r="O671">
        <v>9186</v>
      </c>
      <c r="P671">
        <v>9167</v>
      </c>
      <c r="Q671">
        <v>9289</v>
      </c>
      <c r="R671">
        <v>9539</v>
      </c>
      <c r="S671">
        <v>9842</v>
      </c>
      <c r="T671">
        <v>10054</v>
      </c>
      <c r="U671">
        <v>10066</v>
      </c>
      <c r="V671">
        <v>9925</v>
      </c>
      <c r="W671">
        <v>9705</v>
      </c>
      <c r="X671">
        <v>9446</v>
      </c>
      <c r="Y671">
        <v>9243</v>
      </c>
      <c r="Z671">
        <v>8985</v>
      </c>
      <c r="AA671">
        <v>8727</v>
      </c>
      <c r="AB671">
        <v>8506</v>
      </c>
      <c r="AC671">
        <v>8301</v>
      </c>
      <c r="AD671">
        <v>8069</v>
      </c>
      <c r="AE671">
        <v>7829</v>
      </c>
      <c r="AF671">
        <v>7608</v>
      </c>
      <c r="AG671">
        <v>7440</v>
      </c>
      <c r="AH671">
        <v>7323</v>
      </c>
    </row>
    <row r="672" spans="1:34" x14ac:dyDescent="0.25">
      <c r="A672" t="s">
        <v>512</v>
      </c>
      <c r="B672" t="s">
        <v>405</v>
      </c>
      <c r="C672" t="s">
        <v>477</v>
      </c>
      <c r="D672">
        <v>0</v>
      </c>
      <c r="E672">
        <v>0</v>
      </c>
      <c r="F672">
        <v>0</v>
      </c>
      <c r="G672">
        <v>873</v>
      </c>
      <c r="H672">
        <v>2237</v>
      </c>
      <c r="I672">
        <v>3590</v>
      </c>
      <c r="J672">
        <v>4404</v>
      </c>
      <c r="K672">
        <v>6094</v>
      </c>
      <c r="L672">
        <v>7482</v>
      </c>
      <c r="M672">
        <v>8814</v>
      </c>
      <c r="N672">
        <v>10200</v>
      </c>
      <c r="O672">
        <v>11163</v>
      </c>
      <c r="P672">
        <v>12926</v>
      </c>
      <c r="Q672">
        <v>13265</v>
      </c>
      <c r="R672">
        <v>14128</v>
      </c>
      <c r="S672">
        <v>14957</v>
      </c>
      <c r="T672">
        <v>15314</v>
      </c>
      <c r="U672">
        <v>16275</v>
      </c>
      <c r="V672">
        <v>16208</v>
      </c>
      <c r="W672">
        <v>16133</v>
      </c>
      <c r="X672">
        <v>16334</v>
      </c>
      <c r="Y672">
        <v>16193</v>
      </c>
      <c r="Z672">
        <v>16630</v>
      </c>
      <c r="AA672">
        <v>16225</v>
      </c>
      <c r="AB672">
        <v>16265</v>
      </c>
      <c r="AC672">
        <v>16208</v>
      </c>
      <c r="AD672">
        <v>16453</v>
      </c>
      <c r="AE672">
        <v>16342</v>
      </c>
      <c r="AF672">
        <v>16022</v>
      </c>
      <c r="AG672">
        <v>16243</v>
      </c>
      <c r="AH672">
        <v>16482</v>
      </c>
    </row>
    <row r="673" spans="1:34" x14ac:dyDescent="0.25">
      <c r="A673" t="s">
        <v>513</v>
      </c>
      <c r="B673" t="s">
        <v>405</v>
      </c>
      <c r="C673" t="s">
        <v>477</v>
      </c>
      <c r="D673">
        <v>0</v>
      </c>
      <c r="E673">
        <v>0</v>
      </c>
      <c r="F673">
        <v>0</v>
      </c>
      <c r="G673">
        <v>703</v>
      </c>
      <c r="H673">
        <v>2418</v>
      </c>
      <c r="I673">
        <v>2587</v>
      </c>
      <c r="J673">
        <v>2860</v>
      </c>
      <c r="K673">
        <v>2749</v>
      </c>
      <c r="L673">
        <v>2279</v>
      </c>
      <c r="M673">
        <v>1618</v>
      </c>
      <c r="N673">
        <v>779</v>
      </c>
      <c r="O673">
        <v>474</v>
      </c>
      <c r="P673">
        <v>29</v>
      </c>
      <c r="Q673">
        <v>-351</v>
      </c>
      <c r="R673">
        <v>-614</v>
      </c>
      <c r="S673">
        <v>-843</v>
      </c>
      <c r="T673">
        <v>-775</v>
      </c>
      <c r="U673">
        <v>-1025</v>
      </c>
      <c r="V673">
        <v>-1230</v>
      </c>
      <c r="W673">
        <v>-1433</v>
      </c>
      <c r="X673">
        <v>-1577</v>
      </c>
      <c r="Y673">
        <v>-1402</v>
      </c>
      <c r="Z673">
        <v>-1484</v>
      </c>
      <c r="AA673">
        <v>-1469</v>
      </c>
      <c r="AB673">
        <v>-1391</v>
      </c>
      <c r="AC673">
        <v>-1349</v>
      </c>
      <c r="AD673">
        <v>-1306</v>
      </c>
      <c r="AE673">
        <v>-1221</v>
      </c>
      <c r="AF673">
        <v>-1274</v>
      </c>
      <c r="AG673">
        <v>-1339</v>
      </c>
      <c r="AH673">
        <v>-1344</v>
      </c>
    </row>
    <row r="674" spans="1:34" x14ac:dyDescent="0.25">
      <c r="A674" t="s">
        <v>514</v>
      </c>
      <c r="B674" t="s">
        <v>405</v>
      </c>
      <c r="C674" t="s">
        <v>477</v>
      </c>
      <c r="D674">
        <v>0</v>
      </c>
      <c r="E674">
        <v>0</v>
      </c>
      <c r="F674">
        <v>0</v>
      </c>
      <c r="G674">
        <v>786</v>
      </c>
      <c r="H674">
        <v>1647</v>
      </c>
      <c r="I674">
        <v>2404</v>
      </c>
      <c r="J674">
        <v>3142</v>
      </c>
      <c r="K674">
        <v>3850</v>
      </c>
      <c r="L674">
        <v>4578</v>
      </c>
      <c r="M674">
        <v>5252</v>
      </c>
      <c r="N674">
        <v>5728</v>
      </c>
      <c r="O674">
        <v>5836</v>
      </c>
      <c r="P674">
        <v>5940</v>
      </c>
      <c r="Q674">
        <v>6226</v>
      </c>
      <c r="R674">
        <v>6572</v>
      </c>
      <c r="S674">
        <v>6895</v>
      </c>
      <c r="T674">
        <v>7137</v>
      </c>
      <c r="U674">
        <v>7297</v>
      </c>
      <c r="V674">
        <v>7403</v>
      </c>
      <c r="W674">
        <v>7446</v>
      </c>
      <c r="X674">
        <v>7421</v>
      </c>
      <c r="Y674">
        <v>7391</v>
      </c>
      <c r="Z674">
        <v>7332</v>
      </c>
      <c r="AA674">
        <v>7277</v>
      </c>
      <c r="AB674">
        <v>7229</v>
      </c>
      <c r="AC674">
        <v>7181</v>
      </c>
      <c r="AD674">
        <v>7143</v>
      </c>
      <c r="AE674">
        <v>7092</v>
      </c>
      <c r="AF674">
        <v>7054</v>
      </c>
      <c r="AG674">
        <v>7041</v>
      </c>
      <c r="AH674">
        <v>7059</v>
      </c>
    </row>
    <row r="675" spans="1:34" x14ac:dyDescent="0.25">
      <c r="A675" t="s">
        <v>515</v>
      </c>
      <c r="B675" t="s">
        <v>405</v>
      </c>
      <c r="C675" t="s">
        <v>477</v>
      </c>
      <c r="D675">
        <v>0</v>
      </c>
      <c r="E675">
        <v>0</v>
      </c>
      <c r="F675">
        <v>0</v>
      </c>
      <c r="G675">
        <v>4643</v>
      </c>
      <c r="H675">
        <v>5893</v>
      </c>
      <c r="I675">
        <v>6819</v>
      </c>
      <c r="J675">
        <v>7914</v>
      </c>
      <c r="K675">
        <v>8766</v>
      </c>
      <c r="L675">
        <v>10015</v>
      </c>
      <c r="M675">
        <v>11544</v>
      </c>
      <c r="N675">
        <v>12839</v>
      </c>
      <c r="O675">
        <v>13661</v>
      </c>
      <c r="P675">
        <v>14117</v>
      </c>
      <c r="Q675">
        <v>14821</v>
      </c>
      <c r="R675">
        <v>15513</v>
      </c>
      <c r="S675">
        <v>16303</v>
      </c>
      <c r="T675">
        <v>16659</v>
      </c>
      <c r="U675">
        <v>16641</v>
      </c>
      <c r="V675">
        <v>16817</v>
      </c>
      <c r="W675">
        <v>17067</v>
      </c>
      <c r="X675">
        <v>17029</v>
      </c>
      <c r="Y675">
        <v>16929</v>
      </c>
      <c r="Z675">
        <v>16723</v>
      </c>
      <c r="AA675">
        <v>16989</v>
      </c>
      <c r="AB675">
        <v>17126</v>
      </c>
      <c r="AC675">
        <v>17116</v>
      </c>
      <c r="AD675">
        <v>17060</v>
      </c>
      <c r="AE675">
        <v>17021</v>
      </c>
      <c r="AF675">
        <v>17607</v>
      </c>
      <c r="AG675">
        <v>18229</v>
      </c>
      <c r="AH675">
        <v>18855</v>
      </c>
    </row>
    <row r="676" spans="1:34" x14ac:dyDescent="0.25">
      <c r="A676" t="s">
        <v>516</v>
      </c>
      <c r="B676" t="s">
        <v>405</v>
      </c>
      <c r="C676" t="s">
        <v>477</v>
      </c>
      <c r="D676">
        <v>0</v>
      </c>
      <c r="E676">
        <v>0</v>
      </c>
      <c r="F676">
        <v>0</v>
      </c>
      <c r="G676">
        <v>146</v>
      </c>
      <c r="H676">
        <v>334</v>
      </c>
      <c r="I676">
        <v>613</v>
      </c>
      <c r="J676">
        <v>865</v>
      </c>
      <c r="K676">
        <v>1100</v>
      </c>
      <c r="L676">
        <v>1386</v>
      </c>
      <c r="M676">
        <v>1568</v>
      </c>
      <c r="N676">
        <v>1633</v>
      </c>
      <c r="O676">
        <v>1418</v>
      </c>
      <c r="P676">
        <v>1462</v>
      </c>
      <c r="Q676">
        <v>1572</v>
      </c>
      <c r="R676">
        <v>1670</v>
      </c>
      <c r="S676">
        <v>1717</v>
      </c>
      <c r="T676">
        <v>1764</v>
      </c>
      <c r="U676">
        <v>1804</v>
      </c>
      <c r="V676">
        <v>1871</v>
      </c>
      <c r="W676">
        <v>1900</v>
      </c>
      <c r="X676">
        <v>1922</v>
      </c>
      <c r="Y676">
        <v>1971</v>
      </c>
      <c r="Z676">
        <v>2009</v>
      </c>
      <c r="AA676">
        <v>2083</v>
      </c>
      <c r="AB676">
        <v>2143</v>
      </c>
      <c r="AC676">
        <v>2226</v>
      </c>
      <c r="AD676">
        <v>2307</v>
      </c>
      <c r="AE676">
        <v>2409</v>
      </c>
      <c r="AF676">
        <v>2503</v>
      </c>
      <c r="AG676">
        <v>2587</v>
      </c>
      <c r="AH676">
        <v>2686</v>
      </c>
    </row>
    <row r="677" spans="1:34" x14ac:dyDescent="0.25">
      <c r="A677" t="s">
        <v>517</v>
      </c>
      <c r="B677" t="s">
        <v>405</v>
      </c>
      <c r="C677" t="s">
        <v>477</v>
      </c>
      <c r="D677">
        <v>0</v>
      </c>
      <c r="E677">
        <v>0</v>
      </c>
      <c r="F677">
        <v>0</v>
      </c>
      <c r="G677">
        <v>6771</v>
      </c>
      <c r="H677">
        <v>14309</v>
      </c>
      <c r="I677">
        <v>21796</v>
      </c>
      <c r="J677">
        <v>29034</v>
      </c>
      <c r="K677">
        <v>36167</v>
      </c>
      <c r="L677">
        <v>43437</v>
      </c>
      <c r="M677">
        <v>49881</v>
      </c>
      <c r="N677">
        <v>54970</v>
      </c>
      <c r="O677">
        <v>57536</v>
      </c>
      <c r="P677">
        <v>61795</v>
      </c>
      <c r="Q677">
        <v>65950</v>
      </c>
      <c r="R677">
        <v>70533</v>
      </c>
      <c r="S677">
        <v>74583</v>
      </c>
      <c r="T677">
        <v>78020</v>
      </c>
      <c r="U677">
        <v>81237</v>
      </c>
      <c r="V677">
        <v>84352</v>
      </c>
      <c r="W677">
        <v>86822</v>
      </c>
      <c r="X677">
        <v>88916</v>
      </c>
      <c r="Y677">
        <v>91087</v>
      </c>
      <c r="Z677">
        <v>92932</v>
      </c>
      <c r="AA677">
        <v>95049</v>
      </c>
      <c r="AB677">
        <v>96920</v>
      </c>
      <c r="AC677">
        <v>98658</v>
      </c>
      <c r="AD677">
        <v>100403</v>
      </c>
      <c r="AE677">
        <v>102403</v>
      </c>
      <c r="AF677">
        <v>104519</v>
      </c>
      <c r="AG677">
        <v>106445</v>
      </c>
      <c r="AH677">
        <v>108505</v>
      </c>
    </row>
    <row r="678" spans="1:34" x14ac:dyDescent="0.25">
      <c r="A678" t="s">
        <v>518</v>
      </c>
      <c r="B678" t="s">
        <v>405</v>
      </c>
      <c r="C678" t="s">
        <v>477</v>
      </c>
      <c r="D678">
        <v>0</v>
      </c>
      <c r="E678">
        <v>0</v>
      </c>
      <c r="F678">
        <v>0</v>
      </c>
      <c r="G678">
        <v>3113</v>
      </c>
      <c r="H678">
        <v>7109</v>
      </c>
      <c r="I678">
        <v>10958</v>
      </c>
      <c r="J678">
        <v>14650</v>
      </c>
      <c r="K678">
        <v>18222</v>
      </c>
      <c r="L678">
        <v>22052</v>
      </c>
      <c r="M678">
        <v>24853</v>
      </c>
      <c r="N678">
        <v>26413</v>
      </c>
      <c r="O678">
        <v>25513</v>
      </c>
      <c r="P678">
        <v>27040</v>
      </c>
      <c r="Q678">
        <v>28892</v>
      </c>
      <c r="R678">
        <v>30975</v>
      </c>
      <c r="S678">
        <v>32568</v>
      </c>
      <c r="T678">
        <v>33889</v>
      </c>
      <c r="U678">
        <v>34848</v>
      </c>
      <c r="V678">
        <v>35479</v>
      </c>
      <c r="W678">
        <v>35545</v>
      </c>
      <c r="X678">
        <v>35384</v>
      </c>
      <c r="Y678">
        <v>35415</v>
      </c>
      <c r="Z678">
        <v>35129</v>
      </c>
      <c r="AA678">
        <v>34859</v>
      </c>
      <c r="AB678">
        <v>34540</v>
      </c>
      <c r="AC678">
        <v>34273</v>
      </c>
      <c r="AD678">
        <v>33980</v>
      </c>
      <c r="AE678">
        <v>33719</v>
      </c>
      <c r="AF678">
        <v>33357</v>
      </c>
      <c r="AG678">
        <v>33136</v>
      </c>
      <c r="AH678">
        <v>33150</v>
      </c>
    </row>
    <row r="679" spans="1:34" x14ac:dyDescent="0.25">
      <c r="A679" t="s">
        <v>519</v>
      </c>
      <c r="B679" t="s">
        <v>405</v>
      </c>
      <c r="C679" t="s">
        <v>477</v>
      </c>
      <c r="D679">
        <v>0</v>
      </c>
      <c r="E679">
        <v>0</v>
      </c>
      <c r="F679">
        <v>0</v>
      </c>
      <c r="G679">
        <v>2130</v>
      </c>
      <c r="H679">
        <v>4281</v>
      </c>
      <c r="I679">
        <v>6172</v>
      </c>
      <c r="J679">
        <v>7736</v>
      </c>
      <c r="K679">
        <v>9149</v>
      </c>
      <c r="L679">
        <v>10501</v>
      </c>
      <c r="M679">
        <v>11305</v>
      </c>
      <c r="N679">
        <v>11522</v>
      </c>
      <c r="O679">
        <v>10726</v>
      </c>
      <c r="P679">
        <v>10813</v>
      </c>
      <c r="Q679">
        <v>10872</v>
      </c>
      <c r="R679">
        <v>11002</v>
      </c>
      <c r="S679">
        <v>10973</v>
      </c>
      <c r="T679">
        <v>10783</v>
      </c>
      <c r="U679">
        <v>10512</v>
      </c>
      <c r="V679">
        <v>10114</v>
      </c>
      <c r="W679">
        <v>9602</v>
      </c>
      <c r="X679">
        <v>9072</v>
      </c>
      <c r="Y679">
        <v>8581</v>
      </c>
      <c r="Z679">
        <v>8086</v>
      </c>
      <c r="AA679">
        <v>7600</v>
      </c>
      <c r="AB679">
        <v>7148</v>
      </c>
      <c r="AC679">
        <v>6724</v>
      </c>
      <c r="AD679">
        <v>6328</v>
      </c>
      <c r="AE679">
        <v>5947</v>
      </c>
      <c r="AF679">
        <v>5589</v>
      </c>
      <c r="AG679">
        <v>5281</v>
      </c>
      <c r="AH679">
        <v>5019</v>
      </c>
    </row>
    <row r="680" spans="1:34" x14ac:dyDescent="0.25">
      <c r="A680" t="s">
        <v>520</v>
      </c>
      <c r="B680" t="s">
        <v>405</v>
      </c>
      <c r="C680" t="s">
        <v>477</v>
      </c>
      <c r="D680">
        <v>0</v>
      </c>
      <c r="E680">
        <v>0</v>
      </c>
      <c r="F680">
        <v>0</v>
      </c>
      <c r="G680">
        <v>46</v>
      </c>
      <c r="H680">
        <v>95</v>
      </c>
      <c r="I680">
        <v>146</v>
      </c>
      <c r="J680">
        <v>187</v>
      </c>
      <c r="K680">
        <v>226</v>
      </c>
      <c r="L680">
        <v>264</v>
      </c>
      <c r="M680">
        <v>288</v>
      </c>
      <c r="N680">
        <v>294</v>
      </c>
      <c r="O680">
        <v>272</v>
      </c>
      <c r="P680">
        <v>276</v>
      </c>
      <c r="Q680">
        <v>282</v>
      </c>
      <c r="R680">
        <v>286</v>
      </c>
      <c r="S680">
        <v>285</v>
      </c>
      <c r="T680">
        <v>280</v>
      </c>
      <c r="U680">
        <v>274</v>
      </c>
      <c r="V680">
        <v>264</v>
      </c>
      <c r="W680">
        <v>252</v>
      </c>
      <c r="X680">
        <v>237</v>
      </c>
      <c r="Y680">
        <v>223</v>
      </c>
      <c r="Z680">
        <v>210</v>
      </c>
      <c r="AA680">
        <v>197</v>
      </c>
      <c r="AB680">
        <v>184</v>
      </c>
      <c r="AC680">
        <v>172</v>
      </c>
      <c r="AD680">
        <v>161</v>
      </c>
      <c r="AE680">
        <v>150</v>
      </c>
      <c r="AF680">
        <v>140</v>
      </c>
      <c r="AG680">
        <v>132</v>
      </c>
      <c r="AH680">
        <v>125</v>
      </c>
    </row>
    <row r="681" spans="1:34" x14ac:dyDescent="0.25">
      <c r="A681" t="s">
        <v>521</v>
      </c>
      <c r="B681" t="s">
        <v>405</v>
      </c>
      <c r="C681" t="s">
        <v>477</v>
      </c>
      <c r="D681">
        <v>0</v>
      </c>
      <c r="E681">
        <v>0</v>
      </c>
      <c r="F681">
        <v>0</v>
      </c>
      <c r="G681">
        <v>26</v>
      </c>
      <c r="H681">
        <v>56</v>
      </c>
      <c r="I681">
        <v>92</v>
      </c>
      <c r="J681">
        <v>123</v>
      </c>
      <c r="K681">
        <v>151</v>
      </c>
      <c r="L681">
        <v>180</v>
      </c>
      <c r="M681">
        <v>197</v>
      </c>
      <c r="N681">
        <v>203</v>
      </c>
      <c r="O681">
        <v>185</v>
      </c>
      <c r="P681">
        <v>189</v>
      </c>
      <c r="Q681">
        <v>197</v>
      </c>
      <c r="R681">
        <v>203</v>
      </c>
      <c r="S681">
        <v>206</v>
      </c>
      <c r="T681">
        <v>205</v>
      </c>
      <c r="U681">
        <v>202</v>
      </c>
      <c r="V681">
        <v>198</v>
      </c>
      <c r="W681">
        <v>190</v>
      </c>
      <c r="X681">
        <v>182</v>
      </c>
      <c r="Y681">
        <v>175</v>
      </c>
      <c r="Z681">
        <v>166</v>
      </c>
      <c r="AA681">
        <v>158</v>
      </c>
      <c r="AB681">
        <v>150</v>
      </c>
      <c r="AC681">
        <v>143</v>
      </c>
      <c r="AD681">
        <v>136</v>
      </c>
      <c r="AE681">
        <v>129</v>
      </c>
      <c r="AF681">
        <v>122</v>
      </c>
      <c r="AG681">
        <v>117</v>
      </c>
      <c r="AH681">
        <v>112</v>
      </c>
    </row>
    <row r="682" spans="1:34" x14ac:dyDescent="0.25">
      <c r="A682" t="s">
        <v>522</v>
      </c>
      <c r="B682" t="s">
        <v>405</v>
      </c>
      <c r="C682" t="s">
        <v>477</v>
      </c>
      <c r="D682">
        <v>0</v>
      </c>
      <c r="E682">
        <v>0</v>
      </c>
      <c r="F682">
        <v>0</v>
      </c>
      <c r="G682">
        <v>110</v>
      </c>
      <c r="H682">
        <v>195</v>
      </c>
      <c r="I682">
        <v>293</v>
      </c>
      <c r="J682">
        <v>371</v>
      </c>
      <c r="K682">
        <v>435</v>
      </c>
      <c r="L682">
        <v>513</v>
      </c>
      <c r="M682">
        <v>553</v>
      </c>
      <c r="N682">
        <v>536</v>
      </c>
      <c r="O682">
        <v>392</v>
      </c>
      <c r="P682">
        <v>273</v>
      </c>
      <c r="Q682">
        <v>183</v>
      </c>
      <c r="R682">
        <v>78</v>
      </c>
      <c r="S682">
        <v>-55</v>
      </c>
      <c r="T682">
        <v>-202</v>
      </c>
      <c r="U682">
        <v>-372</v>
      </c>
      <c r="V682">
        <v>-544</v>
      </c>
      <c r="W682">
        <v>-736</v>
      </c>
      <c r="X682">
        <v>-943</v>
      </c>
      <c r="Y682">
        <v>-1144</v>
      </c>
      <c r="Z682">
        <v>-1355</v>
      </c>
      <c r="AA682">
        <v>-1554</v>
      </c>
      <c r="AB682">
        <v>-1757</v>
      </c>
      <c r="AC682">
        <v>-1947</v>
      </c>
      <c r="AD682">
        <v>-2141</v>
      </c>
      <c r="AE682">
        <v>-2325</v>
      </c>
      <c r="AF682">
        <v>-2501</v>
      </c>
      <c r="AG682">
        <v>-2674</v>
      </c>
      <c r="AH682">
        <v>-2837</v>
      </c>
    </row>
    <row r="683" spans="1:34" x14ac:dyDescent="0.25">
      <c r="A683" t="s">
        <v>523</v>
      </c>
      <c r="B683" t="s">
        <v>405</v>
      </c>
      <c r="C683" t="s">
        <v>477</v>
      </c>
      <c r="D683">
        <v>0</v>
      </c>
      <c r="E683">
        <v>0</v>
      </c>
      <c r="F683">
        <v>0</v>
      </c>
      <c r="G683">
        <v>686</v>
      </c>
      <c r="H683">
        <v>1510</v>
      </c>
      <c r="I683">
        <v>2746</v>
      </c>
      <c r="J683">
        <v>3943</v>
      </c>
      <c r="K683">
        <v>5119</v>
      </c>
      <c r="L683">
        <v>6539</v>
      </c>
      <c r="M683">
        <v>7580</v>
      </c>
      <c r="N683">
        <v>8212</v>
      </c>
      <c r="O683">
        <v>7828</v>
      </c>
      <c r="P683">
        <v>8417</v>
      </c>
      <c r="Q683">
        <v>9250</v>
      </c>
      <c r="R683">
        <v>10033</v>
      </c>
      <c r="S683">
        <v>10567</v>
      </c>
      <c r="T683">
        <v>10983</v>
      </c>
      <c r="U683">
        <v>11297</v>
      </c>
      <c r="V683">
        <v>11582</v>
      </c>
      <c r="W683">
        <v>11630</v>
      </c>
      <c r="X683">
        <v>11551</v>
      </c>
      <c r="Y683">
        <v>11474</v>
      </c>
      <c r="Z683">
        <v>11291</v>
      </c>
      <c r="AA683">
        <v>11163</v>
      </c>
      <c r="AB683">
        <v>10941</v>
      </c>
      <c r="AC683">
        <v>10749</v>
      </c>
      <c r="AD683">
        <v>10533</v>
      </c>
      <c r="AE683">
        <v>10355</v>
      </c>
      <c r="AF683">
        <v>10173</v>
      </c>
      <c r="AG683">
        <v>9991</v>
      </c>
      <c r="AH683">
        <v>9872</v>
      </c>
    </row>
    <row r="684" spans="1:34" x14ac:dyDescent="0.25">
      <c r="A684" t="s">
        <v>524</v>
      </c>
      <c r="B684" t="s">
        <v>405</v>
      </c>
      <c r="C684" t="s">
        <v>477</v>
      </c>
      <c r="D684">
        <v>0</v>
      </c>
      <c r="E684">
        <v>0</v>
      </c>
      <c r="F684">
        <v>0</v>
      </c>
      <c r="G684">
        <v>877</v>
      </c>
      <c r="H684">
        <v>1501</v>
      </c>
      <c r="I684">
        <v>2411</v>
      </c>
      <c r="J684">
        <v>3415</v>
      </c>
      <c r="K684">
        <v>4272</v>
      </c>
      <c r="L684">
        <v>5385</v>
      </c>
      <c r="M684">
        <v>6329</v>
      </c>
      <c r="N684">
        <v>6940</v>
      </c>
      <c r="O684">
        <v>6753</v>
      </c>
      <c r="P684">
        <v>7203</v>
      </c>
      <c r="Q684">
        <v>7832</v>
      </c>
      <c r="R684">
        <v>8469</v>
      </c>
      <c r="S684">
        <v>8962</v>
      </c>
      <c r="T684">
        <v>9310</v>
      </c>
      <c r="U684">
        <v>9329</v>
      </c>
      <c r="V684">
        <v>9444</v>
      </c>
      <c r="W684">
        <v>9418</v>
      </c>
      <c r="X684">
        <v>9242</v>
      </c>
      <c r="Y684">
        <v>9079</v>
      </c>
      <c r="Z684">
        <v>8763</v>
      </c>
      <c r="AA684">
        <v>8652</v>
      </c>
      <c r="AB684">
        <v>8465</v>
      </c>
      <c r="AC684">
        <v>8265</v>
      </c>
      <c r="AD684">
        <v>8019</v>
      </c>
      <c r="AE684">
        <v>7758</v>
      </c>
      <c r="AF684">
        <v>7696</v>
      </c>
      <c r="AG684">
        <v>7621</v>
      </c>
      <c r="AH684">
        <v>7578</v>
      </c>
    </row>
    <row r="685" spans="1:34" x14ac:dyDescent="0.25">
      <c r="A685" t="s">
        <v>525</v>
      </c>
      <c r="B685" t="s">
        <v>405</v>
      </c>
      <c r="C685" t="s">
        <v>477</v>
      </c>
      <c r="D685">
        <v>0</v>
      </c>
      <c r="E685">
        <v>0</v>
      </c>
      <c r="F685">
        <v>0</v>
      </c>
      <c r="G685">
        <v>24374</v>
      </c>
      <c r="H685">
        <v>49601</v>
      </c>
      <c r="I685">
        <v>70305</v>
      </c>
      <c r="J685">
        <v>90683</v>
      </c>
      <c r="K685">
        <v>112061</v>
      </c>
      <c r="L685">
        <v>132680</v>
      </c>
      <c r="M685">
        <v>150590</v>
      </c>
      <c r="N685">
        <v>163326</v>
      </c>
      <c r="O685">
        <v>166828</v>
      </c>
      <c r="P685">
        <v>176071</v>
      </c>
      <c r="Q685">
        <v>182871</v>
      </c>
      <c r="R685">
        <v>192893</v>
      </c>
      <c r="S685">
        <v>203030</v>
      </c>
      <c r="T685">
        <v>210499</v>
      </c>
      <c r="U685">
        <v>216333</v>
      </c>
      <c r="V685">
        <v>218057</v>
      </c>
      <c r="W685">
        <v>217839</v>
      </c>
      <c r="X685">
        <v>217433</v>
      </c>
      <c r="Y685">
        <v>216963</v>
      </c>
      <c r="Z685">
        <v>216693</v>
      </c>
      <c r="AA685">
        <v>214876</v>
      </c>
      <c r="AB685">
        <v>214454</v>
      </c>
      <c r="AC685">
        <v>213403</v>
      </c>
      <c r="AD685">
        <v>212942</v>
      </c>
      <c r="AE685">
        <v>211524</v>
      </c>
      <c r="AF685">
        <v>210314</v>
      </c>
      <c r="AG685">
        <v>211160</v>
      </c>
      <c r="AH685">
        <v>213206</v>
      </c>
    </row>
    <row r="686" spans="1:34" x14ac:dyDescent="0.25">
      <c r="A686" t="s">
        <v>526</v>
      </c>
      <c r="B686" t="s">
        <v>405</v>
      </c>
      <c r="C686" t="s">
        <v>477</v>
      </c>
      <c r="D686">
        <v>0</v>
      </c>
      <c r="E686">
        <v>0</v>
      </c>
      <c r="F686">
        <v>0</v>
      </c>
      <c r="G686">
        <v>514</v>
      </c>
      <c r="H686">
        <v>1124</v>
      </c>
      <c r="I686">
        <v>2588</v>
      </c>
      <c r="J686">
        <v>4267</v>
      </c>
      <c r="K686">
        <v>6080</v>
      </c>
      <c r="L686">
        <v>8253</v>
      </c>
      <c r="M686">
        <v>10171</v>
      </c>
      <c r="N686">
        <v>11721</v>
      </c>
      <c r="O686">
        <v>12282</v>
      </c>
      <c r="P686">
        <v>13428</v>
      </c>
      <c r="Q686">
        <v>15034</v>
      </c>
      <c r="R686">
        <v>16516</v>
      </c>
      <c r="S686">
        <v>17563</v>
      </c>
      <c r="T686">
        <v>18561</v>
      </c>
      <c r="U686">
        <v>19408</v>
      </c>
      <c r="V686">
        <v>20200</v>
      </c>
      <c r="W686">
        <v>20596</v>
      </c>
      <c r="X686">
        <v>20794</v>
      </c>
      <c r="Y686">
        <v>20977</v>
      </c>
      <c r="Z686">
        <v>21046</v>
      </c>
      <c r="AA686">
        <v>21181</v>
      </c>
      <c r="AB686">
        <v>21135</v>
      </c>
      <c r="AC686">
        <v>21156</v>
      </c>
      <c r="AD686">
        <v>21129</v>
      </c>
      <c r="AE686">
        <v>21170</v>
      </c>
      <c r="AF686">
        <v>21165</v>
      </c>
      <c r="AG686">
        <v>21135</v>
      </c>
      <c r="AH686">
        <v>21247</v>
      </c>
    </row>
    <row r="687" spans="1:34" x14ac:dyDescent="0.25">
      <c r="A687" t="s">
        <v>527</v>
      </c>
      <c r="B687" t="s">
        <v>405</v>
      </c>
      <c r="C687" t="s">
        <v>477</v>
      </c>
      <c r="D687">
        <v>0</v>
      </c>
      <c r="E687">
        <v>0</v>
      </c>
      <c r="F687">
        <v>0</v>
      </c>
      <c r="G687">
        <v>1583</v>
      </c>
      <c r="H687">
        <v>3673</v>
      </c>
      <c r="I687">
        <v>6953</v>
      </c>
      <c r="J687">
        <v>10219</v>
      </c>
      <c r="K687">
        <v>13493</v>
      </c>
      <c r="L687">
        <v>17514</v>
      </c>
      <c r="M687">
        <v>20562</v>
      </c>
      <c r="N687">
        <v>22496</v>
      </c>
      <c r="O687">
        <v>21579</v>
      </c>
      <c r="P687">
        <v>23531</v>
      </c>
      <c r="Q687">
        <v>26295</v>
      </c>
      <c r="R687">
        <v>29023</v>
      </c>
      <c r="S687">
        <v>31072</v>
      </c>
      <c r="T687">
        <v>32829</v>
      </c>
      <c r="U687">
        <v>34314</v>
      </c>
      <c r="V687">
        <v>35780</v>
      </c>
      <c r="W687">
        <v>36523</v>
      </c>
      <c r="X687">
        <v>36861</v>
      </c>
      <c r="Y687">
        <v>37274</v>
      </c>
      <c r="Z687">
        <v>37271</v>
      </c>
      <c r="AA687">
        <v>37479</v>
      </c>
      <c r="AB687">
        <v>37363</v>
      </c>
      <c r="AC687">
        <v>37386</v>
      </c>
      <c r="AD687">
        <v>37255</v>
      </c>
      <c r="AE687">
        <v>37260</v>
      </c>
      <c r="AF687">
        <v>37245</v>
      </c>
      <c r="AG687">
        <v>37201</v>
      </c>
      <c r="AH687">
        <v>37392</v>
      </c>
    </row>
    <row r="688" spans="1:34" x14ac:dyDescent="0.25">
      <c r="A688" t="s">
        <v>528</v>
      </c>
      <c r="B688" t="s">
        <v>405</v>
      </c>
      <c r="C688" t="s">
        <v>477</v>
      </c>
      <c r="D688">
        <v>0</v>
      </c>
      <c r="E688">
        <v>0</v>
      </c>
      <c r="F688">
        <v>0</v>
      </c>
      <c r="G688">
        <v>441</v>
      </c>
      <c r="H688">
        <v>1022</v>
      </c>
      <c r="I688">
        <v>1929</v>
      </c>
      <c r="J688">
        <v>2825</v>
      </c>
      <c r="K688">
        <v>3722</v>
      </c>
      <c r="L688">
        <v>4821</v>
      </c>
      <c r="M688">
        <v>5652</v>
      </c>
      <c r="N688">
        <v>6183</v>
      </c>
      <c r="O688">
        <v>5938</v>
      </c>
      <c r="P688">
        <v>6452</v>
      </c>
      <c r="Q688">
        <v>7176</v>
      </c>
      <c r="R688">
        <v>7874</v>
      </c>
      <c r="S688">
        <v>8384</v>
      </c>
      <c r="T688">
        <v>8808</v>
      </c>
      <c r="U688">
        <v>9159</v>
      </c>
      <c r="V688">
        <v>9497</v>
      </c>
      <c r="W688">
        <v>9640</v>
      </c>
      <c r="X688">
        <v>9677</v>
      </c>
      <c r="Y688">
        <v>9719</v>
      </c>
      <c r="Z688">
        <v>9665</v>
      </c>
      <c r="AA688">
        <v>9659</v>
      </c>
      <c r="AB688">
        <v>9569</v>
      </c>
      <c r="AC688">
        <v>9506</v>
      </c>
      <c r="AD688">
        <v>9414</v>
      </c>
      <c r="AE688">
        <v>9354</v>
      </c>
      <c r="AF688">
        <v>9291</v>
      </c>
      <c r="AG688">
        <v>9221</v>
      </c>
      <c r="AH688">
        <v>9208</v>
      </c>
    </row>
    <row r="689" spans="1:34" x14ac:dyDescent="0.25">
      <c r="A689" t="s">
        <v>529</v>
      </c>
      <c r="B689" t="s">
        <v>405</v>
      </c>
      <c r="C689" t="s">
        <v>477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25">
      <c r="A690" t="s">
        <v>383</v>
      </c>
      <c r="B690" t="s">
        <v>478</v>
      </c>
      <c r="C690" t="s">
        <v>479</v>
      </c>
      <c r="D690">
        <v>0</v>
      </c>
      <c r="E690">
        <v>0</v>
      </c>
      <c r="F690">
        <v>0</v>
      </c>
      <c r="G690">
        <v>54065</v>
      </c>
      <c r="H690">
        <v>107815</v>
      </c>
      <c r="I690">
        <v>156559</v>
      </c>
      <c r="J690">
        <v>204244</v>
      </c>
      <c r="K690">
        <v>251825</v>
      </c>
      <c r="L690">
        <v>300808</v>
      </c>
      <c r="M690">
        <v>342365</v>
      </c>
      <c r="N690">
        <v>371051</v>
      </c>
      <c r="O690">
        <v>374623</v>
      </c>
      <c r="P690">
        <v>395104</v>
      </c>
      <c r="Q690">
        <v>414963</v>
      </c>
      <c r="R690">
        <v>439604</v>
      </c>
      <c r="S690">
        <v>462274</v>
      </c>
      <c r="T690">
        <v>479319</v>
      </c>
      <c r="U690">
        <v>491901</v>
      </c>
      <c r="V690">
        <v>498940</v>
      </c>
      <c r="W690">
        <v>500922</v>
      </c>
      <c r="X690">
        <v>500858</v>
      </c>
      <c r="Y690">
        <v>501184</v>
      </c>
      <c r="Z690">
        <v>500181</v>
      </c>
      <c r="AA690">
        <v>498677</v>
      </c>
      <c r="AB690">
        <v>497988</v>
      </c>
      <c r="AC690">
        <v>496525</v>
      </c>
      <c r="AD690">
        <v>495540</v>
      </c>
      <c r="AE690">
        <v>493913</v>
      </c>
      <c r="AF690">
        <v>493483</v>
      </c>
      <c r="AG690">
        <v>495620</v>
      </c>
      <c r="AH690">
        <v>500256</v>
      </c>
    </row>
    <row r="691" spans="1:34" x14ac:dyDescent="0.25">
      <c r="A691" t="s">
        <v>488</v>
      </c>
      <c r="B691" t="s">
        <v>478</v>
      </c>
      <c r="C691" t="s">
        <v>479</v>
      </c>
      <c r="D691">
        <v>0</v>
      </c>
      <c r="E691">
        <v>0</v>
      </c>
      <c r="F691">
        <v>0</v>
      </c>
      <c r="G691">
        <v>39</v>
      </c>
      <c r="H691">
        <v>80</v>
      </c>
      <c r="I691">
        <v>131</v>
      </c>
      <c r="J691">
        <v>204</v>
      </c>
      <c r="K691">
        <v>281</v>
      </c>
      <c r="L691">
        <v>341</v>
      </c>
      <c r="M691">
        <v>383</v>
      </c>
      <c r="N691">
        <v>402</v>
      </c>
      <c r="O691">
        <v>369</v>
      </c>
      <c r="P691">
        <v>332</v>
      </c>
      <c r="Q691">
        <v>315</v>
      </c>
      <c r="R691">
        <v>310</v>
      </c>
      <c r="S691">
        <v>309</v>
      </c>
      <c r="T691">
        <v>312</v>
      </c>
      <c r="U691">
        <v>313</v>
      </c>
      <c r="V691">
        <v>311</v>
      </c>
      <c r="W691">
        <v>310</v>
      </c>
      <c r="X691">
        <v>308</v>
      </c>
      <c r="Y691">
        <v>309</v>
      </c>
      <c r="Z691">
        <v>309</v>
      </c>
      <c r="AA691">
        <v>309</v>
      </c>
      <c r="AB691">
        <v>306</v>
      </c>
      <c r="AC691">
        <v>306</v>
      </c>
      <c r="AD691">
        <v>305</v>
      </c>
      <c r="AE691">
        <v>306</v>
      </c>
      <c r="AF691">
        <v>306</v>
      </c>
      <c r="AG691">
        <v>305</v>
      </c>
      <c r="AH691">
        <v>305</v>
      </c>
    </row>
    <row r="692" spans="1:34" x14ac:dyDescent="0.25">
      <c r="A692" t="s">
        <v>489</v>
      </c>
      <c r="B692" t="s">
        <v>478</v>
      </c>
      <c r="C692" t="s">
        <v>479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25">
      <c r="A693" t="s">
        <v>490</v>
      </c>
      <c r="B693" t="s">
        <v>478</v>
      </c>
      <c r="C693" t="s">
        <v>479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 t="s">
        <v>491</v>
      </c>
      <c r="B694" t="s">
        <v>478</v>
      </c>
      <c r="C694" t="s">
        <v>479</v>
      </c>
      <c r="D694">
        <v>0</v>
      </c>
      <c r="E694">
        <v>0</v>
      </c>
      <c r="F694">
        <v>0</v>
      </c>
      <c r="G694">
        <v>18</v>
      </c>
      <c r="H694">
        <v>26</v>
      </c>
      <c r="I694">
        <v>30</v>
      </c>
      <c r="J694">
        <v>33</v>
      </c>
      <c r="K694">
        <v>34</v>
      </c>
      <c r="L694">
        <v>37</v>
      </c>
      <c r="M694">
        <v>35</v>
      </c>
      <c r="N694">
        <v>31</v>
      </c>
      <c r="O694">
        <v>25</v>
      </c>
      <c r="P694">
        <v>20</v>
      </c>
      <c r="Q694">
        <v>15</v>
      </c>
      <c r="R694">
        <v>10</v>
      </c>
      <c r="S694">
        <v>9</v>
      </c>
      <c r="T694">
        <v>8</v>
      </c>
      <c r="U694">
        <v>8</v>
      </c>
      <c r="V694">
        <v>4</v>
      </c>
      <c r="W694">
        <v>2</v>
      </c>
      <c r="X694">
        <v>1</v>
      </c>
      <c r="Y694">
        <v>0</v>
      </c>
      <c r="Z694">
        <v>2</v>
      </c>
      <c r="AA694">
        <v>2</v>
      </c>
      <c r="AB694">
        <v>4</v>
      </c>
      <c r="AC694">
        <v>5</v>
      </c>
      <c r="AD694">
        <v>7</v>
      </c>
      <c r="AE694">
        <v>8</v>
      </c>
      <c r="AF694">
        <v>8</v>
      </c>
      <c r="AG694">
        <v>10</v>
      </c>
      <c r="AH694">
        <v>13</v>
      </c>
    </row>
    <row r="695" spans="1:34" x14ac:dyDescent="0.25">
      <c r="A695" t="s">
        <v>492</v>
      </c>
      <c r="B695" t="s">
        <v>478</v>
      </c>
      <c r="C695" t="s">
        <v>479</v>
      </c>
      <c r="D695">
        <v>0</v>
      </c>
      <c r="E695">
        <v>0</v>
      </c>
      <c r="F695">
        <v>0</v>
      </c>
      <c r="G695">
        <v>361</v>
      </c>
      <c r="H695">
        <v>1114</v>
      </c>
      <c r="I695">
        <v>1285</v>
      </c>
      <c r="J695">
        <v>1518</v>
      </c>
      <c r="K695">
        <v>1612</v>
      </c>
      <c r="L695">
        <v>1560</v>
      </c>
      <c r="M695">
        <v>1405</v>
      </c>
      <c r="N695">
        <v>1144</v>
      </c>
      <c r="O695">
        <v>996</v>
      </c>
      <c r="P695">
        <v>813</v>
      </c>
      <c r="Q695">
        <v>678</v>
      </c>
      <c r="R695">
        <v>607</v>
      </c>
      <c r="S695">
        <v>549</v>
      </c>
      <c r="T695">
        <v>601</v>
      </c>
      <c r="U695">
        <v>522</v>
      </c>
      <c r="V695">
        <v>452</v>
      </c>
      <c r="W695">
        <v>375</v>
      </c>
      <c r="X695">
        <v>316</v>
      </c>
      <c r="Y695">
        <v>382</v>
      </c>
      <c r="Z695">
        <v>346</v>
      </c>
      <c r="AA695">
        <v>348</v>
      </c>
      <c r="AB695">
        <v>372</v>
      </c>
      <c r="AC695">
        <v>383</v>
      </c>
      <c r="AD695">
        <v>393</v>
      </c>
      <c r="AE695">
        <v>422</v>
      </c>
      <c r="AF695">
        <v>398</v>
      </c>
      <c r="AG695">
        <v>372</v>
      </c>
      <c r="AH695">
        <v>374</v>
      </c>
    </row>
    <row r="696" spans="1:34" x14ac:dyDescent="0.25">
      <c r="A696" t="s">
        <v>493</v>
      </c>
      <c r="B696" t="s">
        <v>478</v>
      </c>
      <c r="C696" t="s">
        <v>479</v>
      </c>
      <c r="D696">
        <v>0</v>
      </c>
      <c r="E696">
        <v>0</v>
      </c>
      <c r="F696">
        <v>0</v>
      </c>
      <c r="G696">
        <v>213</v>
      </c>
      <c r="H696">
        <v>455</v>
      </c>
      <c r="I696">
        <v>756</v>
      </c>
      <c r="J696">
        <v>1081</v>
      </c>
      <c r="K696">
        <v>1393</v>
      </c>
      <c r="L696">
        <v>1734</v>
      </c>
      <c r="M696">
        <v>2038</v>
      </c>
      <c r="N696">
        <v>2229</v>
      </c>
      <c r="O696">
        <v>2215</v>
      </c>
      <c r="P696">
        <v>2224</v>
      </c>
      <c r="Q696">
        <v>2375</v>
      </c>
      <c r="R696">
        <v>2549</v>
      </c>
      <c r="S696">
        <v>2680</v>
      </c>
      <c r="T696">
        <v>2760</v>
      </c>
      <c r="U696">
        <v>2809</v>
      </c>
      <c r="V696">
        <v>2838</v>
      </c>
      <c r="W696">
        <v>2832</v>
      </c>
      <c r="X696">
        <v>2787</v>
      </c>
      <c r="Y696">
        <v>2732</v>
      </c>
      <c r="Z696">
        <v>2664</v>
      </c>
      <c r="AA696">
        <v>2593</v>
      </c>
      <c r="AB696">
        <v>2517</v>
      </c>
      <c r="AC696">
        <v>2440</v>
      </c>
      <c r="AD696">
        <v>2362</v>
      </c>
      <c r="AE696">
        <v>2289</v>
      </c>
      <c r="AF696">
        <v>2220</v>
      </c>
      <c r="AG696">
        <v>2154</v>
      </c>
      <c r="AH696">
        <v>2098</v>
      </c>
    </row>
    <row r="697" spans="1:34" x14ac:dyDescent="0.25">
      <c r="A697" t="s">
        <v>494</v>
      </c>
      <c r="B697" t="s">
        <v>478</v>
      </c>
      <c r="C697" t="s">
        <v>479</v>
      </c>
      <c r="D697">
        <v>0</v>
      </c>
      <c r="E697">
        <v>0</v>
      </c>
      <c r="F697">
        <v>0</v>
      </c>
      <c r="G697">
        <v>365</v>
      </c>
      <c r="H697">
        <v>755</v>
      </c>
      <c r="I697">
        <v>1146</v>
      </c>
      <c r="J697">
        <v>1529</v>
      </c>
      <c r="K697">
        <v>1864</v>
      </c>
      <c r="L697">
        <v>2215</v>
      </c>
      <c r="M697">
        <v>2492</v>
      </c>
      <c r="N697">
        <v>2633</v>
      </c>
      <c r="O697">
        <v>2536</v>
      </c>
      <c r="P697">
        <v>2513</v>
      </c>
      <c r="Q697">
        <v>2581</v>
      </c>
      <c r="R697">
        <v>2653</v>
      </c>
      <c r="S697">
        <v>2688</v>
      </c>
      <c r="T697">
        <v>2677</v>
      </c>
      <c r="U697">
        <v>2635</v>
      </c>
      <c r="V697">
        <v>2579</v>
      </c>
      <c r="W697">
        <v>2497</v>
      </c>
      <c r="X697">
        <v>2389</v>
      </c>
      <c r="Y697">
        <v>2282</v>
      </c>
      <c r="Z697">
        <v>2167</v>
      </c>
      <c r="AA697">
        <v>2063</v>
      </c>
      <c r="AB697">
        <v>1957</v>
      </c>
      <c r="AC697">
        <v>1853</v>
      </c>
      <c r="AD697">
        <v>1758</v>
      </c>
      <c r="AE697">
        <v>1670</v>
      </c>
      <c r="AF697">
        <v>1592</v>
      </c>
      <c r="AG697">
        <v>1518</v>
      </c>
      <c r="AH697">
        <v>1452</v>
      </c>
    </row>
    <row r="698" spans="1:34" x14ac:dyDescent="0.25">
      <c r="A698" t="s">
        <v>495</v>
      </c>
      <c r="B698" t="s">
        <v>478</v>
      </c>
      <c r="C698" t="s">
        <v>479</v>
      </c>
      <c r="D698">
        <v>0</v>
      </c>
      <c r="E698">
        <v>0</v>
      </c>
      <c r="F698">
        <v>0</v>
      </c>
      <c r="G698">
        <v>92</v>
      </c>
      <c r="H698">
        <v>212</v>
      </c>
      <c r="I698">
        <v>308</v>
      </c>
      <c r="J698">
        <v>387</v>
      </c>
      <c r="K698">
        <v>453</v>
      </c>
      <c r="L698">
        <v>515</v>
      </c>
      <c r="M698">
        <v>561</v>
      </c>
      <c r="N698">
        <v>581</v>
      </c>
      <c r="O698">
        <v>563</v>
      </c>
      <c r="P698">
        <v>549</v>
      </c>
      <c r="Q698">
        <v>549</v>
      </c>
      <c r="R698">
        <v>558</v>
      </c>
      <c r="S698">
        <v>567</v>
      </c>
      <c r="T698">
        <v>572</v>
      </c>
      <c r="U698">
        <v>567</v>
      </c>
      <c r="V698">
        <v>554</v>
      </c>
      <c r="W698">
        <v>538</v>
      </c>
      <c r="X698">
        <v>519</v>
      </c>
      <c r="Y698">
        <v>505</v>
      </c>
      <c r="Z698">
        <v>490</v>
      </c>
      <c r="AA698">
        <v>476</v>
      </c>
      <c r="AB698">
        <v>462</v>
      </c>
      <c r="AC698">
        <v>451</v>
      </c>
      <c r="AD698">
        <v>440</v>
      </c>
      <c r="AE698">
        <v>429</v>
      </c>
      <c r="AF698">
        <v>419</v>
      </c>
      <c r="AG698">
        <v>412</v>
      </c>
      <c r="AH698">
        <v>407</v>
      </c>
    </row>
    <row r="699" spans="1:34" x14ac:dyDescent="0.25">
      <c r="A699" t="s">
        <v>496</v>
      </c>
      <c r="B699" t="s">
        <v>478</v>
      </c>
      <c r="C699" t="s">
        <v>479</v>
      </c>
      <c r="D699">
        <v>0</v>
      </c>
      <c r="E699">
        <v>0</v>
      </c>
      <c r="F699">
        <v>0</v>
      </c>
      <c r="G699">
        <v>54</v>
      </c>
      <c r="H699">
        <v>147</v>
      </c>
      <c r="I699">
        <v>240</v>
      </c>
      <c r="J699">
        <v>268</v>
      </c>
      <c r="K699">
        <v>281</v>
      </c>
      <c r="L699">
        <v>257</v>
      </c>
      <c r="M699">
        <v>193</v>
      </c>
      <c r="N699">
        <v>90</v>
      </c>
      <c r="O699">
        <v>-95</v>
      </c>
      <c r="P699">
        <v>-206</v>
      </c>
      <c r="Q699">
        <v>-354</v>
      </c>
      <c r="R699">
        <v>-479</v>
      </c>
      <c r="S699">
        <v>-585</v>
      </c>
      <c r="T699">
        <v>-697</v>
      </c>
      <c r="U699">
        <v>-764</v>
      </c>
      <c r="V699">
        <v>-848</v>
      </c>
      <c r="W699">
        <v>-897</v>
      </c>
      <c r="X699">
        <v>-906</v>
      </c>
      <c r="Y699">
        <v>-902</v>
      </c>
      <c r="Z699">
        <v>-848</v>
      </c>
      <c r="AA699">
        <v>-821</v>
      </c>
      <c r="AB699">
        <v>-779</v>
      </c>
      <c r="AC699">
        <v>-717</v>
      </c>
      <c r="AD699">
        <v>-640</v>
      </c>
      <c r="AE699">
        <v>-568</v>
      </c>
      <c r="AF699">
        <v>-506</v>
      </c>
      <c r="AG699">
        <v>-438</v>
      </c>
      <c r="AH699">
        <v>-369</v>
      </c>
    </row>
    <row r="700" spans="1:34" x14ac:dyDescent="0.25">
      <c r="A700" t="s">
        <v>497</v>
      </c>
      <c r="B700" t="s">
        <v>478</v>
      </c>
      <c r="C700" t="s">
        <v>479</v>
      </c>
      <c r="D700">
        <v>0</v>
      </c>
      <c r="E700">
        <v>0</v>
      </c>
      <c r="F700">
        <v>0</v>
      </c>
      <c r="G700">
        <v>-74</v>
      </c>
      <c r="H700">
        <v>-135</v>
      </c>
      <c r="I700">
        <v>-203</v>
      </c>
      <c r="J700">
        <v>-293</v>
      </c>
      <c r="K700">
        <v>-442</v>
      </c>
      <c r="L700">
        <v>-611</v>
      </c>
      <c r="M700">
        <v>-792</v>
      </c>
      <c r="N700">
        <v>-994</v>
      </c>
      <c r="O700">
        <v>-1223</v>
      </c>
      <c r="P700">
        <v>-1410</v>
      </c>
      <c r="Q700">
        <v>-1581</v>
      </c>
      <c r="R700">
        <v>-1737</v>
      </c>
      <c r="S700">
        <v>-1889</v>
      </c>
      <c r="T700">
        <v>-2015</v>
      </c>
      <c r="U700">
        <v>-2113</v>
      </c>
      <c r="V700">
        <v>-2180</v>
      </c>
      <c r="W700">
        <v>-2185</v>
      </c>
      <c r="X700">
        <v>-2169</v>
      </c>
      <c r="Y700">
        <v>-2131</v>
      </c>
      <c r="Z700">
        <v>-2063</v>
      </c>
      <c r="AA700">
        <v>-1999</v>
      </c>
      <c r="AB700">
        <v>-1924</v>
      </c>
      <c r="AC700">
        <v>-1823</v>
      </c>
      <c r="AD700">
        <v>-1731</v>
      </c>
      <c r="AE700">
        <v>-1625</v>
      </c>
      <c r="AF700">
        <v>-1522</v>
      </c>
      <c r="AG700">
        <v>-1435</v>
      </c>
      <c r="AH700">
        <v>-1357</v>
      </c>
    </row>
    <row r="701" spans="1:34" x14ac:dyDescent="0.25">
      <c r="A701" t="s">
        <v>498</v>
      </c>
      <c r="B701" t="s">
        <v>478</v>
      </c>
      <c r="C701" t="s">
        <v>479</v>
      </c>
      <c r="D701">
        <v>0</v>
      </c>
      <c r="E701">
        <v>0</v>
      </c>
      <c r="F701">
        <v>0</v>
      </c>
      <c r="G701">
        <v>208</v>
      </c>
      <c r="H701">
        <v>276</v>
      </c>
      <c r="I701">
        <v>286</v>
      </c>
      <c r="J701">
        <v>152</v>
      </c>
      <c r="K701">
        <v>44</v>
      </c>
      <c r="L701">
        <v>-15</v>
      </c>
      <c r="M701">
        <v>-50</v>
      </c>
      <c r="N701">
        <v>-71</v>
      </c>
      <c r="O701">
        <v>-102</v>
      </c>
      <c r="P701">
        <v>-101</v>
      </c>
      <c r="Q701">
        <v>-84</v>
      </c>
      <c r="R701">
        <v>-63</v>
      </c>
      <c r="S701">
        <v>-55</v>
      </c>
      <c r="T701">
        <v>-60</v>
      </c>
      <c r="U701">
        <v>-75</v>
      </c>
      <c r="V701">
        <v>-97</v>
      </c>
      <c r="W701">
        <v>-123</v>
      </c>
      <c r="X701">
        <v>-151</v>
      </c>
      <c r="Y701">
        <v>-165</v>
      </c>
      <c r="Z701">
        <v>-179</v>
      </c>
      <c r="AA701">
        <v>-189</v>
      </c>
      <c r="AB701">
        <v>-203</v>
      </c>
      <c r="AC701">
        <v>-213</v>
      </c>
      <c r="AD701">
        <v>-217</v>
      </c>
      <c r="AE701">
        <v>-224</v>
      </c>
      <c r="AF701">
        <v>-230</v>
      </c>
      <c r="AG701">
        <v>-238</v>
      </c>
      <c r="AH701">
        <v>-238</v>
      </c>
    </row>
    <row r="702" spans="1:34" x14ac:dyDescent="0.25">
      <c r="A702" t="s">
        <v>499</v>
      </c>
      <c r="B702" t="s">
        <v>478</v>
      </c>
      <c r="C702" t="s">
        <v>479</v>
      </c>
      <c r="D702">
        <v>0</v>
      </c>
      <c r="E702">
        <v>0</v>
      </c>
      <c r="F702">
        <v>0</v>
      </c>
      <c r="G702">
        <v>59</v>
      </c>
      <c r="H702">
        <v>122</v>
      </c>
      <c r="I702">
        <v>189</v>
      </c>
      <c r="J702">
        <v>250</v>
      </c>
      <c r="K702">
        <v>307</v>
      </c>
      <c r="L702">
        <v>371</v>
      </c>
      <c r="M702">
        <v>421</v>
      </c>
      <c r="N702">
        <v>447</v>
      </c>
      <c r="O702">
        <v>426</v>
      </c>
      <c r="P702">
        <v>445</v>
      </c>
      <c r="Q702">
        <v>468</v>
      </c>
      <c r="R702">
        <v>494</v>
      </c>
      <c r="S702">
        <v>511</v>
      </c>
      <c r="T702">
        <v>520</v>
      </c>
      <c r="U702">
        <v>519</v>
      </c>
      <c r="V702">
        <v>517</v>
      </c>
      <c r="W702">
        <v>507</v>
      </c>
      <c r="X702">
        <v>493</v>
      </c>
      <c r="Y702">
        <v>479</v>
      </c>
      <c r="Z702">
        <v>464</v>
      </c>
      <c r="AA702">
        <v>451</v>
      </c>
      <c r="AB702">
        <v>435</v>
      </c>
      <c r="AC702">
        <v>420</v>
      </c>
      <c r="AD702">
        <v>405</v>
      </c>
      <c r="AE702">
        <v>390</v>
      </c>
      <c r="AF702">
        <v>380</v>
      </c>
      <c r="AG702">
        <v>371</v>
      </c>
      <c r="AH702">
        <v>363</v>
      </c>
    </row>
    <row r="703" spans="1:34" x14ac:dyDescent="0.25">
      <c r="A703" t="s">
        <v>500</v>
      </c>
      <c r="B703" t="s">
        <v>478</v>
      </c>
      <c r="C703" t="s">
        <v>479</v>
      </c>
      <c r="D703">
        <v>0</v>
      </c>
      <c r="E703">
        <v>0</v>
      </c>
      <c r="F703">
        <v>0</v>
      </c>
      <c r="G703">
        <v>37</v>
      </c>
      <c r="H703">
        <v>82</v>
      </c>
      <c r="I703">
        <v>118</v>
      </c>
      <c r="J703">
        <v>147</v>
      </c>
      <c r="K703">
        <v>174</v>
      </c>
      <c r="L703">
        <v>199</v>
      </c>
      <c r="M703">
        <v>221</v>
      </c>
      <c r="N703">
        <v>232</v>
      </c>
      <c r="O703">
        <v>231</v>
      </c>
      <c r="P703">
        <v>232</v>
      </c>
      <c r="Q703">
        <v>240</v>
      </c>
      <c r="R703">
        <v>250</v>
      </c>
      <c r="S703">
        <v>260</v>
      </c>
      <c r="T703">
        <v>267</v>
      </c>
      <c r="U703">
        <v>267</v>
      </c>
      <c r="V703">
        <v>264</v>
      </c>
      <c r="W703">
        <v>259</v>
      </c>
      <c r="X703">
        <v>253</v>
      </c>
      <c r="Y703">
        <v>248</v>
      </c>
      <c r="Z703">
        <v>241</v>
      </c>
      <c r="AA703">
        <v>235</v>
      </c>
      <c r="AB703">
        <v>230</v>
      </c>
      <c r="AC703">
        <v>224</v>
      </c>
      <c r="AD703">
        <v>218</v>
      </c>
      <c r="AE703">
        <v>212</v>
      </c>
      <c r="AF703">
        <v>207</v>
      </c>
      <c r="AG703">
        <v>203</v>
      </c>
      <c r="AH703">
        <v>200</v>
      </c>
    </row>
    <row r="704" spans="1:34" x14ac:dyDescent="0.25">
      <c r="A704" t="s">
        <v>501</v>
      </c>
      <c r="B704" t="s">
        <v>478</v>
      </c>
      <c r="C704" t="s">
        <v>479</v>
      </c>
      <c r="D704">
        <v>0</v>
      </c>
      <c r="E704">
        <v>0</v>
      </c>
      <c r="F704">
        <v>0</v>
      </c>
      <c r="G704">
        <v>179</v>
      </c>
      <c r="H704">
        <v>330</v>
      </c>
      <c r="I704">
        <v>421</v>
      </c>
      <c r="J704">
        <v>494</v>
      </c>
      <c r="K704">
        <v>550</v>
      </c>
      <c r="L704">
        <v>615</v>
      </c>
      <c r="M704">
        <v>695</v>
      </c>
      <c r="N704">
        <v>765</v>
      </c>
      <c r="O704">
        <v>785</v>
      </c>
      <c r="P704">
        <v>778</v>
      </c>
      <c r="Q704">
        <v>773</v>
      </c>
      <c r="R704">
        <v>780</v>
      </c>
      <c r="S704">
        <v>800</v>
      </c>
      <c r="T704">
        <v>803</v>
      </c>
      <c r="U704">
        <v>769</v>
      </c>
      <c r="V704">
        <v>726</v>
      </c>
      <c r="W704">
        <v>688</v>
      </c>
      <c r="X704">
        <v>651</v>
      </c>
      <c r="Y704">
        <v>608</v>
      </c>
      <c r="Z704">
        <v>562</v>
      </c>
      <c r="AA704">
        <v>530</v>
      </c>
      <c r="AB704">
        <v>505</v>
      </c>
      <c r="AC704">
        <v>479</v>
      </c>
      <c r="AD704">
        <v>445</v>
      </c>
      <c r="AE704">
        <v>410</v>
      </c>
      <c r="AF704">
        <v>395</v>
      </c>
      <c r="AG704">
        <v>393</v>
      </c>
      <c r="AH704">
        <v>392</v>
      </c>
    </row>
    <row r="705" spans="1:34" x14ac:dyDescent="0.25">
      <c r="A705" t="s">
        <v>502</v>
      </c>
      <c r="B705" t="s">
        <v>478</v>
      </c>
      <c r="C705" t="s">
        <v>479</v>
      </c>
      <c r="D705">
        <v>0</v>
      </c>
      <c r="E705">
        <v>0</v>
      </c>
      <c r="F705">
        <v>0</v>
      </c>
      <c r="G705">
        <v>141</v>
      </c>
      <c r="H705">
        <v>282</v>
      </c>
      <c r="I705">
        <v>333</v>
      </c>
      <c r="J705">
        <v>345</v>
      </c>
      <c r="K705">
        <v>368</v>
      </c>
      <c r="L705">
        <v>406</v>
      </c>
      <c r="M705">
        <v>461</v>
      </c>
      <c r="N705">
        <v>506</v>
      </c>
      <c r="O705">
        <v>503</v>
      </c>
      <c r="P705">
        <v>492</v>
      </c>
      <c r="Q705">
        <v>477</v>
      </c>
      <c r="R705">
        <v>475</v>
      </c>
      <c r="S705">
        <v>483</v>
      </c>
      <c r="T705">
        <v>473</v>
      </c>
      <c r="U705">
        <v>429</v>
      </c>
      <c r="V705">
        <v>364</v>
      </c>
      <c r="W705">
        <v>297</v>
      </c>
      <c r="X705">
        <v>228</v>
      </c>
      <c r="Y705">
        <v>158</v>
      </c>
      <c r="Z705">
        <v>84</v>
      </c>
      <c r="AA705">
        <v>22</v>
      </c>
      <c r="AB705">
        <v>-34</v>
      </c>
      <c r="AC705">
        <v>-90</v>
      </c>
      <c r="AD705">
        <v>-150</v>
      </c>
      <c r="AE705">
        <v>-211</v>
      </c>
      <c r="AF705">
        <v>-253</v>
      </c>
      <c r="AG705">
        <v>-287</v>
      </c>
      <c r="AH705">
        <v>-315</v>
      </c>
    </row>
    <row r="706" spans="1:34" x14ac:dyDescent="0.25">
      <c r="A706" t="s">
        <v>503</v>
      </c>
      <c r="B706" t="s">
        <v>478</v>
      </c>
      <c r="C706" t="s">
        <v>479</v>
      </c>
      <c r="D706">
        <v>0</v>
      </c>
      <c r="E706">
        <v>0</v>
      </c>
      <c r="F706">
        <v>0</v>
      </c>
      <c r="G706">
        <v>19</v>
      </c>
      <c r="H706">
        <v>30</v>
      </c>
      <c r="I706">
        <v>40</v>
      </c>
      <c r="J706">
        <v>51</v>
      </c>
      <c r="K706">
        <v>58</v>
      </c>
      <c r="L706">
        <v>68</v>
      </c>
      <c r="M706">
        <v>77</v>
      </c>
      <c r="N706">
        <v>82</v>
      </c>
      <c r="O706">
        <v>79</v>
      </c>
      <c r="P706">
        <v>76</v>
      </c>
      <c r="Q706">
        <v>77</v>
      </c>
      <c r="R706">
        <v>78</v>
      </c>
      <c r="S706">
        <v>79</v>
      </c>
      <c r="T706">
        <v>77</v>
      </c>
      <c r="U706">
        <v>73</v>
      </c>
      <c r="V706">
        <v>68</v>
      </c>
      <c r="W706">
        <v>64</v>
      </c>
      <c r="X706">
        <v>59</v>
      </c>
      <c r="Y706">
        <v>52</v>
      </c>
      <c r="Z706">
        <v>47</v>
      </c>
      <c r="AA706">
        <v>42</v>
      </c>
      <c r="AB706">
        <v>38</v>
      </c>
      <c r="AC706">
        <v>34</v>
      </c>
      <c r="AD706">
        <v>29</v>
      </c>
      <c r="AE706">
        <v>24</v>
      </c>
      <c r="AF706">
        <v>23</v>
      </c>
      <c r="AG706">
        <v>19</v>
      </c>
      <c r="AH706">
        <v>17</v>
      </c>
    </row>
    <row r="707" spans="1:34" x14ac:dyDescent="0.25">
      <c r="A707" t="s">
        <v>504</v>
      </c>
      <c r="B707" t="s">
        <v>478</v>
      </c>
      <c r="C707" t="s">
        <v>479</v>
      </c>
      <c r="D707">
        <v>0</v>
      </c>
      <c r="E707">
        <v>0</v>
      </c>
      <c r="F707">
        <v>0</v>
      </c>
      <c r="G707">
        <v>11</v>
      </c>
      <c r="H707">
        <v>22</v>
      </c>
      <c r="I707">
        <v>29</v>
      </c>
      <c r="J707">
        <v>35</v>
      </c>
      <c r="K707">
        <v>42</v>
      </c>
      <c r="L707">
        <v>48</v>
      </c>
      <c r="M707">
        <v>54</v>
      </c>
      <c r="N707">
        <v>58</v>
      </c>
      <c r="O707">
        <v>57</v>
      </c>
      <c r="P707">
        <v>58</v>
      </c>
      <c r="Q707">
        <v>59</v>
      </c>
      <c r="R707">
        <v>60</v>
      </c>
      <c r="S707">
        <v>63</v>
      </c>
      <c r="T707">
        <v>64</v>
      </c>
      <c r="U707">
        <v>64</v>
      </c>
      <c r="V707">
        <v>62</v>
      </c>
      <c r="W707">
        <v>61</v>
      </c>
      <c r="X707">
        <v>60</v>
      </c>
      <c r="Y707">
        <v>57</v>
      </c>
      <c r="Z707">
        <v>56</v>
      </c>
      <c r="AA707">
        <v>53</v>
      </c>
      <c r="AB707">
        <v>53</v>
      </c>
      <c r="AC707">
        <v>51</v>
      </c>
      <c r="AD707">
        <v>49</v>
      </c>
      <c r="AE707">
        <v>49</v>
      </c>
      <c r="AF707">
        <v>46</v>
      </c>
      <c r="AG707">
        <v>46</v>
      </c>
      <c r="AH707">
        <v>45</v>
      </c>
    </row>
    <row r="708" spans="1:34" x14ac:dyDescent="0.25">
      <c r="A708" t="s">
        <v>505</v>
      </c>
      <c r="B708" t="s">
        <v>478</v>
      </c>
      <c r="C708" t="s">
        <v>479</v>
      </c>
      <c r="D708">
        <v>0</v>
      </c>
      <c r="E708">
        <v>0</v>
      </c>
      <c r="F708">
        <v>0</v>
      </c>
      <c r="G708">
        <v>624</v>
      </c>
      <c r="H708">
        <v>893</v>
      </c>
      <c r="I708">
        <v>1102</v>
      </c>
      <c r="J708">
        <v>1335</v>
      </c>
      <c r="K708">
        <v>1517</v>
      </c>
      <c r="L708">
        <v>1738</v>
      </c>
      <c r="M708">
        <v>1998</v>
      </c>
      <c r="N708">
        <v>2196</v>
      </c>
      <c r="O708">
        <v>2276</v>
      </c>
      <c r="P708">
        <v>2314</v>
      </c>
      <c r="Q708">
        <v>2342</v>
      </c>
      <c r="R708">
        <v>2391</v>
      </c>
      <c r="S708">
        <v>2462</v>
      </c>
      <c r="T708">
        <v>2487</v>
      </c>
      <c r="U708">
        <v>2439</v>
      </c>
      <c r="V708">
        <v>2384</v>
      </c>
      <c r="W708">
        <v>2323</v>
      </c>
      <c r="X708">
        <v>2241</v>
      </c>
      <c r="Y708">
        <v>2144</v>
      </c>
      <c r="Z708">
        <v>2032</v>
      </c>
      <c r="AA708">
        <v>1955</v>
      </c>
      <c r="AB708">
        <v>1887</v>
      </c>
      <c r="AC708">
        <v>1811</v>
      </c>
      <c r="AD708">
        <v>1718</v>
      </c>
      <c r="AE708">
        <v>1622</v>
      </c>
      <c r="AF708">
        <v>1579</v>
      </c>
      <c r="AG708">
        <v>1554</v>
      </c>
      <c r="AH708">
        <v>1533</v>
      </c>
    </row>
    <row r="709" spans="1:34" x14ac:dyDescent="0.25">
      <c r="A709" t="s">
        <v>506</v>
      </c>
      <c r="B709" t="s">
        <v>478</v>
      </c>
      <c r="C709" t="s">
        <v>479</v>
      </c>
      <c r="D709">
        <v>0</v>
      </c>
      <c r="E709">
        <v>0</v>
      </c>
      <c r="F709">
        <v>0</v>
      </c>
      <c r="G709">
        <v>174</v>
      </c>
      <c r="H709">
        <v>583</v>
      </c>
      <c r="I709">
        <v>1020</v>
      </c>
      <c r="J709">
        <v>1582</v>
      </c>
      <c r="K709">
        <v>2022</v>
      </c>
      <c r="L709">
        <v>2668</v>
      </c>
      <c r="M709">
        <v>3470</v>
      </c>
      <c r="N709">
        <v>4121</v>
      </c>
      <c r="O709">
        <v>4476</v>
      </c>
      <c r="P709">
        <v>4728</v>
      </c>
      <c r="Q709">
        <v>5096</v>
      </c>
      <c r="R709">
        <v>5520</v>
      </c>
      <c r="S709">
        <v>5937</v>
      </c>
      <c r="T709">
        <v>6080</v>
      </c>
      <c r="U709">
        <v>5851</v>
      </c>
      <c r="V709">
        <v>5734</v>
      </c>
      <c r="W709">
        <v>5611</v>
      </c>
      <c r="X709">
        <v>5385</v>
      </c>
      <c r="Y709">
        <v>5079</v>
      </c>
      <c r="Z709">
        <v>4721</v>
      </c>
      <c r="AA709">
        <v>4564</v>
      </c>
      <c r="AB709">
        <v>4384</v>
      </c>
      <c r="AC709">
        <v>4131</v>
      </c>
      <c r="AD709">
        <v>3799</v>
      </c>
      <c r="AE709">
        <v>3503</v>
      </c>
      <c r="AF709">
        <v>3465</v>
      </c>
      <c r="AG709">
        <v>3440</v>
      </c>
      <c r="AH709">
        <v>3409</v>
      </c>
    </row>
    <row r="710" spans="1:34" x14ac:dyDescent="0.25">
      <c r="A710" t="s">
        <v>507</v>
      </c>
      <c r="B710" t="s">
        <v>478</v>
      </c>
      <c r="C710" t="s">
        <v>479</v>
      </c>
      <c r="D710">
        <v>0</v>
      </c>
      <c r="E710">
        <v>0</v>
      </c>
      <c r="F710">
        <v>0</v>
      </c>
      <c r="G710">
        <v>864</v>
      </c>
      <c r="H710">
        <v>1028</v>
      </c>
      <c r="I710">
        <v>1159</v>
      </c>
      <c r="J710">
        <v>1334</v>
      </c>
      <c r="K710">
        <v>1443</v>
      </c>
      <c r="L710">
        <v>1595</v>
      </c>
      <c r="M710">
        <v>1807</v>
      </c>
      <c r="N710">
        <v>1991</v>
      </c>
      <c r="O710">
        <v>2023</v>
      </c>
      <c r="P710">
        <v>2011</v>
      </c>
      <c r="Q710">
        <v>1993</v>
      </c>
      <c r="R710">
        <v>1997</v>
      </c>
      <c r="S710">
        <v>2018</v>
      </c>
      <c r="T710">
        <v>1986</v>
      </c>
      <c r="U710">
        <v>1841</v>
      </c>
      <c r="V710">
        <v>1747</v>
      </c>
      <c r="W710">
        <v>1669</v>
      </c>
      <c r="X710">
        <v>1563</v>
      </c>
      <c r="Y710">
        <v>1445</v>
      </c>
      <c r="Z710">
        <v>1313</v>
      </c>
      <c r="AA710">
        <v>1249</v>
      </c>
      <c r="AB710">
        <v>1187</v>
      </c>
      <c r="AC710">
        <v>1104</v>
      </c>
      <c r="AD710">
        <v>1012</v>
      </c>
      <c r="AE710">
        <v>906</v>
      </c>
      <c r="AF710">
        <v>891</v>
      </c>
      <c r="AG710">
        <v>878</v>
      </c>
      <c r="AH710">
        <v>857</v>
      </c>
    </row>
    <row r="711" spans="1:34" x14ac:dyDescent="0.25">
      <c r="A711" t="s">
        <v>508</v>
      </c>
      <c r="B711" t="s">
        <v>478</v>
      </c>
      <c r="C711" t="s">
        <v>479</v>
      </c>
      <c r="D711">
        <v>0</v>
      </c>
      <c r="E711">
        <v>0</v>
      </c>
      <c r="F711">
        <v>0</v>
      </c>
      <c r="G711">
        <v>1781</v>
      </c>
      <c r="H711">
        <v>1817</v>
      </c>
      <c r="I711">
        <v>1849</v>
      </c>
      <c r="J711">
        <v>1957</v>
      </c>
      <c r="K711">
        <v>1985</v>
      </c>
      <c r="L711">
        <v>2124</v>
      </c>
      <c r="M711">
        <v>2293</v>
      </c>
      <c r="N711">
        <v>2403</v>
      </c>
      <c r="O711">
        <v>2360</v>
      </c>
      <c r="P711">
        <v>2266</v>
      </c>
      <c r="Q711">
        <v>2152</v>
      </c>
      <c r="R711">
        <v>2032</v>
      </c>
      <c r="S711">
        <v>1927</v>
      </c>
      <c r="T711">
        <v>1785</v>
      </c>
      <c r="U711">
        <v>1645</v>
      </c>
      <c r="V711">
        <v>1556</v>
      </c>
      <c r="W711">
        <v>1494</v>
      </c>
      <c r="X711">
        <v>1397</v>
      </c>
      <c r="Y711">
        <v>1314</v>
      </c>
      <c r="Z711">
        <v>1226</v>
      </c>
      <c r="AA711">
        <v>1190</v>
      </c>
      <c r="AB711">
        <v>1128</v>
      </c>
      <c r="AC711">
        <v>1035</v>
      </c>
      <c r="AD711">
        <v>1031</v>
      </c>
      <c r="AE711">
        <v>974</v>
      </c>
      <c r="AF711">
        <v>970</v>
      </c>
      <c r="AG711">
        <v>952</v>
      </c>
      <c r="AH711">
        <v>926</v>
      </c>
    </row>
    <row r="712" spans="1:34" x14ac:dyDescent="0.25">
      <c r="A712" t="s">
        <v>509</v>
      </c>
      <c r="B712" t="s">
        <v>478</v>
      </c>
      <c r="C712" t="s">
        <v>479</v>
      </c>
      <c r="D712">
        <v>0</v>
      </c>
      <c r="E712">
        <v>0</v>
      </c>
      <c r="F712">
        <v>0</v>
      </c>
      <c r="G712">
        <v>-296</v>
      </c>
      <c r="H712">
        <v>-651</v>
      </c>
      <c r="I712">
        <v>-1111</v>
      </c>
      <c r="J712">
        <v>-1372</v>
      </c>
      <c r="K712">
        <v>-1888</v>
      </c>
      <c r="L712">
        <v>-2594</v>
      </c>
      <c r="M712">
        <v>-3406</v>
      </c>
      <c r="N712">
        <v>-4352</v>
      </c>
      <c r="O712">
        <v>-5250</v>
      </c>
      <c r="P712">
        <v>-6191</v>
      </c>
      <c r="Q712">
        <v>-7065</v>
      </c>
      <c r="R712">
        <v>-7911</v>
      </c>
      <c r="S712">
        <v>-7937</v>
      </c>
      <c r="T712">
        <v>-7944</v>
      </c>
      <c r="U712">
        <v>-7950</v>
      </c>
      <c r="V712">
        <v>-7969</v>
      </c>
      <c r="W712">
        <v>-7992</v>
      </c>
      <c r="X712">
        <v>-8003</v>
      </c>
      <c r="Y712">
        <v>-8012</v>
      </c>
      <c r="Z712">
        <v>-8011</v>
      </c>
      <c r="AA712">
        <v>-8013</v>
      </c>
      <c r="AB712">
        <v>-8011</v>
      </c>
      <c r="AC712">
        <v>-8014</v>
      </c>
      <c r="AD712">
        <v>-8056</v>
      </c>
      <c r="AE712">
        <v>-8096</v>
      </c>
      <c r="AF712">
        <v>-8133</v>
      </c>
      <c r="AG712">
        <v>-8150</v>
      </c>
      <c r="AH712">
        <v>-8157</v>
      </c>
    </row>
    <row r="713" spans="1:34" x14ac:dyDescent="0.25">
      <c r="A713" t="s">
        <v>510</v>
      </c>
      <c r="B713" t="s">
        <v>478</v>
      </c>
      <c r="C713" t="s">
        <v>479</v>
      </c>
      <c r="D713">
        <v>0</v>
      </c>
      <c r="E713">
        <v>0</v>
      </c>
      <c r="F713">
        <v>0</v>
      </c>
      <c r="G713">
        <v>189</v>
      </c>
      <c r="H713">
        <v>385</v>
      </c>
      <c r="I713">
        <v>574</v>
      </c>
      <c r="J713">
        <v>756</v>
      </c>
      <c r="K713">
        <v>924</v>
      </c>
      <c r="L713">
        <v>1084</v>
      </c>
      <c r="M713">
        <v>1254</v>
      </c>
      <c r="N713">
        <v>1358</v>
      </c>
      <c r="O713">
        <v>1437</v>
      </c>
      <c r="P713">
        <v>1515</v>
      </c>
      <c r="Q713">
        <v>1625</v>
      </c>
      <c r="R713">
        <v>1727</v>
      </c>
      <c r="S713">
        <v>1818</v>
      </c>
      <c r="T713">
        <v>1908</v>
      </c>
      <c r="U713">
        <v>1964</v>
      </c>
      <c r="V713">
        <v>2018</v>
      </c>
      <c r="W713">
        <v>2069</v>
      </c>
      <c r="X713">
        <v>2109</v>
      </c>
      <c r="Y713">
        <v>2151</v>
      </c>
      <c r="Z713">
        <v>2198</v>
      </c>
      <c r="AA713">
        <v>2220</v>
      </c>
      <c r="AB713">
        <v>2250</v>
      </c>
      <c r="AC713">
        <v>2286</v>
      </c>
      <c r="AD713">
        <v>2294</v>
      </c>
      <c r="AE713">
        <v>2319</v>
      </c>
      <c r="AF713">
        <v>2391</v>
      </c>
      <c r="AG713">
        <v>2347</v>
      </c>
      <c r="AH713">
        <v>2360</v>
      </c>
    </row>
    <row r="714" spans="1:34" x14ac:dyDescent="0.25">
      <c r="A714" t="s">
        <v>511</v>
      </c>
      <c r="B714" t="s">
        <v>478</v>
      </c>
      <c r="C714" t="s">
        <v>479</v>
      </c>
      <c r="D714">
        <v>0</v>
      </c>
      <c r="E714">
        <v>0</v>
      </c>
      <c r="F714">
        <v>0</v>
      </c>
      <c r="G714">
        <v>1193</v>
      </c>
      <c r="H714">
        <v>2947</v>
      </c>
      <c r="I714">
        <v>4395</v>
      </c>
      <c r="J714">
        <v>5666</v>
      </c>
      <c r="K714">
        <v>6817</v>
      </c>
      <c r="L714">
        <v>7863</v>
      </c>
      <c r="M714">
        <v>8730</v>
      </c>
      <c r="N714">
        <v>9265</v>
      </c>
      <c r="O714">
        <v>9250</v>
      </c>
      <c r="P714">
        <v>9235</v>
      </c>
      <c r="Q714">
        <v>9357</v>
      </c>
      <c r="R714">
        <v>9606</v>
      </c>
      <c r="S714">
        <v>9907</v>
      </c>
      <c r="T714">
        <v>10115</v>
      </c>
      <c r="U714">
        <v>10125</v>
      </c>
      <c r="V714">
        <v>9981</v>
      </c>
      <c r="W714">
        <v>9760</v>
      </c>
      <c r="X714">
        <v>9499</v>
      </c>
      <c r="Y714">
        <v>9293</v>
      </c>
      <c r="Z714">
        <v>9033</v>
      </c>
      <c r="AA714">
        <v>8774</v>
      </c>
      <c r="AB714">
        <v>8550</v>
      </c>
      <c r="AC714">
        <v>8343</v>
      </c>
      <c r="AD714">
        <v>8111</v>
      </c>
      <c r="AE714">
        <v>7870</v>
      </c>
      <c r="AF714">
        <v>7648</v>
      </c>
      <c r="AG714">
        <v>7479</v>
      </c>
      <c r="AH714">
        <v>7363</v>
      </c>
    </row>
    <row r="715" spans="1:34" x14ac:dyDescent="0.25">
      <c r="A715" t="s">
        <v>512</v>
      </c>
      <c r="B715" t="s">
        <v>478</v>
      </c>
      <c r="C715" t="s">
        <v>479</v>
      </c>
      <c r="D715">
        <v>0</v>
      </c>
      <c r="E715">
        <v>0</v>
      </c>
      <c r="F715">
        <v>0</v>
      </c>
      <c r="G715">
        <v>873</v>
      </c>
      <c r="H715">
        <v>2237</v>
      </c>
      <c r="I715">
        <v>3590</v>
      </c>
      <c r="J715">
        <v>4404</v>
      </c>
      <c r="K715">
        <v>6095</v>
      </c>
      <c r="L715">
        <v>7483</v>
      </c>
      <c r="M715">
        <v>8817</v>
      </c>
      <c r="N715">
        <v>10205</v>
      </c>
      <c r="O715">
        <v>11170</v>
      </c>
      <c r="P715">
        <v>12934</v>
      </c>
      <c r="Q715">
        <v>13273</v>
      </c>
      <c r="R715">
        <v>14136</v>
      </c>
      <c r="S715">
        <v>14966</v>
      </c>
      <c r="T715">
        <v>15323</v>
      </c>
      <c r="U715">
        <v>16281</v>
      </c>
      <c r="V715">
        <v>16218</v>
      </c>
      <c r="W715">
        <v>16139</v>
      </c>
      <c r="X715">
        <v>16340</v>
      </c>
      <c r="Y715">
        <v>16200</v>
      </c>
      <c r="Z715">
        <v>16637</v>
      </c>
      <c r="AA715">
        <v>16231</v>
      </c>
      <c r="AB715">
        <v>16271</v>
      </c>
      <c r="AC715">
        <v>16214</v>
      </c>
      <c r="AD715">
        <v>16460</v>
      </c>
      <c r="AE715">
        <v>16346</v>
      </c>
      <c r="AF715">
        <v>16029</v>
      </c>
      <c r="AG715">
        <v>16248</v>
      </c>
      <c r="AH715">
        <v>16488</v>
      </c>
    </row>
    <row r="716" spans="1:34" x14ac:dyDescent="0.25">
      <c r="A716" t="s">
        <v>513</v>
      </c>
      <c r="B716" t="s">
        <v>478</v>
      </c>
      <c r="C716" t="s">
        <v>479</v>
      </c>
      <c r="D716">
        <v>0</v>
      </c>
      <c r="E716">
        <v>0</v>
      </c>
      <c r="F716">
        <v>0</v>
      </c>
      <c r="G716">
        <v>700</v>
      </c>
      <c r="H716">
        <v>2410</v>
      </c>
      <c r="I716">
        <v>2573</v>
      </c>
      <c r="J716">
        <v>2843</v>
      </c>
      <c r="K716">
        <v>2729</v>
      </c>
      <c r="L716">
        <v>2257</v>
      </c>
      <c r="M716">
        <v>1597</v>
      </c>
      <c r="N716">
        <v>755</v>
      </c>
      <c r="O716">
        <v>453</v>
      </c>
      <c r="P716">
        <v>9</v>
      </c>
      <c r="Q716">
        <v>-370</v>
      </c>
      <c r="R716">
        <v>-629</v>
      </c>
      <c r="S716">
        <v>-860</v>
      </c>
      <c r="T716">
        <v>-789</v>
      </c>
      <c r="U716">
        <v>-1039</v>
      </c>
      <c r="V716">
        <v>-1243</v>
      </c>
      <c r="W716">
        <v>-1444</v>
      </c>
      <c r="X716">
        <v>-1587</v>
      </c>
      <c r="Y716">
        <v>-1413</v>
      </c>
      <c r="Z716">
        <v>-1494</v>
      </c>
      <c r="AA716">
        <v>-1477</v>
      </c>
      <c r="AB716">
        <v>-1400</v>
      </c>
      <c r="AC716">
        <v>-1358</v>
      </c>
      <c r="AD716">
        <v>-1315</v>
      </c>
      <c r="AE716">
        <v>-1229</v>
      </c>
      <c r="AF716">
        <v>-1283</v>
      </c>
      <c r="AG716">
        <v>-1346</v>
      </c>
      <c r="AH716">
        <v>-1346</v>
      </c>
    </row>
    <row r="717" spans="1:34" x14ac:dyDescent="0.25">
      <c r="A717" t="s">
        <v>514</v>
      </c>
      <c r="B717" t="s">
        <v>478</v>
      </c>
      <c r="C717" t="s">
        <v>479</v>
      </c>
      <c r="D717">
        <v>0</v>
      </c>
      <c r="E717">
        <v>0</v>
      </c>
      <c r="F717">
        <v>0</v>
      </c>
      <c r="G717">
        <v>786</v>
      </c>
      <c r="H717">
        <v>1646</v>
      </c>
      <c r="I717">
        <v>2405</v>
      </c>
      <c r="J717">
        <v>3146</v>
      </c>
      <c r="K717">
        <v>3857</v>
      </c>
      <c r="L717">
        <v>4592</v>
      </c>
      <c r="M717">
        <v>5277</v>
      </c>
      <c r="N717">
        <v>5768</v>
      </c>
      <c r="O717">
        <v>5886</v>
      </c>
      <c r="P717">
        <v>5994</v>
      </c>
      <c r="Q717">
        <v>6280</v>
      </c>
      <c r="R717">
        <v>6625</v>
      </c>
      <c r="S717">
        <v>6949</v>
      </c>
      <c r="T717">
        <v>7190</v>
      </c>
      <c r="U717">
        <v>7349</v>
      </c>
      <c r="V717">
        <v>7453</v>
      </c>
      <c r="W717">
        <v>7496</v>
      </c>
      <c r="X717">
        <v>7469</v>
      </c>
      <c r="Y717">
        <v>7437</v>
      </c>
      <c r="Z717">
        <v>7376</v>
      </c>
      <c r="AA717">
        <v>7321</v>
      </c>
      <c r="AB717">
        <v>7272</v>
      </c>
      <c r="AC717">
        <v>7224</v>
      </c>
      <c r="AD717">
        <v>7186</v>
      </c>
      <c r="AE717">
        <v>7133</v>
      </c>
      <c r="AF717">
        <v>7095</v>
      </c>
      <c r="AG717">
        <v>7082</v>
      </c>
      <c r="AH717">
        <v>7100</v>
      </c>
    </row>
    <row r="718" spans="1:34" x14ac:dyDescent="0.25">
      <c r="A718" t="s">
        <v>515</v>
      </c>
      <c r="B718" t="s">
        <v>478</v>
      </c>
      <c r="C718" t="s">
        <v>479</v>
      </c>
      <c r="D718">
        <v>0</v>
      </c>
      <c r="E718">
        <v>0</v>
      </c>
      <c r="F718">
        <v>0</v>
      </c>
      <c r="G718">
        <v>4645</v>
      </c>
      <c r="H718">
        <v>5906</v>
      </c>
      <c r="I718">
        <v>6850</v>
      </c>
      <c r="J718">
        <v>7972</v>
      </c>
      <c r="K718">
        <v>8884</v>
      </c>
      <c r="L718">
        <v>10251</v>
      </c>
      <c r="M718">
        <v>11912</v>
      </c>
      <c r="N718">
        <v>13343</v>
      </c>
      <c r="O718">
        <v>14169</v>
      </c>
      <c r="P718">
        <v>14624</v>
      </c>
      <c r="Q718">
        <v>15326</v>
      </c>
      <c r="R718">
        <v>16017</v>
      </c>
      <c r="S718">
        <v>16804</v>
      </c>
      <c r="T718">
        <v>17157</v>
      </c>
      <c r="U718">
        <v>17138</v>
      </c>
      <c r="V718">
        <v>17312</v>
      </c>
      <c r="W718">
        <v>17560</v>
      </c>
      <c r="X718">
        <v>17522</v>
      </c>
      <c r="Y718">
        <v>17424</v>
      </c>
      <c r="Z718">
        <v>17219</v>
      </c>
      <c r="AA718">
        <v>17489</v>
      </c>
      <c r="AB718">
        <v>17630</v>
      </c>
      <c r="AC718">
        <v>17625</v>
      </c>
      <c r="AD718">
        <v>17578</v>
      </c>
      <c r="AE718">
        <v>17550</v>
      </c>
      <c r="AF718">
        <v>18147</v>
      </c>
      <c r="AG718">
        <v>18784</v>
      </c>
      <c r="AH718">
        <v>19423</v>
      </c>
    </row>
    <row r="719" spans="1:34" x14ac:dyDescent="0.25">
      <c r="A719" t="s">
        <v>516</v>
      </c>
      <c r="B719" t="s">
        <v>478</v>
      </c>
      <c r="C719" t="s">
        <v>479</v>
      </c>
      <c r="D719">
        <v>0</v>
      </c>
      <c r="E719">
        <v>0</v>
      </c>
      <c r="F719">
        <v>0</v>
      </c>
      <c r="G719">
        <v>146</v>
      </c>
      <c r="H719">
        <v>334</v>
      </c>
      <c r="I719">
        <v>613</v>
      </c>
      <c r="J719">
        <v>865</v>
      </c>
      <c r="K719">
        <v>1097</v>
      </c>
      <c r="L719">
        <v>1383</v>
      </c>
      <c r="M719">
        <v>1564</v>
      </c>
      <c r="N719">
        <v>1629</v>
      </c>
      <c r="O719">
        <v>1419</v>
      </c>
      <c r="P719">
        <v>1464</v>
      </c>
      <c r="Q719">
        <v>1575</v>
      </c>
      <c r="R719">
        <v>1673</v>
      </c>
      <c r="S719">
        <v>1721</v>
      </c>
      <c r="T719">
        <v>1768</v>
      </c>
      <c r="U719">
        <v>1809</v>
      </c>
      <c r="V719">
        <v>1874</v>
      </c>
      <c r="W719">
        <v>1904</v>
      </c>
      <c r="X719">
        <v>1925</v>
      </c>
      <c r="Y719">
        <v>1973</v>
      </c>
      <c r="Z719">
        <v>2013</v>
      </c>
      <c r="AA719">
        <v>2088</v>
      </c>
      <c r="AB719">
        <v>2147</v>
      </c>
      <c r="AC719">
        <v>2229</v>
      </c>
      <c r="AD719">
        <v>2310</v>
      </c>
      <c r="AE719">
        <v>2412</v>
      </c>
      <c r="AF719">
        <v>2506</v>
      </c>
      <c r="AG719">
        <v>2590</v>
      </c>
      <c r="AH719">
        <v>2690</v>
      </c>
    </row>
    <row r="720" spans="1:34" x14ac:dyDescent="0.25">
      <c r="A720" t="s">
        <v>517</v>
      </c>
      <c r="B720" t="s">
        <v>478</v>
      </c>
      <c r="C720" t="s">
        <v>479</v>
      </c>
      <c r="D720">
        <v>0</v>
      </c>
      <c r="E720">
        <v>0</v>
      </c>
      <c r="F720">
        <v>0</v>
      </c>
      <c r="G720">
        <v>6770</v>
      </c>
      <c r="H720">
        <v>14308</v>
      </c>
      <c r="I720">
        <v>21795</v>
      </c>
      <c r="J720">
        <v>29035</v>
      </c>
      <c r="K720">
        <v>36169</v>
      </c>
      <c r="L720">
        <v>43445</v>
      </c>
      <c r="M720">
        <v>49906</v>
      </c>
      <c r="N720">
        <v>55025</v>
      </c>
      <c r="O720">
        <v>57628</v>
      </c>
      <c r="P720">
        <v>61903</v>
      </c>
      <c r="Q720">
        <v>66068</v>
      </c>
      <c r="R720">
        <v>70655</v>
      </c>
      <c r="S720">
        <v>74704</v>
      </c>
      <c r="T720">
        <v>78141</v>
      </c>
      <c r="U720">
        <v>81357</v>
      </c>
      <c r="V720">
        <v>84468</v>
      </c>
      <c r="W720">
        <v>86937</v>
      </c>
      <c r="X720">
        <v>89029</v>
      </c>
      <c r="Y720">
        <v>91197</v>
      </c>
      <c r="Z720">
        <v>93041</v>
      </c>
      <c r="AA720">
        <v>95156</v>
      </c>
      <c r="AB720">
        <v>97027</v>
      </c>
      <c r="AC720">
        <v>98761</v>
      </c>
      <c r="AD720">
        <v>100504</v>
      </c>
      <c r="AE720">
        <v>102503</v>
      </c>
      <c r="AF720">
        <v>104620</v>
      </c>
      <c r="AG720">
        <v>106546</v>
      </c>
      <c r="AH720">
        <v>108610</v>
      </c>
    </row>
    <row r="721" spans="1:34" x14ac:dyDescent="0.25">
      <c r="A721" t="s">
        <v>518</v>
      </c>
      <c r="B721" t="s">
        <v>478</v>
      </c>
      <c r="C721" t="s">
        <v>479</v>
      </c>
      <c r="D721">
        <v>0</v>
      </c>
      <c r="E721">
        <v>0</v>
      </c>
      <c r="F721">
        <v>0</v>
      </c>
      <c r="G721">
        <v>3112</v>
      </c>
      <c r="H721">
        <v>7106</v>
      </c>
      <c r="I721">
        <v>10953</v>
      </c>
      <c r="J721">
        <v>14645</v>
      </c>
      <c r="K721">
        <v>18214</v>
      </c>
      <c r="L721">
        <v>22040</v>
      </c>
      <c r="M721">
        <v>24852</v>
      </c>
      <c r="N721">
        <v>26436</v>
      </c>
      <c r="O721">
        <v>25577</v>
      </c>
      <c r="P721">
        <v>27120</v>
      </c>
      <c r="Q721">
        <v>28981</v>
      </c>
      <c r="R721">
        <v>31070</v>
      </c>
      <c r="S721">
        <v>32662</v>
      </c>
      <c r="T721">
        <v>33984</v>
      </c>
      <c r="U721">
        <v>34940</v>
      </c>
      <c r="V721">
        <v>35569</v>
      </c>
      <c r="W721">
        <v>35631</v>
      </c>
      <c r="X721">
        <v>35470</v>
      </c>
      <c r="Y721">
        <v>35498</v>
      </c>
      <c r="Z721">
        <v>35210</v>
      </c>
      <c r="AA721">
        <v>34939</v>
      </c>
      <c r="AB721">
        <v>34620</v>
      </c>
      <c r="AC721">
        <v>34352</v>
      </c>
      <c r="AD721">
        <v>34055</v>
      </c>
      <c r="AE721">
        <v>33794</v>
      </c>
      <c r="AF721">
        <v>33434</v>
      </c>
      <c r="AG721">
        <v>33213</v>
      </c>
      <c r="AH721">
        <v>33233</v>
      </c>
    </row>
    <row r="722" spans="1:34" x14ac:dyDescent="0.25">
      <c r="A722" t="s">
        <v>519</v>
      </c>
      <c r="B722" t="s">
        <v>478</v>
      </c>
      <c r="C722" t="s">
        <v>479</v>
      </c>
      <c r="D722">
        <v>0</v>
      </c>
      <c r="E722">
        <v>0</v>
      </c>
      <c r="F722">
        <v>0</v>
      </c>
      <c r="G722">
        <v>2130</v>
      </c>
      <c r="H722">
        <v>4280</v>
      </c>
      <c r="I722">
        <v>6173</v>
      </c>
      <c r="J722">
        <v>7738</v>
      </c>
      <c r="K722">
        <v>9153</v>
      </c>
      <c r="L722">
        <v>10508</v>
      </c>
      <c r="M722">
        <v>11322</v>
      </c>
      <c r="N722">
        <v>11551</v>
      </c>
      <c r="O722">
        <v>10767</v>
      </c>
      <c r="P722">
        <v>10859</v>
      </c>
      <c r="Q722">
        <v>10917</v>
      </c>
      <c r="R722">
        <v>11046</v>
      </c>
      <c r="S722">
        <v>11013</v>
      </c>
      <c r="T722">
        <v>10821</v>
      </c>
      <c r="U722">
        <v>10546</v>
      </c>
      <c r="V722">
        <v>10146</v>
      </c>
      <c r="W722">
        <v>9631</v>
      </c>
      <c r="X722">
        <v>9100</v>
      </c>
      <c r="Y722">
        <v>8606</v>
      </c>
      <c r="Z722">
        <v>8109</v>
      </c>
      <c r="AA722">
        <v>7621</v>
      </c>
      <c r="AB722">
        <v>7168</v>
      </c>
      <c r="AC722">
        <v>6742</v>
      </c>
      <c r="AD722">
        <v>6344</v>
      </c>
      <c r="AE722">
        <v>5964</v>
      </c>
      <c r="AF722">
        <v>5604</v>
      </c>
      <c r="AG722">
        <v>5296</v>
      </c>
      <c r="AH722">
        <v>5035</v>
      </c>
    </row>
    <row r="723" spans="1:34" x14ac:dyDescent="0.25">
      <c r="A723" t="s">
        <v>520</v>
      </c>
      <c r="B723" t="s">
        <v>478</v>
      </c>
      <c r="C723" t="s">
        <v>479</v>
      </c>
      <c r="D723">
        <v>0</v>
      </c>
      <c r="E723">
        <v>0</v>
      </c>
      <c r="F723">
        <v>0</v>
      </c>
      <c r="G723">
        <v>46</v>
      </c>
      <c r="H723">
        <v>95</v>
      </c>
      <c r="I723">
        <v>146</v>
      </c>
      <c r="J723">
        <v>187</v>
      </c>
      <c r="K723">
        <v>226</v>
      </c>
      <c r="L723">
        <v>265</v>
      </c>
      <c r="M723">
        <v>287</v>
      </c>
      <c r="N723">
        <v>295</v>
      </c>
      <c r="O723">
        <v>273</v>
      </c>
      <c r="P723">
        <v>277</v>
      </c>
      <c r="Q723">
        <v>282</v>
      </c>
      <c r="R723">
        <v>287</v>
      </c>
      <c r="S723">
        <v>286</v>
      </c>
      <c r="T723">
        <v>281</v>
      </c>
      <c r="U723">
        <v>274</v>
      </c>
      <c r="V723">
        <v>265</v>
      </c>
      <c r="W723">
        <v>252</v>
      </c>
      <c r="X723">
        <v>238</v>
      </c>
      <c r="Y723">
        <v>224</v>
      </c>
      <c r="Z723">
        <v>210</v>
      </c>
      <c r="AA723">
        <v>197</v>
      </c>
      <c r="AB723">
        <v>184</v>
      </c>
      <c r="AC723">
        <v>172</v>
      </c>
      <c r="AD723">
        <v>161</v>
      </c>
      <c r="AE723">
        <v>150</v>
      </c>
      <c r="AF723">
        <v>140</v>
      </c>
      <c r="AG723">
        <v>132</v>
      </c>
      <c r="AH723">
        <v>125</v>
      </c>
    </row>
    <row r="724" spans="1:34" x14ac:dyDescent="0.25">
      <c r="A724" t="s">
        <v>521</v>
      </c>
      <c r="B724" t="s">
        <v>478</v>
      </c>
      <c r="C724" t="s">
        <v>479</v>
      </c>
      <c r="D724">
        <v>0</v>
      </c>
      <c r="E724">
        <v>0</v>
      </c>
      <c r="F724">
        <v>0</v>
      </c>
      <c r="G724">
        <v>26</v>
      </c>
      <c r="H724">
        <v>56</v>
      </c>
      <c r="I724">
        <v>92</v>
      </c>
      <c r="J724">
        <v>123</v>
      </c>
      <c r="K724">
        <v>151</v>
      </c>
      <c r="L724">
        <v>180</v>
      </c>
      <c r="M724">
        <v>196</v>
      </c>
      <c r="N724">
        <v>203</v>
      </c>
      <c r="O724">
        <v>186</v>
      </c>
      <c r="P724">
        <v>190</v>
      </c>
      <c r="Q724">
        <v>197</v>
      </c>
      <c r="R724">
        <v>203</v>
      </c>
      <c r="S724">
        <v>205</v>
      </c>
      <c r="T724">
        <v>205</v>
      </c>
      <c r="U724">
        <v>202</v>
      </c>
      <c r="V724">
        <v>198</v>
      </c>
      <c r="W724">
        <v>190</v>
      </c>
      <c r="X724">
        <v>182</v>
      </c>
      <c r="Y724">
        <v>175</v>
      </c>
      <c r="Z724">
        <v>166</v>
      </c>
      <c r="AA724">
        <v>158</v>
      </c>
      <c r="AB724">
        <v>151</v>
      </c>
      <c r="AC724">
        <v>143</v>
      </c>
      <c r="AD724">
        <v>136</v>
      </c>
      <c r="AE724">
        <v>129</v>
      </c>
      <c r="AF724">
        <v>122</v>
      </c>
      <c r="AG724">
        <v>117</v>
      </c>
      <c r="AH724">
        <v>112</v>
      </c>
    </row>
    <row r="725" spans="1:34" x14ac:dyDescent="0.25">
      <c r="A725" t="s">
        <v>522</v>
      </c>
      <c r="B725" t="s">
        <v>478</v>
      </c>
      <c r="C725" t="s">
        <v>479</v>
      </c>
      <c r="D725">
        <v>0</v>
      </c>
      <c r="E725">
        <v>0</v>
      </c>
      <c r="F725">
        <v>0</v>
      </c>
      <c r="G725">
        <v>110</v>
      </c>
      <c r="H725">
        <v>195</v>
      </c>
      <c r="I725">
        <v>293</v>
      </c>
      <c r="J725">
        <v>371</v>
      </c>
      <c r="K725">
        <v>434</v>
      </c>
      <c r="L725">
        <v>511</v>
      </c>
      <c r="M725">
        <v>551</v>
      </c>
      <c r="N725">
        <v>534</v>
      </c>
      <c r="O725">
        <v>392</v>
      </c>
      <c r="P725">
        <v>273</v>
      </c>
      <c r="Q725">
        <v>183</v>
      </c>
      <c r="R725">
        <v>78</v>
      </c>
      <c r="S725">
        <v>-55</v>
      </c>
      <c r="T725">
        <v>-202</v>
      </c>
      <c r="U725">
        <v>-373</v>
      </c>
      <c r="V725">
        <v>-545</v>
      </c>
      <c r="W725">
        <v>-738</v>
      </c>
      <c r="X725">
        <v>-945</v>
      </c>
      <c r="Y725">
        <v>-1145</v>
      </c>
      <c r="Z725">
        <v>-1358</v>
      </c>
      <c r="AA725">
        <v>-1556</v>
      </c>
      <c r="AB725">
        <v>-1759</v>
      </c>
      <c r="AC725">
        <v>-1950</v>
      </c>
      <c r="AD725">
        <v>-2144</v>
      </c>
      <c r="AE725">
        <v>-2328</v>
      </c>
      <c r="AF725">
        <v>-2505</v>
      </c>
      <c r="AG725">
        <v>-2678</v>
      </c>
      <c r="AH725">
        <v>-2841</v>
      </c>
    </row>
    <row r="726" spans="1:34" x14ac:dyDescent="0.25">
      <c r="A726" t="s">
        <v>523</v>
      </c>
      <c r="B726" t="s">
        <v>478</v>
      </c>
      <c r="C726" t="s">
        <v>479</v>
      </c>
      <c r="D726">
        <v>0</v>
      </c>
      <c r="E726">
        <v>0</v>
      </c>
      <c r="F726">
        <v>0</v>
      </c>
      <c r="G726">
        <v>686</v>
      </c>
      <c r="H726">
        <v>1510</v>
      </c>
      <c r="I726">
        <v>2746</v>
      </c>
      <c r="J726">
        <v>3942</v>
      </c>
      <c r="K726">
        <v>5113</v>
      </c>
      <c r="L726">
        <v>6524</v>
      </c>
      <c r="M726">
        <v>7564</v>
      </c>
      <c r="N726">
        <v>8197</v>
      </c>
      <c r="O726">
        <v>7828</v>
      </c>
      <c r="P726">
        <v>8423</v>
      </c>
      <c r="Q726">
        <v>9259</v>
      </c>
      <c r="R726">
        <v>10044</v>
      </c>
      <c r="S726">
        <v>10579</v>
      </c>
      <c r="T726">
        <v>10995</v>
      </c>
      <c r="U726">
        <v>11309</v>
      </c>
      <c r="V726">
        <v>11593</v>
      </c>
      <c r="W726">
        <v>11641</v>
      </c>
      <c r="X726">
        <v>11560</v>
      </c>
      <c r="Y726">
        <v>11483</v>
      </c>
      <c r="Z726">
        <v>11300</v>
      </c>
      <c r="AA726">
        <v>11171</v>
      </c>
      <c r="AB726">
        <v>10951</v>
      </c>
      <c r="AC726">
        <v>10759</v>
      </c>
      <c r="AD726">
        <v>10542</v>
      </c>
      <c r="AE726">
        <v>10362</v>
      </c>
      <c r="AF726">
        <v>10181</v>
      </c>
      <c r="AG726">
        <v>10000</v>
      </c>
      <c r="AH726">
        <v>9882</v>
      </c>
    </row>
    <row r="727" spans="1:34" x14ac:dyDescent="0.25">
      <c r="A727" t="s">
        <v>524</v>
      </c>
      <c r="B727" t="s">
        <v>478</v>
      </c>
      <c r="C727" t="s">
        <v>479</v>
      </c>
      <c r="D727">
        <v>0</v>
      </c>
      <c r="E727">
        <v>0</v>
      </c>
      <c r="F727">
        <v>0</v>
      </c>
      <c r="G727">
        <v>881</v>
      </c>
      <c r="H727">
        <v>1515</v>
      </c>
      <c r="I727">
        <v>2441</v>
      </c>
      <c r="J727">
        <v>3466</v>
      </c>
      <c r="K727">
        <v>4372</v>
      </c>
      <c r="L727">
        <v>5575</v>
      </c>
      <c r="M727">
        <v>6614</v>
      </c>
      <c r="N727">
        <v>7318</v>
      </c>
      <c r="O727">
        <v>7116</v>
      </c>
      <c r="P727">
        <v>7557</v>
      </c>
      <c r="Q727">
        <v>8176</v>
      </c>
      <c r="R727">
        <v>8802</v>
      </c>
      <c r="S727">
        <v>9284</v>
      </c>
      <c r="T727">
        <v>9622</v>
      </c>
      <c r="U727">
        <v>9631</v>
      </c>
      <c r="V727">
        <v>9735</v>
      </c>
      <c r="W727">
        <v>9700</v>
      </c>
      <c r="X727">
        <v>9516</v>
      </c>
      <c r="Y727">
        <v>9346</v>
      </c>
      <c r="Z727">
        <v>9023</v>
      </c>
      <c r="AA727">
        <v>8905</v>
      </c>
      <c r="AB727">
        <v>8714</v>
      </c>
      <c r="AC727">
        <v>8508</v>
      </c>
      <c r="AD727">
        <v>8260</v>
      </c>
      <c r="AE727">
        <v>7997</v>
      </c>
      <c r="AF727">
        <v>7933</v>
      </c>
      <c r="AG727">
        <v>7858</v>
      </c>
      <c r="AH727">
        <v>7814</v>
      </c>
    </row>
    <row r="728" spans="1:34" x14ac:dyDescent="0.25">
      <c r="A728" t="s">
        <v>525</v>
      </c>
      <c r="B728" t="s">
        <v>478</v>
      </c>
      <c r="C728" t="s">
        <v>479</v>
      </c>
      <c r="D728">
        <v>0</v>
      </c>
      <c r="E728">
        <v>0</v>
      </c>
      <c r="F728">
        <v>0</v>
      </c>
      <c r="G728">
        <v>24365</v>
      </c>
      <c r="H728">
        <v>49598</v>
      </c>
      <c r="I728">
        <v>70321</v>
      </c>
      <c r="J728">
        <v>90742</v>
      </c>
      <c r="K728">
        <v>112224</v>
      </c>
      <c r="L728">
        <v>133054</v>
      </c>
      <c r="M728">
        <v>151257</v>
      </c>
      <c r="N728">
        <v>164335</v>
      </c>
      <c r="O728">
        <v>167995</v>
      </c>
      <c r="P728">
        <v>177310</v>
      </c>
      <c r="Q728">
        <v>184141</v>
      </c>
      <c r="R728">
        <v>194179</v>
      </c>
      <c r="S728">
        <v>204293</v>
      </c>
      <c r="T728">
        <v>211743</v>
      </c>
      <c r="U728">
        <v>217551</v>
      </c>
      <c r="V728">
        <v>219251</v>
      </c>
      <c r="W728">
        <v>219004</v>
      </c>
      <c r="X728">
        <v>218577</v>
      </c>
      <c r="Y728">
        <v>218081</v>
      </c>
      <c r="Z728">
        <v>217797</v>
      </c>
      <c r="AA728">
        <v>215963</v>
      </c>
      <c r="AB728">
        <v>215529</v>
      </c>
      <c r="AC728">
        <v>214456</v>
      </c>
      <c r="AD728">
        <v>213986</v>
      </c>
      <c r="AE728">
        <v>212569</v>
      </c>
      <c r="AF728">
        <v>211364</v>
      </c>
      <c r="AG728">
        <v>212214</v>
      </c>
      <c r="AH728">
        <v>214299</v>
      </c>
    </row>
    <row r="729" spans="1:34" x14ac:dyDescent="0.25">
      <c r="A729" t="s">
        <v>526</v>
      </c>
      <c r="B729" t="s">
        <v>478</v>
      </c>
      <c r="C729" t="s">
        <v>479</v>
      </c>
      <c r="D729">
        <v>0</v>
      </c>
      <c r="E729">
        <v>0</v>
      </c>
      <c r="F729">
        <v>0</v>
      </c>
      <c r="G729">
        <v>514</v>
      </c>
      <c r="H729">
        <v>1124</v>
      </c>
      <c r="I729">
        <v>2588</v>
      </c>
      <c r="J729">
        <v>4266</v>
      </c>
      <c r="K729">
        <v>6074</v>
      </c>
      <c r="L729">
        <v>8239</v>
      </c>
      <c r="M729">
        <v>10160</v>
      </c>
      <c r="N729">
        <v>11722</v>
      </c>
      <c r="O729">
        <v>12316</v>
      </c>
      <c r="P729">
        <v>13474</v>
      </c>
      <c r="Q729">
        <v>15088</v>
      </c>
      <c r="R729">
        <v>16577</v>
      </c>
      <c r="S729">
        <v>17626</v>
      </c>
      <c r="T729">
        <v>18624</v>
      </c>
      <c r="U729">
        <v>19472</v>
      </c>
      <c r="V729">
        <v>20263</v>
      </c>
      <c r="W729">
        <v>20658</v>
      </c>
      <c r="X729">
        <v>20856</v>
      </c>
      <c r="Y729">
        <v>21040</v>
      </c>
      <c r="Z729">
        <v>21108</v>
      </c>
      <c r="AA729">
        <v>21243</v>
      </c>
      <c r="AB729">
        <v>21198</v>
      </c>
      <c r="AC729">
        <v>21219</v>
      </c>
      <c r="AD729">
        <v>21191</v>
      </c>
      <c r="AE729">
        <v>21233</v>
      </c>
      <c r="AF729">
        <v>21229</v>
      </c>
      <c r="AG729">
        <v>21200</v>
      </c>
      <c r="AH729">
        <v>21314</v>
      </c>
    </row>
    <row r="730" spans="1:34" x14ac:dyDescent="0.25">
      <c r="A730" t="s">
        <v>527</v>
      </c>
      <c r="B730" t="s">
        <v>478</v>
      </c>
      <c r="C730" t="s">
        <v>479</v>
      </c>
      <c r="D730">
        <v>0</v>
      </c>
      <c r="E730">
        <v>0</v>
      </c>
      <c r="F730">
        <v>0</v>
      </c>
      <c r="G730">
        <v>1583</v>
      </c>
      <c r="H730">
        <v>3673</v>
      </c>
      <c r="I730">
        <v>6954</v>
      </c>
      <c r="J730">
        <v>10215</v>
      </c>
      <c r="K730">
        <v>13477</v>
      </c>
      <c r="L730">
        <v>17473</v>
      </c>
      <c r="M730">
        <v>20510</v>
      </c>
      <c r="N730">
        <v>22447</v>
      </c>
      <c r="O730">
        <v>21574</v>
      </c>
      <c r="P730">
        <v>23543</v>
      </c>
      <c r="Q730">
        <v>26317</v>
      </c>
      <c r="R730">
        <v>29052</v>
      </c>
      <c r="S730">
        <v>31104</v>
      </c>
      <c r="T730">
        <v>32861</v>
      </c>
      <c r="U730">
        <v>34348</v>
      </c>
      <c r="V730">
        <v>35812</v>
      </c>
      <c r="W730">
        <v>36553</v>
      </c>
      <c r="X730">
        <v>36892</v>
      </c>
      <c r="Y730">
        <v>37303</v>
      </c>
      <c r="Z730">
        <v>37298</v>
      </c>
      <c r="AA730">
        <v>37508</v>
      </c>
      <c r="AB730">
        <v>37394</v>
      </c>
      <c r="AC730">
        <v>37416</v>
      </c>
      <c r="AD730">
        <v>37283</v>
      </c>
      <c r="AE730">
        <v>37287</v>
      </c>
      <c r="AF730">
        <v>37274</v>
      </c>
      <c r="AG730">
        <v>37230</v>
      </c>
      <c r="AH730">
        <v>37424</v>
      </c>
    </row>
    <row r="731" spans="1:34" x14ac:dyDescent="0.25">
      <c r="A731" t="s">
        <v>528</v>
      </c>
      <c r="B731" t="s">
        <v>478</v>
      </c>
      <c r="C731" t="s">
        <v>479</v>
      </c>
      <c r="D731">
        <v>0</v>
      </c>
      <c r="E731">
        <v>0</v>
      </c>
      <c r="F731">
        <v>0</v>
      </c>
      <c r="G731">
        <v>441</v>
      </c>
      <c r="H731">
        <v>1022</v>
      </c>
      <c r="I731">
        <v>1929</v>
      </c>
      <c r="J731">
        <v>2825</v>
      </c>
      <c r="K731">
        <v>3717</v>
      </c>
      <c r="L731">
        <v>4810</v>
      </c>
      <c r="M731">
        <v>5639</v>
      </c>
      <c r="N731">
        <v>6171</v>
      </c>
      <c r="O731">
        <v>5937</v>
      </c>
      <c r="P731">
        <v>6457</v>
      </c>
      <c r="Q731">
        <v>7182</v>
      </c>
      <c r="R731">
        <v>7882</v>
      </c>
      <c r="S731">
        <v>8392</v>
      </c>
      <c r="T731">
        <v>8816</v>
      </c>
      <c r="U731">
        <v>9168</v>
      </c>
      <c r="V731">
        <v>9506</v>
      </c>
      <c r="W731">
        <v>9649</v>
      </c>
      <c r="X731">
        <v>9685</v>
      </c>
      <c r="Y731">
        <v>9727</v>
      </c>
      <c r="Z731">
        <v>9672</v>
      </c>
      <c r="AA731">
        <v>9666</v>
      </c>
      <c r="AB731">
        <v>9577</v>
      </c>
      <c r="AC731">
        <v>9514</v>
      </c>
      <c r="AD731">
        <v>9421</v>
      </c>
      <c r="AE731">
        <v>9362</v>
      </c>
      <c r="AF731">
        <v>9299</v>
      </c>
      <c r="AG731">
        <v>9229</v>
      </c>
      <c r="AH731">
        <v>9216</v>
      </c>
    </row>
    <row r="732" spans="1:34" x14ac:dyDescent="0.25">
      <c r="A732" t="s">
        <v>529</v>
      </c>
      <c r="B732" t="s">
        <v>478</v>
      </c>
      <c r="C732" t="s">
        <v>479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x14ac:dyDescent="0.25">
      <c r="A733" t="s">
        <v>383</v>
      </c>
      <c r="B733" t="s">
        <v>406</v>
      </c>
      <c r="C733" t="s">
        <v>480</v>
      </c>
      <c r="D733">
        <v>0</v>
      </c>
      <c r="E733">
        <v>0</v>
      </c>
      <c r="F733">
        <v>0</v>
      </c>
      <c r="G733">
        <v>52733</v>
      </c>
      <c r="H733">
        <v>104471</v>
      </c>
      <c r="I733">
        <v>150506</v>
      </c>
      <c r="J733">
        <v>195712</v>
      </c>
      <c r="K733">
        <v>239799</v>
      </c>
      <c r="L733">
        <v>285273</v>
      </c>
      <c r="M733">
        <v>323261</v>
      </c>
      <c r="N733">
        <v>348379</v>
      </c>
      <c r="O733">
        <v>349092</v>
      </c>
      <c r="P733">
        <v>367372</v>
      </c>
      <c r="Q733">
        <v>386371</v>
      </c>
      <c r="R733">
        <v>410377</v>
      </c>
      <c r="S733">
        <v>432916</v>
      </c>
      <c r="T733">
        <v>450070</v>
      </c>
      <c r="U733">
        <v>463116</v>
      </c>
      <c r="V733">
        <v>470701</v>
      </c>
      <c r="W733">
        <v>473390</v>
      </c>
      <c r="X733">
        <v>474211</v>
      </c>
      <c r="Y733">
        <v>475609</v>
      </c>
      <c r="Z733">
        <v>476275</v>
      </c>
      <c r="AA733">
        <v>476607</v>
      </c>
      <c r="AB733">
        <v>477843</v>
      </c>
      <c r="AC733">
        <v>478635</v>
      </c>
      <c r="AD733">
        <v>479981</v>
      </c>
      <c r="AE733">
        <v>480575</v>
      </c>
      <c r="AF733">
        <v>482040</v>
      </c>
      <c r="AG733">
        <v>486016</v>
      </c>
      <c r="AH733">
        <v>492643</v>
      </c>
    </row>
    <row r="734" spans="1:34" x14ac:dyDescent="0.25">
      <c r="A734" t="s">
        <v>488</v>
      </c>
      <c r="B734" t="s">
        <v>406</v>
      </c>
      <c r="C734" t="s">
        <v>480</v>
      </c>
      <c r="D734">
        <v>0</v>
      </c>
      <c r="E734">
        <v>0</v>
      </c>
      <c r="F734">
        <v>0</v>
      </c>
      <c r="G734">
        <v>39</v>
      </c>
      <c r="H734">
        <v>81</v>
      </c>
      <c r="I734">
        <v>132</v>
      </c>
      <c r="J734">
        <v>204</v>
      </c>
      <c r="K734">
        <v>283</v>
      </c>
      <c r="L734">
        <v>345</v>
      </c>
      <c r="M734">
        <v>388</v>
      </c>
      <c r="N734">
        <v>411</v>
      </c>
      <c r="O734">
        <v>380</v>
      </c>
      <c r="P734">
        <v>345</v>
      </c>
      <c r="Q734">
        <v>331</v>
      </c>
      <c r="R734">
        <v>329</v>
      </c>
      <c r="S734">
        <v>332</v>
      </c>
      <c r="T734">
        <v>334</v>
      </c>
      <c r="U734">
        <v>338</v>
      </c>
      <c r="V734">
        <v>337</v>
      </c>
      <c r="W734">
        <v>336</v>
      </c>
      <c r="X734">
        <v>335</v>
      </c>
      <c r="Y734">
        <v>336</v>
      </c>
      <c r="Z734">
        <v>337</v>
      </c>
      <c r="AA734">
        <v>337</v>
      </c>
      <c r="AB734">
        <v>336</v>
      </c>
      <c r="AC734">
        <v>336</v>
      </c>
      <c r="AD734">
        <v>335</v>
      </c>
      <c r="AE734">
        <v>335</v>
      </c>
      <c r="AF734">
        <v>335</v>
      </c>
      <c r="AG734">
        <v>334</v>
      </c>
      <c r="AH734">
        <v>332</v>
      </c>
    </row>
    <row r="735" spans="1:34" x14ac:dyDescent="0.25">
      <c r="A735" t="s">
        <v>489</v>
      </c>
      <c r="B735" t="s">
        <v>406</v>
      </c>
      <c r="C735" t="s">
        <v>480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 x14ac:dyDescent="0.25">
      <c r="A736" t="s">
        <v>490</v>
      </c>
      <c r="B736" t="s">
        <v>406</v>
      </c>
      <c r="C736" t="s">
        <v>480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 x14ac:dyDescent="0.25">
      <c r="A737" t="s">
        <v>491</v>
      </c>
      <c r="B737" t="s">
        <v>406</v>
      </c>
      <c r="C737" t="s">
        <v>480</v>
      </c>
      <c r="D737">
        <v>0</v>
      </c>
      <c r="E737">
        <v>0</v>
      </c>
      <c r="F737">
        <v>0</v>
      </c>
      <c r="G737">
        <v>17</v>
      </c>
      <c r="H737">
        <v>25</v>
      </c>
      <c r="I737">
        <v>29</v>
      </c>
      <c r="J737">
        <v>31</v>
      </c>
      <c r="K737">
        <v>32</v>
      </c>
      <c r="L737">
        <v>32</v>
      </c>
      <c r="M737">
        <v>31</v>
      </c>
      <c r="N737">
        <v>26</v>
      </c>
      <c r="O737">
        <v>21</v>
      </c>
      <c r="P737">
        <v>16</v>
      </c>
      <c r="Q737">
        <v>9</v>
      </c>
      <c r="R737">
        <v>6</v>
      </c>
      <c r="S737">
        <v>5</v>
      </c>
      <c r="T737">
        <v>4</v>
      </c>
      <c r="U737">
        <v>3</v>
      </c>
      <c r="V737">
        <v>-1</v>
      </c>
      <c r="W737">
        <v>-2</v>
      </c>
      <c r="X737">
        <v>-4</v>
      </c>
      <c r="Y737">
        <v>-4</v>
      </c>
      <c r="Z737">
        <v>-2</v>
      </c>
      <c r="AA737">
        <v>-1</v>
      </c>
      <c r="AB737">
        <v>-1</v>
      </c>
      <c r="AC737">
        <v>1</v>
      </c>
      <c r="AD737">
        <v>4</v>
      </c>
      <c r="AE737">
        <v>5</v>
      </c>
      <c r="AF737">
        <v>7</v>
      </c>
      <c r="AG737">
        <v>8</v>
      </c>
      <c r="AH737">
        <v>11</v>
      </c>
    </row>
    <row r="738" spans="1:34" x14ac:dyDescent="0.25">
      <c r="A738" t="s">
        <v>492</v>
      </c>
      <c r="B738" t="s">
        <v>406</v>
      </c>
      <c r="C738" t="s">
        <v>480</v>
      </c>
      <c r="D738">
        <v>0</v>
      </c>
      <c r="E738">
        <v>0</v>
      </c>
      <c r="F738">
        <v>0</v>
      </c>
      <c r="G738">
        <v>373</v>
      </c>
      <c r="H738">
        <v>1154</v>
      </c>
      <c r="I738">
        <v>1385</v>
      </c>
      <c r="J738">
        <v>1657</v>
      </c>
      <c r="K738">
        <v>1822</v>
      </c>
      <c r="L738">
        <v>1857</v>
      </c>
      <c r="M738">
        <v>1806</v>
      </c>
      <c r="N738">
        <v>1667</v>
      </c>
      <c r="O738">
        <v>1630</v>
      </c>
      <c r="P738">
        <v>1568</v>
      </c>
      <c r="Q738">
        <v>1576</v>
      </c>
      <c r="R738">
        <v>1609</v>
      </c>
      <c r="S738">
        <v>1655</v>
      </c>
      <c r="T738">
        <v>1765</v>
      </c>
      <c r="U738">
        <v>1780</v>
      </c>
      <c r="V738">
        <v>1783</v>
      </c>
      <c r="W738">
        <v>1773</v>
      </c>
      <c r="X738">
        <v>1763</v>
      </c>
      <c r="Y738">
        <v>1876</v>
      </c>
      <c r="Z738">
        <v>1875</v>
      </c>
      <c r="AA738">
        <v>1900</v>
      </c>
      <c r="AB738">
        <v>1931</v>
      </c>
      <c r="AC738">
        <v>1952</v>
      </c>
      <c r="AD738">
        <v>1963</v>
      </c>
      <c r="AE738">
        <v>1989</v>
      </c>
      <c r="AF738">
        <v>1954</v>
      </c>
      <c r="AG738">
        <v>1922</v>
      </c>
      <c r="AH738">
        <v>1911</v>
      </c>
    </row>
    <row r="739" spans="1:34" x14ac:dyDescent="0.25">
      <c r="A739" t="s">
        <v>493</v>
      </c>
      <c r="B739" t="s">
        <v>406</v>
      </c>
      <c r="C739" t="s">
        <v>480</v>
      </c>
      <c r="D739">
        <v>0</v>
      </c>
      <c r="E739">
        <v>0</v>
      </c>
      <c r="F739">
        <v>0</v>
      </c>
      <c r="G739">
        <v>213</v>
      </c>
      <c r="H739">
        <v>452</v>
      </c>
      <c r="I739">
        <v>749</v>
      </c>
      <c r="J739">
        <v>1062</v>
      </c>
      <c r="K739">
        <v>1366</v>
      </c>
      <c r="L739">
        <v>1695</v>
      </c>
      <c r="M739">
        <v>1985</v>
      </c>
      <c r="N739">
        <v>2161</v>
      </c>
      <c r="O739">
        <v>2132</v>
      </c>
      <c r="P739">
        <v>2127</v>
      </c>
      <c r="Q739">
        <v>2268</v>
      </c>
      <c r="R739">
        <v>2434</v>
      </c>
      <c r="S739">
        <v>2562</v>
      </c>
      <c r="T739">
        <v>2645</v>
      </c>
      <c r="U739">
        <v>2695</v>
      </c>
      <c r="V739">
        <v>2726</v>
      </c>
      <c r="W739">
        <v>2721</v>
      </c>
      <c r="X739">
        <v>2678</v>
      </c>
      <c r="Y739">
        <v>2626</v>
      </c>
      <c r="Z739">
        <v>2560</v>
      </c>
      <c r="AA739">
        <v>2497</v>
      </c>
      <c r="AB739">
        <v>2426</v>
      </c>
      <c r="AC739">
        <v>2355</v>
      </c>
      <c r="AD739">
        <v>2285</v>
      </c>
      <c r="AE739">
        <v>2219</v>
      </c>
      <c r="AF739">
        <v>2157</v>
      </c>
      <c r="AG739">
        <v>2096</v>
      </c>
      <c r="AH739">
        <v>2044</v>
      </c>
    </row>
    <row r="740" spans="1:34" x14ac:dyDescent="0.25">
      <c r="A740" t="s">
        <v>494</v>
      </c>
      <c r="B740" t="s">
        <v>406</v>
      </c>
      <c r="C740" t="s">
        <v>480</v>
      </c>
      <c r="D740">
        <v>0</v>
      </c>
      <c r="E740">
        <v>0</v>
      </c>
      <c r="F740">
        <v>0</v>
      </c>
      <c r="G740">
        <v>359</v>
      </c>
      <c r="H740">
        <v>741</v>
      </c>
      <c r="I740">
        <v>1119</v>
      </c>
      <c r="J740">
        <v>1482</v>
      </c>
      <c r="K740">
        <v>1806</v>
      </c>
      <c r="L740">
        <v>2140</v>
      </c>
      <c r="M740">
        <v>2399</v>
      </c>
      <c r="N740">
        <v>2527</v>
      </c>
      <c r="O740">
        <v>2421</v>
      </c>
      <c r="P740">
        <v>2390</v>
      </c>
      <c r="Q740">
        <v>2457</v>
      </c>
      <c r="R740">
        <v>2533</v>
      </c>
      <c r="S740">
        <v>2572</v>
      </c>
      <c r="T740">
        <v>2574</v>
      </c>
      <c r="U740">
        <v>2539</v>
      </c>
      <c r="V740">
        <v>2491</v>
      </c>
      <c r="W740">
        <v>2412</v>
      </c>
      <c r="X740">
        <v>2311</v>
      </c>
      <c r="Y740">
        <v>2208</v>
      </c>
      <c r="Z740">
        <v>2102</v>
      </c>
      <c r="AA740">
        <v>2005</v>
      </c>
      <c r="AB740">
        <v>1907</v>
      </c>
      <c r="AC740">
        <v>1810</v>
      </c>
      <c r="AD740">
        <v>1723</v>
      </c>
      <c r="AE740">
        <v>1641</v>
      </c>
      <c r="AF740">
        <v>1566</v>
      </c>
      <c r="AG740">
        <v>1496</v>
      </c>
      <c r="AH740">
        <v>1435</v>
      </c>
    </row>
    <row r="741" spans="1:34" x14ac:dyDescent="0.25">
      <c r="A741" t="s">
        <v>495</v>
      </c>
      <c r="B741" t="s">
        <v>406</v>
      </c>
      <c r="C741" t="s">
        <v>480</v>
      </c>
      <c r="D741">
        <v>0</v>
      </c>
      <c r="E741">
        <v>0</v>
      </c>
      <c r="F741">
        <v>0</v>
      </c>
      <c r="G741">
        <v>91</v>
      </c>
      <c r="H741">
        <v>208</v>
      </c>
      <c r="I741">
        <v>300</v>
      </c>
      <c r="J741">
        <v>376</v>
      </c>
      <c r="K741">
        <v>439</v>
      </c>
      <c r="L741">
        <v>497</v>
      </c>
      <c r="M741">
        <v>541</v>
      </c>
      <c r="N741">
        <v>560</v>
      </c>
      <c r="O741">
        <v>541</v>
      </c>
      <c r="P741">
        <v>528</v>
      </c>
      <c r="Q741">
        <v>531</v>
      </c>
      <c r="R741">
        <v>542</v>
      </c>
      <c r="S741">
        <v>555</v>
      </c>
      <c r="T741">
        <v>563</v>
      </c>
      <c r="U741">
        <v>561</v>
      </c>
      <c r="V741">
        <v>552</v>
      </c>
      <c r="W741">
        <v>539</v>
      </c>
      <c r="X741">
        <v>522</v>
      </c>
      <c r="Y741">
        <v>511</v>
      </c>
      <c r="Z741">
        <v>499</v>
      </c>
      <c r="AA741">
        <v>487</v>
      </c>
      <c r="AB741">
        <v>477</v>
      </c>
      <c r="AC741">
        <v>469</v>
      </c>
      <c r="AD741">
        <v>460</v>
      </c>
      <c r="AE741">
        <v>452</v>
      </c>
      <c r="AF741">
        <v>443</v>
      </c>
      <c r="AG741">
        <v>437</v>
      </c>
      <c r="AH741">
        <v>434</v>
      </c>
    </row>
    <row r="742" spans="1:34" x14ac:dyDescent="0.25">
      <c r="A742" t="s">
        <v>496</v>
      </c>
      <c r="B742" t="s">
        <v>406</v>
      </c>
      <c r="C742" t="s">
        <v>480</v>
      </c>
      <c r="D742">
        <v>0</v>
      </c>
      <c r="E742">
        <v>0</v>
      </c>
      <c r="F742">
        <v>0</v>
      </c>
      <c r="G742">
        <v>51</v>
      </c>
      <c r="H742">
        <v>135</v>
      </c>
      <c r="I742">
        <v>208</v>
      </c>
      <c r="J742">
        <v>232</v>
      </c>
      <c r="K742">
        <v>216</v>
      </c>
      <c r="L742">
        <v>165</v>
      </c>
      <c r="M742">
        <v>75</v>
      </c>
      <c r="N742">
        <v>-59</v>
      </c>
      <c r="O742">
        <v>-269</v>
      </c>
      <c r="P742">
        <v>-406</v>
      </c>
      <c r="Q742">
        <v>-574</v>
      </c>
      <c r="R742">
        <v>-714</v>
      </c>
      <c r="S742">
        <v>-830</v>
      </c>
      <c r="T742">
        <v>-950</v>
      </c>
      <c r="U742">
        <v>-1023</v>
      </c>
      <c r="V742">
        <v>-1113</v>
      </c>
      <c r="W742">
        <v>-1161</v>
      </c>
      <c r="X742">
        <v>-1170</v>
      </c>
      <c r="Y742">
        <v>-1162</v>
      </c>
      <c r="Z742">
        <v>-1102</v>
      </c>
      <c r="AA742">
        <v>-1065</v>
      </c>
      <c r="AB742">
        <v>-1013</v>
      </c>
      <c r="AC742">
        <v>-934</v>
      </c>
      <c r="AD742">
        <v>-845</v>
      </c>
      <c r="AE742">
        <v>-759</v>
      </c>
      <c r="AF742">
        <v>-685</v>
      </c>
      <c r="AG742">
        <v>-604</v>
      </c>
      <c r="AH742">
        <v>-523</v>
      </c>
    </row>
    <row r="743" spans="1:34" x14ac:dyDescent="0.25">
      <c r="A743" t="s">
        <v>497</v>
      </c>
      <c r="B743" t="s">
        <v>406</v>
      </c>
      <c r="C743" t="s">
        <v>480</v>
      </c>
      <c r="D743">
        <v>0</v>
      </c>
      <c r="E743">
        <v>0</v>
      </c>
      <c r="F743">
        <v>0</v>
      </c>
      <c r="G743">
        <v>-73</v>
      </c>
      <c r="H743">
        <v>-132</v>
      </c>
      <c r="I743">
        <v>-199</v>
      </c>
      <c r="J743">
        <v>-288</v>
      </c>
      <c r="K743">
        <v>-432</v>
      </c>
      <c r="L743">
        <v>-599</v>
      </c>
      <c r="M743">
        <v>-776</v>
      </c>
      <c r="N743">
        <v>-975</v>
      </c>
      <c r="O743">
        <v>-1199</v>
      </c>
      <c r="P743">
        <v>-1382</v>
      </c>
      <c r="Q743">
        <v>-1549</v>
      </c>
      <c r="R743">
        <v>-1706</v>
      </c>
      <c r="S743">
        <v>-1855</v>
      </c>
      <c r="T743">
        <v>-1977</v>
      </c>
      <c r="U743">
        <v>-2071</v>
      </c>
      <c r="V743">
        <v>-2136</v>
      </c>
      <c r="W743">
        <v>-2139</v>
      </c>
      <c r="X743">
        <v>-2123</v>
      </c>
      <c r="Y743">
        <v>-2082</v>
      </c>
      <c r="Z743">
        <v>-2015</v>
      </c>
      <c r="AA743">
        <v>-1951</v>
      </c>
      <c r="AB743">
        <v>-1876</v>
      </c>
      <c r="AC743">
        <v>-1775</v>
      </c>
      <c r="AD743">
        <v>-1685</v>
      </c>
      <c r="AE743">
        <v>-1579</v>
      </c>
      <c r="AF743">
        <v>-1477</v>
      </c>
      <c r="AG743">
        <v>-1392</v>
      </c>
      <c r="AH743">
        <v>-1317</v>
      </c>
    </row>
    <row r="744" spans="1:34" x14ac:dyDescent="0.25">
      <c r="A744" t="s">
        <v>498</v>
      </c>
      <c r="B744" t="s">
        <v>406</v>
      </c>
      <c r="C744" t="s">
        <v>480</v>
      </c>
      <c r="D744">
        <v>0</v>
      </c>
      <c r="E744">
        <v>0</v>
      </c>
      <c r="F744">
        <v>0</v>
      </c>
      <c r="G744">
        <v>206</v>
      </c>
      <c r="H744">
        <v>271</v>
      </c>
      <c r="I744">
        <v>277</v>
      </c>
      <c r="J744">
        <v>141</v>
      </c>
      <c r="K744">
        <v>32</v>
      </c>
      <c r="L744">
        <v>-31</v>
      </c>
      <c r="M744">
        <v>-68</v>
      </c>
      <c r="N744">
        <v>-91</v>
      </c>
      <c r="O744">
        <v>-124</v>
      </c>
      <c r="P744">
        <v>-124</v>
      </c>
      <c r="Q744">
        <v>-104</v>
      </c>
      <c r="R744">
        <v>-82</v>
      </c>
      <c r="S744">
        <v>-72</v>
      </c>
      <c r="T744">
        <v>-75</v>
      </c>
      <c r="U744">
        <v>-87</v>
      </c>
      <c r="V744">
        <v>-110</v>
      </c>
      <c r="W744">
        <v>-136</v>
      </c>
      <c r="X744">
        <v>-163</v>
      </c>
      <c r="Y744">
        <v>-175</v>
      </c>
      <c r="Z744">
        <v>-187</v>
      </c>
      <c r="AA744">
        <v>-197</v>
      </c>
      <c r="AB744">
        <v>-210</v>
      </c>
      <c r="AC744">
        <v>-219</v>
      </c>
      <c r="AD744">
        <v>-221</v>
      </c>
      <c r="AE744">
        <v>-227</v>
      </c>
      <c r="AF744">
        <v>-233</v>
      </c>
      <c r="AG744">
        <v>-243</v>
      </c>
      <c r="AH744">
        <v>-243</v>
      </c>
    </row>
    <row r="745" spans="1:34" x14ac:dyDescent="0.25">
      <c r="A745" t="s">
        <v>499</v>
      </c>
      <c r="B745" t="s">
        <v>406</v>
      </c>
      <c r="C745" t="s">
        <v>480</v>
      </c>
      <c r="D745">
        <v>0</v>
      </c>
      <c r="E745">
        <v>0</v>
      </c>
      <c r="F745">
        <v>0</v>
      </c>
      <c r="G745">
        <v>58</v>
      </c>
      <c r="H745">
        <v>120</v>
      </c>
      <c r="I745">
        <v>183</v>
      </c>
      <c r="J745">
        <v>241</v>
      </c>
      <c r="K745">
        <v>296</v>
      </c>
      <c r="L745">
        <v>357</v>
      </c>
      <c r="M745">
        <v>402</v>
      </c>
      <c r="N745">
        <v>425</v>
      </c>
      <c r="O745">
        <v>401</v>
      </c>
      <c r="P745">
        <v>416</v>
      </c>
      <c r="Q745">
        <v>438</v>
      </c>
      <c r="R745">
        <v>463</v>
      </c>
      <c r="S745">
        <v>479</v>
      </c>
      <c r="T745">
        <v>488</v>
      </c>
      <c r="U745">
        <v>489</v>
      </c>
      <c r="V745">
        <v>488</v>
      </c>
      <c r="W745">
        <v>480</v>
      </c>
      <c r="X745">
        <v>468</v>
      </c>
      <c r="Y745">
        <v>455</v>
      </c>
      <c r="Z745">
        <v>440</v>
      </c>
      <c r="AA745">
        <v>429</v>
      </c>
      <c r="AB745">
        <v>417</v>
      </c>
      <c r="AC745">
        <v>404</v>
      </c>
      <c r="AD745">
        <v>391</v>
      </c>
      <c r="AE745">
        <v>379</v>
      </c>
      <c r="AF745">
        <v>370</v>
      </c>
      <c r="AG745">
        <v>361</v>
      </c>
      <c r="AH745">
        <v>356</v>
      </c>
    </row>
    <row r="746" spans="1:34" x14ac:dyDescent="0.25">
      <c r="A746" t="s">
        <v>500</v>
      </c>
      <c r="B746" t="s">
        <v>406</v>
      </c>
      <c r="C746" t="s">
        <v>480</v>
      </c>
      <c r="D746">
        <v>0</v>
      </c>
      <c r="E746">
        <v>0</v>
      </c>
      <c r="F746">
        <v>0</v>
      </c>
      <c r="G746">
        <v>36</v>
      </c>
      <c r="H746">
        <v>81</v>
      </c>
      <c r="I746">
        <v>116</v>
      </c>
      <c r="J746">
        <v>144</v>
      </c>
      <c r="K746">
        <v>169</v>
      </c>
      <c r="L746">
        <v>195</v>
      </c>
      <c r="M746">
        <v>216</v>
      </c>
      <c r="N746">
        <v>227</v>
      </c>
      <c r="O746">
        <v>226</v>
      </c>
      <c r="P746">
        <v>228</v>
      </c>
      <c r="Q746">
        <v>236</v>
      </c>
      <c r="R746">
        <v>247</v>
      </c>
      <c r="S746">
        <v>257</v>
      </c>
      <c r="T746">
        <v>266</v>
      </c>
      <c r="U746">
        <v>267</v>
      </c>
      <c r="V746">
        <v>266</v>
      </c>
      <c r="W746">
        <v>262</v>
      </c>
      <c r="X746">
        <v>257</v>
      </c>
      <c r="Y746">
        <v>253</v>
      </c>
      <c r="Z746">
        <v>248</v>
      </c>
      <c r="AA746">
        <v>242</v>
      </c>
      <c r="AB746">
        <v>238</v>
      </c>
      <c r="AC746">
        <v>233</v>
      </c>
      <c r="AD746">
        <v>226</v>
      </c>
      <c r="AE746">
        <v>222</v>
      </c>
      <c r="AF746">
        <v>218</v>
      </c>
      <c r="AG746">
        <v>215</v>
      </c>
      <c r="AH746">
        <v>212</v>
      </c>
    </row>
    <row r="747" spans="1:34" x14ac:dyDescent="0.25">
      <c r="A747" t="s">
        <v>501</v>
      </c>
      <c r="B747" t="s">
        <v>406</v>
      </c>
      <c r="C747" t="s">
        <v>480</v>
      </c>
      <c r="D747">
        <v>0</v>
      </c>
      <c r="E747">
        <v>0</v>
      </c>
      <c r="F747">
        <v>0</v>
      </c>
      <c r="G747">
        <v>170</v>
      </c>
      <c r="H747">
        <v>306</v>
      </c>
      <c r="I747">
        <v>381</v>
      </c>
      <c r="J747">
        <v>433</v>
      </c>
      <c r="K747">
        <v>473</v>
      </c>
      <c r="L747">
        <v>524</v>
      </c>
      <c r="M747">
        <v>589</v>
      </c>
      <c r="N747">
        <v>643</v>
      </c>
      <c r="O747">
        <v>651</v>
      </c>
      <c r="P747">
        <v>639</v>
      </c>
      <c r="Q747">
        <v>632</v>
      </c>
      <c r="R747">
        <v>637</v>
      </c>
      <c r="S747">
        <v>654</v>
      </c>
      <c r="T747">
        <v>658</v>
      </c>
      <c r="U747">
        <v>629</v>
      </c>
      <c r="V747">
        <v>591</v>
      </c>
      <c r="W747">
        <v>558</v>
      </c>
      <c r="X747">
        <v>525</v>
      </c>
      <c r="Y747">
        <v>488</v>
      </c>
      <c r="Z747">
        <v>449</v>
      </c>
      <c r="AA747">
        <v>426</v>
      </c>
      <c r="AB747">
        <v>408</v>
      </c>
      <c r="AC747">
        <v>388</v>
      </c>
      <c r="AD747">
        <v>363</v>
      </c>
      <c r="AE747">
        <v>335</v>
      </c>
      <c r="AF747">
        <v>327</v>
      </c>
      <c r="AG747">
        <v>329</v>
      </c>
      <c r="AH747">
        <v>334</v>
      </c>
    </row>
    <row r="748" spans="1:34" x14ac:dyDescent="0.25">
      <c r="A748" t="s">
        <v>502</v>
      </c>
      <c r="B748" t="s">
        <v>406</v>
      </c>
      <c r="C748" t="s">
        <v>480</v>
      </c>
      <c r="D748">
        <v>0</v>
      </c>
      <c r="E748">
        <v>0</v>
      </c>
      <c r="F748">
        <v>0</v>
      </c>
      <c r="G748">
        <v>135</v>
      </c>
      <c r="H748">
        <v>267</v>
      </c>
      <c r="I748">
        <v>307</v>
      </c>
      <c r="J748">
        <v>303</v>
      </c>
      <c r="K748">
        <v>314</v>
      </c>
      <c r="L748">
        <v>342</v>
      </c>
      <c r="M748">
        <v>385</v>
      </c>
      <c r="N748">
        <v>418</v>
      </c>
      <c r="O748">
        <v>406</v>
      </c>
      <c r="P748">
        <v>391</v>
      </c>
      <c r="Q748">
        <v>375</v>
      </c>
      <c r="R748">
        <v>374</v>
      </c>
      <c r="S748">
        <v>381</v>
      </c>
      <c r="T748">
        <v>372</v>
      </c>
      <c r="U748">
        <v>332</v>
      </c>
      <c r="V748">
        <v>272</v>
      </c>
      <c r="W748">
        <v>211</v>
      </c>
      <c r="X748">
        <v>148</v>
      </c>
      <c r="Y748">
        <v>84</v>
      </c>
      <c r="Z748">
        <v>19</v>
      </c>
      <c r="AA748">
        <v>-38</v>
      </c>
      <c r="AB748">
        <v>-85</v>
      </c>
      <c r="AC748">
        <v>-133</v>
      </c>
      <c r="AD748">
        <v>-186</v>
      </c>
      <c r="AE748">
        <v>-239</v>
      </c>
      <c r="AF748">
        <v>-276</v>
      </c>
      <c r="AG748">
        <v>-304</v>
      </c>
      <c r="AH748">
        <v>-327</v>
      </c>
    </row>
    <row r="749" spans="1:34" x14ac:dyDescent="0.25">
      <c r="A749" t="s">
        <v>503</v>
      </c>
      <c r="B749" t="s">
        <v>406</v>
      </c>
      <c r="C749" t="s">
        <v>480</v>
      </c>
      <c r="D749">
        <v>0</v>
      </c>
      <c r="E749">
        <v>0</v>
      </c>
      <c r="F749">
        <v>0</v>
      </c>
      <c r="G749">
        <v>17</v>
      </c>
      <c r="H749">
        <v>28</v>
      </c>
      <c r="I749">
        <v>37</v>
      </c>
      <c r="J749">
        <v>44</v>
      </c>
      <c r="K749">
        <v>50</v>
      </c>
      <c r="L749">
        <v>57</v>
      </c>
      <c r="M749">
        <v>65</v>
      </c>
      <c r="N749">
        <v>68</v>
      </c>
      <c r="O749">
        <v>64</v>
      </c>
      <c r="P749">
        <v>62</v>
      </c>
      <c r="Q749">
        <v>61</v>
      </c>
      <c r="R749">
        <v>61</v>
      </c>
      <c r="S749">
        <v>63</v>
      </c>
      <c r="T749">
        <v>61</v>
      </c>
      <c r="U749">
        <v>57</v>
      </c>
      <c r="V749">
        <v>54</v>
      </c>
      <c r="W749">
        <v>49</v>
      </c>
      <c r="X749">
        <v>44</v>
      </c>
      <c r="Y749">
        <v>39</v>
      </c>
      <c r="Z749">
        <v>34</v>
      </c>
      <c r="AA749">
        <v>30</v>
      </c>
      <c r="AB749">
        <v>26</v>
      </c>
      <c r="AC749">
        <v>23</v>
      </c>
      <c r="AD749">
        <v>19</v>
      </c>
      <c r="AE749">
        <v>15</v>
      </c>
      <c r="AF749">
        <v>13</v>
      </c>
      <c r="AG749">
        <v>11</v>
      </c>
      <c r="AH749">
        <v>10</v>
      </c>
    </row>
    <row r="750" spans="1:34" x14ac:dyDescent="0.25">
      <c r="A750" t="s">
        <v>504</v>
      </c>
      <c r="B750" t="s">
        <v>406</v>
      </c>
      <c r="C750" t="s">
        <v>480</v>
      </c>
      <c r="D750">
        <v>0</v>
      </c>
      <c r="E750">
        <v>0</v>
      </c>
      <c r="F750">
        <v>0</v>
      </c>
      <c r="G750">
        <v>11</v>
      </c>
      <c r="H750">
        <v>21</v>
      </c>
      <c r="I750">
        <v>27</v>
      </c>
      <c r="J750">
        <v>33</v>
      </c>
      <c r="K750">
        <v>39</v>
      </c>
      <c r="L750">
        <v>42</v>
      </c>
      <c r="M750">
        <v>47</v>
      </c>
      <c r="N750">
        <v>51</v>
      </c>
      <c r="O750">
        <v>50</v>
      </c>
      <c r="P750">
        <v>51</v>
      </c>
      <c r="Q750">
        <v>52</v>
      </c>
      <c r="R750">
        <v>53</v>
      </c>
      <c r="S750">
        <v>56</v>
      </c>
      <c r="T750">
        <v>57</v>
      </c>
      <c r="U750">
        <v>56</v>
      </c>
      <c r="V750">
        <v>55</v>
      </c>
      <c r="W750">
        <v>54</v>
      </c>
      <c r="X750">
        <v>53</v>
      </c>
      <c r="Y750">
        <v>51</v>
      </c>
      <c r="Z750">
        <v>50</v>
      </c>
      <c r="AA750">
        <v>49</v>
      </c>
      <c r="AB750">
        <v>48</v>
      </c>
      <c r="AC750">
        <v>46</v>
      </c>
      <c r="AD750">
        <v>46</v>
      </c>
      <c r="AE750">
        <v>44</v>
      </c>
      <c r="AF750">
        <v>44</v>
      </c>
      <c r="AG750">
        <v>43</v>
      </c>
      <c r="AH750">
        <v>44</v>
      </c>
    </row>
    <row r="751" spans="1:34" x14ac:dyDescent="0.25">
      <c r="A751" t="s">
        <v>505</v>
      </c>
      <c r="B751" t="s">
        <v>406</v>
      </c>
      <c r="C751" t="s">
        <v>480</v>
      </c>
      <c r="D751">
        <v>0</v>
      </c>
      <c r="E751">
        <v>0</v>
      </c>
      <c r="F751">
        <v>0</v>
      </c>
      <c r="G751">
        <v>614</v>
      </c>
      <c r="H751">
        <v>865</v>
      </c>
      <c r="I751">
        <v>1049</v>
      </c>
      <c r="J751">
        <v>1246</v>
      </c>
      <c r="K751">
        <v>1406</v>
      </c>
      <c r="L751">
        <v>1602</v>
      </c>
      <c r="M751">
        <v>1827</v>
      </c>
      <c r="N751">
        <v>1993</v>
      </c>
      <c r="O751">
        <v>2045</v>
      </c>
      <c r="P751">
        <v>2066</v>
      </c>
      <c r="Q751">
        <v>2085</v>
      </c>
      <c r="R751">
        <v>2129</v>
      </c>
      <c r="S751">
        <v>2193</v>
      </c>
      <c r="T751">
        <v>2219</v>
      </c>
      <c r="U751">
        <v>2175</v>
      </c>
      <c r="V751">
        <v>2128</v>
      </c>
      <c r="W751">
        <v>2077</v>
      </c>
      <c r="X751">
        <v>2006</v>
      </c>
      <c r="Y751">
        <v>1922</v>
      </c>
      <c r="Z751">
        <v>1823</v>
      </c>
      <c r="AA751">
        <v>1764</v>
      </c>
      <c r="AB751">
        <v>1713</v>
      </c>
      <c r="AC751">
        <v>1653</v>
      </c>
      <c r="AD751">
        <v>1578</v>
      </c>
      <c r="AE751">
        <v>1499</v>
      </c>
      <c r="AF751">
        <v>1470</v>
      </c>
      <c r="AG751">
        <v>1457</v>
      </c>
      <c r="AH751">
        <v>1448</v>
      </c>
    </row>
    <row r="752" spans="1:34" x14ac:dyDescent="0.25">
      <c r="A752" t="s">
        <v>506</v>
      </c>
      <c r="B752" t="s">
        <v>406</v>
      </c>
      <c r="C752" t="s">
        <v>480</v>
      </c>
      <c r="D752">
        <v>0</v>
      </c>
      <c r="E752">
        <v>0</v>
      </c>
      <c r="F752">
        <v>0</v>
      </c>
      <c r="G752">
        <v>172</v>
      </c>
      <c r="H752">
        <v>565</v>
      </c>
      <c r="I752">
        <v>966</v>
      </c>
      <c r="J752">
        <v>1456</v>
      </c>
      <c r="K752">
        <v>1885</v>
      </c>
      <c r="L752">
        <v>2483</v>
      </c>
      <c r="M752">
        <v>3206</v>
      </c>
      <c r="N752">
        <v>3774</v>
      </c>
      <c r="O752">
        <v>4043</v>
      </c>
      <c r="P752">
        <v>4221</v>
      </c>
      <c r="Q752">
        <v>4517</v>
      </c>
      <c r="R752">
        <v>4871</v>
      </c>
      <c r="S752">
        <v>5225</v>
      </c>
      <c r="T752">
        <v>5339</v>
      </c>
      <c r="U752">
        <v>5120</v>
      </c>
      <c r="V752">
        <v>5020</v>
      </c>
      <c r="W752">
        <v>4915</v>
      </c>
      <c r="X752">
        <v>4718</v>
      </c>
      <c r="Y752">
        <v>4445</v>
      </c>
      <c r="Z752">
        <v>4124</v>
      </c>
      <c r="AA752">
        <v>4012</v>
      </c>
      <c r="AB752">
        <v>3882</v>
      </c>
      <c r="AC752">
        <v>3682</v>
      </c>
      <c r="AD752">
        <v>3402</v>
      </c>
      <c r="AE752">
        <v>3153</v>
      </c>
      <c r="AF752">
        <v>3154</v>
      </c>
      <c r="AG752">
        <v>3169</v>
      </c>
      <c r="AH752">
        <v>3176</v>
      </c>
    </row>
    <row r="753" spans="1:34" x14ac:dyDescent="0.25">
      <c r="A753" t="s">
        <v>507</v>
      </c>
      <c r="B753" t="s">
        <v>406</v>
      </c>
      <c r="C753" t="s">
        <v>480</v>
      </c>
      <c r="D753">
        <v>0</v>
      </c>
      <c r="E753">
        <v>0</v>
      </c>
      <c r="F753">
        <v>0</v>
      </c>
      <c r="G753">
        <v>726</v>
      </c>
      <c r="H753">
        <v>753</v>
      </c>
      <c r="I753">
        <v>750</v>
      </c>
      <c r="J753">
        <v>787</v>
      </c>
      <c r="K753">
        <v>788</v>
      </c>
      <c r="L753">
        <v>831</v>
      </c>
      <c r="M753">
        <v>930</v>
      </c>
      <c r="N753">
        <v>1013</v>
      </c>
      <c r="O753">
        <v>1058</v>
      </c>
      <c r="P753">
        <v>1069</v>
      </c>
      <c r="Q753">
        <v>1075</v>
      </c>
      <c r="R753">
        <v>1096</v>
      </c>
      <c r="S753">
        <v>1135</v>
      </c>
      <c r="T753">
        <v>1129</v>
      </c>
      <c r="U753">
        <v>1017</v>
      </c>
      <c r="V753">
        <v>957</v>
      </c>
      <c r="W753">
        <v>911</v>
      </c>
      <c r="X753">
        <v>844</v>
      </c>
      <c r="Y753">
        <v>758</v>
      </c>
      <c r="Z753">
        <v>656</v>
      </c>
      <c r="AA753">
        <v>626</v>
      </c>
      <c r="AB753">
        <v>594</v>
      </c>
      <c r="AC753">
        <v>540</v>
      </c>
      <c r="AD753">
        <v>480</v>
      </c>
      <c r="AE753">
        <v>401</v>
      </c>
      <c r="AF753">
        <v>412</v>
      </c>
      <c r="AG753">
        <v>422</v>
      </c>
      <c r="AH753">
        <v>424</v>
      </c>
    </row>
    <row r="754" spans="1:34" x14ac:dyDescent="0.25">
      <c r="A754" t="s">
        <v>508</v>
      </c>
      <c r="B754" t="s">
        <v>406</v>
      </c>
      <c r="C754" t="s">
        <v>480</v>
      </c>
      <c r="D754">
        <v>0</v>
      </c>
      <c r="E754">
        <v>0</v>
      </c>
      <c r="F754">
        <v>0</v>
      </c>
      <c r="G754">
        <v>1714</v>
      </c>
      <c r="H754">
        <v>1690</v>
      </c>
      <c r="I754">
        <v>1669</v>
      </c>
      <c r="J754">
        <v>1717</v>
      </c>
      <c r="K754">
        <v>1723</v>
      </c>
      <c r="L754">
        <v>1824</v>
      </c>
      <c r="M754">
        <v>1961</v>
      </c>
      <c r="N754">
        <v>2068</v>
      </c>
      <c r="O754">
        <v>2022</v>
      </c>
      <c r="P754">
        <v>1945</v>
      </c>
      <c r="Q754">
        <v>1858</v>
      </c>
      <c r="R754">
        <v>1759</v>
      </c>
      <c r="S754">
        <v>1683</v>
      </c>
      <c r="T754">
        <v>1567</v>
      </c>
      <c r="U754">
        <v>1447</v>
      </c>
      <c r="V754">
        <v>1364</v>
      </c>
      <c r="W754">
        <v>1283</v>
      </c>
      <c r="X754">
        <v>1180</v>
      </c>
      <c r="Y754">
        <v>1087</v>
      </c>
      <c r="Z754">
        <v>1023</v>
      </c>
      <c r="AA754">
        <v>989</v>
      </c>
      <c r="AB754">
        <v>923</v>
      </c>
      <c r="AC754">
        <v>831</v>
      </c>
      <c r="AD754">
        <v>824</v>
      </c>
      <c r="AE754">
        <v>767</v>
      </c>
      <c r="AF754">
        <v>754</v>
      </c>
      <c r="AG754">
        <v>722</v>
      </c>
      <c r="AH754">
        <v>702</v>
      </c>
    </row>
    <row r="755" spans="1:34" x14ac:dyDescent="0.25">
      <c r="A755" t="s">
        <v>509</v>
      </c>
      <c r="B755" t="s">
        <v>406</v>
      </c>
      <c r="C755" t="s">
        <v>480</v>
      </c>
      <c r="D755">
        <v>0</v>
      </c>
      <c r="E755">
        <v>0</v>
      </c>
      <c r="F755">
        <v>0</v>
      </c>
      <c r="G755">
        <v>-298</v>
      </c>
      <c r="H755">
        <v>-657</v>
      </c>
      <c r="I755">
        <v>-1125</v>
      </c>
      <c r="J755">
        <v>-1394</v>
      </c>
      <c r="K755">
        <v>-1925</v>
      </c>
      <c r="L755">
        <v>-2641</v>
      </c>
      <c r="M755">
        <v>-3465</v>
      </c>
      <c r="N755">
        <v>-4424</v>
      </c>
      <c r="O755">
        <v>-5332</v>
      </c>
      <c r="P755">
        <v>-6279</v>
      </c>
      <c r="Q755">
        <v>-7155</v>
      </c>
      <c r="R755">
        <v>-7995</v>
      </c>
      <c r="S755">
        <v>-8018</v>
      </c>
      <c r="T755">
        <v>-8020</v>
      </c>
      <c r="U755">
        <v>-8019</v>
      </c>
      <c r="V755">
        <v>-8033</v>
      </c>
      <c r="W755">
        <v>-8050</v>
      </c>
      <c r="X755">
        <v>-8053</v>
      </c>
      <c r="Y755">
        <v>-8057</v>
      </c>
      <c r="Z755">
        <v>-8048</v>
      </c>
      <c r="AA755">
        <v>-8043</v>
      </c>
      <c r="AB755">
        <v>-8033</v>
      </c>
      <c r="AC755">
        <v>-8027</v>
      </c>
      <c r="AD755">
        <v>-8061</v>
      </c>
      <c r="AE755">
        <v>-8095</v>
      </c>
      <c r="AF755">
        <v>-8127</v>
      </c>
      <c r="AG755">
        <v>-8138</v>
      </c>
      <c r="AH755">
        <v>-8140</v>
      </c>
    </row>
    <row r="756" spans="1:34" x14ac:dyDescent="0.25">
      <c r="A756" t="s">
        <v>510</v>
      </c>
      <c r="B756" t="s">
        <v>406</v>
      </c>
      <c r="C756" t="s">
        <v>480</v>
      </c>
      <c r="D756">
        <v>0</v>
      </c>
      <c r="E756">
        <v>0</v>
      </c>
      <c r="F756">
        <v>0</v>
      </c>
      <c r="G756">
        <v>189</v>
      </c>
      <c r="H756">
        <v>385</v>
      </c>
      <c r="I756">
        <v>574</v>
      </c>
      <c r="J756">
        <v>753</v>
      </c>
      <c r="K756">
        <v>919</v>
      </c>
      <c r="L756">
        <v>1075</v>
      </c>
      <c r="M756">
        <v>1242</v>
      </c>
      <c r="N756">
        <v>1348</v>
      </c>
      <c r="O756">
        <v>1425</v>
      </c>
      <c r="P756">
        <v>1500</v>
      </c>
      <c r="Q756">
        <v>1606</v>
      </c>
      <c r="R756">
        <v>1714</v>
      </c>
      <c r="S756">
        <v>1800</v>
      </c>
      <c r="T756">
        <v>1891</v>
      </c>
      <c r="U756">
        <v>1948</v>
      </c>
      <c r="V756">
        <v>2005</v>
      </c>
      <c r="W756">
        <v>2053</v>
      </c>
      <c r="X756">
        <v>2100</v>
      </c>
      <c r="Y756">
        <v>2142</v>
      </c>
      <c r="Z756">
        <v>2187</v>
      </c>
      <c r="AA756">
        <v>2209</v>
      </c>
      <c r="AB756">
        <v>2240</v>
      </c>
      <c r="AC756">
        <v>2276</v>
      </c>
      <c r="AD756">
        <v>2287</v>
      </c>
      <c r="AE756">
        <v>2314</v>
      </c>
      <c r="AF756">
        <v>2386</v>
      </c>
      <c r="AG756">
        <v>2342</v>
      </c>
      <c r="AH756">
        <v>2358</v>
      </c>
    </row>
    <row r="757" spans="1:34" x14ac:dyDescent="0.25">
      <c r="A757" t="s">
        <v>511</v>
      </c>
      <c r="B757" t="s">
        <v>406</v>
      </c>
      <c r="C757" t="s">
        <v>480</v>
      </c>
      <c r="D757">
        <v>0</v>
      </c>
      <c r="E757">
        <v>0</v>
      </c>
      <c r="F757">
        <v>0</v>
      </c>
      <c r="G757">
        <v>1166</v>
      </c>
      <c r="H757">
        <v>2869</v>
      </c>
      <c r="I757">
        <v>4265</v>
      </c>
      <c r="J757">
        <v>5467</v>
      </c>
      <c r="K757">
        <v>6552</v>
      </c>
      <c r="L757">
        <v>7532</v>
      </c>
      <c r="M757">
        <v>8344</v>
      </c>
      <c r="N757">
        <v>8830</v>
      </c>
      <c r="O757">
        <v>8785</v>
      </c>
      <c r="P757">
        <v>8764</v>
      </c>
      <c r="Q757">
        <v>8923</v>
      </c>
      <c r="R757">
        <v>9208</v>
      </c>
      <c r="S757">
        <v>9540</v>
      </c>
      <c r="T757">
        <v>9777</v>
      </c>
      <c r="U757">
        <v>9826</v>
      </c>
      <c r="V757">
        <v>9726</v>
      </c>
      <c r="W757">
        <v>9543</v>
      </c>
      <c r="X757">
        <v>9322</v>
      </c>
      <c r="Y757">
        <v>9156</v>
      </c>
      <c r="Z757">
        <v>8943</v>
      </c>
      <c r="AA757">
        <v>8733</v>
      </c>
      <c r="AB757">
        <v>8553</v>
      </c>
      <c r="AC757">
        <v>8392</v>
      </c>
      <c r="AD757">
        <v>8206</v>
      </c>
      <c r="AE757">
        <v>8004</v>
      </c>
      <c r="AF757">
        <v>7815</v>
      </c>
      <c r="AG757">
        <v>7674</v>
      </c>
      <c r="AH757">
        <v>7586</v>
      </c>
    </row>
    <row r="758" spans="1:34" x14ac:dyDescent="0.25">
      <c r="A758" t="s">
        <v>512</v>
      </c>
      <c r="B758" t="s">
        <v>406</v>
      </c>
      <c r="C758" t="s">
        <v>480</v>
      </c>
      <c r="D758">
        <v>0</v>
      </c>
      <c r="E758">
        <v>0</v>
      </c>
      <c r="F758">
        <v>0</v>
      </c>
      <c r="G758">
        <v>821</v>
      </c>
      <c r="H758">
        <v>2091</v>
      </c>
      <c r="I758">
        <v>3194</v>
      </c>
      <c r="J758">
        <v>4011</v>
      </c>
      <c r="K758">
        <v>5234</v>
      </c>
      <c r="L758">
        <v>6348</v>
      </c>
      <c r="M758">
        <v>7335</v>
      </c>
      <c r="N758">
        <v>8293</v>
      </c>
      <c r="O758">
        <v>8889</v>
      </c>
      <c r="P758">
        <v>10272</v>
      </c>
      <c r="Q758">
        <v>10263</v>
      </c>
      <c r="R758">
        <v>10941</v>
      </c>
      <c r="S758">
        <v>11517</v>
      </c>
      <c r="T758">
        <v>11683</v>
      </c>
      <c r="U758">
        <v>12422</v>
      </c>
      <c r="V758">
        <v>12175</v>
      </c>
      <c r="W758">
        <v>12001</v>
      </c>
      <c r="X758">
        <v>12090</v>
      </c>
      <c r="Y758">
        <v>11891</v>
      </c>
      <c r="Z758">
        <v>12349</v>
      </c>
      <c r="AA758">
        <v>11957</v>
      </c>
      <c r="AB758">
        <v>12086</v>
      </c>
      <c r="AC758">
        <v>12149</v>
      </c>
      <c r="AD758">
        <v>12513</v>
      </c>
      <c r="AE758">
        <v>12525</v>
      </c>
      <c r="AF758">
        <v>12335</v>
      </c>
      <c r="AG758">
        <v>12722</v>
      </c>
      <c r="AH758">
        <v>13121</v>
      </c>
    </row>
    <row r="759" spans="1:34" x14ac:dyDescent="0.25">
      <c r="A759" t="s">
        <v>513</v>
      </c>
      <c r="B759" t="s">
        <v>406</v>
      </c>
      <c r="C759" t="s">
        <v>480</v>
      </c>
      <c r="D759">
        <v>0</v>
      </c>
      <c r="E759">
        <v>0</v>
      </c>
      <c r="F759">
        <v>0</v>
      </c>
      <c r="G759">
        <v>736</v>
      </c>
      <c r="H759">
        <v>2522</v>
      </c>
      <c r="I759">
        <v>2847</v>
      </c>
      <c r="J759">
        <v>3227</v>
      </c>
      <c r="K759">
        <v>3305</v>
      </c>
      <c r="L759">
        <v>3068</v>
      </c>
      <c r="M759">
        <v>2683</v>
      </c>
      <c r="N759">
        <v>2163</v>
      </c>
      <c r="O759">
        <v>2154</v>
      </c>
      <c r="P759">
        <v>2026</v>
      </c>
      <c r="Q759">
        <v>2014</v>
      </c>
      <c r="R759">
        <v>2016</v>
      </c>
      <c r="S759">
        <v>2053</v>
      </c>
      <c r="T759">
        <v>2270</v>
      </c>
      <c r="U759">
        <v>2259</v>
      </c>
      <c r="V759">
        <v>2238</v>
      </c>
      <c r="W759">
        <v>2209</v>
      </c>
      <c r="X759">
        <v>2186</v>
      </c>
      <c r="Y759">
        <v>2479</v>
      </c>
      <c r="Z759">
        <v>2478</v>
      </c>
      <c r="AA759">
        <v>2552</v>
      </c>
      <c r="AB759">
        <v>2636</v>
      </c>
      <c r="AC759">
        <v>2696</v>
      </c>
      <c r="AD759">
        <v>2731</v>
      </c>
      <c r="AE759">
        <v>2803</v>
      </c>
      <c r="AF759">
        <v>2716</v>
      </c>
      <c r="AG759">
        <v>2629</v>
      </c>
      <c r="AH759">
        <v>2590</v>
      </c>
    </row>
    <row r="760" spans="1:34" x14ac:dyDescent="0.25">
      <c r="A760" t="s">
        <v>514</v>
      </c>
      <c r="B760" t="s">
        <v>406</v>
      </c>
      <c r="C760" t="s">
        <v>480</v>
      </c>
      <c r="D760">
        <v>0</v>
      </c>
      <c r="E760">
        <v>0</v>
      </c>
      <c r="F760">
        <v>0</v>
      </c>
      <c r="G760">
        <v>762</v>
      </c>
      <c r="H760">
        <v>1578</v>
      </c>
      <c r="I760">
        <v>2278</v>
      </c>
      <c r="J760">
        <v>2954</v>
      </c>
      <c r="K760">
        <v>3601</v>
      </c>
      <c r="L760">
        <v>4267</v>
      </c>
      <c r="M760">
        <v>4876</v>
      </c>
      <c r="N760">
        <v>5295</v>
      </c>
      <c r="O760">
        <v>5356</v>
      </c>
      <c r="P760">
        <v>5424</v>
      </c>
      <c r="Q760">
        <v>5689</v>
      </c>
      <c r="R760">
        <v>6018</v>
      </c>
      <c r="S760">
        <v>6334</v>
      </c>
      <c r="T760">
        <v>6581</v>
      </c>
      <c r="U760">
        <v>6746</v>
      </c>
      <c r="V760">
        <v>6856</v>
      </c>
      <c r="W760">
        <v>6900</v>
      </c>
      <c r="X760">
        <v>6882</v>
      </c>
      <c r="Y760">
        <v>6858</v>
      </c>
      <c r="Z760">
        <v>6817</v>
      </c>
      <c r="AA760">
        <v>6785</v>
      </c>
      <c r="AB760">
        <v>6759</v>
      </c>
      <c r="AC760">
        <v>6740</v>
      </c>
      <c r="AD760">
        <v>6732</v>
      </c>
      <c r="AE760">
        <v>6712</v>
      </c>
      <c r="AF760">
        <v>6701</v>
      </c>
      <c r="AG760">
        <v>6710</v>
      </c>
      <c r="AH760">
        <v>6753</v>
      </c>
    </row>
    <row r="761" spans="1:34" x14ac:dyDescent="0.25">
      <c r="A761" t="s">
        <v>515</v>
      </c>
      <c r="B761" t="s">
        <v>406</v>
      </c>
      <c r="C761" t="s">
        <v>480</v>
      </c>
      <c r="D761">
        <v>0</v>
      </c>
      <c r="E761">
        <v>0</v>
      </c>
      <c r="F761">
        <v>0</v>
      </c>
      <c r="G761">
        <v>4363</v>
      </c>
      <c r="H761">
        <v>5287</v>
      </c>
      <c r="I761">
        <v>5861</v>
      </c>
      <c r="J761">
        <v>6545</v>
      </c>
      <c r="K761">
        <v>7137</v>
      </c>
      <c r="L761">
        <v>8092</v>
      </c>
      <c r="M761">
        <v>9323</v>
      </c>
      <c r="N761">
        <v>10336</v>
      </c>
      <c r="O761">
        <v>10966</v>
      </c>
      <c r="P761">
        <v>11300</v>
      </c>
      <c r="Q761">
        <v>11896</v>
      </c>
      <c r="R761">
        <v>12432</v>
      </c>
      <c r="S761">
        <v>13158</v>
      </c>
      <c r="T761">
        <v>13461</v>
      </c>
      <c r="U761">
        <v>13413</v>
      </c>
      <c r="V761">
        <v>13548</v>
      </c>
      <c r="W761">
        <v>13701</v>
      </c>
      <c r="X761">
        <v>13615</v>
      </c>
      <c r="Y761">
        <v>13439</v>
      </c>
      <c r="Z761">
        <v>13265</v>
      </c>
      <c r="AA761">
        <v>13524</v>
      </c>
      <c r="AB761">
        <v>13635</v>
      </c>
      <c r="AC761">
        <v>13617</v>
      </c>
      <c r="AD761">
        <v>13568</v>
      </c>
      <c r="AE761">
        <v>13529</v>
      </c>
      <c r="AF761">
        <v>14074</v>
      </c>
      <c r="AG761">
        <v>14625</v>
      </c>
      <c r="AH761">
        <v>15284</v>
      </c>
    </row>
    <row r="762" spans="1:34" x14ac:dyDescent="0.25">
      <c r="A762" t="s">
        <v>516</v>
      </c>
      <c r="B762" t="s">
        <v>406</v>
      </c>
      <c r="C762" t="s">
        <v>480</v>
      </c>
      <c r="D762">
        <v>0</v>
      </c>
      <c r="E762">
        <v>0</v>
      </c>
      <c r="F762">
        <v>0</v>
      </c>
      <c r="G762">
        <v>150</v>
      </c>
      <c r="H762">
        <v>333</v>
      </c>
      <c r="I762">
        <v>606</v>
      </c>
      <c r="J762">
        <v>847</v>
      </c>
      <c r="K762">
        <v>1077</v>
      </c>
      <c r="L762">
        <v>1344</v>
      </c>
      <c r="M762">
        <v>1510</v>
      </c>
      <c r="N762">
        <v>1560</v>
      </c>
      <c r="O762">
        <v>1331</v>
      </c>
      <c r="P762">
        <v>1360</v>
      </c>
      <c r="Q762">
        <v>1456</v>
      </c>
      <c r="R762">
        <v>1544</v>
      </c>
      <c r="S762">
        <v>1587</v>
      </c>
      <c r="T762">
        <v>1635</v>
      </c>
      <c r="U762">
        <v>1672</v>
      </c>
      <c r="V762">
        <v>1738</v>
      </c>
      <c r="W762">
        <v>1764</v>
      </c>
      <c r="X762">
        <v>1787</v>
      </c>
      <c r="Y762">
        <v>1837</v>
      </c>
      <c r="Z762">
        <v>1877</v>
      </c>
      <c r="AA762">
        <v>1956</v>
      </c>
      <c r="AB762">
        <v>2024</v>
      </c>
      <c r="AC762">
        <v>2112</v>
      </c>
      <c r="AD762">
        <v>2203</v>
      </c>
      <c r="AE762">
        <v>2313</v>
      </c>
      <c r="AF762">
        <v>2415</v>
      </c>
      <c r="AG762">
        <v>2505</v>
      </c>
      <c r="AH762">
        <v>2612</v>
      </c>
    </row>
    <row r="763" spans="1:34" x14ac:dyDescent="0.25">
      <c r="A763" t="s">
        <v>517</v>
      </c>
      <c r="B763" t="s">
        <v>406</v>
      </c>
      <c r="C763" t="s">
        <v>480</v>
      </c>
      <c r="D763">
        <v>0</v>
      </c>
      <c r="E763">
        <v>0</v>
      </c>
      <c r="F763">
        <v>0</v>
      </c>
      <c r="G763">
        <v>6715</v>
      </c>
      <c r="H763">
        <v>14130</v>
      </c>
      <c r="I763">
        <v>21427</v>
      </c>
      <c r="J763">
        <v>28485</v>
      </c>
      <c r="K763">
        <v>35382</v>
      </c>
      <c r="L763">
        <v>42376</v>
      </c>
      <c r="M763">
        <v>48559</v>
      </c>
      <c r="N763">
        <v>53402</v>
      </c>
      <c r="O763">
        <v>55761</v>
      </c>
      <c r="P763">
        <v>59832</v>
      </c>
      <c r="Q763">
        <v>63917</v>
      </c>
      <c r="R763">
        <v>68396</v>
      </c>
      <c r="S763">
        <v>72412</v>
      </c>
      <c r="T763">
        <v>75863</v>
      </c>
      <c r="U763">
        <v>79081</v>
      </c>
      <c r="V763">
        <v>82241</v>
      </c>
      <c r="W763">
        <v>84764</v>
      </c>
      <c r="X763">
        <v>86934</v>
      </c>
      <c r="Y763">
        <v>89198</v>
      </c>
      <c r="Z763">
        <v>91144</v>
      </c>
      <c r="AA763">
        <v>93435</v>
      </c>
      <c r="AB763">
        <v>95447</v>
      </c>
      <c r="AC763">
        <v>97339</v>
      </c>
      <c r="AD763">
        <v>99240</v>
      </c>
      <c r="AE763">
        <v>101421</v>
      </c>
      <c r="AF763">
        <v>103711</v>
      </c>
      <c r="AG763">
        <v>105769</v>
      </c>
      <c r="AH763">
        <v>107966</v>
      </c>
    </row>
    <row r="764" spans="1:34" x14ac:dyDescent="0.25">
      <c r="A764" t="s">
        <v>518</v>
      </c>
      <c r="B764" t="s">
        <v>406</v>
      </c>
      <c r="C764" t="s">
        <v>480</v>
      </c>
      <c r="D764">
        <v>0</v>
      </c>
      <c r="E764">
        <v>0</v>
      </c>
      <c r="F764">
        <v>0</v>
      </c>
      <c r="G764">
        <v>3099</v>
      </c>
      <c r="H764">
        <v>7035</v>
      </c>
      <c r="I764">
        <v>10818</v>
      </c>
      <c r="J764">
        <v>14410</v>
      </c>
      <c r="K764">
        <v>17886</v>
      </c>
      <c r="L764">
        <v>21571</v>
      </c>
      <c r="M764">
        <v>24279</v>
      </c>
      <c r="N764">
        <v>25775</v>
      </c>
      <c r="O764">
        <v>24820</v>
      </c>
      <c r="P764">
        <v>26303</v>
      </c>
      <c r="Q764">
        <v>28213</v>
      </c>
      <c r="R764">
        <v>30322</v>
      </c>
      <c r="S764">
        <v>32002</v>
      </c>
      <c r="T764">
        <v>33412</v>
      </c>
      <c r="U764">
        <v>34462</v>
      </c>
      <c r="V764">
        <v>35178</v>
      </c>
      <c r="W764">
        <v>35324</v>
      </c>
      <c r="X764">
        <v>35262</v>
      </c>
      <c r="Y764">
        <v>35389</v>
      </c>
      <c r="Z764">
        <v>35214</v>
      </c>
      <c r="AA764">
        <v>35069</v>
      </c>
      <c r="AB764">
        <v>34878</v>
      </c>
      <c r="AC764">
        <v>34750</v>
      </c>
      <c r="AD764">
        <v>34607</v>
      </c>
      <c r="AE764">
        <v>34483</v>
      </c>
      <c r="AF764">
        <v>34237</v>
      </c>
      <c r="AG764">
        <v>34124</v>
      </c>
      <c r="AH764">
        <v>34252</v>
      </c>
    </row>
    <row r="765" spans="1:34" x14ac:dyDescent="0.25">
      <c r="A765" t="s">
        <v>519</v>
      </c>
      <c r="B765" t="s">
        <v>406</v>
      </c>
      <c r="C765" t="s">
        <v>480</v>
      </c>
      <c r="D765">
        <v>0</v>
      </c>
      <c r="E765">
        <v>0</v>
      </c>
      <c r="F765">
        <v>0</v>
      </c>
      <c r="G765">
        <v>2092</v>
      </c>
      <c r="H765">
        <v>4175</v>
      </c>
      <c r="I765">
        <v>5978</v>
      </c>
      <c r="J765">
        <v>7473</v>
      </c>
      <c r="K765">
        <v>8785</v>
      </c>
      <c r="L765">
        <v>10039</v>
      </c>
      <c r="M765">
        <v>10768</v>
      </c>
      <c r="N765">
        <v>10920</v>
      </c>
      <c r="O765">
        <v>10080</v>
      </c>
      <c r="P765">
        <v>10136</v>
      </c>
      <c r="Q765">
        <v>10200</v>
      </c>
      <c r="R765">
        <v>10344</v>
      </c>
      <c r="S765">
        <v>10342</v>
      </c>
      <c r="T765">
        <v>10190</v>
      </c>
      <c r="U765">
        <v>9951</v>
      </c>
      <c r="V765">
        <v>9588</v>
      </c>
      <c r="W765">
        <v>9111</v>
      </c>
      <c r="X765">
        <v>8621</v>
      </c>
      <c r="Y765">
        <v>8168</v>
      </c>
      <c r="Z765">
        <v>7717</v>
      </c>
      <c r="AA765">
        <v>7276</v>
      </c>
      <c r="AB765">
        <v>6870</v>
      </c>
      <c r="AC765">
        <v>6489</v>
      </c>
      <c r="AD765">
        <v>6136</v>
      </c>
      <c r="AE765">
        <v>5792</v>
      </c>
      <c r="AF765">
        <v>5465</v>
      </c>
      <c r="AG765">
        <v>5184</v>
      </c>
      <c r="AH765">
        <v>4950</v>
      </c>
    </row>
    <row r="766" spans="1:34" x14ac:dyDescent="0.25">
      <c r="A766" t="s">
        <v>520</v>
      </c>
      <c r="B766" t="s">
        <v>406</v>
      </c>
      <c r="C766" t="s">
        <v>480</v>
      </c>
      <c r="D766">
        <v>0</v>
      </c>
      <c r="E766">
        <v>0</v>
      </c>
      <c r="F766">
        <v>0</v>
      </c>
      <c r="G766">
        <v>45</v>
      </c>
      <c r="H766">
        <v>93</v>
      </c>
      <c r="I766">
        <v>142</v>
      </c>
      <c r="J766">
        <v>181</v>
      </c>
      <c r="K766">
        <v>217</v>
      </c>
      <c r="L766">
        <v>253</v>
      </c>
      <c r="M766">
        <v>273</v>
      </c>
      <c r="N766">
        <v>278</v>
      </c>
      <c r="O766">
        <v>253</v>
      </c>
      <c r="P766">
        <v>257</v>
      </c>
      <c r="Q766">
        <v>261</v>
      </c>
      <c r="R766">
        <v>265</v>
      </c>
      <c r="S766">
        <v>265</v>
      </c>
      <c r="T766">
        <v>261</v>
      </c>
      <c r="U766">
        <v>255</v>
      </c>
      <c r="V766">
        <v>247</v>
      </c>
      <c r="W766">
        <v>234</v>
      </c>
      <c r="X766">
        <v>221</v>
      </c>
      <c r="Y766">
        <v>209</v>
      </c>
      <c r="Z766">
        <v>196</v>
      </c>
      <c r="AA766">
        <v>184</v>
      </c>
      <c r="AB766">
        <v>172</v>
      </c>
      <c r="AC766">
        <v>162</v>
      </c>
      <c r="AD766">
        <v>152</v>
      </c>
      <c r="AE766">
        <v>143</v>
      </c>
      <c r="AF766">
        <v>134</v>
      </c>
      <c r="AG766">
        <v>126</v>
      </c>
      <c r="AH766">
        <v>120</v>
      </c>
    </row>
    <row r="767" spans="1:34" x14ac:dyDescent="0.25">
      <c r="A767" t="s">
        <v>521</v>
      </c>
      <c r="B767" t="s">
        <v>406</v>
      </c>
      <c r="C767" t="s">
        <v>480</v>
      </c>
      <c r="D767">
        <v>0</v>
      </c>
      <c r="E767">
        <v>0</v>
      </c>
      <c r="F767">
        <v>0</v>
      </c>
      <c r="G767">
        <v>26</v>
      </c>
      <c r="H767">
        <v>55</v>
      </c>
      <c r="I767">
        <v>89</v>
      </c>
      <c r="J767">
        <v>120</v>
      </c>
      <c r="K767">
        <v>146</v>
      </c>
      <c r="L767">
        <v>174</v>
      </c>
      <c r="M767">
        <v>191</v>
      </c>
      <c r="N767">
        <v>194</v>
      </c>
      <c r="O767">
        <v>176</v>
      </c>
      <c r="P767">
        <v>179</v>
      </c>
      <c r="Q767">
        <v>187</v>
      </c>
      <c r="R767">
        <v>194</v>
      </c>
      <c r="S767">
        <v>196</v>
      </c>
      <c r="T767">
        <v>195</v>
      </c>
      <c r="U767">
        <v>193</v>
      </c>
      <c r="V767">
        <v>190</v>
      </c>
      <c r="W767">
        <v>183</v>
      </c>
      <c r="X767">
        <v>175</v>
      </c>
      <c r="Y767">
        <v>169</v>
      </c>
      <c r="Z767">
        <v>160</v>
      </c>
      <c r="AA767">
        <v>153</v>
      </c>
      <c r="AB767">
        <v>146</v>
      </c>
      <c r="AC767">
        <v>139</v>
      </c>
      <c r="AD767">
        <v>132</v>
      </c>
      <c r="AE767">
        <v>127</v>
      </c>
      <c r="AF767">
        <v>121</v>
      </c>
      <c r="AG767">
        <v>116</v>
      </c>
      <c r="AH767">
        <v>111</v>
      </c>
    </row>
    <row r="768" spans="1:34" x14ac:dyDescent="0.25">
      <c r="A768" t="s">
        <v>522</v>
      </c>
      <c r="B768" t="s">
        <v>406</v>
      </c>
      <c r="C768" t="s">
        <v>480</v>
      </c>
      <c r="D768">
        <v>0</v>
      </c>
      <c r="E768">
        <v>0</v>
      </c>
      <c r="F768">
        <v>0</v>
      </c>
      <c r="G768">
        <v>111</v>
      </c>
      <c r="H768">
        <v>194</v>
      </c>
      <c r="I768">
        <v>289</v>
      </c>
      <c r="J768">
        <v>361</v>
      </c>
      <c r="K768">
        <v>424</v>
      </c>
      <c r="L768">
        <v>494</v>
      </c>
      <c r="M768">
        <v>530</v>
      </c>
      <c r="N768">
        <v>507</v>
      </c>
      <c r="O768">
        <v>357</v>
      </c>
      <c r="P768">
        <v>233</v>
      </c>
      <c r="Q768">
        <v>138</v>
      </c>
      <c r="R768">
        <v>28</v>
      </c>
      <c r="S768">
        <v>-109</v>
      </c>
      <c r="T768">
        <v>-254</v>
      </c>
      <c r="U768">
        <v>-424</v>
      </c>
      <c r="V768">
        <v>-597</v>
      </c>
      <c r="W768">
        <v>-790</v>
      </c>
      <c r="X768">
        <v>-995</v>
      </c>
      <c r="Y768">
        <v>-1195</v>
      </c>
      <c r="Z768">
        <v>-1406</v>
      </c>
      <c r="AA768">
        <v>-1603</v>
      </c>
      <c r="AB768">
        <v>-1801</v>
      </c>
      <c r="AC768">
        <v>-1991</v>
      </c>
      <c r="AD768">
        <v>-2180</v>
      </c>
      <c r="AE768">
        <v>-2363</v>
      </c>
      <c r="AF768">
        <v>-2537</v>
      </c>
      <c r="AG768">
        <v>-2708</v>
      </c>
      <c r="AH768">
        <v>-2870</v>
      </c>
    </row>
    <row r="769" spans="1:34" x14ac:dyDescent="0.25">
      <c r="A769" t="s">
        <v>523</v>
      </c>
      <c r="B769" t="s">
        <v>406</v>
      </c>
      <c r="C769" t="s">
        <v>480</v>
      </c>
      <c r="D769">
        <v>0</v>
      </c>
      <c r="E769">
        <v>0</v>
      </c>
      <c r="F769">
        <v>0</v>
      </c>
      <c r="G769">
        <v>698</v>
      </c>
      <c r="H769">
        <v>1510</v>
      </c>
      <c r="I769">
        <v>2730</v>
      </c>
      <c r="J769">
        <v>3884</v>
      </c>
      <c r="K769">
        <v>5044</v>
      </c>
      <c r="L769">
        <v>6390</v>
      </c>
      <c r="M769">
        <v>7377</v>
      </c>
      <c r="N769">
        <v>7961</v>
      </c>
      <c r="O769">
        <v>7527</v>
      </c>
      <c r="P769">
        <v>8062</v>
      </c>
      <c r="Q769">
        <v>8854</v>
      </c>
      <c r="R769">
        <v>9601</v>
      </c>
      <c r="S769">
        <v>10130</v>
      </c>
      <c r="T769">
        <v>10560</v>
      </c>
      <c r="U769">
        <v>10867</v>
      </c>
      <c r="V769">
        <v>11153</v>
      </c>
      <c r="W769">
        <v>11193</v>
      </c>
      <c r="X769">
        <v>11127</v>
      </c>
      <c r="Y769">
        <v>11056</v>
      </c>
      <c r="Z769">
        <v>10881</v>
      </c>
      <c r="AA769">
        <v>10772</v>
      </c>
      <c r="AB769">
        <v>10579</v>
      </c>
      <c r="AC769">
        <v>10410</v>
      </c>
      <c r="AD769">
        <v>10227</v>
      </c>
      <c r="AE769">
        <v>10076</v>
      </c>
      <c r="AF769">
        <v>9923</v>
      </c>
      <c r="AG769">
        <v>9760</v>
      </c>
      <c r="AH769">
        <v>9663</v>
      </c>
    </row>
    <row r="770" spans="1:34" x14ac:dyDescent="0.25">
      <c r="A770" t="s">
        <v>524</v>
      </c>
      <c r="B770" t="s">
        <v>406</v>
      </c>
      <c r="C770" t="s">
        <v>480</v>
      </c>
      <c r="D770">
        <v>0</v>
      </c>
      <c r="E770">
        <v>0</v>
      </c>
      <c r="F770">
        <v>0</v>
      </c>
      <c r="G770">
        <v>889</v>
      </c>
      <c r="H770">
        <v>1513</v>
      </c>
      <c r="I770">
        <v>2422</v>
      </c>
      <c r="J770">
        <v>3379</v>
      </c>
      <c r="K770">
        <v>4291</v>
      </c>
      <c r="L770">
        <v>5438</v>
      </c>
      <c r="M770">
        <v>6420</v>
      </c>
      <c r="N770">
        <v>7110</v>
      </c>
      <c r="O770">
        <v>6810</v>
      </c>
      <c r="P770">
        <v>7185</v>
      </c>
      <c r="Q770">
        <v>7766</v>
      </c>
      <c r="R770">
        <v>8348</v>
      </c>
      <c r="S770">
        <v>8806</v>
      </c>
      <c r="T770">
        <v>9150</v>
      </c>
      <c r="U770">
        <v>9167</v>
      </c>
      <c r="V770">
        <v>9286</v>
      </c>
      <c r="W770">
        <v>9260</v>
      </c>
      <c r="X770">
        <v>9108</v>
      </c>
      <c r="Y770">
        <v>8963</v>
      </c>
      <c r="Z770">
        <v>8667</v>
      </c>
      <c r="AA770">
        <v>8589</v>
      </c>
      <c r="AB770">
        <v>8439</v>
      </c>
      <c r="AC770">
        <v>8275</v>
      </c>
      <c r="AD770">
        <v>8076</v>
      </c>
      <c r="AE770">
        <v>7853</v>
      </c>
      <c r="AF770">
        <v>7824</v>
      </c>
      <c r="AG770">
        <v>7778</v>
      </c>
      <c r="AH770">
        <v>7764</v>
      </c>
    </row>
    <row r="771" spans="1:34" x14ac:dyDescent="0.25">
      <c r="A771" t="s">
        <v>525</v>
      </c>
      <c r="B771" t="s">
        <v>406</v>
      </c>
      <c r="C771" t="s">
        <v>480</v>
      </c>
      <c r="D771">
        <v>0</v>
      </c>
      <c r="E771">
        <v>0</v>
      </c>
      <c r="F771">
        <v>0</v>
      </c>
      <c r="G771">
        <v>23652</v>
      </c>
      <c r="H771">
        <v>47895</v>
      </c>
      <c r="I771">
        <v>67199</v>
      </c>
      <c r="J771">
        <v>86642</v>
      </c>
      <c r="K771">
        <v>106036</v>
      </c>
      <c r="L771">
        <v>125181</v>
      </c>
      <c r="M771">
        <v>141571</v>
      </c>
      <c r="N771">
        <v>152721</v>
      </c>
      <c r="O771">
        <v>154913</v>
      </c>
      <c r="P771">
        <v>163042</v>
      </c>
      <c r="Q771">
        <v>169388</v>
      </c>
      <c r="R771">
        <v>179195</v>
      </c>
      <c r="S771">
        <v>189136</v>
      </c>
      <c r="T771">
        <v>196432</v>
      </c>
      <c r="U771">
        <v>202409</v>
      </c>
      <c r="V771">
        <v>204304</v>
      </c>
      <c r="W771">
        <v>204482</v>
      </c>
      <c r="X771">
        <v>204447</v>
      </c>
      <c r="Y771">
        <v>204546</v>
      </c>
      <c r="Z771">
        <v>205216</v>
      </c>
      <c r="AA771">
        <v>204390</v>
      </c>
      <c r="AB771">
        <v>205045</v>
      </c>
      <c r="AC771">
        <v>205304</v>
      </c>
      <c r="AD771">
        <v>206155</v>
      </c>
      <c r="AE771">
        <v>206022</v>
      </c>
      <c r="AF771">
        <v>205932</v>
      </c>
      <c r="AG771">
        <v>207961</v>
      </c>
      <c r="AH771">
        <v>211259</v>
      </c>
    </row>
    <row r="772" spans="1:34" x14ac:dyDescent="0.25">
      <c r="A772" t="s">
        <v>526</v>
      </c>
      <c r="B772" t="s">
        <v>406</v>
      </c>
      <c r="C772" t="s">
        <v>480</v>
      </c>
      <c r="D772">
        <v>0</v>
      </c>
      <c r="E772">
        <v>0</v>
      </c>
      <c r="F772">
        <v>0</v>
      </c>
      <c r="G772">
        <v>524</v>
      </c>
      <c r="H772">
        <v>1127</v>
      </c>
      <c r="I772">
        <v>2578</v>
      </c>
      <c r="J772">
        <v>4207</v>
      </c>
      <c r="K772">
        <v>5993</v>
      </c>
      <c r="L772">
        <v>8054</v>
      </c>
      <c r="M772">
        <v>9881</v>
      </c>
      <c r="N772">
        <v>11341</v>
      </c>
      <c r="O772">
        <v>11797</v>
      </c>
      <c r="P772">
        <v>12828</v>
      </c>
      <c r="Q772">
        <v>14333</v>
      </c>
      <c r="R772">
        <v>15736</v>
      </c>
      <c r="S772">
        <v>16762</v>
      </c>
      <c r="T772">
        <v>17757</v>
      </c>
      <c r="U772">
        <v>18578</v>
      </c>
      <c r="V772">
        <v>19360</v>
      </c>
      <c r="W772">
        <v>19748</v>
      </c>
      <c r="X772">
        <v>19962</v>
      </c>
      <c r="Y772">
        <v>20156</v>
      </c>
      <c r="Z772">
        <v>20240</v>
      </c>
      <c r="AA772">
        <v>20419</v>
      </c>
      <c r="AB772">
        <v>20428</v>
      </c>
      <c r="AC772">
        <v>20506</v>
      </c>
      <c r="AD772">
        <v>20555</v>
      </c>
      <c r="AE772">
        <v>20669</v>
      </c>
      <c r="AF772">
        <v>20740</v>
      </c>
      <c r="AG772">
        <v>20775</v>
      </c>
      <c r="AH772">
        <v>20953</v>
      </c>
    </row>
    <row r="773" spans="1:34" x14ac:dyDescent="0.25">
      <c r="A773" t="s">
        <v>527</v>
      </c>
      <c r="B773" t="s">
        <v>406</v>
      </c>
      <c r="C773" t="s">
        <v>480</v>
      </c>
      <c r="D773">
        <v>0</v>
      </c>
      <c r="E773">
        <v>0</v>
      </c>
      <c r="F773">
        <v>0</v>
      </c>
      <c r="G773">
        <v>1614</v>
      </c>
      <c r="H773">
        <v>3682</v>
      </c>
      <c r="I773">
        <v>6928</v>
      </c>
      <c r="J773">
        <v>10075</v>
      </c>
      <c r="K773">
        <v>13318</v>
      </c>
      <c r="L773">
        <v>17146</v>
      </c>
      <c r="M773">
        <v>20051</v>
      </c>
      <c r="N773">
        <v>21864</v>
      </c>
      <c r="O773">
        <v>20811</v>
      </c>
      <c r="P773">
        <v>22613</v>
      </c>
      <c r="Q773">
        <v>25272</v>
      </c>
      <c r="R773">
        <v>27887</v>
      </c>
      <c r="S773">
        <v>29909</v>
      </c>
      <c r="T773">
        <v>31710</v>
      </c>
      <c r="U773">
        <v>33166</v>
      </c>
      <c r="V773">
        <v>34620</v>
      </c>
      <c r="W773">
        <v>35328</v>
      </c>
      <c r="X773">
        <v>35695</v>
      </c>
      <c r="Y773">
        <v>36112</v>
      </c>
      <c r="Z773">
        <v>36120</v>
      </c>
      <c r="AA773">
        <v>36376</v>
      </c>
      <c r="AB773">
        <v>36336</v>
      </c>
      <c r="AC773">
        <v>36418</v>
      </c>
      <c r="AD773">
        <v>36389</v>
      </c>
      <c r="AE773">
        <v>36480</v>
      </c>
      <c r="AF773">
        <v>36549</v>
      </c>
      <c r="AG773">
        <v>36564</v>
      </c>
      <c r="AH773">
        <v>36824</v>
      </c>
    </row>
    <row r="774" spans="1:34" x14ac:dyDescent="0.25">
      <c r="A774" t="s">
        <v>528</v>
      </c>
      <c r="B774" t="s">
        <v>406</v>
      </c>
      <c r="C774" t="s">
        <v>480</v>
      </c>
      <c r="D774">
        <v>0</v>
      </c>
      <c r="E774">
        <v>0</v>
      </c>
      <c r="F774">
        <v>0</v>
      </c>
      <c r="G774">
        <v>450</v>
      </c>
      <c r="H774">
        <v>1023</v>
      </c>
      <c r="I774">
        <v>1921</v>
      </c>
      <c r="J774">
        <v>2784</v>
      </c>
      <c r="K774">
        <v>3670</v>
      </c>
      <c r="L774">
        <v>4714</v>
      </c>
      <c r="M774">
        <v>5504</v>
      </c>
      <c r="N774">
        <v>5998</v>
      </c>
      <c r="O774">
        <v>5714</v>
      </c>
      <c r="P774">
        <v>6185</v>
      </c>
      <c r="Q774">
        <v>6876</v>
      </c>
      <c r="R774">
        <v>7542</v>
      </c>
      <c r="S774">
        <v>8044</v>
      </c>
      <c r="T774">
        <v>8477</v>
      </c>
      <c r="U774">
        <v>8820</v>
      </c>
      <c r="V774">
        <v>9154</v>
      </c>
      <c r="W774">
        <v>9289</v>
      </c>
      <c r="X774">
        <v>9333</v>
      </c>
      <c r="Y774">
        <v>9377</v>
      </c>
      <c r="Z774">
        <v>9325</v>
      </c>
      <c r="AA774">
        <v>9333</v>
      </c>
      <c r="AB774">
        <v>9263</v>
      </c>
      <c r="AC774">
        <v>9217</v>
      </c>
      <c r="AD774">
        <v>9151</v>
      </c>
      <c r="AE774">
        <v>9115</v>
      </c>
      <c r="AF774">
        <v>9073</v>
      </c>
      <c r="AG774">
        <v>9019</v>
      </c>
      <c r="AH774">
        <v>9024</v>
      </c>
    </row>
    <row r="775" spans="1:34" x14ac:dyDescent="0.25">
      <c r="A775" t="s">
        <v>529</v>
      </c>
      <c r="B775" t="s">
        <v>406</v>
      </c>
      <c r="C775" t="s">
        <v>480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x14ac:dyDescent="0.25">
      <c r="A776" t="s">
        <v>383</v>
      </c>
      <c r="B776" t="s">
        <v>407</v>
      </c>
      <c r="C776" t="s">
        <v>481</v>
      </c>
      <c r="D776">
        <v>0</v>
      </c>
      <c r="E776">
        <v>0</v>
      </c>
      <c r="F776">
        <v>0</v>
      </c>
      <c r="G776">
        <v>53800</v>
      </c>
      <c r="H776">
        <v>107456</v>
      </c>
      <c r="I776">
        <v>156263</v>
      </c>
      <c r="J776">
        <v>204003</v>
      </c>
      <c r="K776">
        <v>251620</v>
      </c>
      <c r="L776">
        <v>300630</v>
      </c>
      <c r="M776">
        <v>342201</v>
      </c>
      <c r="N776">
        <v>370886</v>
      </c>
      <c r="O776">
        <v>374351</v>
      </c>
      <c r="P776">
        <v>394731</v>
      </c>
      <c r="Q776">
        <v>414527</v>
      </c>
      <c r="R776">
        <v>439099</v>
      </c>
      <c r="S776">
        <v>461730</v>
      </c>
      <c r="T776">
        <v>478730</v>
      </c>
      <c r="U776">
        <v>491259</v>
      </c>
      <c r="V776">
        <v>498258</v>
      </c>
      <c r="W776">
        <v>500199</v>
      </c>
      <c r="X776">
        <v>500054</v>
      </c>
      <c r="Y776">
        <v>500301</v>
      </c>
      <c r="Z776">
        <v>499221</v>
      </c>
      <c r="AA776">
        <v>497646</v>
      </c>
      <c r="AB776">
        <v>496900</v>
      </c>
      <c r="AC776">
        <v>495371</v>
      </c>
      <c r="AD776">
        <v>494291</v>
      </c>
      <c r="AE776">
        <v>492561</v>
      </c>
      <c r="AF776">
        <v>492035</v>
      </c>
      <c r="AG776">
        <v>494078</v>
      </c>
      <c r="AH776">
        <v>498618</v>
      </c>
    </row>
    <row r="777" spans="1:34" x14ac:dyDescent="0.25">
      <c r="A777" t="s">
        <v>488</v>
      </c>
      <c r="B777" t="s">
        <v>407</v>
      </c>
      <c r="C777" t="s">
        <v>481</v>
      </c>
      <c r="D777">
        <v>0</v>
      </c>
      <c r="E777">
        <v>0</v>
      </c>
      <c r="F777">
        <v>0</v>
      </c>
      <c r="G777">
        <v>38</v>
      </c>
      <c r="H777">
        <v>79</v>
      </c>
      <c r="I777">
        <v>131</v>
      </c>
      <c r="J777">
        <v>204</v>
      </c>
      <c r="K777">
        <v>281</v>
      </c>
      <c r="L777">
        <v>341</v>
      </c>
      <c r="M777">
        <v>383</v>
      </c>
      <c r="N777">
        <v>402</v>
      </c>
      <c r="O777">
        <v>369</v>
      </c>
      <c r="P777">
        <v>332</v>
      </c>
      <c r="Q777">
        <v>315</v>
      </c>
      <c r="R777">
        <v>310</v>
      </c>
      <c r="S777">
        <v>309</v>
      </c>
      <c r="T777">
        <v>312</v>
      </c>
      <c r="U777">
        <v>313</v>
      </c>
      <c r="V777">
        <v>311</v>
      </c>
      <c r="W777">
        <v>310</v>
      </c>
      <c r="X777">
        <v>308</v>
      </c>
      <c r="Y777">
        <v>308</v>
      </c>
      <c r="Z777">
        <v>308</v>
      </c>
      <c r="AA777">
        <v>308</v>
      </c>
      <c r="AB777">
        <v>306</v>
      </c>
      <c r="AC777">
        <v>306</v>
      </c>
      <c r="AD777">
        <v>305</v>
      </c>
      <c r="AE777">
        <v>306</v>
      </c>
      <c r="AF777">
        <v>306</v>
      </c>
      <c r="AG777">
        <v>305</v>
      </c>
      <c r="AH777">
        <v>305</v>
      </c>
    </row>
    <row r="778" spans="1:34" x14ac:dyDescent="0.25">
      <c r="A778" t="s">
        <v>489</v>
      </c>
      <c r="B778" t="s">
        <v>407</v>
      </c>
      <c r="C778" t="s">
        <v>481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x14ac:dyDescent="0.25">
      <c r="A779" t="s">
        <v>490</v>
      </c>
      <c r="B779" t="s">
        <v>407</v>
      </c>
      <c r="C779" t="s">
        <v>481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 x14ac:dyDescent="0.25">
      <c r="A780" t="s">
        <v>491</v>
      </c>
      <c r="B780" t="s">
        <v>407</v>
      </c>
      <c r="C780" t="s">
        <v>481</v>
      </c>
      <c r="D780">
        <v>0</v>
      </c>
      <c r="E780">
        <v>0</v>
      </c>
      <c r="F780">
        <v>0</v>
      </c>
      <c r="G780">
        <v>18</v>
      </c>
      <c r="H780">
        <v>26</v>
      </c>
      <c r="I780">
        <v>30</v>
      </c>
      <c r="J780">
        <v>33</v>
      </c>
      <c r="K780">
        <v>34</v>
      </c>
      <c r="L780">
        <v>37</v>
      </c>
      <c r="M780">
        <v>35</v>
      </c>
      <c r="N780">
        <v>31</v>
      </c>
      <c r="O780">
        <v>25</v>
      </c>
      <c r="P780">
        <v>20</v>
      </c>
      <c r="Q780">
        <v>15</v>
      </c>
      <c r="R780">
        <v>10</v>
      </c>
      <c r="S780">
        <v>9</v>
      </c>
      <c r="T780">
        <v>8</v>
      </c>
      <c r="U780">
        <v>8</v>
      </c>
      <c r="V780">
        <v>4</v>
      </c>
      <c r="W780">
        <v>2</v>
      </c>
      <c r="X780">
        <v>1</v>
      </c>
      <c r="Y780">
        <v>1</v>
      </c>
      <c r="Z780">
        <v>2</v>
      </c>
      <c r="AA780">
        <v>2</v>
      </c>
      <c r="AB780">
        <v>4</v>
      </c>
      <c r="AC780">
        <v>5</v>
      </c>
      <c r="AD780">
        <v>7</v>
      </c>
      <c r="AE780">
        <v>8</v>
      </c>
      <c r="AF780">
        <v>8</v>
      </c>
      <c r="AG780">
        <v>10</v>
      </c>
      <c r="AH780">
        <v>12</v>
      </c>
    </row>
    <row r="781" spans="1:34" x14ac:dyDescent="0.25">
      <c r="A781" t="s">
        <v>492</v>
      </c>
      <c r="B781" t="s">
        <v>407</v>
      </c>
      <c r="C781" t="s">
        <v>481</v>
      </c>
      <c r="D781">
        <v>0</v>
      </c>
      <c r="E781">
        <v>0</v>
      </c>
      <c r="F781">
        <v>0</v>
      </c>
      <c r="G781">
        <v>361</v>
      </c>
      <c r="H781">
        <v>1113</v>
      </c>
      <c r="I781">
        <v>1283</v>
      </c>
      <c r="J781">
        <v>1516</v>
      </c>
      <c r="K781">
        <v>1610</v>
      </c>
      <c r="L781">
        <v>1558</v>
      </c>
      <c r="M781">
        <v>1401</v>
      </c>
      <c r="N781">
        <v>1142</v>
      </c>
      <c r="O781">
        <v>993</v>
      </c>
      <c r="P781">
        <v>808</v>
      </c>
      <c r="Q781">
        <v>673</v>
      </c>
      <c r="R781">
        <v>602</v>
      </c>
      <c r="S781">
        <v>545</v>
      </c>
      <c r="T781">
        <v>596</v>
      </c>
      <c r="U781">
        <v>517</v>
      </c>
      <c r="V781">
        <v>445</v>
      </c>
      <c r="W781">
        <v>367</v>
      </c>
      <c r="X781">
        <v>309</v>
      </c>
      <c r="Y781">
        <v>373</v>
      </c>
      <c r="Z781">
        <v>337</v>
      </c>
      <c r="AA781">
        <v>338</v>
      </c>
      <c r="AB781">
        <v>362</v>
      </c>
      <c r="AC781">
        <v>372</v>
      </c>
      <c r="AD781">
        <v>383</v>
      </c>
      <c r="AE781">
        <v>411</v>
      </c>
      <c r="AF781">
        <v>387</v>
      </c>
      <c r="AG781">
        <v>360</v>
      </c>
      <c r="AH781">
        <v>361</v>
      </c>
    </row>
    <row r="782" spans="1:34" x14ac:dyDescent="0.25">
      <c r="A782" t="s">
        <v>493</v>
      </c>
      <c r="B782" t="s">
        <v>407</v>
      </c>
      <c r="C782" t="s">
        <v>481</v>
      </c>
      <c r="D782">
        <v>0</v>
      </c>
      <c r="E782">
        <v>0</v>
      </c>
      <c r="F782">
        <v>0</v>
      </c>
      <c r="G782">
        <v>213</v>
      </c>
      <c r="H782">
        <v>454</v>
      </c>
      <c r="I782">
        <v>754</v>
      </c>
      <c r="J782">
        <v>1080</v>
      </c>
      <c r="K782">
        <v>1390</v>
      </c>
      <c r="L782">
        <v>1731</v>
      </c>
      <c r="M782">
        <v>2037</v>
      </c>
      <c r="N782">
        <v>2228</v>
      </c>
      <c r="O782">
        <v>2214</v>
      </c>
      <c r="P782">
        <v>2223</v>
      </c>
      <c r="Q782">
        <v>2374</v>
      </c>
      <c r="R782">
        <v>2547</v>
      </c>
      <c r="S782">
        <v>2678</v>
      </c>
      <c r="T782">
        <v>2758</v>
      </c>
      <c r="U782">
        <v>2806</v>
      </c>
      <c r="V782">
        <v>2836</v>
      </c>
      <c r="W782">
        <v>2830</v>
      </c>
      <c r="X782">
        <v>2785</v>
      </c>
      <c r="Y782">
        <v>2728</v>
      </c>
      <c r="Z782">
        <v>2660</v>
      </c>
      <c r="AA782">
        <v>2590</v>
      </c>
      <c r="AB782">
        <v>2514</v>
      </c>
      <c r="AC782">
        <v>2436</v>
      </c>
      <c r="AD782">
        <v>2359</v>
      </c>
      <c r="AE782">
        <v>2285</v>
      </c>
      <c r="AF782">
        <v>2216</v>
      </c>
      <c r="AG782">
        <v>2149</v>
      </c>
      <c r="AH782">
        <v>2093</v>
      </c>
    </row>
    <row r="783" spans="1:34" x14ac:dyDescent="0.25">
      <c r="A783" t="s">
        <v>494</v>
      </c>
      <c r="B783" t="s">
        <v>407</v>
      </c>
      <c r="C783" t="s">
        <v>481</v>
      </c>
      <c r="D783">
        <v>0</v>
      </c>
      <c r="E783">
        <v>0</v>
      </c>
      <c r="F783">
        <v>0</v>
      </c>
      <c r="G783">
        <v>361</v>
      </c>
      <c r="H783">
        <v>750</v>
      </c>
      <c r="I783">
        <v>1142</v>
      </c>
      <c r="J783">
        <v>1524</v>
      </c>
      <c r="K783">
        <v>1861</v>
      </c>
      <c r="L783">
        <v>2212</v>
      </c>
      <c r="M783">
        <v>2488</v>
      </c>
      <c r="N783">
        <v>2630</v>
      </c>
      <c r="O783">
        <v>2533</v>
      </c>
      <c r="P783">
        <v>2508</v>
      </c>
      <c r="Q783">
        <v>2576</v>
      </c>
      <c r="R783">
        <v>2649</v>
      </c>
      <c r="S783">
        <v>2681</v>
      </c>
      <c r="T783">
        <v>2673</v>
      </c>
      <c r="U783">
        <v>2630</v>
      </c>
      <c r="V783">
        <v>2575</v>
      </c>
      <c r="W783">
        <v>2493</v>
      </c>
      <c r="X783">
        <v>2384</v>
      </c>
      <c r="Y783">
        <v>2275</v>
      </c>
      <c r="Z783">
        <v>2162</v>
      </c>
      <c r="AA783">
        <v>2057</v>
      </c>
      <c r="AB783">
        <v>1953</v>
      </c>
      <c r="AC783">
        <v>1848</v>
      </c>
      <c r="AD783">
        <v>1754</v>
      </c>
      <c r="AE783">
        <v>1664</v>
      </c>
      <c r="AF783">
        <v>1586</v>
      </c>
      <c r="AG783">
        <v>1512</v>
      </c>
      <c r="AH783">
        <v>1448</v>
      </c>
    </row>
    <row r="784" spans="1:34" x14ac:dyDescent="0.25">
      <c r="A784" t="s">
        <v>495</v>
      </c>
      <c r="B784" t="s">
        <v>407</v>
      </c>
      <c r="C784" t="s">
        <v>481</v>
      </c>
      <c r="D784">
        <v>0</v>
      </c>
      <c r="E784">
        <v>0</v>
      </c>
      <c r="F784">
        <v>0</v>
      </c>
      <c r="G784">
        <v>91</v>
      </c>
      <c r="H784">
        <v>212</v>
      </c>
      <c r="I784">
        <v>308</v>
      </c>
      <c r="J784">
        <v>386</v>
      </c>
      <c r="K784">
        <v>453</v>
      </c>
      <c r="L784">
        <v>515</v>
      </c>
      <c r="M784">
        <v>561</v>
      </c>
      <c r="N784">
        <v>581</v>
      </c>
      <c r="O784">
        <v>562</v>
      </c>
      <c r="P784">
        <v>549</v>
      </c>
      <c r="Q784">
        <v>549</v>
      </c>
      <c r="R784">
        <v>556</v>
      </c>
      <c r="S784">
        <v>567</v>
      </c>
      <c r="T784">
        <v>571</v>
      </c>
      <c r="U784">
        <v>567</v>
      </c>
      <c r="V784">
        <v>554</v>
      </c>
      <c r="W784">
        <v>537</v>
      </c>
      <c r="X784">
        <v>519</v>
      </c>
      <c r="Y784">
        <v>504</v>
      </c>
      <c r="Z784">
        <v>489</v>
      </c>
      <c r="AA784">
        <v>473</v>
      </c>
      <c r="AB784">
        <v>461</v>
      </c>
      <c r="AC784">
        <v>449</v>
      </c>
      <c r="AD784">
        <v>438</v>
      </c>
      <c r="AE784">
        <v>427</v>
      </c>
      <c r="AF784">
        <v>417</v>
      </c>
      <c r="AG784">
        <v>409</v>
      </c>
      <c r="AH784">
        <v>405</v>
      </c>
    </row>
    <row r="785" spans="1:34" x14ac:dyDescent="0.25">
      <c r="A785" t="s">
        <v>496</v>
      </c>
      <c r="B785" t="s">
        <v>407</v>
      </c>
      <c r="C785" t="s">
        <v>481</v>
      </c>
      <c r="D785">
        <v>0</v>
      </c>
      <c r="E785">
        <v>0</v>
      </c>
      <c r="F785">
        <v>0</v>
      </c>
      <c r="G785">
        <v>54</v>
      </c>
      <c r="H785">
        <v>146</v>
      </c>
      <c r="I785">
        <v>240</v>
      </c>
      <c r="J785">
        <v>268</v>
      </c>
      <c r="K785">
        <v>280</v>
      </c>
      <c r="L785">
        <v>257</v>
      </c>
      <c r="M785">
        <v>192</v>
      </c>
      <c r="N785">
        <v>89</v>
      </c>
      <c r="O785">
        <v>-96</v>
      </c>
      <c r="P785">
        <v>-208</v>
      </c>
      <c r="Q785">
        <v>-355</v>
      </c>
      <c r="R785">
        <v>-481</v>
      </c>
      <c r="S785">
        <v>-586</v>
      </c>
      <c r="T785">
        <v>-699</v>
      </c>
      <c r="U785">
        <v>-766</v>
      </c>
      <c r="V785">
        <v>-850</v>
      </c>
      <c r="W785">
        <v>-899</v>
      </c>
      <c r="X785">
        <v>-909</v>
      </c>
      <c r="Y785">
        <v>-905</v>
      </c>
      <c r="Z785">
        <v>-851</v>
      </c>
      <c r="AA785">
        <v>-825</v>
      </c>
      <c r="AB785">
        <v>-784</v>
      </c>
      <c r="AC785">
        <v>-720</v>
      </c>
      <c r="AD785">
        <v>-644</v>
      </c>
      <c r="AE785">
        <v>-571</v>
      </c>
      <c r="AF785">
        <v>-509</v>
      </c>
      <c r="AG785">
        <v>-441</v>
      </c>
      <c r="AH785">
        <v>-374</v>
      </c>
    </row>
    <row r="786" spans="1:34" x14ac:dyDescent="0.25">
      <c r="A786" t="s">
        <v>497</v>
      </c>
      <c r="B786" t="s">
        <v>407</v>
      </c>
      <c r="C786" t="s">
        <v>481</v>
      </c>
      <c r="D786">
        <v>0</v>
      </c>
      <c r="E786">
        <v>0</v>
      </c>
      <c r="F786">
        <v>0</v>
      </c>
      <c r="G786">
        <v>-74</v>
      </c>
      <c r="H786">
        <v>-134</v>
      </c>
      <c r="I786">
        <v>-203</v>
      </c>
      <c r="J786">
        <v>-293</v>
      </c>
      <c r="K786">
        <v>-442</v>
      </c>
      <c r="L786">
        <v>-611</v>
      </c>
      <c r="M786">
        <v>-792</v>
      </c>
      <c r="N786">
        <v>-994</v>
      </c>
      <c r="O786">
        <v>-1223</v>
      </c>
      <c r="P786">
        <v>-1410</v>
      </c>
      <c r="Q786">
        <v>-1581</v>
      </c>
      <c r="R786">
        <v>-1737</v>
      </c>
      <c r="S786">
        <v>-1889</v>
      </c>
      <c r="T786">
        <v>-2015</v>
      </c>
      <c r="U786">
        <v>-2113</v>
      </c>
      <c r="V786">
        <v>-2180</v>
      </c>
      <c r="W786">
        <v>-2185</v>
      </c>
      <c r="X786">
        <v>-2169</v>
      </c>
      <c r="Y786">
        <v>-2131</v>
      </c>
      <c r="Z786">
        <v>-2063</v>
      </c>
      <c r="AA786">
        <v>-1999</v>
      </c>
      <c r="AB786">
        <v>-1925</v>
      </c>
      <c r="AC786">
        <v>-1824</v>
      </c>
      <c r="AD786">
        <v>-1731</v>
      </c>
      <c r="AE786">
        <v>-1626</v>
      </c>
      <c r="AF786">
        <v>-1522</v>
      </c>
      <c r="AG786">
        <v>-1435</v>
      </c>
      <c r="AH786">
        <v>-1358</v>
      </c>
    </row>
    <row r="787" spans="1:34" x14ac:dyDescent="0.25">
      <c r="A787" t="s">
        <v>498</v>
      </c>
      <c r="B787" t="s">
        <v>407</v>
      </c>
      <c r="C787" t="s">
        <v>481</v>
      </c>
      <c r="D787">
        <v>0</v>
      </c>
      <c r="E787">
        <v>0</v>
      </c>
      <c r="F787">
        <v>0</v>
      </c>
      <c r="G787">
        <v>208</v>
      </c>
      <c r="H787">
        <v>276</v>
      </c>
      <c r="I787">
        <v>288</v>
      </c>
      <c r="J787">
        <v>155</v>
      </c>
      <c r="K787">
        <v>47</v>
      </c>
      <c r="L787">
        <v>-14</v>
      </c>
      <c r="M787">
        <v>-48</v>
      </c>
      <c r="N787">
        <v>-69</v>
      </c>
      <c r="O787">
        <v>-101</v>
      </c>
      <c r="P787">
        <v>-100</v>
      </c>
      <c r="Q787">
        <v>-83</v>
      </c>
      <c r="R787">
        <v>-60</v>
      </c>
      <c r="S787">
        <v>-53</v>
      </c>
      <c r="T787">
        <v>-58</v>
      </c>
      <c r="U787">
        <v>-72</v>
      </c>
      <c r="V787">
        <v>-94</v>
      </c>
      <c r="W787">
        <v>-121</v>
      </c>
      <c r="X787">
        <v>-149</v>
      </c>
      <c r="Y787">
        <v>-162</v>
      </c>
      <c r="Z787">
        <v>-176</v>
      </c>
      <c r="AA787">
        <v>-187</v>
      </c>
      <c r="AB787">
        <v>-201</v>
      </c>
      <c r="AC787">
        <v>-210</v>
      </c>
      <c r="AD787">
        <v>-214</v>
      </c>
      <c r="AE787">
        <v>-222</v>
      </c>
      <c r="AF787">
        <v>-228</v>
      </c>
      <c r="AG787">
        <v>-237</v>
      </c>
      <c r="AH787">
        <v>-236</v>
      </c>
    </row>
    <row r="788" spans="1:34" x14ac:dyDescent="0.25">
      <c r="A788" t="s">
        <v>499</v>
      </c>
      <c r="B788" t="s">
        <v>407</v>
      </c>
      <c r="C788" t="s">
        <v>481</v>
      </c>
      <c r="D788">
        <v>0</v>
      </c>
      <c r="E788">
        <v>0</v>
      </c>
      <c r="F788">
        <v>0</v>
      </c>
      <c r="G788">
        <v>59</v>
      </c>
      <c r="H788">
        <v>122</v>
      </c>
      <c r="I788">
        <v>188</v>
      </c>
      <c r="J788">
        <v>250</v>
      </c>
      <c r="K788">
        <v>307</v>
      </c>
      <c r="L788">
        <v>371</v>
      </c>
      <c r="M788">
        <v>421</v>
      </c>
      <c r="N788">
        <v>447</v>
      </c>
      <c r="O788">
        <v>425</v>
      </c>
      <c r="P788">
        <v>444</v>
      </c>
      <c r="Q788">
        <v>468</v>
      </c>
      <c r="R788">
        <v>494</v>
      </c>
      <c r="S788">
        <v>511</v>
      </c>
      <c r="T788">
        <v>519</v>
      </c>
      <c r="U788">
        <v>518</v>
      </c>
      <c r="V788">
        <v>516</v>
      </c>
      <c r="W788">
        <v>507</v>
      </c>
      <c r="X788">
        <v>493</v>
      </c>
      <c r="Y788">
        <v>479</v>
      </c>
      <c r="Z788">
        <v>463</v>
      </c>
      <c r="AA788">
        <v>449</v>
      </c>
      <c r="AB788">
        <v>435</v>
      </c>
      <c r="AC788">
        <v>419</v>
      </c>
      <c r="AD788">
        <v>404</v>
      </c>
      <c r="AE788">
        <v>390</v>
      </c>
      <c r="AF788">
        <v>380</v>
      </c>
      <c r="AG788">
        <v>370</v>
      </c>
      <c r="AH788">
        <v>363</v>
      </c>
    </row>
    <row r="789" spans="1:34" x14ac:dyDescent="0.25">
      <c r="A789" t="s">
        <v>500</v>
      </c>
      <c r="B789" t="s">
        <v>407</v>
      </c>
      <c r="C789" t="s">
        <v>481</v>
      </c>
      <c r="D789">
        <v>0</v>
      </c>
      <c r="E789">
        <v>0</v>
      </c>
      <c r="F789">
        <v>0</v>
      </c>
      <c r="G789">
        <v>37</v>
      </c>
      <c r="H789">
        <v>82</v>
      </c>
      <c r="I789">
        <v>118</v>
      </c>
      <c r="J789">
        <v>147</v>
      </c>
      <c r="K789">
        <v>174</v>
      </c>
      <c r="L789">
        <v>199</v>
      </c>
      <c r="M789">
        <v>221</v>
      </c>
      <c r="N789">
        <v>232</v>
      </c>
      <c r="O789">
        <v>231</v>
      </c>
      <c r="P789">
        <v>232</v>
      </c>
      <c r="Q789">
        <v>240</v>
      </c>
      <c r="R789">
        <v>250</v>
      </c>
      <c r="S789">
        <v>259</v>
      </c>
      <c r="T789">
        <v>266</v>
      </c>
      <c r="U789">
        <v>267</v>
      </c>
      <c r="V789">
        <v>264</v>
      </c>
      <c r="W789">
        <v>259</v>
      </c>
      <c r="X789">
        <v>253</v>
      </c>
      <c r="Y789">
        <v>247</v>
      </c>
      <c r="Z789">
        <v>241</v>
      </c>
      <c r="AA789">
        <v>235</v>
      </c>
      <c r="AB789">
        <v>229</v>
      </c>
      <c r="AC789">
        <v>224</v>
      </c>
      <c r="AD789">
        <v>217</v>
      </c>
      <c r="AE789">
        <v>210</v>
      </c>
      <c r="AF789">
        <v>206</v>
      </c>
      <c r="AG789">
        <v>202</v>
      </c>
      <c r="AH789">
        <v>199</v>
      </c>
    </row>
    <row r="790" spans="1:34" x14ac:dyDescent="0.25">
      <c r="A790" t="s">
        <v>501</v>
      </c>
      <c r="B790" t="s">
        <v>407</v>
      </c>
      <c r="C790" t="s">
        <v>481</v>
      </c>
      <c r="D790">
        <v>0</v>
      </c>
      <c r="E790">
        <v>0</v>
      </c>
      <c r="F790">
        <v>0</v>
      </c>
      <c r="G790">
        <v>178</v>
      </c>
      <c r="H790">
        <v>328</v>
      </c>
      <c r="I790">
        <v>422</v>
      </c>
      <c r="J790">
        <v>498</v>
      </c>
      <c r="K790">
        <v>556</v>
      </c>
      <c r="L790">
        <v>622</v>
      </c>
      <c r="M790">
        <v>703</v>
      </c>
      <c r="N790">
        <v>772</v>
      </c>
      <c r="O790">
        <v>791</v>
      </c>
      <c r="P790">
        <v>783</v>
      </c>
      <c r="Q790">
        <v>779</v>
      </c>
      <c r="R790">
        <v>786</v>
      </c>
      <c r="S790">
        <v>804</v>
      </c>
      <c r="T790">
        <v>808</v>
      </c>
      <c r="U790">
        <v>775</v>
      </c>
      <c r="V790">
        <v>732</v>
      </c>
      <c r="W790">
        <v>695</v>
      </c>
      <c r="X790">
        <v>657</v>
      </c>
      <c r="Y790">
        <v>614</v>
      </c>
      <c r="Z790">
        <v>568</v>
      </c>
      <c r="AA790">
        <v>536</v>
      </c>
      <c r="AB790">
        <v>510</v>
      </c>
      <c r="AC790">
        <v>483</v>
      </c>
      <c r="AD790">
        <v>450</v>
      </c>
      <c r="AE790">
        <v>415</v>
      </c>
      <c r="AF790">
        <v>400</v>
      </c>
      <c r="AG790">
        <v>398</v>
      </c>
      <c r="AH790">
        <v>396</v>
      </c>
    </row>
    <row r="791" spans="1:34" x14ac:dyDescent="0.25">
      <c r="A791" t="s">
        <v>502</v>
      </c>
      <c r="B791" t="s">
        <v>407</v>
      </c>
      <c r="C791" t="s">
        <v>481</v>
      </c>
      <c r="D791">
        <v>0</v>
      </c>
      <c r="E791">
        <v>0</v>
      </c>
      <c r="F791">
        <v>0</v>
      </c>
      <c r="G791">
        <v>140</v>
      </c>
      <c r="H791">
        <v>280</v>
      </c>
      <c r="I791">
        <v>360</v>
      </c>
      <c r="J791">
        <v>387</v>
      </c>
      <c r="K791">
        <v>416</v>
      </c>
      <c r="L791">
        <v>458</v>
      </c>
      <c r="M791">
        <v>511</v>
      </c>
      <c r="N791">
        <v>555</v>
      </c>
      <c r="O791">
        <v>548</v>
      </c>
      <c r="P791">
        <v>534</v>
      </c>
      <c r="Q791">
        <v>522</v>
      </c>
      <c r="R791">
        <v>523</v>
      </c>
      <c r="S791">
        <v>531</v>
      </c>
      <c r="T791">
        <v>524</v>
      </c>
      <c r="U791">
        <v>481</v>
      </c>
      <c r="V791">
        <v>415</v>
      </c>
      <c r="W791">
        <v>349</v>
      </c>
      <c r="X791">
        <v>279</v>
      </c>
      <c r="Y791">
        <v>208</v>
      </c>
      <c r="Z791">
        <v>135</v>
      </c>
      <c r="AA791">
        <v>70</v>
      </c>
      <c r="AB791">
        <v>15</v>
      </c>
      <c r="AC791">
        <v>-43</v>
      </c>
      <c r="AD791">
        <v>-103</v>
      </c>
      <c r="AE791">
        <v>-165</v>
      </c>
      <c r="AF791">
        <v>-209</v>
      </c>
      <c r="AG791">
        <v>-243</v>
      </c>
      <c r="AH791">
        <v>-270</v>
      </c>
    </row>
    <row r="792" spans="1:34" x14ac:dyDescent="0.25">
      <c r="A792" t="s">
        <v>503</v>
      </c>
      <c r="B792" t="s">
        <v>407</v>
      </c>
      <c r="C792" t="s">
        <v>481</v>
      </c>
      <c r="D792">
        <v>0</v>
      </c>
      <c r="E792">
        <v>0</v>
      </c>
      <c r="F792">
        <v>0</v>
      </c>
      <c r="G792">
        <v>18</v>
      </c>
      <c r="H792">
        <v>30</v>
      </c>
      <c r="I792">
        <v>40</v>
      </c>
      <c r="J792">
        <v>51</v>
      </c>
      <c r="K792">
        <v>58</v>
      </c>
      <c r="L792">
        <v>68</v>
      </c>
      <c r="M792">
        <v>77</v>
      </c>
      <c r="N792">
        <v>82</v>
      </c>
      <c r="O792">
        <v>79</v>
      </c>
      <c r="P792">
        <v>76</v>
      </c>
      <c r="Q792">
        <v>77</v>
      </c>
      <c r="R792">
        <v>78</v>
      </c>
      <c r="S792">
        <v>79</v>
      </c>
      <c r="T792">
        <v>77</v>
      </c>
      <c r="U792">
        <v>73</v>
      </c>
      <c r="V792">
        <v>68</v>
      </c>
      <c r="W792">
        <v>64</v>
      </c>
      <c r="X792">
        <v>59</v>
      </c>
      <c r="Y792">
        <v>52</v>
      </c>
      <c r="Z792">
        <v>47</v>
      </c>
      <c r="AA792">
        <v>42</v>
      </c>
      <c r="AB792">
        <v>38</v>
      </c>
      <c r="AC792">
        <v>33</v>
      </c>
      <c r="AD792">
        <v>29</v>
      </c>
      <c r="AE792">
        <v>24</v>
      </c>
      <c r="AF792">
        <v>21</v>
      </c>
      <c r="AG792">
        <v>19</v>
      </c>
      <c r="AH792">
        <v>17</v>
      </c>
    </row>
    <row r="793" spans="1:34" x14ac:dyDescent="0.25">
      <c r="A793" t="s">
        <v>504</v>
      </c>
      <c r="B793" t="s">
        <v>407</v>
      </c>
      <c r="C793" t="s">
        <v>481</v>
      </c>
      <c r="D793">
        <v>0</v>
      </c>
      <c r="E793">
        <v>0</v>
      </c>
      <c r="F793">
        <v>0</v>
      </c>
      <c r="G793">
        <v>11</v>
      </c>
      <c r="H793">
        <v>22</v>
      </c>
      <c r="I793">
        <v>29</v>
      </c>
      <c r="J793">
        <v>35</v>
      </c>
      <c r="K793">
        <v>42</v>
      </c>
      <c r="L793">
        <v>48</v>
      </c>
      <c r="M793">
        <v>54</v>
      </c>
      <c r="N793">
        <v>58</v>
      </c>
      <c r="O793">
        <v>57</v>
      </c>
      <c r="P793">
        <v>58</v>
      </c>
      <c r="Q793">
        <v>59</v>
      </c>
      <c r="R793">
        <v>60</v>
      </c>
      <c r="S793">
        <v>63</v>
      </c>
      <c r="T793">
        <v>64</v>
      </c>
      <c r="U793">
        <v>64</v>
      </c>
      <c r="V793">
        <v>62</v>
      </c>
      <c r="W793">
        <v>61</v>
      </c>
      <c r="X793">
        <v>60</v>
      </c>
      <c r="Y793">
        <v>57</v>
      </c>
      <c r="Z793">
        <v>56</v>
      </c>
      <c r="AA793">
        <v>53</v>
      </c>
      <c r="AB793">
        <v>53</v>
      </c>
      <c r="AC793">
        <v>51</v>
      </c>
      <c r="AD793">
        <v>49</v>
      </c>
      <c r="AE793">
        <v>48</v>
      </c>
      <c r="AF793">
        <v>46</v>
      </c>
      <c r="AG793">
        <v>46</v>
      </c>
      <c r="AH793">
        <v>45</v>
      </c>
    </row>
    <row r="794" spans="1:34" x14ac:dyDescent="0.25">
      <c r="A794" t="s">
        <v>505</v>
      </c>
      <c r="B794" t="s">
        <v>407</v>
      </c>
      <c r="C794" t="s">
        <v>481</v>
      </c>
      <c r="D794">
        <v>0</v>
      </c>
      <c r="E794">
        <v>0</v>
      </c>
      <c r="F794">
        <v>0</v>
      </c>
      <c r="G794">
        <v>623</v>
      </c>
      <c r="H794">
        <v>893</v>
      </c>
      <c r="I794">
        <v>1101</v>
      </c>
      <c r="J794">
        <v>1335</v>
      </c>
      <c r="K794">
        <v>1517</v>
      </c>
      <c r="L794">
        <v>1739</v>
      </c>
      <c r="M794">
        <v>1998</v>
      </c>
      <c r="N794">
        <v>2196</v>
      </c>
      <c r="O794">
        <v>2276</v>
      </c>
      <c r="P794">
        <v>2314</v>
      </c>
      <c r="Q794">
        <v>2342</v>
      </c>
      <c r="R794">
        <v>2391</v>
      </c>
      <c r="S794">
        <v>2461</v>
      </c>
      <c r="T794">
        <v>2487</v>
      </c>
      <c r="U794">
        <v>2439</v>
      </c>
      <c r="V794">
        <v>2383</v>
      </c>
      <c r="W794">
        <v>2323</v>
      </c>
      <c r="X794">
        <v>2240</v>
      </c>
      <c r="Y794">
        <v>2142</v>
      </c>
      <c r="Z794">
        <v>2029</v>
      </c>
      <c r="AA794">
        <v>1954</v>
      </c>
      <c r="AB794">
        <v>1885</v>
      </c>
      <c r="AC794">
        <v>1809</v>
      </c>
      <c r="AD794">
        <v>1716</v>
      </c>
      <c r="AE794">
        <v>1620</v>
      </c>
      <c r="AF794">
        <v>1577</v>
      </c>
      <c r="AG794">
        <v>1550</v>
      </c>
      <c r="AH794">
        <v>1529</v>
      </c>
    </row>
    <row r="795" spans="1:34" x14ac:dyDescent="0.25">
      <c r="A795" t="s">
        <v>506</v>
      </c>
      <c r="B795" t="s">
        <v>407</v>
      </c>
      <c r="C795" t="s">
        <v>481</v>
      </c>
      <c r="D795">
        <v>0</v>
      </c>
      <c r="E795">
        <v>0</v>
      </c>
      <c r="F795">
        <v>0</v>
      </c>
      <c r="G795">
        <v>174</v>
      </c>
      <c r="H795">
        <v>582</v>
      </c>
      <c r="I795">
        <v>1019</v>
      </c>
      <c r="J795">
        <v>1580</v>
      </c>
      <c r="K795">
        <v>2020</v>
      </c>
      <c r="L795">
        <v>2668</v>
      </c>
      <c r="M795">
        <v>3468</v>
      </c>
      <c r="N795">
        <v>4119</v>
      </c>
      <c r="O795">
        <v>4475</v>
      </c>
      <c r="P795">
        <v>4727</v>
      </c>
      <c r="Q795">
        <v>5093</v>
      </c>
      <c r="R795">
        <v>5515</v>
      </c>
      <c r="S795">
        <v>5932</v>
      </c>
      <c r="T795">
        <v>6074</v>
      </c>
      <c r="U795">
        <v>5844</v>
      </c>
      <c r="V795">
        <v>5728</v>
      </c>
      <c r="W795">
        <v>5604</v>
      </c>
      <c r="X795">
        <v>5378</v>
      </c>
      <c r="Y795">
        <v>5072</v>
      </c>
      <c r="Z795">
        <v>4713</v>
      </c>
      <c r="AA795">
        <v>4554</v>
      </c>
      <c r="AB795">
        <v>4374</v>
      </c>
      <c r="AC795">
        <v>4121</v>
      </c>
      <c r="AD795">
        <v>3787</v>
      </c>
      <c r="AE795">
        <v>3493</v>
      </c>
      <c r="AF795">
        <v>3453</v>
      </c>
      <c r="AG795">
        <v>3428</v>
      </c>
      <c r="AH795">
        <v>3397</v>
      </c>
    </row>
    <row r="796" spans="1:34" x14ac:dyDescent="0.25">
      <c r="A796" t="s">
        <v>507</v>
      </c>
      <c r="B796" t="s">
        <v>407</v>
      </c>
      <c r="C796" t="s">
        <v>481</v>
      </c>
      <c r="D796">
        <v>0</v>
      </c>
      <c r="E796">
        <v>0</v>
      </c>
      <c r="F796">
        <v>0</v>
      </c>
      <c r="G796">
        <v>864</v>
      </c>
      <c r="H796">
        <v>1028</v>
      </c>
      <c r="I796">
        <v>1159</v>
      </c>
      <c r="J796">
        <v>1334</v>
      </c>
      <c r="K796">
        <v>1443</v>
      </c>
      <c r="L796">
        <v>1595</v>
      </c>
      <c r="M796">
        <v>1807</v>
      </c>
      <c r="N796">
        <v>1991</v>
      </c>
      <c r="O796">
        <v>2023</v>
      </c>
      <c r="P796">
        <v>2011</v>
      </c>
      <c r="Q796">
        <v>1993</v>
      </c>
      <c r="R796">
        <v>1995</v>
      </c>
      <c r="S796">
        <v>2017</v>
      </c>
      <c r="T796">
        <v>1985</v>
      </c>
      <c r="U796">
        <v>1840</v>
      </c>
      <c r="V796">
        <v>1746</v>
      </c>
      <c r="W796">
        <v>1667</v>
      </c>
      <c r="X796">
        <v>1562</v>
      </c>
      <c r="Y796">
        <v>1443</v>
      </c>
      <c r="Z796">
        <v>1312</v>
      </c>
      <c r="AA796">
        <v>1248</v>
      </c>
      <c r="AB796">
        <v>1186</v>
      </c>
      <c r="AC796">
        <v>1103</v>
      </c>
      <c r="AD796">
        <v>1011</v>
      </c>
      <c r="AE796">
        <v>905</v>
      </c>
      <c r="AF796">
        <v>890</v>
      </c>
      <c r="AG796">
        <v>876</v>
      </c>
      <c r="AH796">
        <v>855</v>
      </c>
    </row>
    <row r="797" spans="1:34" x14ac:dyDescent="0.25">
      <c r="A797" t="s">
        <v>508</v>
      </c>
      <c r="B797" t="s">
        <v>407</v>
      </c>
      <c r="C797" t="s">
        <v>481</v>
      </c>
      <c r="D797">
        <v>0</v>
      </c>
      <c r="E797">
        <v>0</v>
      </c>
      <c r="F797">
        <v>0</v>
      </c>
      <c r="G797">
        <v>1744</v>
      </c>
      <c r="H797">
        <v>1786</v>
      </c>
      <c r="I797">
        <v>1825</v>
      </c>
      <c r="J797">
        <v>1934</v>
      </c>
      <c r="K797">
        <v>1965</v>
      </c>
      <c r="L797">
        <v>2108</v>
      </c>
      <c r="M797">
        <v>2278</v>
      </c>
      <c r="N797">
        <v>2391</v>
      </c>
      <c r="O797">
        <v>2339</v>
      </c>
      <c r="P797">
        <v>2245</v>
      </c>
      <c r="Q797">
        <v>2132</v>
      </c>
      <c r="R797">
        <v>2013</v>
      </c>
      <c r="S797">
        <v>1908</v>
      </c>
      <c r="T797">
        <v>1767</v>
      </c>
      <c r="U797">
        <v>1628</v>
      </c>
      <c r="V797">
        <v>1539</v>
      </c>
      <c r="W797">
        <v>1478</v>
      </c>
      <c r="X797">
        <v>1379</v>
      </c>
      <c r="Y797">
        <v>1298</v>
      </c>
      <c r="Z797">
        <v>1210</v>
      </c>
      <c r="AA797">
        <v>1175</v>
      </c>
      <c r="AB797">
        <v>1113</v>
      </c>
      <c r="AC797">
        <v>1019</v>
      </c>
      <c r="AD797">
        <v>1015</v>
      </c>
      <c r="AE797">
        <v>958</v>
      </c>
      <c r="AF797">
        <v>954</v>
      </c>
      <c r="AG797">
        <v>936</v>
      </c>
      <c r="AH797">
        <v>909</v>
      </c>
    </row>
    <row r="798" spans="1:34" x14ac:dyDescent="0.25">
      <c r="A798" t="s">
        <v>509</v>
      </c>
      <c r="B798" t="s">
        <v>407</v>
      </c>
      <c r="C798" t="s">
        <v>481</v>
      </c>
      <c r="D798">
        <v>0</v>
      </c>
      <c r="E798">
        <v>0</v>
      </c>
      <c r="F798">
        <v>0</v>
      </c>
      <c r="G798">
        <v>-296</v>
      </c>
      <c r="H798">
        <v>-653</v>
      </c>
      <c r="I798">
        <v>-1113</v>
      </c>
      <c r="J798">
        <v>-1373</v>
      </c>
      <c r="K798">
        <v>-1889</v>
      </c>
      <c r="L798">
        <v>-2594</v>
      </c>
      <c r="M798">
        <v>-3406</v>
      </c>
      <c r="N798">
        <v>-4352</v>
      </c>
      <c r="O798">
        <v>-5250</v>
      </c>
      <c r="P798">
        <v>-6192</v>
      </c>
      <c r="Q798">
        <v>-7066</v>
      </c>
      <c r="R798">
        <v>-7912</v>
      </c>
      <c r="S798">
        <v>-7937</v>
      </c>
      <c r="T798">
        <v>-7946</v>
      </c>
      <c r="U798">
        <v>-7952</v>
      </c>
      <c r="V798">
        <v>-7970</v>
      </c>
      <c r="W798">
        <v>-7994</v>
      </c>
      <c r="X798">
        <v>-8004</v>
      </c>
      <c r="Y798">
        <v>-8015</v>
      </c>
      <c r="Z798">
        <v>-8013</v>
      </c>
      <c r="AA798">
        <v>-8017</v>
      </c>
      <c r="AB798">
        <v>-8013</v>
      </c>
      <c r="AC798">
        <v>-8016</v>
      </c>
      <c r="AD798">
        <v>-8058</v>
      </c>
      <c r="AE798">
        <v>-8099</v>
      </c>
      <c r="AF798">
        <v>-8136</v>
      </c>
      <c r="AG798">
        <v>-8153</v>
      </c>
      <c r="AH798">
        <v>-8160</v>
      </c>
    </row>
    <row r="799" spans="1:34" x14ac:dyDescent="0.25">
      <c r="A799" t="s">
        <v>510</v>
      </c>
      <c r="B799" t="s">
        <v>407</v>
      </c>
      <c r="C799" t="s">
        <v>481</v>
      </c>
      <c r="D799">
        <v>0</v>
      </c>
      <c r="E799">
        <v>0</v>
      </c>
      <c r="F799">
        <v>0</v>
      </c>
      <c r="G799">
        <v>189</v>
      </c>
      <c r="H799">
        <v>385</v>
      </c>
      <c r="I799">
        <v>574</v>
      </c>
      <c r="J799">
        <v>756</v>
      </c>
      <c r="K799">
        <v>923</v>
      </c>
      <c r="L799">
        <v>1084</v>
      </c>
      <c r="M799">
        <v>1254</v>
      </c>
      <c r="N799">
        <v>1357</v>
      </c>
      <c r="O799">
        <v>1437</v>
      </c>
      <c r="P799">
        <v>1514</v>
      </c>
      <c r="Q799">
        <v>1625</v>
      </c>
      <c r="R799">
        <v>1726</v>
      </c>
      <c r="S799">
        <v>1817</v>
      </c>
      <c r="T799">
        <v>1908</v>
      </c>
      <c r="U799">
        <v>1963</v>
      </c>
      <c r="V799">
        <v>2018</v>
      </c>
      <c r="W799">
        <v>2068</v>
      </c>
      <c r="X799">
        <v>2108</v>
      </c>
      <c r="Y799">
        <v>2151</v>
      </c>
      <c r="Z799">
        <v>2198</v>
      </c>
      <c r="AA799">
        <v>2218</v>
      </c>
      <c r="AB799">
        <v>2249</v>
      </c>
      <c r="AC799">
        <v>2286</v>
      </c>
      <c r="AD799">
        <v>2294</v>
      </c>
      <c r="AE799">
        <v>2318</v>
      </c>
      <c r="AF799">
        <v>2389</v>
      </c>
      <c r="AG799">
        <v>2347</v>
      </c>
      <c r="AH799">
        <v>2359</v>
      </c>
    </row>
    <row r="800" spans="1:34" x14ac:dyDescent="0.25">
      <c r="A800" t="s">
        <v>511</v>
      </c>
      <c r="B800" t="s">
        <v>407</v>
      </c>
      <c r="C800" t="s">
        <v>481</v>
      </c>
      <c r="D800">
        <v>0</v>
      </c>
      <c r="E800">
        <v>0</v>
      </c>
      <c r="F800">
        <v>0</v>
      </c>
      <c r="G800">
        <v>1187</v>
      </c>
      <c r="H800">
        <v>2937</v>
      </c>
      <c r="I800">
        <v>4385</v>
      </c>
      <c r="J800">
        <v>5658</v>
      </c>
      <c r="K800">
        <v>6812</v>
      </c>
      <c r="L800">
        <v>7859</v>
      </c>
      <c r="M800">
        <v>8727</v>
      </c>
      <c r="N800">
        <v>9261</v>
      </c>
      <c r="O800">
        <v>9244</v>
      </c>
      <c r="P800">
        <v>9227</v>
      </c>
      <c r="Q800">
        <v>9346</v>
      </c>
      <c r="R800">
        <v>9596</v>
      </c>
      <c r="S800">
        <v>9895</v>
      </c>
      <c r="T800">
        <v>10104</v>
      </c>
      <c r="U800">
        <v>10112</v>
      </c>
      <c r="V800">
        <v>9968</v>
      </c>
      <c r="W800">
        <v>9746</v>
      </c>
      <c r="X800">
        <v>9484</v>
      </c>
      <c r="Y800">
        <v>9277</v>
      </c>
      <c r="Z800">
        <v>9014</v>
      </c>
      <c r="AA800">
        <v>8754</v>
      </c>
      <c r="AB800">
        <v>8531</v>
      </c>
      <c r="AC800">
        <v>8322</v>
      </c>
      <c r="AD800">
        <v>8090</v>
      </c>
      <c r="AE800">
        <v>7847</v>
      </c>
      <c r="AF800">
        <v>7623</v>
      </c>
      <c r="AG800">
        <v>7454</v>
      </c>
      <c r="AH800">
        <v>7335</v>
      </c>
    </row>
    <row r="801" spans="1:34" x14ac:dyDescent="0.25">
      <c r="A801" t="s">
        <v>512</v>
      </c>
      <c r="B801" t="s">
        <v>407</v>
      </c>
      <c r="C801" t="s">
        <v>481</v>
      </c>
      <c r="D801">
        <v>0</v>
      </c>
      <c r="E801">
        <v>0</v>
      </c>
      <c r="F801">
        <v>0</v>
      </c>
      <c r="G801">
        <v>872</v>
      </c>
      <c r="H801">
        <v>2236</v>
      </c>
      <c r="I801">
        <v>3587</v>
      </c>
      <c r="J801">
        <v>4402</v>
      </c>
      <c r="K801">
        <v>6090</v>
      </c>
      <c r="L801">
        <v>7476</v>
      </c>
      <c r="M801">
        <v>8811</v>
      </c>
      <c r="N801">
        <v>10195</v>
      </c>
      <c r="O801">
        <v>11157</v>
      </c>
      <c r="P801">
        <v>12920</v>
      </c>
      <c r="Q801">
        <v>13257</v>
      </c>
      <c r="R801">
        <v>14118</v>
      </c>
      <c r="S801">
        <v>14946</v>
      </c>
      <c r="T801">
        <v>15299</v>
      </c>
      <c r="U801">
        <v>16257</v>
      </c>
      <c r="V801">
        <v>16189</v>
      </c>
      <c r="W801">
        <v>16111</v>
      </c>
      <c r="X801">
        <v>16306</v>
      </c>
      <c r="Y801">
        <v>16162</v>
      </c>
      <c r="Z801">
        <v>16595</v>
      </c>
      <c r="AA801">
        <v>16187</v>
      </c>
      <c r="AB801">
        <v>16224</v>
      </c>
      <c r="AC801">
        <v>16166</v>
      </c>
      <c r="AD801">
        <v>16404</v>
      </c>
      <c r="AE801">
        <v>16289</v>
      </c>
      <c r="AF801">
        <v>15965</v>
      </c>
      <c r="AG801">
        <v>16182</v>
      </c>
      <c r="AH801">
        <v>16417</v>
      </c>
    </row>
    <row r="802" spans="1:34" x14ac:dyDescent="0.25">
      <c r="A802" t="s">
        <v>513</v>
      </c>
      <c r="B802" t="s">
        <v>407</v>
      </c>
      <c r="C802" t="s">
        <v>481</v>
      </c>
      <c r="D802">
        <v>0</v>
      </c>
      <c r="E802">
        <v>0</v>
      </c>
      <c r="F802">
        <v>0</v>
      </c>
      <c r="G802">
        <v>700</v>
      </c>
      <c r="H802">
        <v>2409</v>
      </c>
      <c r="I802">
        <v>2571</v>
      </c>
      <c r="J802">
        <v>2840</v>
      </c>
      <c r="K802">
        <v>2724</v>
      </c>
      <c r="L802">
        <v>2252</v>
      </c>
      <c r="M802">
        <v>1590</v>
      </c>
      <c r="N802">
        <v>749</v>
      </c>
      <c r="O802">
        <v>445</v>
      </c>
      <c r="P802">
        <v>2</v>
      </c>
      <c r="Q802">
        <v>-379</v>
      </c>
      <c r="R802">
        <v>-640</v>
      </c>
      <c r="S802">
        <v>-870</v>
      </c>
      <c r="T802">
        <v>-800</v>
      </c>
      <c r="U802">
        <v>-1053</v>
      </c>
      <c r="V802">
        <v>-1257</v>
      </c>
      <c r="W802">
        <v>-1460</v>
      </c>
      <c r="X802">
        <v>-1604</v>
      </c>
      <c r="Y802">
        <v>-1431</v>
      </c>
      <c r="Z802">
        <v>-1514</v>
      </c>
      <c r="AA802">
        <v>-1499</v>
      </c>
      <c r="AB802">
        <v>-1421</v>
      </c>
      <c r="AC802">
        <v>-1381</v>
      </c>
      <c r="AD802">
        <v>-1338</v>
      </c>
      <c r="AE802">
        <v>-1254</v>
      </c>
      <c r="AF802">
        <v>-1308</v>
      </c>
      <c r="AG802">
        <v>-1373</v>
      </c>
      <c r="AH802">
        <v>-1374</v>
      </c>
    </row>
    <row r="803" spans="1:34" x14ac:dyDescent="0.25">
      <c r="A803" t="s">
        <v>514</v>
      </c>
      <c r="B803" t="s">
        <v>407</v>
      </c>
      <c r="C803" t="s">
        <v>481</v>
      </c>
      <c r="D803">
        <v>0</v>
      </c>
      <c r="E803">
        <v>0</v>
      </c>
      <c r="F803">
        <v>0</v>
      </c>
      <c r="G803">
        <v>783</v>
      </c>
      <c r="H803">
        <v>1640</v>
      </c>
      <c r="I803">
        <v>2398</v>
      </c>
      <c r="J803">
        <v>3139</v>
      </c>
      <c r="K803">
        <v>3851</v>
      </c>
      <c r="L803">
        <v>4586</v>
      </c>
      <c r="M803">
        <v>5272</v>
      </c>
      <c r="N803">
        <v>5764</v>
      </c>
      <c r="O803">
        <v>5880</v>
      </c>
      <c r="P803">
        <v>5987</v>
      </c>
      <c r="Q803">
        <v>6273</v>
      </c>
      <c r="R803">
        <v>6617</v>
      </c>
      <c r="S803">
        <v>6938</v>
      </c>
      <c r="T803">
        <v>7181</v>
      </c>
      <c r="U803">
        <v>7338</v>
      </c>
      <c r="V803">
        <v>7441</v>
      </c>
      <c r="W803">
        <v>7483</v>
      </c>
      <c r="X803">
        <v>7456</v>
      </c>
      <c r="Y803">
        <v>7423</v>
      </c>
      <c r="Z803">
        <v>7362</v>
      </c>
      <c r="AA803">
        <v>7306</v>
      </c>
      <c r="AB803">
        <v>7255</v>
      </c>
      <c r="AC803">
        <v>7208</v>
      </c>
      <c r="AD803">
        <v>7167</v>
      </c>
      <c r="AE803">
        <v>7112</v>
      </c>
      <c r="AF803">
        <v>7074</v>
      </c>
      <c r="AG803">
        <v>7060</v>
      </c>
      <c r="AH803">
        <v>7077</v>
      </c>
    </row>
    <row r="804" spans="1:34" x14ac:dyDescent="0.25">
      <c r="A804" t="s">
        <v>515</v>
      </c>
      <c r="B804" t="s">
        <v>407</v>
      </c>
      <c r="C804" t="s">
        <v>481</v>
      </c>
      <c r="D804">
        <v>0</v>
      </c>
      <c r="E804">
        <v>0</v>
      </c>
      <c r="F804">
        <v>0</v>
      </c>
      <c r="G804">
        <v>4602</v>
      </c>
      <c r="H804">
        <v>5861</v>
      </c>
      <c r="I804">
        <v>6812</v>
      </c>
      <c r="J804">
        <v>7936</v>
      </c>
      <c r="K804">
        <v>8852</v>
      </c>
      <c r="L804">
        <v>10221</v>
      </c>
      <c r="M804">
        <v>11885</v>
      </c>
      <c r="N804">
        <v>13320</v>
      </c>
      <c r="O804">
        <v>14130</v>
      </c>
      <c r="P804">
        <v>14581</v>
      </c>
      <c r="Q804">
        <v>15281</v>
      </c>
      <c r="R804">
        <v>15970</v>
      </c>
      <c r="S804">
        <v>16753</v>
      </c>
      <c r="T804">
        <v>17106</v>
      </c>
      <c r="U804">
        <v>17084</v>
      </c>
      <c r="V804">
        <v>17257</v>
      </c>
      <c r="W804">
        <v>17503</v>
      </c>
      <c r="X804">
        <v>17461</v>
      </c>
      <c r="Y804">
        <v>17357</v>
      </c>
      <c r="Z804">
        <v>17152</v>
      </c>
      <c r="AA804">
        <v>17420</v>
      </c>
      <c r="AB804">
        <v>17556</v>
      </c>
      <c r="AC804">
        <v>17545</v>
      </c>
      <c r="AD804">
        <v>17492</v>
      </c>
      <c r="AE804">
        <v>17457</v>
      </c>
      <c r="AF804">
        <v>18050</v>
      </c>
      <c r="AG804">
        <v>18679</v>
      </c>
      <c r="AH804">
        <v>19313</v>
      </c>
    </row>
    <row r="805" spans="1:34" x14ac:dyDescent="0.25">
      <c r="A805" t="s">
        <v>516</v>
      </c>
      <c r="B805" t="s">
        <v>407</v>
      </c>
      <c r="C805" t="s">
        <v>481</v>
      </c>
      <c r="D805">
        <v>0</v>
      </c>
      <c r="E805">
        <v>0</v>
      </c>
      <c r="F805">
        <v>0</v>
      </c>
      <c r="G805">
        <v>147</v>
      </c>
      <c r="H805">
        <v>334</v>
      </c>
      <c r="I805">
        <v>612</v>
      </c>
      <c r="J805">
        <v>864</v>
      </c>
      <c r="K805">
        <v>1096</v>
      </c>
      <c r="L805">
        <v>1382</v>
      </c>
      <c r="M805">
        <v>1563</v>
      </c>
      <c r="N805">
        <v>1627</v>
      </c>
      <c r="O805">
        <v>1418</v>
      </c>
      <c r="P805">
        <v>1462</v>
      </c>
      <c r="Q805">
        <v>1573</v>
      </c>
      <c r="R805">
        <v>1671</v>
      </c>
      <c r="S805">
        <v>1719</v>
      </c>
      <c r="T805">
        <v>1765</v>
      </c>
      <c r="U805">
        <v>1805</v>
      </c>
      <c r="V805">
        <v>1871</v>
      </c>
      <c r="W805">
        <v>1901</v>
      </c>
      <c r="X805">
        <v>1921</v>
      </c>
      <c r="Y805">
        <v>1969</v>
      </c>
      <c r="Z805">
        <v>2008</v>
      </c>
      <c r="AA805">
        <v>2081</v>
      </c>
      <c r="AB805">
        <v>2142</v>
      </c>
      <c r="AC805">
        <v>2223</v>
      </c>
      <c r="AD805">
        <v>2304</v>
      </c>
      <c r="AE805">
        <v>2406</v>
      </c>
      <c r="AF805">
        <v>2498</v>
      </c>
      <c r="AG805">
        <v>2583</v>
      </c>
      <c r="AH805">
        <v>2682</v>
      </c>
    </row>
    <row r="806" spans="1:34" x14ac:dyDescent="0.25">
      <c r="A806" t="s">
        <v>517</v>
      </c>
      <c r="B806" t="s">
        <v>407</v>
      </c>
      <c r="C806" t="s">
        <v>481</v>
      </c>
      <c r="D806">
        <v>0</v>
      </c>
      <c r="E806">
        <v>0</v>
      </c>
      <c r="F806">
        <v>0</v>
      </c>
      <c r="G806">
        <v>6763</v>
      </c>
      <c r="H806">
        <v>14290</v>
      </c>
      <c r="I806">
        <v>21776</v>
      </c>
      <c r="J806">
        <v>29018</v>
      </c>
      <c r="K806">
        <v>36154</v>
      </c>
      <c r="L806">
        <v>43429</v>
      </c>
      <c r="M806">
        <v>49893</v>
      </c>
      <c r="N806">
        <v>55010</v>
      </c>
      <c r="O806">
        <v>57610</v>
      </c>
      <c r="P806">
        <v>61877</v>
      </c>
      <c r="Q806">
        <v>66037</v>
      </c>
      <c r="R806">
        <v>70618</v>
      </c>
      <c r="S806">
        <v>74664</v>
      </c>
      <c r="T806">
        <v>78097</v>
      </c>
      <c r="U806">
        <v>81308</v>
      </c>
      <c r="V806">
        <v>84417</v>
      </c>
      <c r="W806">
        <v>86882</v>
      </c>
      <c r="X806">
        <v>88968</v>
      </c>
      <c r="Y806">
        <v>91132</v>
      </c>
      <c r="Z806">
        <v>92970</v>
      </c>
      <c r="AA806">
        <v>95080</v>
      </c>
      <c r="AB806">
        <v>96945</v>
      </c>
      <c r="AC806">
        <v>98676</v>
      </c>
      <c r="AD806">
        <v>100412</v>
      </c>
      <c r="AE806">
        <v>102404</v>
      </c>
      <c r="AF806">
        <v>104515</v>
      </c>
      <c r="AG806">
        <v>106433</v>
      </c>
      <c r="AH806">
        <v>108490</v>
      </c>
    </row>
    <row r="807" spans="1:34" x14ac:dyDescent="0.25">
      <c r="A807" t="s">
        <v>518</v>
      </c>
      <c r="B807" t="s">
        <v>407</v>
      </c>
      <c r="C807" t="s">
        <v>481</v>
      </c>
      <c r="D807">
        <v>0</v>
      </c>
      <c r="E807">
        <v>0</v>
      </c>
      <c r="F807">
        <v>0</v>
      </c>
      <c r="G807">
        <v>3106</v>
      </c>
      <c r="H807">
        <v>7090</v>
      </c>
      <c r="I807">
        <v>10934</v>
      </c>
      <c r="J807">
        <v>14626</v>
      </c>
      <c r="K807">
        <v>18196</v>
      </c>
      <c r="L807">
        <v>22022</v>
      </c>
      <c r="M807">
        <v>24834</v>
      </c>
      <c r="N807">
        <v>26418</v>
      </c>
      <c r="O807">
        <v>25558</v>
      </c>
      <c r="P807">
        <v>27093</v>
      </c>
      <c r="Q807">
        <v>28947</v>
      </c>
      <c r="R807">
        <v>31030</v>
      </c>
      <c r="S807">
        <v>32619</v>
      </c>
      <c r="T807">
        <v>33936</v>
      </c>
      <c r="U807">
        <v>34888</v>
      </c>
      <c r="V807">
        <v>35514</v>
      </c>
      <c r="W807">
        <v>35573</v>
      </c>
      <c r="X807">
        <v>35406</v>
      </c>
      <c r="Y807">
        <v>35429</v>
      </c>
      <c r="Z807">
        <v>35135</v>
      </c>
      <c r="AA807">
        <v>34859</v>
      </c>
      <c r="AB807">
        <v>34534</v>
      </c>
      <c r="AC807">
        <v>34263</v>
      </c>
      <c r="AD807">
        <v>33959</v>
      </c>
      <c r="AE807">
        <v>33691</v>
      </c>
      <c r="AF807">
        <v>33324</v>
      </c>
      <c r="AG807">
        <v>33098</v>
      </c>
      <c r="AH807">
        <v>33110</v>
      </c>
    </row>
    <row r="808" spans="1:34" x14ac:dyDescent="0.25">
      <c r="A808" t="s">
        <v>519</v>
      </c>
      <c r="B808" t="s">
        <v>407</v>
      </c>
      <c r="C808" t="s">
        <v>481</v>
      </c>
      <c r="D808">
        <v>0</v>
      </c>
      <c r="E808">
        <v>0</v>
      </c>
      <c r="F808">
        <v>0</v>
      </c>
      <c r="G808">
        <v>2124</v>
      </c>
      <c r="H808">
        <v>4269</v>
      </c>
      <c r="I808">
        <v>6161</v>
      </c>
      <c r="J808">
        <v>7729</v>
      </c>
      <c r="K808">
        <v>9146</v>
      </c>
      <c r="L808">
        <v>10501</v>
      </c>
      <c r="M808">
        <v>11315</v>
      </c>
      <c r="N808">
        <v>11545</v>
      </c>
      <c r="O808">
        <v>10760</v>
      </c>
      <c r="P808">
        <v>10849</v>
      </c>
      <c r="Q808">
        <v>10906</v>
      </c>
      <c r="R808">
        <v>11033</v>
      </c>
      <c r="S808">
        <v>11001</v>
      </c>
      <c r="T808">
        <v>10808</v>
      </c>
      <c r="U808">
        <v>10533</v>
      </c>
      <c r="V808">
        <v>10133</v>
      </c>
      <c r="W808">
        <v>9617</v>
      </c>
      <c r="X808">
        <v>9085</v>
      </c>
      <c r="Y808">
        <v>8590</v>
      </c>
      <c r="Z808">
        <v>8094</v>
      </c>
      <c r="AA808">
        <v>7606</v>
      </c>
      <c r="AB808">
        <v>7153</v>
      </c>
      <c r="AC808">
        <v>6727</v>
      </c>
      <c r="AD808">
        <v>6328</v>
      </c>
      <c r="AE808">
        <v>5948</v>
      </c>
      <c r="AF808">
        <v>5588</v>
      </c>
      <c r="AG808">
        <v>5279</v>
      </c>
      <c r="AH808">
        <v>5018</v>
      </c>
    </row>
    <row r="809" spans="1:34" x14ac:dyDescent="0.25">
      <c r="A809" t="s">
        <v>520</v>
      </c>
      <c r="B809" t="s">
        <v>407</v>
      </c>
      <c r="C809" t="s">
        <v>481</v>
      </c>
      <c r="D809">
        <v>0</v>
      </c>
      <c r="E809">
        <v>0</v>
      </c>
      <c r="F809">
        <v>0</v>
      </c>
      <c r="G809">
        <v>46</v>
      </c>
      <c r="H809">
        <v>95</v>
      </c>
      <c r="I809">
        <v>146</v>
      </c>
      <c r="J809">
        <v>187</v>
      </c>
      <c r="K809">
        <v>226</v>
      </c>
      <c r="L809">
        <v>265</v>
      </c>
      <c r="M809">
        <v>287</v>
      </c>
      <c r="N809">
        <v>295</v>
      </c>
      <c r="O809">
        <v>273</v>
      </c>
      <c r="P809">
        <v>277</v>
      </c>
      <c r="Q809">
        <v>282</v>
      </c>
      <c r="R809">
        <v>287</v>
      </c>
      <c r="S809">
        <v>286</v>
      </c>
      <c r="T809">
        <v>281</v>
      </c>
      <c r="U809">
        <v>274</v>
      </c>
      <c r="V809">
        <v>264</v>
      </c>
      <c r="W809">
        <v>252</v>
      </c>
      <c r="X809">
        <v>237</v>
      </c>
      <c r="Y809">
        <v>224</v>
      </c>
      <c r="Z809">
        <v>210</v>
      </c>
      <c r="AA809">
        <v>197</v>
      </c>
      <c r="AB809">
        <v>184</v>
      </c>
      <c r="AC809">
        <v>172</v>
      </c>
      <c r="AD809">
        <v>161</v>
      </c>
      <c r="AE809">
        <v>150</v>
      </c>
      <c r="AF809">
        <v>140</v>
      </c>
      <c r="AG809">
        <v>131</v>
      </c>
      <c r="AH809">
        <v>125</v>
      </c>
    </row>
    <row r="810" spans="1:34" x14ac:dyDescent="0.25">
      <c r="A810" t="s">
        <v>521</v>
      </c>
      <c r="B810" t="s">
        <v>407</v>
      </c>
      <c r="C810" t="s">
        <v>481</v>
      </c>
      <c r="D810">
        <v>0</v>
      </c>
      <c r="E810">
        <v>0</v>
      </c>
      <c r="F810">
        <v>0</v>
      </c>
      <c r="G810">
        <v>27</v>
      </c>
      <c r="H810">
        <v>56</v>
      </c>
      <c r="I810">
        <v>92</v>
      </c>
      <c r="J810">
        <v>123</v>
      </c>
      <c r="K810">
        <v>151</v>
      </c>
      <c r="L810">
        <v>180</v>
      </c>
      <c r="M810">
        <v>196</v>
      </c>
      <c r="N810">
        <v>203</v>
      </c>
      <c r="O810">
        <v>186</v>
      </c>
      <c r="P810">
        <v>190</v>
      </c>
      <c r="Q810">
        <v>197</v>
      </c>
      <c r="R810">
        <v>203</v>
      </c>
      <c r="S810">
        <v>205</v>
      </c>
      <c r="T810">
        <v>205</v>
      </c>
      <c r="U810">
        <v>202</v>
      </c>
      <c r="V810">
        <v>198</v>
      </c>
      <c r="W810">
        <v>190</v>
      </c>
      <c r="X810">
        <v>182</v>
      </c>
      <c r="Y810">
        <v>175</v>
      </c>
      <c r="Z810">
        <v>166</v>
      </c>
      <c r="AA810">
        <v>158</v>
      </c>
      <c r="AB810">
        <v>150</v>
      </c>
      <c r="AC810">
        <v>142</v>
      </c>
      <c r="AD810">
        <v>136</v>
      </c>
      <c r="AE810">
        <v>129</v>
      </c>
      <c r="AF810">
        <v>122</v>
      </c>
      <c r="AG810">
        <v>117</v>
      </c>
      <c r="AH810">
        <v>112</v>
      </c>
    </row>
    <row r="811" spans="1:34" x14ac:dyDescent="0.25">
      <c r="A811" t="s">
        <v>522</v>
      </c>
      <c r="B811" t="s">
        <v>407</v>
      </c>
      <c r="C811" t="s">
        <v>481</v>
      </c>
      <c r="D811">
        <v>0</v>
      </c>
      <c r="E811">
        <v>0</v>
      </c>
      <c r="F811">
        <v>0</v>
      </c>
      <c r="G811">
        <v>110</v>
      </c>
      <c r="H811">
        <v>195</v>
      </c>
      <c r="I811">
        <v>292</v>
      </c>
      <c r="J811">
        <v>370</v>
      </c>
      <c r="K811">
        <v>434</v>
      </c>
      <c r="L811">
        <v>511</v>
      </c>
      <c r="M811">
        <v>552</v>
      </c>
      <c r="N811">
        <v>534</v>
      </c>
      <c r="O811">
        <v>392</v>
      </c>
      <c r="P811">
        <v>273</v>
      </c>
      <c r="Q811">
        <v>183</v>
      </c>
      <c r="R811">
        <v>77</v>
      </c>
      <c r="S811">
        <v>-55</v>
      </c>
      <c r="T811">
        <v>-203</v>
      </c>
      <c r="U811">
        <v>-373</v>
      </c>
      <c r="V811">
        <v>-545</v>
      </c>
      <c r="W811">
        <v>-738</v>
      </c>
      <c r="X811">
        <v>-944</v>
      </c>
      <c r="Y811">
        <v>-1145</v>
      </c>
      <c r="Z811">
        <v>-1358</v>
      </c>
      <c r="AA811">
        <v>-1557</v>
      </c>
      <c r="AB811">
        <v>-1759</v>
      </c>
      <c r="AC811">
        <v>-1951</v>
      </c>
      <c r="AD811">
        <v>-2144</v>
      </c>
      <c r="AE811">
        <v>-2328</v>
      </c>
      <c r="AF811">
        <v>-2505</v>
      </c>
      <c r="AG811">
        <v>-2678</v>
      </c>
      <c r="AH811">
        <v>-2841</v>
      </c>
    </row>
    <row r="812" spans="1:34" x14ac:dyDescent="0.25">
      <c r="A812" t="s">
        <v>523</v>
      </c>
      <c r="B812" t="s">
        <v>407</v>
      </c>
      <c r="C812" t="s">
        <v>481</v>
      </c>
      <c r="D812">
        <v>0</v>
      </c>
      <c r="E812">
        <v>0</v>
      </c>
      <c r="F812">
        <v>0</v>
      </c>
      <c r="G812">
        <v>688</v>
      </c>
      <c r="H812">
        <v>1506</v>
      </c>
      <c r="I812">
        <v>2742</v>
      </c>
      <c r="J812">
        <v>3938</v>
      </c>
      <c r="K812">
        <v>5109</v>
      </c>
      <c r="L812">
        <v>6521</v>
      </c>
      <c r="M812">
        <v>7560</v>
      </c>
      <c r="N812">
        <v>8194</v>
      </c>
      <c r="O812">
        <v>7825</v>
      </c>
      <c r="P812">
        <v>8418</v>
      </c>
      <c r="Q812">
        <v>9252</v>
      </c>
      <c r="R812">
        <v>10036</v>
      </c>
      <c r="S812">
        <v>10570</v>
      </c>
      <c r="T812">
        <v>10984</v>
      </c>
      <c r="U812">
        <v>11297</v>
      </c>
      <c r="V812">
        <v>11582</v>
      </c>
      <c r="W812">
        <v>11629</v>
      </c>
      <c r="X812">
        <v>11548</v>
      </c>
      <c r="Y812">
        <v>11469</v>
      </c>
      <c r="Z812">
        <v>11286</v>
      </c>
      <c r="AA812">
        <v>11156</v>
      </c>
      <c r="AB812">
        <v>10934</v>
      </c>
      <c r="AC812">
        <v>10742</v>
      </c>
      <c r="AD812">
        <v>10524</v>
      </c>
      <c r="AE812">
        <v>10342</v>
      </c>
      <c r="AF812">
        <v>10161</v>
      </c>
      <c r="AG812">
        <v>9977</v>
      </c>
      <c r="AH812">
        <v>9858</v>
      </c>
    </row>
    <row r="813" spans="1:34" x14ac:dyDescent="0.25">
      <c r="A813" t="s">
        <v>524</v>
      </c>
      <c r="B813" t="s">
        <v>407</v>
      </c>
      <c r="C813" t="s">
        <v>481</v>
      </c>
      <c r="D813">
        <v>0</v>
      </c>
      <c r="E813">
        <v>0</v>
      </c>
      <c r="F813">
        <v>0</v>
      </c>
      <c r="G813">
        <v>836</v>
      </c>
      <c r="H813">
        <v>1475</v>
      </c>
      <c r="I813">
        <v>2408</v>
      </c>
      <c r="J813">
        <v>3434</v>
      </c>
      <c r="K813">
        <v>4345</v>
      </c>
      <c r="L813">
        <v>5551</v>
      </c>
      <c r="M813">
        <v>6593</v>
      </c>
      <c r="N813">
        <v>7301</v>
      </c>
      <c r="O813">
        <v>7086</v>
      </c>
      <c r="P813">
        <v>7525</v>
      </c>
      <c r="Q813">
        <v>8144</v>
      </c>
      <c r="R813">
        <v>8768</v>
      </c>
      <c r="S813">
        <v>9249</v>
      </c>
      <c r="T813">
        <v>9587</v>
      </c>
      <c r="U813">
        <v>9596</v>
      </c>
      <c r="V813">
        <v>9700</v>
      </c>
      <c r="W813">
        <v>9666</v>
      </c>
      <c r="X813">
        <v>9480</v>
      </c>
      <c r="Y813">
        <v>9309</v>
      </c>
      <c r="Z813">
        <v>8985</v>
      </c>
      <c r="AA813">
        <v>8868</v>
      </c>
      <c r="AB813">
        <v>8676</v>
      </c>
      <c r="AC813">
        <v>8469</v>
      </c>
      <c r="AD813">
        <v>8217</v>
      </c>
      <c r="AE813">
        <v>7954</v>
      </c>
      <c r="AF813">
        <v>7888</v>
      </c>
      <c r="AG813">
        <v>7812</v>
      </c>
      <c r="AH813">
        <v>7767</v>
      </c>
    </row>
    <row r="814" spans="1:34" x14ac:dyDescent="0.25">
      <c r="A814" t="s">
        <v>525</v>
      </c>
      <c r="B814" t="s">
        <v>407</v>
      </c>
      <c r="C814" t="s">
        <v>481</v>
      </c>
      <c r="D814">
        <v>0</v>
      </c>
      <c r="E814">
        <v>0</v>
      </c>
      <c r="F814">
        <v>0</v>
      </c>
      <c r="G814">
        <v>24254</v>
      </c>
      <c r="H814">
        <v>49448</v>
      </c>
      <c r="I814">
        <v>70202</v>
      </c>
      <c r="J814">
        <v>90649</v>
      </c>
      <c r="K814">
        <v>112142</v>
      </c>
      <c r="L814">
        <v>132982</v>
      </c>
      <c r="M814">
        <v>151193</v>
      </c>
      <c r="N814">
        <v>164263</v>
      </c>
      <c r="O814">
        <v>167874</v>
      </c>
      <c r="P814">
        <v>177139</v>
      </c>
      <c r="Q814">
        <v>183936</v>
      </c>
      <c r="R814">
        <v>193940</v>
      </c>
      <c r="S814">
        <v>204038</v>
      </c>
      <c r="T814">
        <v>211464</v>
      </c>
      <c r="U814">
        <v>217243</v>
      </c>
      <c r="V814">
        <v>218918</v>
      </c>
      <c r="W814">
        <v>218647</v>
      </c>
      <c r="X814">
        <v>218176</v>
      </c>
      <c r="Y814">
        <v>217643</v>
      </c>
      <c r="Z814">
        <v>217309</v>
      </c>
      <c r="AA814">
        <v>215448</v>
      </c>
      <c r="AB814">
        <v>214983</v>
      </c>
      <c r="AC814">
        <v>213872</v>
      </c>
      <c r="AD814">
        <v>213350</v>
      </c>
      <c r="AE814">
        <v>211881</v>
      </c>
      <c r="AF814">
        <v>210624</v>
      </c>
      <c r="AG814">
        <v>211425</v>
      </c>
      <c r="AH814">
        <v>213459</v>
      </c>
    </row>
    <row r="815" spans="1:34" x14ac:dyDescent="0.25">
      <c r="A815" t="s">
        <v>526</v>
      </c>
      <c r="B815" t="s">
        <v>407</v>
      </c>
      <c r="C815" t="s">
        <v>481</v>
      </c>
      <c r="D815">
        <v>0</v>
      </c>
      <c r="E815">
        <v>0</v>
      </c>
      <c r="F815">
        <v>0</v>
      </c>
      <c r="G815">
        <v>515</v>
      </c>
      <c r="H815">
        <v>1122</v>
      </c>
      <c r="I815">
        <v>2582</v>
      </c>
      <c r="J815">
        <v>4259</v>
      </c>
      <c r="K815">
        <v>6067</v>
      </c>
      <c r="L815">
        <v>8232</v>
      </c>
      <c r="M815">
        <v>10153</v>
      </c>
      <c r="N815">
        <v>11715</v>
      </c>
      <c r="O815">
        <v>12308</v>
      </c>
      <c r="P815">
        <v>13462</v>
      </c>
      <c r="Q815">
        <v>15072</v>
      </c>
      <c r="R815">
        <v>16558</v>
      </c>
      <c r="S815">
        <v>17605</v>
      </c>
      <c r="T815">
        <v>18600</v>
      </c>
      <c r="U815">
        <v>19447</v>
      </c>
      <c r="V815">
        <v>20235</v>
      </c>
      <c r="W815">
        <v>20629</v>
      </c>
      <c r="X815">
        <v>20825</v>
      </c>
      <c r="Y815">
        <v>21006</v>
      </c>
      <c r="Z815">
        <v>21071</v>
      </c>
      <c r="AA815">
        <v>21203</v>
      </c>
      <c r="AB815">
        <v>21154</v>
      </c>
      <c r="AC815">
        <v>21173</v>
      </c>
      <c r="AD815">
        <v>21142</v>
      </c>
      <c r="AE815">
        <v>21179</v>
      </c>
      <c r="AF815">
        <v>21171</v>
      </c>
      <c r="AG815">
        <v>21138</v>
      </c>
      <c r="AH815">
        <v>21248</v>
      </c>
    </row>
    <row r="816" spans="1:34" x14ac:dyDescent="0.25">
      <c r="A816" t="s">
        <v>527</v>
      </c>
      <c r="B816" t="s">
        <v>407</v>
      </c>
      <c r="C816" t="s">
        <v>481</v>
      </c>
      <c r="D816">
        <v>0</v>
      </c>
      <c r="E816">
        <v>0</v>
      </c>
      <c r="F816">
        <v>0</v>
      </c>
      <c r="G816">
        <v>1587</v>
      </c>
      <c r="H816">
        <v>3666</v>
      </c>
      <c r="I816">
        <v>6942</v>
      </c>
      <c r="J816">
        <v>10203</v>
      </c>
      <c r="K816">
        <v>13465</v>
      </c>
      <c r="L816">
        <v>17461</v>
      </c>
      <c r="M816">
        <v>20498</v>
      </c>
      <c r="N816">
        <v>22436</v>
      </c>
      <c r="O816">
        <v>21564</v>
      </c>
      <c r="P816">
        <v>23528</v>
      </c>
      <c r="Q816">
        <v>26297</v>
      </c>
      <c r="R816">
        <v>29027</v>
      </c>
      <c r="S816">
        <v>31076</v>
      </c>
      <c r="T816">
        <v>32829</v>
      </c>
      <c r="U816">
        <v>34313</v>
      </c>
      <c r="V816">
        <v>35775</v>
      </c>
      <c r="W816">
        <v>36514</v>
      </c>
      <c r="X816">
        <v>36849</v>
      </c>
      <c r="Y816">
        <v>37257</v>
      </c>
      <c r="Z816">
        <v>37249</v>
      </c>
      <c r="AA816">
        <v>37452</v>
      </c>
      <c r="AB816">
        <v>37333</v>
      </c>
      <c r="AC816">
        <v>37353</v>
      </c>
      <c r="AD816">
        <v>37214</v>
      </c>
      <c r="AE816">
        <v>37212</v>
      </c>
      <c r="AF816">
        <v>37194</v>
      </c>
      <c r="AG816">
        <v>37145</v>
      </c>
      <c r="AH816">
        <v>37333</v>
      </c>
    </row>
    <row r="817" spans="1:34" x14ac:dyDescent="0.25">
      <c r="A817" t="s">
        <v>528</v>
      </c>
      <c r="B817" t="s">
        <v>407</v>
      </c>
      <c r="C817" t="s">
        <v>481</v>
      </c>
      <c r="D817">
        <v>0</v>
      </c>
      <c r="E817">
        <v>0</v>
      </c>
      <c r="F817">
        <v>0</v>
      </c>
      <c r="G817">
        <v>442</v>
      </c>
      <c r="H817">
        <v>1020</v>
      </c>
      <c r="I817">
        <v>1926</v>
      </c>
      <c r="J817">
        <v>2821</v>
      </c>
      <c r="K817">
        <v>3714</v>
      </c>
      <c r="L817">
        <v>4807</v>
      </c>
      <c r="M817">
        <v>5636</v>
      </c>
      <c r="N817">
        <v>6168</v>
      </c>
      <c r="O817">
        <v>5934</v>
      </c>
      <c r="P817">
        <v>6453</v>
      </c>
      <c r="Q817">
        <v>7176</v>
      </c>
      <c r="R817">
        <v>7875</v>
      </c>
      <c r="S817">
        <v>8385</v>
      </c>
      <c r="T817">
        <v>8808</v>
      </c>
      <c r="U817">
        <v>9158</v>
      </c>
      <c r="V817">
        <v>9496</v>
      </c>
      <c r="W817">
        <v>9639</v>
      </c>
      <c r="X817">
        <v>9675</v>
      </c>
      <c r="Y817">
        <v>9716</v>
      </c>
      <c r="Z817">
        <v>9660</v>
      </c>
      <c r="AA817">
        <v>9653</v>
      </c>
      <c r="AB817">
        <v>9562</v>
      </c>
      <c r="AC817">
        <v>9499</v>
      </c>
      <c r="AD817">
        <v>9405</v>
      </c>
      <c r="AE817">
        <v>9343</v>
      </c>
      <c r="AF817">
        <v>9279</v>
      </c>
      <c r="AG817">
        <v>9208</v>
      </c>
      <c r="AH817">
        <v>9194</v>
      </c>
    </row>
    <row r="818" spans="1:34" x14ac:dyDescent="0.25">
      <c r="A818" t="s">
        <v>529</v>
      </c>
      <c r="B818" t="s">
        <v>407</v>
      </c>
      <c r="C818" t="s">
        <v>481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 x14ac:dyDescent="0.25">
      <c r="A819" t="s">
        <v>383</v>
      </c>
      <c r="B819" t="s">
        <v>408</v>
      </c>
      <c r="C819" t="s">
        <v>482</v>
      </c>
      <c r="D819">
        <v>0</v>
      </c>
      <c r="E819">
        <v>0</v>
      </c>
      <c r="F819">
        <v>0</v>
      </c>
      <c r="G819">
        <v>51510</v>
      </c>
      <c r="H819">
        <v>105454</v>
      </c>
      <c r="I819">
        <v>153143</v>
      </c>
      <c r="J819">
        <v>198640</v>
      </c>
      <c r="K819">
        <v>245637</v>
      </c>
      <c r="L819">
        <v>293091</v>
      </c>
      <c r="M819">
        <v>331627</v>
      </c>
      <c r="N819">
        <v>358437</v>
      </c>
      <c r="O819">
        <v>361633</v>
      </c>
      <c r="P819">
        <v>377272</v>
      </c>
      <c r="Q819">
        <v>397988</v>
      </c>
      <c r="R819">
        <v>423320</v>
      </c>
      <c r="S819">
        <v>448381</v>
      </c>
      <c r="T819">
        <v>471574</v>
      </c>
      <c r="U819">
        <v>487509</v>
      </c>
      <c r="V819">
        <v>496004</v>
      </c>
      <c r="W819">
        <v>499405</v>
      </c>
      <c r="X819">
        <v>500185</v>
      </c>
      <c r="Y819">
        <v>501028</v>
      </c>
      <c r="Z819">
        <v>500413</v>
      </c>
      <c r="AA819">
        <v>499132</v>
      </c>
      <c r="AB819">
        <v>498644</v>
      </c>
      <c r="AC819">
        <v>497460</v>
      </c>
      <c r="AD819">
        <v>496496</v>
      </c>
      <c r="AE819">
        <v>494915</v>
      </c>
      <c r="AF819">
        <v>494518</v>
      </c>
      <c r="AG819">
        <v>496706</v>
      </c>
      <c r="AH819">
        <v>501391</v>
      </c>
    </row>
    <row r="820" spans="1:34" x14ac:dyDescent="0.25">
      <c r="A820" t="s">
        <v>488</v>
      </c>
      <c r="B820" t="s">
        <v>408</v>
      </c>
      <c r="C820" t="s">
        <v>482</v>
      </c>
      <c r="D820">
        <v>0</v>
      </c>
      <c r="E820">
        <v>0</v>
      </c>
      <c r="F820">
        <v>0</v>
      </c>
      <c r="G820">
        <v>37</v>
      </c>
      <c r="H820">
        <v>78</v>
      </c>
      <c r="I820">
        <v>129</v>
      </c>
      <c r="J820">
        <v>199</v>
      </c>
      <c r="K820">
        <v>276</v>
      </c>
      <c r="L820">
        <v>337</v>
      </c>
      <c r="M820">
        <v>376</v>
      </c>
      <c r="N820">
        <v>395</v>
      </c>
      <c r="O820">
        <v>361</v>
      </c>
      <c r="P820">
        <v>322</v>
      </c>
      <c r="Q820">
        <v>305</v>
      </c>
      <c r="R820">
        <v>300</v>
      </c>
      <c r="S820">
        <v>301</v>
      </c>
      <c r="T820">
        <v>304</v>
      </c>
      <c r="U820">
        <v>307</v>
      </c>
      <c r="V820">
        <v>309</v>
      </c>
      <c r="W820">
        <v>308</v>
      </c>
      <c r="X820">
        <v>306</v>
      </c>
      <c r="Y820">
        <v>307</v>
      </c>
      <c r="Z820">
        <v>308</v>
      </c>
      <c r="AA820">
        <v>308</v>
      </c>
      <c r="AB820">
        <v>306</v>
      </c>
      <c r="AC820">
        <v>306</v>
      </c>
      <c r="AD820">
        <v>305</v>
      </c>
      <c r="AE820">
        <v>306</v>
      </c>
      <c r="AF820">
        <v>305</v>
      </c>
      <c r="AG820">
        <v>305</v>
      </c>
      <c r="AH820">
        <v>304</v>
      </c>
    </row>
    <row r="821" spans="1:34" x14ac:dyDescent="0.25">
      <c r="A821" t="s">
        <v>489</v>
      </c>
      <c r="B821" t="s">
        <v>408</v>
      </c>
      <c r="C821" t="s">
        <v>482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25">
      <c r="A822" t="s">
        <v>490</v>
      </c>
      <c r="B822" t="s">
        <v>408</v>
      </c>
      <c r="C822" t="s">
        <v>482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 x14ac:dyDescent="0.25">
      <c r="A823" t="s">
        <v>491</v>
      </c>
      <c r="B823" t="s">
        <v>408</v>
      </c>
      <c r="C823" t="s">
        <v>482</v>
      </c>
      <c r="D823">
        <v>0</v>
      </c>
      <c r="E823">
        <v>0</v>
      </c>
      <c r="F823">
        <v>0</v>
      </c>
      <c r="G823">
        <v>17</v>
      </c>
      <c r="H823">
        <v>26</v>
      </c>
      <c r="I823">
        <v>30</v>
      </c>
      <c r="J823">
        <v>32</v>
      </c>
      <c r="K823">
        <v>33</v>
      </c>
      <c r="L823">
        <v>33</v>
      </c>
      <c r="M823">
        <v>31</v>
      </c>
      <c r="N823">
        <v>29</v>
      </c>
      <c r="O823">
        <v>22</v>
      </c>
      <c r="P823">
        <v>16</v>
      </c>
      <c r="Q823">
        <v>11</v>
      </c>
      <c r="R823">
        <v>6</v>
      </c>
      <c r="S823">
        <v>6</v>
      </c>
      <c r="T823">
        <v>6</v>
      </c>
      <c r="U823">
        <v>5</v>
      </c>
      <c r="V823">
        <v>3</v>
      </c>
      <c r="W823">
        <v>1</v>
      </c>
      <c r="X823">
        <v>1</v>
      </c>
      <c r="Y823">
        <v>0</v>
      </c>
      <c r="Z823">
        <v>2</v>
      </c>
      <c r="AA823">
        <v>2</v>
      </c>
      <c r="AB823">
        <v>4</v>
      </c>
      <c r="AC823">
        <v>5</v>
      </c>
      <c r="AD823">
        <v>7</v>
      </c>
      <c r="AE823">
        <v>8</v>
      </c>
      <c r="AF823">
        <v>8</v>
      </c>
      <c r="AG823">
        <v>10</v>
      </c>
      <c r="AH823">
        <v>12</v>
      </c>
    </row>
    <row r="824" spans="1:34" x14ac:dyDescent="0.25">
      <c r="A824" t="s">
        <v>492</v>
      </c>
      <c r="B824" t="s">
        <v>408</v>
      </c>
      <c r="C824" t="s">
        <v>482</v>
      </c>
      <c r="D824">
        <v>0</v>
      </c>
      <c r="E824">
        <v>0</v>
      </c>
      <c r="F824">
        <v>0</v>
      </c>
      <c r="G824">
        <v>351</v>
      </c>
      <c r="H824">
        <v>1100</v>
      </c>
      <c r="I824">
        <v>1275</v>
      </c>
      <c r="J824">
        <v>1503</v>
      </c>
      <c r="K824">
        <v>1595</v>
      </c>
      <c r="L824">
        <v>1540</v>
      </c>
      <c r="M824">
        <v>1382</v>
      </c>
      <c r="N824">
        <v>1119</v>
      </c>
      <c r="O824">
        <v>968</v>
      </c>
      <c r="P824">
        <v>778</v>
      </c>
      <c r="Q824">
        <v>644</v>
      </c>
      <c r="R824">
        <v>574</v>
      </c>
      <c r="S824">
        <v>522</v>
      </c>
      <c r="T824">
        <v>583</v>
      </c>
      <c r="U824">
        <v>508</v>
      </c>
      <c r="V824">
        <v>443</v>
      </c>
      <c r="W824">
        <v>369</v>
      </c>
      <c r="X824">
        <v>312</v>
      </c>
      <c r="Y824">
        <v>379</v>
      </c>
      <c r="Z824">
        <v>344</v>
      </c>
      <c r="AA824">
        <v>346</v>
      </c>
      <c r="AB824">
        <v>371</v>
      </c>
      <c r="AC824">
        <v>383</v>
      </c>
      <c r="AD824">
        <v>393</v>
      </c>
      <c r="AE824">
        <v>423</v>
      </c>
      <c r="AF824">
        <v>399</v>
      </c>
      <c r="AG824">
        <v>373</v>
      </c>
      <c r="AH824">
        <v>375</v>
      </c>
    </row>
    <row r="825" spans="1:34" x14ac:dyDescent="0.25">
      <c r="A825" t="s">
        <v>493</v>
      </c>
      <c r="B825" t="s">
        <v>408</v>
      </c>
      <c r="C825" t="s">
        <v>482</v>
      </c>
      <c r="D825">
        <v>0</v>
      </c>
      <c r="E825">
        <v>0</v>
      </c>
      <c r="F825">
        <v>0</v>
      </c>
      <c r="G825">
        <v>213</v>
      </c>
      <c r="H825">
        <v>445</v>
      </c>
      <c r="I825">
        <v>742</v>
      </c>
      <c r="J825">
        <v>1064</v>
      </c>
      <c r="K825">
        <v>1367</v>
      </c>
      <c r="L825">
        <v>1700</v>
      </c>
      <c r="M825">
        <v>1999</v>
      </c>
      <c r="N825">
        <v>2177</v>
      </c>
      <c r="O825">
        <v>2154</v>
      </c>
      <c r="P825">
        <v>2158</v>
      </c>
      <c r="Q825">
        <v>2297</v>
      </c>
      <c r="R825">
        <v>2466</v>
      </c>
      <c r="S825">
        <v>2606</v>
      </c>
      <c r="T825">
        <v>2699</v>
      </c>
      <c r="U825">
        <v>2771</v>
      </c>
      <c r="V825">
        <v>2821</v>
      </c>
      <c r="W825">
        <v>2824</v>
      </c>
      <c r="X825">
        <v>2786</v>
      </c>
      <c r="Y825">
        <v>2734</v>
      </c>
      <c r="Z825">
        <v>2668</v>
      </c>
      <c r="AA825">
        <v>2600</v>
      </c>
      <c r="AB825">
        <v>2524</v>
      </c>
      <c r="AC825">
        <v>2446</v>
      </c>
      <c r="AD825">
        <v>2370</v>
      </c>
      <c r="AE825">
        <v>2297</v>
      </c>
      <c r="AF825">
        <v>2227</v>
      </c>
      <c r="AG825">
        <v>2162</v>
      </c>
      <c r="AH825">
        <v>2105</v>
      </c>
    </row>
    <row r="826" spans="1:34" x14ac:dyDescent="0.25">
      <c r="A826" t="s">
        <v>494</v>
      </c>
      <c r="B826" t="s">
        <v>408</v>
      </c>
      <c r="C826" t="s">
        <v>482</v>
      </c>
      <c r="D826">
        <v>0</v>
      </c>
      <c r="E826">
        <v>0</v>
      </c>
      <c r="F826">
        <v>0</v>
      </c>
      <c r="G826">
        <v>362</v>
      </c>
      <c r="H826">
        <v>741</v>
      </c>
      <c r="I826">
        <v>1131</v>
      </c>
      <c r="J826">
        <v>1508</v>
      </c>
      <c r="K826">
        <v>1835</v>
      </c>
      <c r="L826">
        <v>2181</v>
      </c>
      <c r="M826">
        <v>2450</v>
      </c>
      <c r="N826">
        <v>2580</v>
      </c>
      <c r="O826">
        <v>2479</v>
      </c>
      <c r="P826">
        <v>2450</v>
      </c>
      <c r="Q826">
        <v>2507</v>
      </c>
      <c r="R826">
        <v>2584</v>
      </c>
      <c r="S826">
        <v>2626</v>
      </c>
      <c r="T826">
        <v>2635</v>
      </c>
      <c r="U826">
        <v>2613</v>
      </c>
      <c r="V826">
        <v>2571</v>
      </c>
      <c r="W826">
        <v>2494</v>
      </c>
      <c r="X826">
        <v>2391</v>
      </c>
      <c r="Y826">
        <v>2286</v>
      </c>
      <c r="Z826">
        <v>2172</v>
      </c>
      <c r="AA826">
        <v>2069</v>
      </c>
      <c r="AB826">
        <v>1964</v>
      </c>
      <c r="AC826">
        <v>1860</v>
      </c>
      <c r="AD826">
        <v>1765</v>
      </c>
      <c r="AE826">
        <v>1675</v>
      </c>
      <c r="AF826">
        <v>1597</v>
      </c>
      <c r="AG826">
        <v>1523</v>
      </c>
      <c r="AH826">
        <v>1457</v>
      </c>
    </row>
    <row r="827" spans="1:34" x14ac:dyDescent="0.25">
      <c r="A827" t="s">
        <v>495</v>
      </c>
      <c r="B827" t="s">
        <v>408</v>
      </c>
      <c r="C827" t="s">
        <v>482</v>
      </c>
      <c r="D827">
        <v>0</v>
      </c>
      <c r="E827">
        <v>0</v>
      </c>
      <c r="F827">
        <v>0</v>
      </c>
      <c r="G827">
        <v>89</v>
      </c>
      <c r="H827">
        <v>207</v>
      </c>
      <c r="I827">
        <v>302</v>
      </c>
      <c r="J827">
        <v>378</v>
      </c>
      <c r="K827">
        <v>442</v>
      </c>
      <c r="L827">
        <v>502</v>
      </c>
      <c r="M827">
        <v>544</v>
      </c>
      <c r="N827">
        <v>561</v>
      </c>
      <c r="O827">
        <v>541</v>
      </c>
      <c r="P827">
        <v>523</v>
      </c>
      <c r="Q827">
        <v>522</v>
      </c>
      <c r="R827">
        <v>531</v>
      </c>
      <c r="S827">
        <v>543</v>
      </c>
      <c r="T827">
        <v>555</v>
      </c>
      <c r="U827">
        <v>558</v>
      </c>
      <c r="V827">
        <v>549</v>
      </c>
      <c r="W827">
        <v>535</v>
      </c>
      <c r="X827">
        <v>517</v>
      </c>
      <c r="Y827">
        <v>504</v>
      </c>
      <c r="Z827">
        <v>490</v>
      </c>
      <c r="AA827">
        <v>475</v>
      </c>
      <c r="AB827">
        <v>462</v>
      </c>
      <c r="AC827">
        <v>451</v>
      </c>
      <c r="AD827">
        <v>439</v>
      </c>
      <c r="AE827">
        <v>429</v>
      </c>
      <c r="AF827">
        <v>419</v>
      </c>
      <c r="AG827">
        <v>412</v>
      </c>
      <c r="AH827">
        <v>408</v>
      </c>
    </row>
    <row r="828" spans="1:34" x14ac:dyDescent="0.25">
      <c r="A828" t="s">
        <v>496</v>
      </c>
      <c r="B828" t="s">
        <v>408</v>
      </c>
      <c r="C828" t="s">
        <v>482</v>
      </c>
      <c r="D828">
        <v>0</v>
      </c>
      <c r="E828">
        <v>0</v>
      </c>
      <c r="F828">
        <v>0</v>
      </c>
      <c r="G828">
        <v>33</v>
      </c>
      <c r="H828">
        <v>130</v>
      </c>
      <c r="I828">
        <v>215</v>
      </c>
      <c r="J828">
        <v>226</v>
      </c>
      <c r="K828">
        <v>236</v>
      </c>
      <c r="L828">
        <v>202</v>
      </c>
      <c r="M828">
        <v>114</v>
      </c>
      <c r="N828">
        <v>4</v>
      </c>
      <c r="O828">
        <v>-175</v>
      </c>
      <c r="P828">
        <v>-322</v>
      </c>
      <c r="Q828">
        <v>-453</v>
      </c>
      <c r="R828">
        <v>-566</v>
      </c>
      <c r="S828">
        <v>-656</v>
      </c>
      <c r="T828">
        <v>-727</v>
      </c>
      <c r="U828">
        <v>-777</v>
      </c>
      <c r="V828">
        <v>-860</v>
      </c>
      <c r="W828">
        <v>-903</v>
      </c>
      <c r="X828">
        <v>-909</v>
      </c>
      <c r="Y828">
        <v>-903</v>
      </c>
      <c r="Z828">
        <v>-848</v>
      </c>
      <c r="AA828">
        <v>-822</v>
      </c>
      <c r="AB828">
        <v>-779</v>
      </c>
      <c r="AC828">
        <v>-715</v>
      </c>
      <c r="AD828">
        <v>-639</v>
      </c>
      <c r="AE828">
        <v>-566</v>
      </c>
      <c r="AF828">
        <v>-504</v>
      </c>
      <c r="AG828">
        <v>-435</v>
      </c>
      <c r="AH828">
        <v>-368</v>
      </c>
    </row>
    <row r="829" spans="1:34" x14ac:dyDescent="0.25">
      <c r="A829" t="s">
        <v>497</v>
      </c>
      <c r="B829" t="s">
        <v>408</v>
      </c>
      <c r="C829" t="s">
        <v>482</v>
      </c>
      <c r="D829">
        <v>0</v>
      </c>
      <c r="E829">
        <v>0</v>
      </c>
      <c r="F829">
        <v>0</v>
      </c>
      <c r="G829">
        <v>-74</v>
      </c>
      <c r="H829">
        <v>-136</v>
      </c>
      <c r="I829">
        <v>-204</v>
      </c>
      <c r="J829">
        <v>-295</v>
      </c>
      <c r="K829">
        <v>-444</v>
      </c>
      <c r="L829">
        <v>-613</v>
      </c>
      <c r="M829">
        <v>-794</v>
      </c>
      <c r="N829">
        <v>-999</v>
      </c>
      <c r="O829">
        <v>-1226</v>
      </c>
      <c r="P829">
        <v>-1414</v>
      </c>
      <c r="Q829">
        <v>-1587</v>
      </c>
      <c r="R829">
        <v>-1741</v>
      </c>
      <c r="S829">
        <v>-1892</v>
      </c>
      <c r="T829">
        <v>-2018</v>
      </c>
      <c r="U829">
        <v>-2113</v>
      </c>
      <c r="V829">
        <v>-2180</v>
      </c>
      <c r="W829">
        <v>-2185</v>
      </c>
      <c r="X829">
        <v>-2169</v>
      </c>
      <c r="Y829">
        <v>-2131</v>
      </c>
      <c r="Z829">
        <v>-2063</v>
      </c>
      <c r="AA829">
        <v>-1999</v>
      </c>
      <c r="AB829">
        <v>-1924</v>
      </c>
      <c r="AC829">
        <v>-1823</v>
      </c>
      <c r="AD829">
        <v>-1731</v>
      </c>
      <c r="AE829">
        <v>-1625</v>
      </c>
      <c r="AF829">
        <v>-1521</v>
      </c>
      <c r="AG829">
        <v>-1435</v>
      </c>
      <c r="AH829">
        <v>-1357</v>
      </c>
    </row>
    <row r="830" spans="1:34" x14ac:dyDescent="0.25">
      <c r="A830" t="s">
        <v>498</v>
      </c>
      <c r="B830" t="s">
        <v>408</v>
      </c>
      <c r="C830" t="s">
        <v>482</v>
      </c>
      <c r="D830">
        <v>0</v>
      </c>
      <c r="E830">
        <v>0</v>
      </c>
      <c r="F830">
        <v>0</v>
      </c>
      <c r="G830">
        <v>214</v>
      </c>
      <c r="H830">
        <v>279</v>
      </c>
      <c r="I830">
        <v>288</v>
      </c>
      <c r="J830">
        <v>153</v>
      </c>
      <c r="K830">
        <v>42</v>
      </c>
      <c r="L830">
        <v>-20</v>
      </c>
      <c r="M830">
        <v>-56</v>
      </c>
      <c r="N830">
        <v>-80</v>
      </c>
      <c r="O830">
        <v>-116</v>
      </c>
      <c r="P830">
        <v>-116</v>
      </c>
      <c r="Q830">
        <v>-104</v>
      </c>
      <c r="R830">
        <v>-85</v>
      </c>
      <c r="S830">
        <v>-77</v>
      </c>
      <c r="T830">
        <v>-80</v>
      </c>
      <c r="U830">
        <v>-87</v>
      </c>
      <c r="V830">
        <v>-104</v>
      </c>
      <c r="W830">
        <v>-127</v>
      </c>
      <c r="X830">
        <v>-153</v>
      </c>
      <c r="Y830">
        <v>-165</v>
      </c>
      <c r="Z830">
        <v>-177</v>
      </c>
      <c r="AA830">
        <v>-187</v>
      </c>
      <c r="AB830">
        <v>-201</v>
      </c>
      <c r="AC830">
        <v>-211</v>
      </c>
      <c r="AD830">
        <v>-215</v>
      </c>
      <c r="AE830">
        <v>-221</v>
      </c>
      <c r="AF830">
        <v>-227</v>
      </c>
      <c r="AG830">
        <v>-237</v>
      </c>
      <c r="AH830">
        <v>-236</v>
      </c>
    </row>
    <row r="831" spans="1:34" x14ac:dyDescent="0.25">
      <c r="A831" t="s">
        <v>499</v>
      </c>
      <c r="B831" t="s">
        <v>408</v>
      </c>
      <c r="C831" t="s">
        <v>482</v>
      </c>
      <c r="D831">
        <v>0</v>
      </c>
      <c r="E831">
        <v>0</v>
      </c>
      <c r="F831">
        <v>0</v>
      </c>
      <c r="G831">
        <v>57</v>
      </c>
      <c r="H831">
        <v>118</v>
      </c>
      <c r="I831">
        <v>185</v>
      </c>
      <c r="J831">
        <v>244</v>
      </c>
      <c r="K831">
        <v>300</v>
      </c>
      <c r="L831">
        <v>364</v>
      </c>
      <c r="M831">
        <v>410</v>
      </c>
      <c r="N831">
        <v>433</v>
      </c>
      <c r="O831">
        <v>412</v>
      </c>
      <c r="P831">
        <v>427</v>
      </c>
      <c r="Q831">
        <v>450</v>
      </c>
      <c r="R831">
        <v>477</v>
      </c>
      <c r="S831">
        <v>497</v>
      </c>
      <c r="T831">
        <v>510</v>
      </c>
      <c r="U831">
        <v>515</v>
      </c>
      <c r="V831">
        <v>514</v>
      </c>
      <c r="W831">
        <v>507</v>
      </c>
      <c r="X831">
        <v>494</v>
      </c>
      <c r="Y831">
        <v>480</v>
      </c>
      <c r="Z831">
        <v>465</v>
      </c>
      <c r="AA831">
        <v>451</v>
      </c>
      <c r="AB831">
        <v>436</v>
      </c>
      <c r="AC831">
        <v>421</v>
      </c>
      <c r="AD831">
        <v>407</v>
      </c>
      <c r="AE831">
        <v>392</v>
      </c>
      <c r="AF831">
        <v>382</v>
      </c>
      <c r="AG831">
        <v>372</v>
      </c>
      <c r="AH831">
        <v>364</v>
      </c>
    </row>
    <row r="832" spans="1:34" x14ac:dyDescent="0.25">
      <c r="A832" t="s">
        <v>500</v>
      </c>
      <c r="B832" t="s">
        <v>408</v>
      </c>
      <c r="C832" t="s">
        <v>482</v>
      </c>
      <c r="D832">
        <v>0</v>
      </c>
      <c r="E832">
        <v>0</v>
      </c>
      <c r="F832">
        <v>0</v>
      </c>
      <c r="G832">
        <v>36</v>
      </c>
      <c r="H832">
        <v>80</v>
      </c>
      <c r="I832">
        <v>116</v>
      </c>
      <c r="J832">
        <v>145</v>
      </c>
      <c r="K832">
        <v>170</v>
      </c>
      <c r="L832">
        <v>195</v>
      </c>
      <c r="M832">
        <v>215</v>
      </c>
      <c r="N832">
        <v>226</v>
      </c>
      <c r="O832">
        <v>223</v>
      </c>
      <c r="P832">
        <v>224</v>
      </c>
      <c r="Q832">
        <v>230</v>
      </c>
      <c r="R832">
        <v>241</v>
      </c>
      <c r="S832">
        <v>252</v>
      </c>
      <c r="T832">
        <v>261</v>
      </c>
      <c r="U832">
        <v>263</v>
      </c>
      <c r="V832">
        <v>262</v>
      </c>
      <c r="W832">
        <v>259</v>
      </c>
      <c r="X832">
        <v>253</v>
      </c>
      <c r="Y832">
        <v>248</v>
      </c>
      <c r="Z832">
        <v>241</v>
      </c>
      <c r="AA832">
        <v>235</v>
      </c>
      <c r="AB832">
        <v>230</v>
      </c>
      <c r="AC832">
        <v>224</v>
      </c>
      <c r="AD832">
        <v>218</v>
      </c>
      <c r="AE832">
        <v>212</v>
      </c>
      <c r="AF832">
        <v>207</v>
      </c>
      <c r="AG832">
        <v>203</v>
      </c>
      <c r="AH832">
        <v>201</v>
      </c>
    </row>
    <row r="833" spans="1:34" x14ac:dyDescent="0.25">
      <c r="A833" t="s">
        <v>501</v>
      </c>
      <c r="B833" t="s">
        <v>408</v>
      </c>
      <c r="C833" t="s">
        <v>482</v>
      </c>
      <c r="D833">
        <v>0</v>
      </c>
      <c r="E833">
        <v>0</v>
      </c>
      <c r="F833">
        <v>0</v>
      </c>
      <c r="G833">
        <v>177</v>
      </c>
      <c r="H833">
        <v>325</v>
      </c>
      <c r="I833">
        <v>414</v>
      </c>
      <c r="J833">
        <v>485</v>
      </c>
      <c r="K833">
        <v>540</v>
      </c>
      <c r="L833">
        <v>605</v>
      </c>
      <c r="M833">
        <v>685</v>
      </c>
      <c r="N833">
        <v>752</v>
      </c>
      <c r="O833">
        <v>771</v>
      </c>
      <c r="P833">
        <v>761</v>
      </c>
      <c r="Q833">
        <v>754</v>
      </c>
      <c r="R833">
        <v>762</v>
      </c>
      <c r="S833">
        <v>784</v>
      </c>
      <c r="T833">
        <v>795</v>
      </c>
      <c r="U833">
        <v>768</v>
      </c>
      <c r="V833">
        <v>727</v>
      </c>
      <c r="W833">
        <v>692</v>
      </c>
      <c r="X833">
        <v>655</v>
      </c>
      <c r="Y833">
        <v>613</v>
      </c>
      <c r="Z833">
        <v>566</v>
      </c>
      <c r="AA833">
        <v>535</v>
      </c>
      <c r="AB833">
        <v>508</v>
      </c>
      <c r="AC833">
        <v>482</v>
      </c>
      <c r="AD833">
        <v>448</v>
      </c>
      <c r="AE833">
        <v>412</v>
      </c>
      <c r="AF833">
        <v>398</v>
      </c>
      <c r="AG833">
        <v>394</v>
      </c>
      <c r="AH833">
        <v>393</v>
      </c>
    </row>
    <row r="834" spans="1:34" x14ac:dyDescent="0.25">
      <c r="A834" t="s">
        <v>502</v>
      </c>
      <c r="B834" t="s">
        <v>408</v>
      </c>
      <c r="C834" t="s">
        <v>482</v>
      </c>
      <c r="D834">
        <v>0</v>
      </c>
      <c r="E834">
        <v>0</v>
      </c>
      <c r="F834">
        <v>0</v>
      </c>
      <c r="G834">
        <v>137</v>
      </c>
      <c r="H834">
        <v>274</v>
      </c>
      <c r="I834">
        <v>323</v>
      </c>
      <c r="J834">
        <v>329</v>
      </c>
      <c r="K834">
        <v>350</v>
      </c>
      <c r="L834">
        <v>387</v>
      </c>
      <c r="M834">
        <v>435</v>
      </c>
      <c r="N834">
        <v>475</v>
      </c>
      <c r="O834">
        <v>471</v>
      </c>
      <c r="P834">
        <v>454</v>
      </c>
      <c r="Q834">
        <v>438</v>
      </c>
      <c r="R834">
        <v>437</v>
      </c>
      <c r="S834">
        <v>450</v>
      </c>
      <c r="T834">
        <v>452</v>
      </c>
      <c r="U834">
        <v>417</v>
      </c>
      <c r="V834">
        <v>357</v>
      </c>
      <c r="W834">
        <v>295</v>
      </c>
      <c r="X834">
        <v>228</v>
      </c>
      <c r="Y834">
        <v>159</v>
      </c>
      <c r="Z834">
        <v>86</v>
      </c>
      <c r="AA834">
        <v>22</v>
      </c>
      <c r="AB834">
        <v>-31</v>
      </c>
      <c r="AC834">
        <v>-87</v>
      </c>
      <c r="AD834">
        <v>-148</v>
      </c>
      <c r="AE834">
        <v>-209</v>
      </c>
      <c r="AF834">
        <v>-252</v>
      </c>
      <c r="AG834">
        <v>-285</v>
      </c>
      <c r="AH834">
        <v>-313</v>
      </c>
    </row>
    <row r="835" spans="1:34" x14ac:dyDescent="0.25">
      <c r="A835" t="s">
        <v>503</v>
      </c>
      <c r="B835" t="s">
        <v>408</v>
      </c>
      <c r="C835" t="s">
        <v>482</v>
      </c>
      <c r="D835">
        <v>0</v>
      </c>
      <c r="E835">
        <v>0</v>
      </c>
      <c r="F835">
        <v>0</v>
      </c>
      <c r="G835">
        <v>18</v>
      </c>
      <c r="H835">
        <v>30</v>
      </c>
      <c r="I835">
        <v>40</v>
      </c>
      <c r="J835">
        <v>48</v>
      </c>
      <c r="K835">
        <v>56</v>
      </c>
      <c r="L835">
        <v>65</v>
      </c>
      <c r="M835">
        <v>74</v>
      </c>
      <c r="N835">
        <v>79</v>
      </c>
      <c r="O835">
        <v>76</v>
      </c>
      <c r="P835">
        <v>73</v>
      </c>
      <c r="Q835">
        <v>73</v>
      </c>
      <c r="R835">
        <v>74</v>
      </c>
      <c r="S835">
        <v>76</v>
      </c>
      <c r="T835">
        <v>75</v>
      </c>
      <c r="U835">
        <v>72</v>
      </c>
      <c r="V835">
        <v>68</v>
      </c>
      <c r="W835">
        <v>64</v>
      </c>
      <c r="X835">
        <v>59</v>
      </c>
      <c r="Y835">
        <v>52</v>
      </c>
      <c r="Z835">
        <v>47</v>
      </c>
      <c r="AA835">
        <v>43</v>
      </c>
      <c r="AB835">
        <v>38</v>
      </c>
      <c r="AC835">
        <v>34</v>
      </c>
      <c r="AD835">
        <v>29</v>
      </c>
      <c r="AE835">
        <v>24</v>
      </c>
      <c r="AF835">
        <v>22</v>
      </c>
      <c r="AG835">
        <v>19</v>
      </c>
      <c r="AH835">
        <v>18</v>
      </c>
    </row>
    <row r="836" spans="1:34" x14ac:dyDescent="0.25">
      <c r="A836" t="s">
        <v>504</v>
      </c>
      <c r="B836" t="s">
        <v>408</v>
      </c>
      <c r="C836" t="s">
        <v>482</v>
      </c>
      <c r="D836">
        <v>0</v>
      </c>
      <c r="E836">
        <v>0</v>
      </c>
      <c r="F836">
        <v>0</v>
      </c>
      <c r="G836">
        <v>11</v>
      </c>
      <c r="H836">
        <v>22</v>
      </c>
      <c r="I836">
        <v>29</v>
      </c>
      <c r="J836">
        <v>35</v>
      </c>
      <c r="K836">
        <v>41</v>
      </c>
      <c r="L836">
        <v>46</v>
      </c>
      <c r="M836">
        <v>53</v>
      </c>
      <c r="N836">
        <v>55</v>
      </c>
      <c r="O836">
        <v>56</v>
      </c>
      <c r="P836">
        <v>57</v>
      </c>
      <c r="Q836">
        <v>57</v>
      </c>
      <c r="R836">
        <v>59</v>
      </c>
      <c r="S836">
        <v>60</v>
      </c>
      <c r="T836">
        <v>63</v>
      </c>
      <c r="U836">
        <v>63</v>
      </c>
      <c r="V836">
        <v>62</v>
      </c>
      <c r="W836">
        <v>61</v>
      </c>
      <c r="X836">
        <v>60</v>
      </c>
      <c r="Y836">
        <v>57</v>
      </c>
      <c r="Z836">
        <v>56</v>
      </c>
      <c r="AA836">
        <v>54</v>
      </c>
      <c r="AB836">
        <v>53</v>
      </c>
      <c r="AC836">
        <v>51</v>
      </c>
      <c r="AD836">
        <v>49</v>
      </c>
      <c r="AE836">
        <v>49</v>
      </c>
      <c r="AF836">
        <v>46</v>
      </c>
      <c r="AG836">
        <v>46</v>
      </c>
      <c r="AH836">
        <v>46</v>
      </c>
    </row>
    <row r="837" spans="1:34" x14ac:dyDescent="0.25">
      <c r="A837" t="s">
        <v>505</v>
      </c>
      <c r="B837" t="s">
        <v>408</v>
      </c>
      <c r="C837" t="s">
        <v>482</v>
      </c>
      <c r="D837">
        <v>0</v>
      </c>
      <c r="E837">
        <v>0</v>
      </c>
      <c r="F837">
        <v>0</v>
      </c>
      <c r="G837">
        <v>618</v>
      </c>
      <c r="H837">
        <v>887</v>
      </c>
      <c r="I837">
        <v>1097</v>
      </c>
      <c r="J837">
        <v>1326</v>
      </c>
      <c r="K837">
        <v>1518</v>
      </c>
      <c r="L837">
        <v>1746</v>
      </c>
      <c r="M837">
        <v>2006</v>
      </c>
      <c r="N837">
        <v>2206</v>
      </c>
      <c r="O837">
        <v>2288</v>
      </c>
      <c r="P837">
        <v>2320</v>
      </c>
      <c r="Q837">
        <v>2346</v>
      </c>
      <c r="R837">
        <v>2401</v>
      </c>
      <c r="S837">
        <v>2480</v>
      </c>
      <c r="T837">
        <v>2526</v>
      </c>
      <c r="U837">
        <v>2479</v>
      </c>
      <c r="V837">
        <v>2422</v>
      </c>
      <c r="W837">
        <v>2358</v>
      </c>
      <c r="X837">
        <v>2276</v>
      </c>
      <c r="Y837">
        <v>2176</v>
      </c>
      <c r="Z837">
        <v>2062</v>
      </c>
      <c r="AA837">
        <v>1984</v>
      </c>
      <c r="AB837">
        <v>1914</v>
      </c>
      <c r="AC837">
        <v>1836</v>
      </c>
      <c r="AD837">
        <v>1741</v>
      </c>
      <c r="AE837">
        <v>1644</v>
      </c>
      <c r="AF837">
        <v>1599</v>
      </c>
      <c r="AG837">
        <v>1572</v>
      </c>
      <c r="AH837">
        <v>1550</v>
      </c>
    </row>
    <row r="838" spans="1:34" x14ac:dyDescent="0.25">
      <c r="A838" t="s">
        <v>506</v>
      </c>
      <c r="B838" t="s">
        <v>408</v>
      </c>
      <c r="C838" t="s">
        <v>482</v>
      </c>
      <c r="D838">
        <v>0</v>
      </c>
      <c r="E838">
        <v>0</v>
      </c>
      <c r="F838">
        <v>0</v>
      </c>
      <c r="G838">
        <v>165</v>
      </c>
      <c r="H838">
        <v>538</v>
      </c>
      <c r="I838">
        <v>959</v>
      </c>
      <c r="J838">
        <v>1521</v>
      </c>
      <c r="K838">
        <v>1952</v>
      </c>
      <c r="L838">
        <v>2585</v>
      </c>
      <c r="M838">
        <v>3367</v>
      </c>
      <c r="N838">
        <v>4005</v>
      </c>
      <c r="O838">
        <v>4355</v>
      </c>
      <c r="P838">
        <v>4603</v>
      </c>
      <c r="Q838">
        <v>4962</v>
      </c>
      <c r="R838">
        <v>5387</v>
      </c>
      <c r="S838">
        <v>5821</v>
      </c>
      <c r="T838">
        <v>5993</v>
      </c>
      <c r="U838">
        <v>5805</v>
      </c>
      <c r="V838">
        <v>5718</v>
      </c>
      <c r="W838">
        <v>5612</v>
      </c>
      <c r="X838">
        <v>5390</v>
      </c>
      <c r="Y838">
        <v>5086</v>
      </c>
      <c r="Z838">
        <v>4726</v>
      </c>
      <c r="AA838">
        <v>4567</v>
      </c>
      <c r="AB838">
        <v>4387</v>
      </c>
      <c r="AC838">
        <v>4135</v>
      </c>
      <c r="AD838">
        <v>3801</v>
      </c>
      <c r="AE838">
        <v>3506</v>
      </c>
      <c r="AF838">
        <v>3466</v>
      </c>
      <c r="AG838">
        <v>3441</v>
      </c>
      <c r="AH838">
        <v>3410</v>
      </c>
    </row>
    <row r="839" spans="1:34" x14ac:dyDescent="0.25">
      <c r="A839" t="s">
        <v>507</v>
      </c>
      <c r="B839" t="s">
        <v>408</v>
      </c>
      <c r="C839" t="s">
        <v>482</v>
      </c>
      <c r="D839">
        <v>0</v>
      </c>
      <c r="E839">
        <v>0</v>
      </c>
      <c r="F839">
        <v>0</v>
      </c>
      <c r="G839">
        <v>864</v>
      </c>
      <c r="H839">
        <v>1018</v>
      </c>
      <c r="I839">
        <v>1145</v>
      </c>
      <c r="J839">
        <v>1323</v>
      </c>
      <c r="K839">
        <v>1436</v>
      </c>
      <c r="L839">
        <v>1588</v>
      </c>
      <c r="M839">
        <v>1799</v>
      </c>
      <c r="N839">
        <v>1977</v>
      </c>
      <c r="O839">
        <v>2005</v>
      </c>
      <c r="P839">
        <v>1988</v>
      </c>
      <c r="Q839">
        <v>1970</v>
      </c>
      <c r="R839">
        <v>1970</v>
      </c>
      <c r="S839">
        <v>1995</v>
      </c>
      <c r="T839">
        <v>1963</v>
      </c>
      <c r="U839">
        <v>1822</v>
      </c>
      <c r="V839">
        <v>1728</v>
      </c>
      <c r="W839">
        <v>1650</v>
      </c>
      <c r="X839">
        <v>1549</v>
      </c>
      <c r="Y839">
        <v>1434</v>
      </c>
      <c r="Z839">
        <v>1305</v>
      </c>
      <c r="AA839">
        <v>1243</v>
      </c>
      <c r="AB839">
        <v>1182</v>
      </c>
      <c r="AC839">
        <v>1101</v>
      </c>
      <c r="AD839">
        <v>1010</v>
      </c>
      <c r="AE839">
        <v>905</v>
      </c>
      <c r="AF839">
        <v>890</v>
      </c>
      <c r="AG839">
        <v>877</v>
      </c>
      <c r="AH839">
        <v>857</v>
      </c>
    </row>
    <row r="840" spans="1:34" x14ac:dyDescent="0.25">
      <c r="A840" t="s">
        <v>508</v>
      </c>
      <c r="B840" t="s">
        <v>408</v>
      </c>
      <c r="C840" t="s">
        <v>482</v>
      </c>
      <c r="D840">
        <v>0</v>
      </c>
      <c r="E840">
        <v>0</v>
      </c>
      <c r="F840">
        <v>0</v>
      </c>
      <c r="G840">
        <v>1781</v>
      </c>
      <c r="H840">
        <v>1822</v>
      </c>
      <c r="I840">
        <v>1863</v>
      </c>
      <c r="J840">
        <v>1962</v>
      </c>
      <c r="K840">
        <v>2008</v>
      </c>
      <c r="L840">
        <v>2155</v>
      </c>
      <c r="M840">
        <v>2332</v>
      </c>
      <c r="N840">
        <v>2447</v>
      </c>
      <c r="O840">
        <v>2408</v>
      </c>
      <c r="P840">
        <v>2317</v>
      </c>
      <c r="Q840">
        <v>2199</v>
      </c>
      <c r="R840">
        <v>2076</v>
      </c>
      <c r="S840">
        <v>1972</v>
      </c>
      <c r="T840">
        <v>1842</v>
      </c>
      <c r="U840">
        <v>1687</v>
      </c>
      <c r="V840">
        <v>1586</v>
      </c>
      <c r="W840">
        <v>1519</v>
      </c>
      <c r="X840">
        <v>1416</v>
      </c>
      <c r="Y840">
        <v>1332</v>
      </c>
      <c r="Z840">
        <v>1239</v>
      </c>
      <c r="AA840">
        <v>1202</v>
      </c>
      <c r="AB840">
        <v>1138</v>
      </c>
      <c r="AC840">
        <v>1044</v>
      </c>
      <c r="AD840">
        <v>1038</v>
      </c>
      <c r="AE840">
        <v>980</v>
      </c>
      <c r="AF840">
        <v>973</v>
      </c>
      <c r="AG840">
        <v>955</v>
      </c>
      <c r="AH840">
        <v>928</v>
      </c>
    </row>
    <row r="841" spans="1:34" x14ac:dyDescent="0.25">
      <c r="A841" t="s">
        <v>509</v>
      </c>
      <c r="B841" t="s">
        <v>408</v>
      </c>
      <c r="C841" t="s">
        <v>482</v>
      </c>
      <c r="D841">
        <v>0</v>
      </c>
      <c r="E841">
        <v>0</v>
      </c>
      <c r="F841">
        <v>0</v>
      </c>
      <c r="G841">
        <v>-301</v>
      </c>
      <c r="H841">
        <v>-663</v>
      </c>
      <c r="I841">
        <v>-1126</v>
      </c>
      <c r="J841">
        <v>-1394</v>
      </c>
      <c r="K841">
        <v>-1917</v>
      </c>
      <c r="L841">
        <v>-2625</v>
      </c>
      <c r="M841">
        <v>-3445</v>
      </c>
      <c r="N841">
        <v>-4403</v>
      </c>
      <c r="O841">
        <v>-5303</v>
      </c>
      <c r="P841">
        <v>-6250</v>
      </c>
      <c r="Q841">
        <v>-7134</v>
      </c>
      <c r="R841">
        <v>-7976</v>
      </c>
      <c r="S841">
        <v>-7994</v>
      </c>
      <c r="T841">
        <v>-7989</v>
      </c>
      <c r="U841">
        <v>-7974</v>
      </c>
      <c r="V841">
        <v>-7982</v>
      </c>
      <c r="W841">
        <v>-8000</v>
      </c>
      <c r="X841">
        <v>-8005</v>
      </c>
      <c r="Y841">
        <v>-8013</v>
      </c>
      <c r="Z841">
        <v>-8010</v>
      </c>
      <c r="AA841">
        <v>-8013</v>
      </c>
      <c r="AB841">
        <v>-8009</v>
      </c>
      <c r="AC841">
        <v>-8012</v>
      </c>
      <c r="AD841">
        <v>-8052</v>
      </c>
      <c r="AE841">
        <v>-8094</v>
      </c>
      <c r="AF841">
        <v>-8130</v>
      </c>
      <c r="AG841">
        <v>-8148</v>
      </c>
      <c r="AH841">
        <v>-8155</v>
      </c>
    </row>
    <row r="842" spans="1:34" x14ac:dyDescent="0.25">
      <c r="A842" t="s">
        <v>510</v>
      </c>
      <c r="B842" t="s">
        <v>408</v>
      </c>
      <c r="C842" t="s">
        <v>482</v>
      </c>
      <c r="D842">
        <v>0</v>
      </c>
      <c r="E842">
        <v>0</v>
      </c>
      <c r="F842">
        <v>0</v>
      </c>
      <c r="G842">
        <v>188</v>
      </c>
      <c r="H842">
        <v>383</v>
      </c>
      <c r="I842">
        <v>572</v>
      </c>
      <c r="J842">
        <v>751</v>
      </c>
      <c r="K842">
        <v>917</v>
      </c>
      <c r="L842">
        <v>1077</v>
      </c>
      <c r="M842">
        <v>1245</v>
      </c>
      <c r="N842">
        <v>1345</v>
      </c>
      <c r="O842">
        <v>1424</v>
      </c>
      <c r="P842">
        <v>1498</v>
      </c>
      <c r="Q842">
        <v>1608</v>
      </c>
      <c r="R842">
        <v>1707</v>
      </c>
      <c r="S842">
        <v>1802</v>
      </c>
      <c r="T842">
        <v>1896</v>
      </c>
      <c r="U842">
        <v>1957</v>
      </c>
      <c r="V842">
        <v>2014</v>
      </c>
      <c r="W842">
        <v>2066</v>
      </c>
      <c r="X842">
        <v>2108</v>
      </c>
      <c r="Y842">
        <v>2150</v>
      </c>
      <c r="Z842">
        <v>2199</v>
      </c>
      <c r="AA842">
        <v>2219</v>
      </c>
      <c r="AB842">
        <v>2253</v>
      </c>
      <c r="AC842">
        <v>2287</v>
      </c>
      <c r="AD842">
        <v>2295</v>
      </c>
      <c r="AE842">
        <v>2320</v>
      </c>
      <c r="AF842">
        <v>2392</v>
      </c>
      <c r="AG842">
        <v>2349</v>
      </c>
      <c r="AH842">
        <v>2361</v>
      </c>
    </row>
    <row r="843" spans="1:34" x14ac:dyDescent="0.25">
      <c r="A843" t="s">
        <v>511</v>
      </c>
      <c r="B843" t="s">
        <v>408</v>
      </c>
      <c r="C843" t="s">
        <v>482</v>
      </c>
      <c r="D843">
        <v>0</v>
      </c>
      <c r="E843">
        <v>0</v>
      </c>
      <c r="F843">
        <v>0</v>
      </c>
      <c r="G843">
        <v>1140</v>
      </c>
      <c r="H843">
        <v>2869</v>
      </c>
      <c r="I843">
        <v>4302</v>
      </c>
      <c r="J843">
        <v>5524</v>
      </c>
      <c r="K843">
        <v>6651</v>
      </c>
      <c r="L843">
        <v>7670</v>
      </c>
      <c r="M843">
        <v>8478</v>
      </c>
      <c r="N843">
        <v>8964</v>
      </c>
      <c r="O843">
        <v>8938</v>
      </c>
      <c r="P843">
        <v>8852</v>
      </c>
      <c r="Q843">
        <v>8962</v>
      </c>
      <c r="R843">
        <v>9238</v>
      </c>
      <c r="S843">
        <v>9578</v>
      </c>
      <c r="T843">
        <v>9903</v>
      </c>
      <c r="U843">
        <v>10008</v>
      </c>
      <c r="V843">
        <v>9912</v>
      </c>
      <c r="W843">
        <v>9724</v>
      </c>
      <c r="X843">
        <v>9485</v>
      </c>
      <c r="Y843">
        <v>9290</v>
      </c>
      <c r="Z843">
        <v>9037</v>
      </c>
      <c r="AA843">
        <v>8783</v>
      </c>
      <c r="AB843">
        <v>8562</v>
      </c>
      <c r="AC843">
        <v>8357</v>
      </c>
      <c r="AD843">
        <v>8124</v>
      </c>
      <c r="AE843">
        <v>7882</v>
      </c>
      <c r="AF843">
        <v>7661</v>
      </c>
      <c r="AG843">
        <v>7492</v>
      </c>
      <c r="AH843">
        <v>7376</v>
      </c>
    </row>
    <row r="844" spans="1:34" x14ac:dyDescent="0.25">
      <c r="A844" t="s">
        <v>512</v>
      </c>
      <c r="B844" t="s">
        <v>408</v>
      </c>
      <c r="C844" t="s">
        <v>482</v>
      </c>
      <c r="D844">
        <v>0</v>
      </c>
      <c r="E844">
        <v>0</v>
      </c>
      <c r="F844">
        <v>0</v>
      </c>
      <c r="G844">
        <v>579</v>
      </c>
      <c r="H844">
        <v>2155</v>
      </c>
      <c r="I844">
        <v>3329</v>
      </c>
      <c r="J844">
        <v>3941</v>
      </c>
      <c r="K844">
        <v>5681</v>
      </c>
      <c r="L844">
        <v>6917</v>
      </c>
      <c r="M844">
        <v>7962</v>
      </c>
      <c r="N844">
        <v>9349</v>
      </c>
      <c r="O844">
        <v>10407</v>
      </c>
      <c r="P844">
        <v>11548</v>
      </c>
      <c r="Q844">
        <v>12397</v>
      </c>
      <c r="R844">
        <v>13260</v>
      </c>
      <c r="S844">
        <v>14286</v>
      </c>
      <c r="T844">
        <v>15226</v>
      </c>
      <c r="U844">
        <v>16198</v>
      </c>
      <c r="V844">
        <v>16105</v>
      </c>
      <c r="W844">
        <v>16122</v>
      </c>
      <c r="X844">
        <v>16313</v>
      </c>
      <c r="Y844">
        <v>16185</v>
      </c>
      <c r="Z844">
        <v>16634</v>
      </c>
      <c r="AA844">
        <v>16229</v>
      </c>
      <c r="AB844">
        <v>16276</v>
      </c>
      <c r="AC844">
        <v>16242</v>
      </c>
      <c r="AD844">
        <v>16468</v>
      </c>
      <c r="AE844">
        <v>16362</v>
      </c>
      <c r="AF844">
        <v>16041</v>
      </c>
      <c r="AG844">
        <v>16266</v>
      </c>
      <c r="AH844">
        <v>16506</v>
      </c>
    </row>
    <row r="845" spans="1:34" x14ac:dyDescent="0.25">
      <c r="A845" t="s">
        <v>513</v>
      </c>
      <c r="B845" t="s">
        <v>408</v>
      </c>
      <c r="C845" t="s">
        <v>482</v>
      </c>
      <c r="D845">
        <v>0</v>
      </c>
      <c r="E845">
        <v>0</v>
      </c>
      <c r="F845">
        <v>0</v>
      </c>
      <c r="G845">
        <v>682</v>
      </c>
      <c r="H845">
        <v>2388</v>
      </c>
      <c r="I845">
        <v>2564</v>
      </c>
      <c r="J845">
        <v>2829</v>
      </c>
      <c r="K845">
        <v>2716</v>
      </c>
      <c r="L845">
        <v>2244</v>
      </c>
      <c r="M845">
        <v>1586</v>
      </c>
      <c r="N845">
        <v>747</v>
      </c>
      <c r="O845">
        <v>444</v>
      </c>
      <c r="P845">
        <v>0</v>
      </c>
      <c r="Q845">
        <v>-371</v>
      </c>
      <c r="R845">
        <v>-630</v>
      </c>
      <c r="S845">
        <v>-856</v>
      </c>
      <c r="T845">
        <v>-781</v>
      </c>
      <c r="U845">
        <v>-1038</v>
      </c>
      <c r="V845">
        <v>-1238</v>
      </c>
      <c r="W845">
        <v>-1440</v>
      </c>
      <c r="X845">
        <v>-1585</v>
      </c>
      <c r="Y845">
        <v>-1411</v>
      </c>
      <c r="Z845">
        <v>-1491</v>
      </c>
      <c r="AA845">
        <v>-1473</v>
      </c>
      <c r="AB845">
        <v>-1394</v>
      </c>
      <c r="AC845">
        <v>-1353</v>
      </c>
      <c r="AD845">
        <v>-1310</v>
      </c>
      <c r="AE845">
        <v>-1224</v>
      </c>
      <c r="AF845">
        <v>-1277</v>
      </c>
      <c r="AG845">
        <v>-1341</v>
      </c>
      <c r="AH845">
        <v>-1340</v>
      </c>
    </row>
    <row r="846" spans="1:34" x14ac:dyDescent="0.25">
      <c r="A846" t="s">
        <v>514</v>
      </c>
      <c r="B846" t="s">
        <v>408</v>
      </c>
      <c r="C846" t="s">
        <v>482</v>
      </c>
      <c r="D846">
        <v>0</v>
      </c>
      <c r="E846">
        <v>0</v>
      </c>
      <c r="F846">
        <v>0</v>
      </c>
      <c r="G846">
        <v>778</v>
      </c>
      <c r="H846">
        <v>1624</v>
      </c>
      <c r="I846">
        <v>2377</v>
      </c>
      <c r="J846">
        <v>3099</v>
      </c>
      <c r="K846">
        <v>3791</v>
      </c>
      <c r="L846">
        <v>4509</v>
      </c>
      <c r="M846">
        <v>5166</v>
      </c>
      <c r="N846">
        <v>5626</v>
      </c>
      <c r="O846">
        <v>5723</v>
      </c>
      <c r="P846">
        <v>5802</v>
      </c>
      <c r="Q846">
        <v>6059</v>
      </c>
      <c r="R846">
        <v>6407</v>
      </c>
      <c r="S846">
        <v>6750</v>
      </c>
      <c r="T846">
        <v>7046</v>
      </c>
      <c r="U846">
        <v>7267</v>
      </c>
      <c r="V846">
        <v>7411</v>
      </c>
      <c r="W846">
        <v>7476</v>
      </c>
      <c r="X846">
        <v>7465</v>
      </c>
      <c r="Y846">
        <v>7442</v>
      </c>
      <c r="Z846">
        <v>7389</v>
      </c>
      <c r="AA846">
        <v>7337</v>
      </c>
      <c r="AB846">
        <v>7291</v>
      </c>
      <c r="AC846">
        <v>7246</v>
      </c>
      <c r="AD846">
        <v>7209</v>
      </c>
      <c r="AE846">
        <v>7157</v>
      </c>
      <c r="AF846">
        <v>7119</v>
      </c>
      <c r="AG846">
        <v>7106</v>
      </c>
      <c r="AH846">
        <v>7124</v>
      </c>
    </row>
    <row r="847" spans="1:34" x14ac:dyDescent="0.25">
      <c r="A847" t="s">
        <v>515</v>
      </c>
      <c r="B847" t="s">
        <v>408</v>
      </c>
      <c r="C847" t="s">
        <v>482</v>
      </c>
      <c r="D847">
        <v>0</v>
      </c>
      <c r="E847">
        <v>0</v>
      </c>
      <c r="F847">
        <v>0</v>
      </c>
      <c r="G847">
        <v>4560</v>
      </c>
      <c r="H847">
        <v>5849</v>
      </c>
      <c r="I847">
        <v>6793</v>
      </c>
      <c r="J847">
        <v>7914</v>
      </c>
      <c r="K847">
        <v>8814</v>
      </c>
      <c r="L847">
        <v>10165</v>
      </c>
      <c r="M847">
        <v>11806</v>
      </c>
      <c r="N847">
        <v>13201</v>
      </c>
      <c r="O847">
        <v>14017</v>
      </c>
      <c r="P847">
        <v>14431</v>
      </c>
      <c r="Q847">
        <v>15093</v>
      </c>
      <c r="R847">
        <v>15793</v>
      </c>
      <c r="S847">
        <v>16624</v>
      </c>
      <c r="T847">
        <v>17034</v>
      </c>
      <c r="U847">
        <v>17051</v>
      </c>
      <c r="V847">
        <v>17249</v>
      </c>
      <c r="W847">
        <v>17507</v>
      </c>
      <c r="X847">
        <v>17485</v>
      </c>
      <c r="Y847">
        <v>17393</v>
      </c>
      <c r="Z847">
        <v>17198</v>
      </c>
      <c r="AA847">
        <v>17474</v>
      </c>
      <c r="AB847">
        <v>17618</v>
      </c>
      <c r="AC847">
        <v>17616</v>
      </c>
      <c r="AD847">
        <v>17571</v>
      </c>
      <c r="AE847">
        <v>17542</v>
      </c>
      <c r="AF847">
        <v>18141</v>
      </c>
      <c r="AG847">
        <v>18778</v>
      </c>
      <c r="AH847">
        <v>19417</v>
      </c>
    </row>
    <row r="848" spans="1:34" x14ac:dyDescent="0.25">
      <c r="A848" t="s">
        <v>516</v>
      </c>
      <c r="B848" t="s">
        <v>408</v>
      </c>
      <c r="C848" t="s">
        <v>482</v>
      </c>
      <c r="D848">
        <v>0</v>
      </c>
      <c r="E848">
        <v>0</v>
      </c>
      <c r="F848">
        <v>0</v>
      </c>
      <c r="G848">
        <v>146</v>
      </c>
      <c r="H848">
        <v>320</v>
      </c>
      <c r="I848">
        <v>603</v>
      </c>
      <c r="J848">
        <v>848</v>
      </c>
      <c r="K848">
        <v>1071</v>
      </c>
      <c r="L848">
        <v>1352</v>
      </c>
      <c r="M848">
        <v>1524</v>
      </c>
      <c r="N848">
        <v>1573</v>
      </c>
      <c r="O848">
        <v>1355</v>
      </c>
      <c r="P848">
        <v>1398</v>
      </c>
      <c r="Q848">
        <v>1483</v>
      </c>
      <c r="R848">
        <v>1591</v>
      </c>
      <c r="S848">
        <v>1646</v>
      </c>
      <c r="T848">
        <v>1710</v>
      </c>
      <c r="U848">
        <v>1782</v>
      </c>
      <c r="V848">
        <v>1862</v>
      </c>
      <c r="W848">
        <v>1897</v>
      </c>
      <c r="X848">
        <v>1927</v>
      </c>
      <c r="Y848">
        <v>1978</v>
      </c>
      <c r="Z848">
        <v>2019</v>
      </c>
      <c r="AA848">
        <v>2095</v>
      </c>
      <c r="AB848">
        <v>2157</v>
      </c>
      <c r="AC848">
        <v>2239</v>
      </c>
      <c r="AD848">
        <v>2321</v>
      </c>
      <c r="AE848">
        <v>2423</v>
      </c>
      <c r="AF848">
        <v>2517</v>
      </c>
      <c r="AG848">
        <v>2602</v>
      </c>
      <c r="AH848">
        <v>2702</v>
      </c>
    </row>
    <row r="849" spans="1:34" x14ac:dyDescent="0.25">
      <c r="A849" t="s">
        <v>517</v>
      </c>
      <c r="B849" t="s">
        <v>408</v>
      </c>
      <c r="C849" t="s">
        <v>482</v>
      </c>
      <c r="D849">
        <v>0</v>
      </c>
      <c r="E849">
        <v>0</v>
      </c>
      <c r="F849">
        <v>0</v>
      </c>
      <c r="G849">
        <v>6572</v>
      </c>
      <c r="H849">
        <v>14088</v>
      </c>
      <c r="I849">
        <v>21498</v>
      </c>
      <c r="J849">
        <v>28543</v>
      </c>
      <c r="K849">
        <v>35653</v>
      </c>
      <c r="L849">
        <v>42810</v>
      </c>
      <c r="M849">
        <v>49018</v>
      </c>
      <c r="N849">
        <v>53889</v>
      </c>
      <c r="O849">
        <v>56379</v>
      </c>
      <c r="P849">
        <v>60196</v>
      </c>
      <c r="Q849">
        <v>64365</v>
      </c>
      <c r="R849">
        <v>68950</v>
      </c>
      <c r="S849">
        <v>73126</v>
      </c>
      <c r="T849">
        <v>77084</v>
      </c>
      <c r="U849">
        <v>80547</v>
      </c>
      <c r="V849">
        <v>83763</v>
      </c>
      <c r="W849">
        <v>86343</v>
      </c>
      <c r="X849">
        <v>88576</v>
      </c>
      <c r="Y849">
        <v>90835</v>
      </c>
      <c r="Z849">
        <v>92748</v>
      </c>
      <c r="AA849">
        <v>94915</v>
      </c>
      <c r="AB849">
        <v>96829</v>
      </c>
      <c r="AC849">
        <v>98612</v>
      </c>
      <c r="AD849">
        <v>100378</v>
      </c>
      <c r="AE849">
        <v>102399</v>
      </c>
      <c r="AF849">
        <v>104534</v>
      </c>
      <c r="AG849">
        <v>106476</v>
      </c>
      <c r="AH849">
        <v>108553</v>
      </c>
    </row>
    <row r="850" spans="1:34" x14ac:dyDescent="0.25">
      <c r="A850" t="s">
        <v>518</v>
      </c>
      <c r="B850" t="s">
        <v>408</v>
      </c>
      <c r="C850" t="s">
        <v>482</v>
      </c>
      <c r="D850">
        <v>0</v>
      </c>
      <c r="E850">
        <v>0</v>
      </c>
      <c r="F850">
        <v>0</v>
      </c>
      <c r="G850">
        <v>2986</v>
      </c>
      <c r="H850">
        <v>6916</v>
      </c>
      <c r="I850">
        <v>10743</v>
      </c>
      <c r="J850">
        <v>14296</v>
      </c>
      <c r="K850">
        <v>17779</v>
      </c>
      <c r="L850">
        <v>21513</v>
      </c>
      <c r="M850">
        <v>24135</v>
      </c>
      <c r="N850">
        <v>25554</v>
      </c>
      <c r="O850">
        <v>24643</v>
      </c>
      <c r="P850">
        <v>25946</v>
      </c>
      <c r="Q850">
        <v>27722</v>
      </c>
      <c r="R850">
        <v>29892</v>
      </c>
      <c r="S850">
        <v>31622</v>
      </c>
      <c r="T850">
        <v>33316</v>
      </c>
      <c r="U850">
        <v>34583</v>
      </c>
      <c r="V850">
        <v>35350</v>
      </c>
      <c r="W850">
        <v>35510</v>
      </c>
      <c r="X850">
        <v>35420</v>
      </c>
      <c r="Y850">
        <v>35483</v>
      </c>
      <c r="Z850">
        <v>35222</v>
      </c>
      <c r="AA850">
        <v>34967</v>
      </c>
      <c r="AB850">
        <v>34659</v>
      </c>
      <c r="AC850">
        <v>34408</v>
      </c>
      <c r="AD850">
        <v>34117</v>
      </c>
      <c r="AE850">
        <v>33857</v>
      </c>
      <c r="AF850">
        <v>33498</v>
      </c>
      <c r="AG850">
        <v>33279</v>
      </c>
      <c r="AH850">
        <v>33303</v>
      </c>
    </row>
    <row r="851" spans="1:34" x14ac:dyDescent="0.25">
      <c r="A851" t="s">
        <v>519</v>
      </c>
      <c r="B851" t="s">
        <v>408</v>
      </c>
      <c r="C851" t="s">
        <v>482</v>
      </c>
      <c r="D851">
        <v>0</v>
      </c>
      <c r="E851">
        <v>0</v>
      </c>
      <c r="F851">
        <v>0</v>
      </c>
      <c r="G851">
        <v>2018</v>
      </c>
      <c r="H851">
        <v>4168</v>
      </c>
      <c r="I851">
        <v>6031</v>
      </c>
      <c r="J851">
        <v>7517</v>
      </c>
      <c r="K851">
        <v>8912</v>
      </c>
      <c r="L851">
        <v>10226</v>
      </c>
      <c r="M851">
        <v>10951</v>
      </c>
      <c r="N851">
        <v>11138</v>
      </c>
      <c r="O851">
        <v>10364</v>
      </c>
      <c r="P851">
        <v>10347</v>
      </c>
      <c r="Q851">
        <v>10443</v>
      </c>
      <c r="R851">
        <v>10621</v>
      </c>
      <c r="S851">
        <v>10666</v>
      </c>
      <c r="T851">
        <v>10632</v>
      </c>
      <c r="U851">
        <v>10451</v>
      </c>
      <c r="V851">
        <v>10088</v>
      </c>
      <c r="W851">
        <v>9605</v>
      </c>
      <c r="X851">
        <v>9090</v>
      </c>
      <c r="Y851">
        <v>8606</v>
      </c>
      <c r="Z851">
        <v>8115</v>
      </c>
      <c r="AA851">
        <v>7631</v>
      </c>
      <c r="AB851">
        <v>7180</v>
      </c>
      <c r="AC851">
        <v>6756</v>
      </c>
      <c r="AD851">
        <v>6357</v>
      </c>
      <c r="AE851">
        <v>5976</v>
      </c>
      <c r="AF851">
        <v>5617</v>
      </c>
      <c r="AG851">
        <v>5308</v>
      </c>
      <c r="AH851">
        <v>5046</v>
      </c>
    </row>
    <row r="852" spans="1:34" x14ac:dyDescent="0.25">
      <c r="A852" t="s">
        <v>520</v>
      </c>
      <c r="B852" t="s">
        <v>408</v>
      </c>
      <c r="C852" t="s">
        <v>482</v>
      </c>
      <c r="D852">
        <v>0</v>
      </c>
      <c r="E852">
        <v>0</v>
      </c>
      <c r="F852">
        <v>0</v>
      </c>
      <c r="G852">
        <v>44</v>
      </c>
      <c r="H852">
        <v>92</v>
      </c>
      <c r="I852">
        <v>143</v>
      </c>
      <c r="J852">
        <v>182</v>
      </c>
      <c r="K852">
        <v>220</v>
      </c>
      <c r="L852">
        <v>257</v>
      </c>
      <c r="M852">
        <v>278</v>
      </c>
      <c r="N852">
        <v>284</v>
      </c>
      <c r="O852">
        <v>262</v>
      </c>
      <c r="P852">
        <v>265</v>
      </c>
      <c r="Q852">
        <v>269</v>
      </c>
      <c r="R852">
        <v>276</v>
      </c>
      <c r="S852">
        <v>277</v>
      </c>
      <c r="T852">
        <v>276</v>
      </c>
      <c r="U852">
        <v>273</v>
      </c>
      <c r="V852">
        <v>264</v>
      </c>
      <c r="W852">
        <v>252</v>
      </c>
      <c r="X852">
        <v>238</v>
      </c>
      <c r="Y852">
        <v>224</v>
      </c>
      <c r="Z852">
        <v>210</v>
      </c>
      <c r="AA852">
        <v>197</v>
      </c>
      <c r="AB852">
        <v>184</v>
      </c>
      <c r="AC852">
        <v>172</v>
      </c>
      <c r="AD852">
        <v>162</v>
      </c>
      <c r="AE852">
        <v>151</v>
      </c>
      <c r="AF852">
        <v>141</v>
      </c>
      <c r="AG852">
        <v>132</v>
      </c>
      <c r="AH852">
        <v>126</v>
      </c>
    </row>
    <row r="853" spans="1:34" x14ac:dyDescent="0.25">
      <c r="A853" t="s">
        <v>521</v>
      </c>
      <c r="B853" t="s">
        <v>408</v>
      </c>
      <c r="C853" t="s">
        <v>482</v>
      </c>
      <c r="D853">
        <v>0</v>
      </c>
      <c r="E853">
        <v>0</v>
      </c>
      <c r="F853">
        <v>0</v>
      </c>
      <c r="G853">
        <v>25</v>
      </c>
      <c r="H853">
        <v>54</v>
      </c>
      <c r="I853">
        <v>90</v>
      </c>
      <c r="J853">
        <v>121</v>
      </c>
      <c r="K853">
        <v>147</v>
      </c>
      <c r="L853">
        <v>176</v>
      </c>
      <c r="M853">
        <v>192</v>
      </c>
      <c r="N853">
        <v>196</v>
      </c>
      <c r="O853">
        <v>179</v>
      </c>
      <c r="P853">
        <v>182</v>
      </c>
      <c r="Q853">
        <v>188</v>
      </c>
      <c r="R853">
        <v>196</v>
      </c>
      <c r="S853">
        <v>199</v>
      </c>
      <c r="T853">
        <v>200</v>
      </c>
      <c r="U853">
        <v>199</v>
      </c>
      <c r="V853">
        <v>198</v>
      </c>
      <c r="W853">
        <v>190</v>
      </c>
      <c r="X853">
        <v>183</v>
      </c>
      <c r="Y853">
        <v>175</v>
      </c>
      <c r="Z853">
        <v>166</v>
      </c>
      <c r="AA853">
        <v>159</v>
      </c>
      <c r="AB853">
        <v>151</v>
      </c>
      <c r="AC853">
        <v>143</v>
      </c>
      <c r="AD853">
        <v>136</v>
      </c>
      <c r="AE853">
        <v>129</v>
      </c>
      <c r="AF853">
        <v>123</v>
      </c>
      <c r="AG853">
        <v>117</v>
      </c>
      <c r="AH853">
        <v>113</v>
      </c>
    </row>
    <row r="854" spans="1:34" x14ac:dyDescent="0.25">
      <c r="A854" t="s">
        <v>522</v>
      </c>
      <c r="B854" t="s">
        <v>408</v>
      </c>
      <c r="C854" t="s">
        <v>482</v>
      </c>
      <c r="D854">
        <v>0</v>
      </c>
      <c r="E854">
        <v>0</v>
      </c>
      <c r="F854">
        <v>0</v>
      </c>
      <c r="G854">
        <v>110</v>
      </c>
      <c r="H854">
        <v>186</v>
      </c>
      <c r="I854">
        <v>284</v>
      </c>
      <c r="J854">
        <v>357</v>
      </c>
      <c r="K854">
        <v>410</v>
      </c>
      <c r="L854">
        <v>483</v>
      </c>
      <c r="M854">
        <v>513</v>
      </c>
      <c r="N854">
        <v>479</v>
      </c>
      <c r="O854">
        <v>322</v>
      </c>
      <c r="P854">
        <v>194</v>
      </c>
      <c r="Q854">
        <v>78</v>
      </c>
      <c r="R854">
        <v>-35</v>
      </c>
      <c r="S854">
        <v>-175</v>
      </c>
      <c r="T854">
        <v>-324</v>
      </c>
      <c r="U854">
        <v>-484</v>
      </c>
      <c r="V854">
        <v>-651</v>
      </c>
      <c r="W854">
        <v>-842</v>
      </c>
      <c r="X854">
        <v>-1044</v>
      </c>
      <c r="Y854">
        <v>-1242</v>
      </c>
      <c r="Z854">
        <v>-1452</v>
      </c>
      <c r="AA854">
        <v>-1650</v>
      </c>
      <c r="AB854">
        <v>-1851</v>
      </c>
      <c r="AC854">
        <v>-2040</v>
      </c>
      <c r="AD854">
        <v>-2232</v>
      </c>
      <c r="AE854">
        <v>-2415</v>
      </c>
      <c r="AF854">
        <v>-2590</v>
      </c>
      <c r="AG854">
        <v>-2761</v>
      </c>
      <c r="AH854">
        <v>-2923</v>
      </c>
    </row>
    <row r="855" spans="1:34" x14ac:dyDescent="0.25">
      <c r="A855" t="s">
        <v>523</v>
      </c>
      <c r="B855" t="s">
        <v>408</v>
      </c>
      <c r="C855" t="s">
        <v>482</v>
      </c>
      <c r="D855">
        <v>0</v>
      </c>
      <c r="E855">
        <v>0</v>
      </c>
      <c r="F855">
        <v>0</v>
      </c>
      <c r="G855">
        <v>685</v>
      </c>
      <c r="H855">
        <v>1457</v>
      </c>
      <c r="I855">
        <v>2708</v>
      </c>
      <c r="J855">
        <v>3879</v>
      </c>
      <c r="K855">
        <v>5013</v>
      </c>
      <c r="L855">
        <v>6411</v>
      </c>
      <c r="M855">
        <v>7417</v>
      </c>
      <c r="N855">
        <v>7995</v>
      </c>
      <c r="O855">
        <v>7601</v>
      </c>
      <c r="P855">
        <v>8192</v>
      </c>
      <c r="Q855">
        <v>8939</v>
      </c>
      <c r="R855">
        <v>9760</v>
      </c>
      <c r="S855">
        <v>10324</v>
      </c>
      <c r="T855">
        <v>10801</v>
      </c>
      <c r="U855">
        <v>11223</v>
      </c>
      <c r="V855">
        <v>11557</v>
      </c>
      <c r="W855">
        <v>11626</v>
      </c>
      <c r="X855">
        <v>11569</v>
      </c>
      <c r="Y855">
        <v>11502</v>
      </c>
      <c r="Z855">
        <v>11325</v>
      </c>
      <c r="AA855">
        <v>11201</v>
      </c>
      <c r="AB855">
        <v>10982</v>
      </c>
      <c r="AC855">
        <v>10793</v>
      </c>
      <c r="AD855">
        <v>10578</v>
      </c>
      <c r="AE855">
        <v>10398</v>
      </c>
      <c r="AF855">
        <v>10218</v>
      </c>
      <c r="AG855">
        <v>10035</v>
      </c>
      <c r="AH855">
        <v>9917</v>
      </c>
    </row>
    <row r="856" spans="1:34" x14ac:dyDescent="0.25">
      <c r="A856" t="s">
        <v>524</v>
      </c>
      <c r="B856" t="s">
        <v>408</v>
      </c>
      <c r="C856" t="s">
        <v>482</v>
      </c>
      <c r="D856">
        <v>0</v>
      </c>
      <c r="E856">
        <v>0</v>
      </c>
      <c r="F856">
        <v>0</v>
      </c>
      <c r="G856">
        <v>882</v>
      </c>
      <c r="H856">
        <v>1466</v>
      </c>
      <c r="I856">
        <v>2401</v>
      </c>
      <c r="J856">
        <v>3415</v>
      </c>
      <c r="K856">
        <v>4309</v>
      </c>
      <c r="L856">
        <v>5507</v>
      </c>
      <c r="M856">
        <v>6528</v>
      </c>
      <c r="N856">
        <v>7178</v>
      </c>
      <c r="O856">
        <v>6947</v>
      </c>
      <c r="P856">
        <v>7382</v>
      </c>
      <c r="Q856">
        <v>7926</v>
      </c>
      <c r="R856">
        <v>8573</v>
      </c>
      <c r="S856">
        <v>9071</v>
      </c>
      <c r="T856">
        <v>9449</v>
      </c>
      <c r="U856">
        <v>9535</v>
      </c>
      <c r="V856">
        <v>9670</v>
      </c>
      <c r="W856">
        <v>9646</v>
      </c>
      <c r="X856">
        <v>9492</v>
      </c>
      <c r="Y856">
        <v>9337</v>
      </c>
      <c r="Z856">
        <v>9024</v>
      </c>
      <c r="AA856">
        <v>8916</v>
      </c>
      <c r="AB856">
        <v>8730</v>
      </c>
      <c r="AC856">
        <v>8530</v>
      </c>
      <c r="AD856">
        <v>8286</v>
      </c>
      <c r="AE856">
        <v>8024</v>
      </c>
      <c r="AF856">
        <v>7962</v>
      </c>
      <c r="AG856">
        <v>7887</v>
      </c>
      <c r="AH856">
        <v>7845</v>
      </c>
    </row>
    <row r="857" spans="1:34" x14ac:dyDescent="0.25">
      <c r="A857" t="s">
        <v>525</v>
      </c>
      <c r="B857" t="s">
        <v>408</v>
      </c>
      <c r="C857" t="s">
        <v>482</v>
      </c>
      <c r="D857">
        <v>0</v>
      </c>
      <c r="E857">
        <v>0</v>
      </c>
      <c r="F857">
        <v>0</v>
      </c>
      <c r="G857">
        <v>22771</v>
      </c>
      <c r="H857">
        <v>48512</v>
      </c>
      <c r="I857">
        <v>68448</v>
      </c>
      <c r="J857">
        <v>87614</v>
      </c>
      <c r="K857">
        <v>108935</v>
      </c>
      <c r="L857">
        <v>128843</v>
      </c>
      <c r="M857">
        <v>145281</v>
      </c>
      <c r="N857">
        <v>157590</v>
      </c>
      <c r="O857">
        <v>161239</v>
      </c>
      <c r="P857">
        <v>167419</v>
      </c>
      <c r="Q857">
        <v>175514</v>
      </c>
      <c r="R857">
        <v>185800</v>
      </c>
      <c r="S857">
        <v>197314</v>
      </c>
      <c r="T857">
        <v>208391</v>
      </c>
      <c r="U857">
        <v>215640</v>
      </c>
      <c r="V857">
        <v>217936</v>
      </c>
      <c r="W857">
        <v>218479</v>
      </c>
      <c r="X857">
        <v>218368</v>
      </c>
      <c r="Y857">
        <v>218105</v>
      </c>
      <c r="Z857">
        <v>217998</v>
      </c>
      <c r="AA857">
        <v>216251</v>
      </c>
      <c r="AB857">
        <v>215909</v>
      </c>
      <c r="AC857">
        <v>214983</v>
      </c>
      <c r="AD857">
        <v>214488</v>
      </c>
      <c r="AE857">
        <v>213094</v>
      </c>
      <c r="AF857">
        <v>211894</v>
      </c>
      <c r="AG857">
        <v>212776</v>
      </c>
      <c r="AH857">
        <v>214880</v>
      </c>
    </row>
    <row r="858" spans="1:34" x14ac:dyDescent="0.25">
      <c r="A858" t="s">
        <v>526</v>
      </c>
      <c r="B858" t="s">
        <v>408</v>
      </c>
      <c r="C858" t="s">
        <v>482</v>
      </c>
      <c r="D858">
        <v>0</v>
      </c>
      <c r="E858">
        <v>0</v>
      </c>
      <c r="F858">
        <v>0</v>
      </c>
      <c r="G858">
        <v>514</v>
      </c>
      <c r="H858">
        <v>1086</v>
      </c>
      <c r="I858">
        <v>2546</v>
      </c>
      <c r="J858">
        <v>4185</v>
      </c>
      <c r="K858">
        <v>5930</v>
      </c>
      <c r="L858">
        <v>8068</v>
      </c>
      <c r="M858">
        <v>9931</v>
      </c>
      <c r="N858">
        <v>11393</v>
      </c>
      <c r="O858">
        <v>11935</v>
      </c>
      <c r="P858">
        <v>13091</v>
      </c>
      <c r="Q858">
        <v>14528</v>
      </c>
      <c r="R858">
        <v>16090</v>
      </c>
      <c r="S858">
        <v>17247</v>
      </c>
      <c r="T858">
        <v>18360</v>
      </c>
      <c r="U858">
        <v>19438</v>
      </c>
      <c r="V858">
        <v>20328</v>
      </c>
      <c r="W858">
        <v>20768</v>
      </c>
      <c r="X858">
        <v>21019</v>
      </c>
      <c r="Y858">
        <v>21225</v>
      </c>
      <c r="Z858">
        <v>21310</v>
      </c>
      <c r="AA858">
        <v>21458</v>
      </c>
      <c r="AB858">
        <v>21419</v>
      </c>
      <c r="AC858">
        <v>21450</v>
      </c>
      <c r="AD858">
        <v>21433</v>
      </c>
      <c r="AE858">
        <v>21473</v>
      </c>
      <c r="AF858">
        <v>21474</v>
      </c>
      <c r="AG858">
        <v>21446</v>
      </c>
      <c r="AH858">
        <v>21564</v>
      </c>
    </row>
    <row r="859" spans="1:34" x14ac:dyDescent="0.25">
      <c r="A859" t="s">
        <v>527</v>
      </c>
      <c r="B859" t="s">
        <v>408</v>
      </c>
      <c r="C859" t="s">
        <v>482</v>
      </c>
      <c r="D859">
        <v>0</v>
      </c>
      <c r="E859">
        <v>0</v>
      </c>
      <c r="F859">
        <v>0</v>
      </c>
      <c r="G859">
        <v>1584</v>
      </c>
      <c r="H859">
        <v>3536</v>
      </c>
      <c r="I859">
        <v>6856</v>
      </c>
      <c r="J859">
        <v>10053</v>
      </c>
      <c r="K859">
        <v>13208</v>
      </c>
      <c r="L859">
        <v>17164</v>
      </c>
      <c r="M859">
        <v>20109</v>
      </c>
      <c r="N859">
        <v>21880</v>
      </c>
      <c r="O859">
        <v>20922</v>
      </c>
      <c r="P859">
        <v>22880</v>
      </c>
      <c r="Q859">
        <v>25368</v>
      </c>
      <c r="R859">
        <v>28197</v>
      </c>
      <c r="S859">
        <v>30320</v>
      </c>
      <c r="T859">
        <v>32249</v>
      </c>
      <c r="U859">
        <v>34077</v>
      </c>
      <c r="V859">
        <v>35695</v>
      </c>
      <c r="W859">
        <v>36505</v>
      </c>
      <c r="X859">
        <v>36924</v>
      </c>
      <c r="Y859">
        <v>37371</v>
      </c>
      <c r="Z859">
        <v>37387</v>
      </c>
      <c r="AA859">
        <v>37614</v>
      </c>
      <c r="AB859">
        <v>37509</v>
      </c>
      <c r="AC859">
        <v>37541</v>
      </c>
      <c r="AD859">
        <v>37423</v>
      </c>
      <c r="AE859">
        <v>37424</v>
      </c>
      <c r="AF859">
        <v>37415</v>
      </c>
      <c r="AG859">
        <v>37371</v>
      </c>
      <c r="AH859">
        <v>37570</v>
      </c>
    </row>
    <row r="860" spans="1:34" x14ac:dyDescent="0.25">
      <c r="A860" t="s">
        <v>528</v>
      </c>
      <c r="B860" t="s">
        <v>408</v>
      </c>
      <c r="C860" t="s">
        <v>482</v>
      </c>
      <c r="D860">
        <v>0</v>
      </c>
      <c r="E860">
        <v>0</v>
      </c>
      <c r="F860">
        <v>0</v>
      </c>
      <c r="G860">
        <v>441</v>
      </c>
      <c r="H860">
        <v>984</v>
      </c>
      <c r="I860">
        <v>1902</v>
      </c>
      <c r="J860">
        <v>2780</v>
      </c>
      <c r="K860">
        <v>3644</v>
      </c>
      <c r="L860">
        <v>4726</v>
      </c>
      <c r="M860">
        <v>5530</v>
      </c>
      <c r="N860">
        <v>6018</v>
      </c>
      <c r="O860">
        <v>5762</v>
      </c>
      <c r="P860">
        <v>6280</v>
      </c>
      <c r="Q860">
        <v>6930</v>
      </c>
      <c r="R860">
        <v>7657</v>
      </c>
      <c r="S860">
        <v>8188</v>
      </c>
      <c r="T860">
        <v>8658</v>
      </c>
      <c r="U860">
        <v>9100</v>
      </c>
      <c r="V860">
        <v>9477</v>
      </c>
      <c r="W860">
        <v>9638</v>
      </c>
      <c r="X860">
        <v>9695</v>
      </c>
      <c r="Y860">
        <v>9745</v>
      </c>
      <c r="Z860">
        <v>9696</v>
      </c>
      <c r="AA860">
        <v>9694</v>
      </c>
      <c r="AB860">
        <v>9607</v>
      </c>
      <c r="AC860">
        <v>9547</v>
      </c>
      <c r="AD860">
        <v>9457</v>
      </c>
      <c r="AE860">
        <v>9396</v>
      </c>
      <c r="AF860">
        <v>9334</v>
      </c>
      <c r="AG860">
        <v>9264</v>
      </c>
      <c r="AH860">
        <v>9252</v>
      </c>
    </row>
    <row r="861" spans="1:34" x14ac:dyDescent="0.25">
      <c r="A861" t="s">
        <v>529</v>
      </c>
      <c r="B861" t="s">
        <v>408</v>
      </c>
      <c r="C861" t="s">
        <v>482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 x14ac:dyDescent="0.25">
      <c r="A862" t="s">
        <v>383</v>
      </c>
      <c r="B862" t="s">
        <v>409</v>
      </c>
      <c r="C862" t="s">
        <v>412</v>
      </c>
      <c r="D862">
        <v>0</v>
      </c>
      <c r="E862">
        <v>0</v>
      </c>
      <c r="F862">
        <v>0</v>
      </c>
      <c r="G862">
        <v>54081</v>
      </c>
      <c r="H862">
        <v>107854</v>
      </c>
      <c r="I862">
        <v>156640</v>
      </c>
      <c r="J862">
        <v>204376</v>
      </c>
      <c r="K862">
        <v>252017</v>
      </c>
      <c r="L862">
        <v>301064</v>
      </c>
      <c r="M862">
        <v>342699</v>
      </c>
      <c r="N862">
        <v>371458</v>
      </c>
      <c r="O862">
        <v>375120</v>
      </c>
      <c r="P862">
        <v>395693</v>
      </c>
      <c r="Q862">
        <v>415632</v>
      </c>
      <c r="R862">
        <v>440366</v>
      </c>
      <c r="S862">
        <v>463160</v>
      </c>
      <c r="T862">
        <v>480295</v>
      </c>
      <c r="U862">
        <v>493010</v>
      </c>
      <c r="V862">
        <v>500202</v>
      </c>
      <c r="W862">
        <v>502339</v>
      </c>
      <c r="X862">
        <v>502404</v>
      </c>
      <c r="Y862">
        <v>502884</v>
      </c>
      <c r="Z862">
        <v>502048</v>
      </c>
      <c r="AA862">
        <v>500710</v>
      </c>
      <c r="AB862">
        <v>500188</v>
      </c>
      <c r="AC862">
        <v>498922</v>
      </c>
      <c r="AD862">
        <v>498137</v>
      </c>
      <c r="AE862">
        <v>496711</v>
      </c>
      <c r="AF862">
        <v>496497</v>
      </c>
      <c r="AG862">
        <v>498860</v>
      </c>
      <c r="AH862">
        <v>503722</v>
      </c>
    </row>
    <row r="863" spans="1:34" x14ac:dyDescent="0.25">
      <c r="A863" t="s">
        <v>488</v>
      </c>
      <c r="B863" t="s">
        <v>409</v>
      </c>
      <c r="C863" t="s">
        <v>412</v>
      </c>
      <c r="D863">
        <v>0</v>
      </c>
      <c r="E863">
        <v>0</v>
      </c>
      <c r="F863">
        <v>0</v>
      </c>
      <c r="G863">
        <v>39</v>
      </c>
      <c r="H863">
        <v>80</v>
      </c>
      <c r="I863">
        <v>131</v>
      </c>
      <c r="J863">
        <v>204</v>
      </c>
      <c r="K863">
        <v>281</v>
      </c>
      <c r="L863">
        <v>343</v>
      </c>
      <c r="M863">
        <v>383</v>
      </c>
      <c r="N863">
        <v>402</v>
      </c>
      <c r="O863">
        <v>370</v>
      </c>
      <c r="P863">
        <v>332</v>
      </c>
      <c r="Q863">
        <v>315</v>
      </c>
      <c r="R863">
        <v>311</v>
      </c>
      <c r="S863">
        <v>312</v>
      </c>
      <c r="T863">
        <v>312</v>
      </c>
      <c r="U863">
        <v>313</v>
      </c>
      <c r="V863">
        <v>313</v>
      </c>
      <c r="W863">
        <v>311</v>
      </c>
      <c r="X863">
        <v>309</v>
      </c>
      <c r="Y863">
        <v>309</v>
      </c>
      <c r="Z863">
        <v>309</v>
      </c>
      <c r="AA863">
        <v>309</v>
      </c>
      <c r="AB863">
        <v>307</v>
      </c>
      <c r="AC863">
        <v>307</v>
      </c>
      <c r="AD863">
        <v>306</v>
      </c>
      <c r="AE863">
        <v>307</v>
      </c>
      <c r="AF863">
        <v>307</v>
      </c>
      <c r="AG863">
        <v>307</v>
      </c>
      <c r="AH863">
        <v>307</v>
      </c>
    </row>
    <row r="864" spans="1:34" x14ac:dyDescent="0.25">
      <c r="A864" t="s">
        <v>489</v>
      </c>
      <c r="B864" t="s">
        <v>409</v>
      </c>
      <c r="C864" t="s">
        <v>412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 x14ac:dyDescent="0.25">
      <c r="A865" t="s">
        <v>490</v>
      </c>
      <c r="B865" t="s">
        <v>409</v>
      </c>
      <c r="C865" t="s">
        <v>412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 x14ac:dyDescent="0.25">
      <c r="A866" t="s">
        <v>491</v>
      </c>
      <c r="B866" t="s">
        <v>409</v>
      </c>
      <c r="C866" t="s">
        <v>412</v>
      </c>
      <c r="D866">
        <v>0</v>
      </c>
      <c r="E866">
        <v>0</v>
      </c>
      <c r="F866">
        <v>0</v>
      </c>
      <c r="G866">
        <v>18</v>
      </c>
      <c r="H866">
        <v>26</v>
      </c>
      <c r="I866">
        <v>30</v>
      </c>
      <c r="J866">
        <v>33</v>
      </c>
      <c r="K866">
        <v>34</v>
      </c>
      <c r="L866">
        <v>37</v>
      </c>
      <c r="M866">
        <v>35</v>
      </c>
      <c r="N866">
        <v>31</v>
      </c>
      <c r="O866">
        <v>25</v>
      </c>
      <c r="P866">
        <v>20</v>
      </c>
      <c r="Q866">
        <v>15</v>
      </c>
      <c r="R866">
        <v>11</v>
      </c>
      <c r="S866">
        <v>10</v>
      </c>
      <c r="T866">
        <v>8</v>
      </c>
      <c r="U866">
        <v>8</v>
      </c>
      <c r="V866">
        <v>4</v>
      </c>
      <c r="W866">
        <v>2</v>
      </c>
      <c r="X866">
        <v>1</v>
      </c>
      <c r="Y866">
        <v>0</v>
      </c>
      <c r="Z866">
        <v>2</v>
      </c>
      <c r="AA866">
        <v>3</v>
      </c>
      <c r="AB866">
        <v>4</v>
      </c>
      <c r="AC866">
        <v>5</v>
      </c>
      <c r="AD866">
        <v>7</v>
      </c>
      <c r="AE866">
        <v>9</v>
      </c>
      <c r="AF866">
        <v>8</v>
      </c>
      <c r="AG866">
        <v>11</v>
      </c>
      <c r="AH866">
        <v>13</v>
      </c>
    </row>
    <row r="867" spans="1:34" x14ac:dyDescent="0.25">
      <c r="A867" t="s">
        <v>492</v>
      </c>
      <c r="B867" t="s">
        <v>409</v>
      </c>
      <c r="C867" t="s">
        <v>412</v>
      </c>
      <c r="D867">
        <v>0</v>
      </c>
      <c r="E867">
        <v>0</v>
      </c>
      <c r="F867">
        <v>0</v>
      </c>
      <c r="G867">
        <v>361</v>
      </c>
      <c r="H867">
        <v>1114</v>
      </c>
      <c r="I867">
        <v>1286</v>
      </c>
      <c r="J867">
        <v>1519</v>
      </c>
      <c r="K867">
        <v>1614</v>
      </c>
      <c r="L867">
        <v>1561</v>
      </c>
      <c r="M867">
        <v>1406</v>
      </c>
      <c r="N867">
        <v>1146</v>
      </c>
      <c r="O867">
        <v>998</v>
      </c>
      <c r="P867">
        <v>814</v>
      </c>
      <c r="Q867">
        <v>679</v>
      </c>
      <c r="R867">
        <v>610</v>
      </c>
      <c r="S867">
        <v>552</v>
      </c>
      <c r="T867">
        <v>604</v>
      </c>
      <c r="U867">
        <v>526</v>
      </c>
      <c r="V867">
        <v>456</v>
      </c>
      <c r="W867">
        <v>379</v>
      </c>
      <c r="X867">
        <v>321</v>
      </c>
      <c r="Y867">
        <v>386</v>
      </c>
      <c r="Z867">
        <v>351</v>
      </c>
      <c r="AA867">
        <v>352</v>
      </c>
      <c r="AB867">
        <v>377</v>
      </c>
      <c r="AC867">
        <v>389</v>
      </c>
      <c r="AD867">
        <v>400</v>
      </c>
      <c r="AE867">
        <v>429</v>
      </c>
      <c r="AF867">
        <v>405</v>
      </c>
      <c r="AG867">
        <v>380</v>
      </c>
      <c r="AH867">
        <v>382</v>
      </c>
    </row>
    <row r="868" spans="1:34" x14ac:dyDescent="0.25">
      <c r="A868" t="s">
        <v>493</v>
      </c>
      <c r="B868" t="s">
        <v>409</v>
      </c>
      <c r="C868" t="s">
        <v>412</v>
      </c>
      <c r="D868">
        <v>0</v>
      </c>
      <c r="E868">
        <v>0</v>
      </c>
      <c r="F868">
        <v>0</v>
      </c>
      <c r="G868">
        <v>213</v>
      </c>
      <c r="H868">
        <v>455</v>
      </c>
      <c r="I868">
        <v>756</v>
      </c>
      <c r="J868">
        <v>1081</v>
      </c>
      <c r="K868">
        <v>1393</v>
      </c>
      <c r="L868">
        <v>1734</v>
      </c>
      <c r="M868">
        <v>2040</v>
      </c>
      <c r="N868">
        <v>2232</v>
      </c>
      <c r="O868">
        <v>2217</v>
      </c>
      <c r="P868">
        <v>2226</v>
      </c>
      <c r="Q868">
        <v>2379</v>
      </c>
      <c r="R868">
        <v>2552</v>
      </c>
      <c r="S868">
        <v>2683</v>
      </c>
      <c r="T868">
        <v>2764</v>
      </c>
      <c r="U868">
        <v>2813</v>
      </c>
      <c r="V868">
        <v>2843</v>
      </c>
      <c r="W868">
        <v>2838</v>
      </c>
      <c r="X868">
        <v>2792</v>
      </c>
      <c r="Y868">
        <v>2738</v>
      </c>
      <c r="Z868">
        <v>2669</v>
      </c>
      <c r="AA868">
        <v>2601</v>
      </c>
      <c r="AB868">
        <v>2524</v>
      </c>
      <c r="AC868">
        <v>2448</v>
      </c>
      <c r="AD868">
        <v>2371</v>
      </c>
      <c r="AE868">
        <v>2298</v>
      </c>
      <c r="AF868">
        <v>2230</v>
      </c>
      <c r="AG868">
        <v>2164</v>
      </c>
      <c r="AH868">
        <v>2108</v>
      </c>
    </row>
    <row r="869" spans="1:34" x14ac:dyDescent="0.25">
      <c r="A869" t="s">
        <v>494</v>
      </c>
      <c r="B869" t="s">
        <v>409</v>
      </c>
      <c r="C869" t="s">
        <v>412</v>
      </c>
      <c r="D869">
        <v>0</v>
      </c>
      <c r="E869">
        <v>0</v>
      </c>
      <c r="F869">
        <v>0</v>
      </c>
      <c r="G869">
        <v>365</v>
      </c>
      <c r="H869">
        <v>755</v>
      </c>
      <c r="I869">
        <v>1148</v>
      </c>
      <c r="J869">
        <v>1530</v>
      </c>
      <c r="K869">
        <v>1865</v>
      </c>
      <c r="L869">
        <v>2216</v>
      </c>
      <c r="M869">
        <v>2493</v>
      </c>
      <c r="N869">
        <v>2634</v>
      </c>
      <c r="O869">
        <v>2539</v>
      </c>
      <c r="P869">
        <v>2515</v>
      </c>
      <c r="Q869">
        <v>2583</v>
      </c>
      <c r="R869">
        <v>2657</v>
      </c>
      <c r="S869">
        <v>2691</v>
      </c>
      <c r="T869">
        <v>2681</v>
      </c>
      <c r="U869">
        <v>2639</v>
      </c>
      <c r="V869">
        <v>2583</v>
      </c>
      <c r="W869">
        <v>2503</v>
      </c>
      <c r="X869">
        <v>2394</v>
      </c>
      <c r="Y869">
        <v>2287</v>
      </c>
      <c r="Z869">
        <v>2172</v>
      </c>
      <c r="AA869">
        <v>2069</v>
      </c>
      <c r="AB869">
        <v>1964</v>
      </c>
      <c r="AC869">
        <v>1861</v>
      </c>
      <c r="AD869">
        <v>1766</v>
      </c>
      <c r="AE869">
        <v>1677</v>
      </c>
      <c r="AF869">
        <v>1598</v>
      </c>
      <c r="AG869">
        <v>1525</v>
      </c>
      <c r="AH869">
        <v>1460</v>
      </c>
    </row>
    <row r="870" spans="1:34" x14ac:dyDescent="0.25">
      <c r="A870" t="s">
        <v>495</v>
      </c>
      <c r="B870" t="s">
        <v>409</v>
      </c>
      <c r="C870" t="s">
        <v>412</v>
      </c>
      <c r="D870">
        <v>0</v>
      </c>
      <c r="E870">
        <v>0</v>
      </c>
      <c r="F870">
        <v>0</v>
      </c>
      <c r="G870">
        <v>92</v>
      </c>
      <c r="H870">
        <v>212</v>
      </c>
      <c r="I870">
        <v>308</v>
      </c>
      <c r="J870">
        <v>387</v>
      </c>
      <c r="K870">
        <v>455</v>
      </c>
      <c r="L870">
        <v>516</v>
      </c>
      <c r="M870">
        <v>562</v>
      </c>
      <c r="N870">
        <v>584</v>
      </c>
      <c r="O870">
        <v>564</v>
      </c>
      <c r="P870">
        <v>552</v>
      </c>
      <c r="Q870">
        <v>552</v>
      </c>
      <c r="R870">
        <v>559</v>
      </c>
      <c r="S870">
        <v>569</v>
      </c>
      <c r="T870">
        <v>574</v>
      </c>
      <c r="U870">
        <v>568</v>
      </c>
      <c r="V870">
        <v>556</v>
      </c>
      <c r="W870">
        <v>540</v>
      </c>
      <c r="X870">
        <v>523</v>
      </c>
      <c r="Y870">
        <v>508</v>
      </c>
      <c r="Z870">
        <v>493</v>
      </c>
      <c r="AA870">
        <v>478</v>
      </c>
      <c r="AB870">
        <v>465</v>
      </c>
      <c r="AC870">
        <v>453</v>
      </c>
      <c r="AD870">
        <v>443</v>
      </c>
      <c r="AE870">
        <v>432</v>
      </c>
      <c r="AF870">
        <v>423</v>
      </c>
      <c r="AG870">
        <v>416</v>
      </c>
      <c r="AH870">
        <v>412</v>
      </c>
    </row>
    <row r="871" spans="1:34" x14ac:dyDescent="0.25">
      <c r="A871" t="s">
        <v>496</v>
      </c>
      <c r="B871" t="s">
        <v>409</v>
      </c>
      <c r="C871" t="s">
        <v>412</v>
      </c>
      <c r="D871">
        <v>0</v>
      </c>
      <c r="E871">
        <v>0</v>
      </c>
      <c r="F871">
        <v>0</v>
      </c>
      <c r="G871">
        <v>55</v>
      </c>
      <c r="H871">
        <v>148</v>
      </c>
      <c r="I871">
        <v>243</v>
      </c>
      <c r="J871">
        <v>271</v>
      </c>
      <c r="K871">
        <v>284</v>
      </c>
      <c r="L871">
        <v>262</v>
      </c>
      <c r="M871">
        <v>198</v>
      </c>
      <c r="N871">
        <v>95</v>
      </c>
      <c r="O871">
        <v>-90</v>
      </c>
      <c r="P871">
        <v>-200</v>
      </c>
      <c r="Q871">
        <v>-347</v>
      </c>
      <c r="R871">
        <v>-473</v>
      </c>
      <c r="S871">
        <v>-577</v>
      </c>
      <c r="T871">
        <v>-689</v>
      </c>
      <c r="U871">
        <v>-757</v>
      </c>
      <c r="V871">
        <v>-840</v>
      </c>
      <c r="W871">
        <v>-889</v>
      </c>
      <c r="X871">
        <v>-897</v>
      </c>
      <c r="Y871">
        <v>-894</v>
      </c>
      <c r="Z871">
        <v>-839</v>
      </c>
      <c r="AA871">
        <v>-812</v>
      </c>
      <c r="AB871">
        <v>-771</v>
      </c>
      <c r="AC871">
        <v>-707</v>
      </c>
      <c r="AD871">
        <v>-631</v>
      </c>
      <c r="AE871">
        <v>-559</v>
      </c>
      <c r="AF871">
        <v>-497</v>
      </c>
      <c r="AG871">
        <v>-428</v>
      </c>
      <c r="AH871">
        <v>-360</v>
      </c>
    </row>
    <row r="872" spans="1:34" x14ac:dyDescent="0.25">
      <c r="A872" t="s">
        <v>497</v>
      </c>
      <c r="B872" t="s">
        <v>409</v>
      </c>
      <c r="C872" t="s">
        <v>412</v>
      </c>
      <c r="D872">
        <v>0</v>
      </c>
      <c r="E872">
        <v>0</v>
      </c>
      <c r="F872">
        <v>0</v>
      </c>
      <c r="G872">
        <v>-73</v>
      </c>
      <c r="H872">
        <v>-133</v>
      </c>
      <c r="I872">
        <v>-202</v>
      </c>
      <c r="J872">
        <v>-291</v>
      </c>
      <c r="K872">
        <v>-439</v>
      </c>
      <c r="L872">
        <v>-607</v>
      </c>
      <c r="M872">
        <v>-788</v>
      </c>
      <c r="N872">
        <v>-990</v>
      </c>
      <c r="O872">
        <v>-1218</v>
      </c>
      <c r="P872">
        <v>-1406</v>
      </c>
      <c r="Q872">
        <v>-1577</v>
      </c>
      <c r="R872">
        <v>-1732</v>
      </c>
      <c r="S872">
        <v>-1884</v>
      </c>
      <c r="T872">
        <v>-2010</v>
      </c>
      <c r="U872">
        <v>-2108</v>
      </c>
      <c r="V872">
        <v>-2175</v>
      </c>
      <c r="W872">
        <v>-2179</v>
      </c>
      <c r="X872">
        <v>-2164</v>
      </c>
      <c r="Y872">
        <v>-2126</v>
      </c>
      <c r="Z872">
        <v>-2060</v>
      </c>
      <c r="AA872">
        <v>-1996</v>
      </c>
      <c r="AB872">
        <v>-1920</v>
      </c>
      <c r="AC872">
        <v>-1820</v>
      </c>
      <c r="AD872">
        <v>-1729</v>
      </c>
      <c r="AE872">
        <v>-1622</v>
      </c>
      <c r="AF872">
        <v>-1518</v>
      </c>
      <c r="AG872">
        <v>-1432</v>
      </c>
      <c r="AH872">
        <v>-1356</v>
      </c>
    </row>
    <row r="873" spans="1:34" x14ac:dyDescent="0.25">
      <c r="A873" t="s">
        <v>498</v>
      </c>
      <c r="B873" t="s">
        <v>409</v>
      </c>
      <c r="C873" t="s">
        <v>412</v>
      </c>
      <c r="D873">
        <v>0</v>
      </c>
      <c r="E873">
        <v>0</v>
      </c>
      <c r="F873">
        <v>0</v>
      </c>
      <c r="G873">
        <v>208</v>
      </c>
      <c r="H873">
        <v>276</v>
      </c>
      <c r="I873">
        <v>286</v>
      </c>
      <c r="J873">
        <v>153</v>
      </c>
      <c r="K873">
        <v>45</v>
      </c>
      <c r="L873">
        <v>-15</v>
      </c>
      <c r="M873">
        <v>-49</v>
      </c>
      <c r="N873">
        <v>-70</v>
      </c>
      <c r="O873">
        <v>-101</v>
      </c>
      <c r="P873">
        <v>-100</v>
      </c>
      <c r="Q873">
        <v>-84</v>
      </c>
      <c r="R873">
        <v>-62</v>
      </c>
      <c r="S873">
        <v>-54</v>
      </c>
      <c r="T873">
        <v>-59</v>
      </c>
      <c r="U873">
        <v>-74</v>
      </c>
      <c r="V873">
        <v>-95</v>
      </c>
      <c r="W873">
        <v>-122</v>
      </c>
      <c r="X873">
        <v>-150</v>
      </c>
      <c r="Y873">
        <v>-164</v>
      </c>
      <c r="Z873">
        <v>-176</v>
      </c>
      <c r="AA873">
        <v>-188</v>
      </c>
      <c r="AB873">
        <v>-201</v>
      </c>
      <c r="AC873">
        <v>-212</v>
      </c>
      <c r="AD873">
        <v>-214</v>
      </c>
      <c r="AE873">
        <v>-223</v>
      </c>
      <c r="AF873">
        <v>-228</v>
      </c>
      <c r="AG873">
        <v>-236</v>
      </c>
      <c r="AH873">
        <v>-235</v>
      </c>
    </row>
    <row r="874" spans="1:34" x14ac:dyDescent="0.25">
      <c r="A874" t="s">
        <v>499</v>
      </c>
      <c r="B874" t="s">
        <v>409</v>
      </c>
      <c r="C874" t="s">
        <v>412</v>
      </c>
      <c r="D874">
        <v>0</v>
      </c>
      <c r="E874">
        <v>0</v>
      </c>
      <c r="F874">
        <v>0</v>
      </c>
      <c r="G874">
        <v>59</v>
      </c>
      <c r="H874">
        <v>122</v>
      </c>
      <c r="I874">
        <v>189</v>
      </c>
      <c r="J874">
        <v>250</v>
      </c>
      <c r="K874">
        <v>307</v>
      </c>
      <c r="L874">
        <v>372</v>
      </c>
      <c r="M874">
        <v>422</v>
      </c>
      <c r="N874">
        <v>448</v>
      </c>
      <c r="O874">
        <v>427</v>
      </c>
      <c r="P874">
        <v>445</v>
      </c>
      <c r="Q874">
        <v>468</v>
      </c>
      <c r="R874">
        <v>495</v>
      </c>
      <c r="S874">
        <v>512</v>
      </c>
      <c r="T874">
        <v>520</v>
      </c>
      <c r="U874">
        <v>519</v>
      </c>
      <c r="V874">
        <v>517</v>
      </c>
      <c r="W874">
        <v>508</v>
      </c>
      <c r="X874">
        <v>494</v>
      </c>
      <c r="Y874">
        <v>482</v>
      </c>
      <c r="Z874">
        <v>466</v>
      </c>
      <c r="AA874">
        <v>452</v>
      </c>
      <c r="AB874">
        <v>437</v>
      </c>
      <c r="AC874">
        <v>422</v>
      </c>
      <c r="AD874">
        <v>407</v>
      </c>
      <c r="AE874">
        <v>393</v>
      </c>
      <c r="AF874">
        <v>383</v>
      </c>
      <c r="AG874">
        <v>373</v>
      </c>
      <c r="AH874">
        <v>366</v>
      </c>
    </row>
    <row r="875" spans="1:34" x14ac:dyDescent="0.25">
      <c r="A875" t="s">
        <v>500</v>
      </c>
      <c r="B875" t="s">
        <v>409</v>
      </c>
      <c r="C875" t="s">
        <v>412</v>
      </c>
      <c r="D875">
        <v>0</v>
      </c>
      <c r="E875">
        <v>0</v>
      </c>
      <c r="F875">
        <v>0</v>
      </c>
      <c r="G875">
        <v>37</v>
      </c>
      <c r="H875">
        <v>82</v>
      </c>
      <c r="I875">
        <v>118</v>
      </c>
      <c r="J875">
        <v>147</v>
      </c>
      <c r="K875">
        <v>174</v>
      </c>
      <c r="L875">
        <v>199</v>
      </c>
      <c r="M875">
        <v>222</v>
      </c>
      <c r="N875">
        <v>233</v>
      </c>
      <c r="O875">
        <v>231</v>
      </c>
      <c r="P875">
        <v>233</v>
      </c>
      <c r="Q875">
        <v>240</v>
      </c>
      <c r="R875">
        <v>250</v>
      </c>
      <c r="S875">
        <v>261</v>
      </c>
      <c r="T875">
        <v>267</v>
      </c>
      <c r="U875">
        <v>267</v>
      </c>
      <c r="V875">
        <v>265</v>
      </c>
      <c r="W875">
        <v>260</v>
      </c>
      <c r="X875">
        <v>255</v>
      </c>
      <c r="Y875">
        <v>250</v>
      </c>
      <c r="Z875">
        <v>243</v>
      </c>
      <c r="AA875">
        <v>236</v>
      </c>
      <c r="AB875">
        <v>231</v>
      </c>
      <c r="AC875">
        <v>224</v>
      </c>
      <c r="AD875">
        <v>218</v>
      </c>
      <c r="AE875">
        <v>213</v>
      </c>
      <c r="AF875">
        <v>209</v>
      </c>
      <c r="AG875">
        <v>204</v>
      </c>
      <c r="AH875">
        <v>201</v>
      </c>
    </row>
    <row r="876" spans="1:34" x14ac:dyDescent="0.25">
      <c r="A876" t="s">
        <v>501</v>
      </c>
      <c r="B876" t="s">
        <v>409</v>
      </c>
      <c r="C876" t="s">
        <v>412</v>
      </c>
      <c r="D876">
        <v>0</v>
      </c>
      <c r="E876">
        <v>0</v>
      </c>
      <c r="F876">
        <v>0</v>
      </c>
      <c r="G876">
        <v>179</v>
      </c>
      <c r="H876">
        <v>330</v>
      </c>
      <c r="I876">
        <v>422</v>
      </c>
      <c r="J876">
        <v>494</v>
      </c>
      <c r="K876">
        <v>550</v>
      </c>
      <c r="L876">
        <v>616</v>
      </c>
      <c r="M876">
        <v>696</v>
      </c>
      <c r="N876">
        <v>766</v>
      </c>
      <c r="O876">
        <v>786</v>
      </c>
      <c r="P876">
        <v>779</v>
      </c>
      <c r="Q876">
        <v>776</v>
      </c>
      <c r="R876">
        <v>782</v>
      </c>
      <c r="S876">
        <v>801</v>
      </c>
      <c r="T876">
        <v>805</v>
      </c>
      <c r="U876">
        <v>772</v>
      </c>
      <c r="V876">
        <v>728</v>
      </c>
      <c r="W876">
        <v>692</v>
      </c>
      <c r="X876">
        <v>653</v>
      </c>
      <c r="Y876">
        <v>612</v>
      </c>
      <c r="Z876">
        <v>566</v>
      </c>
      <c r="AA876">
        <v>533</v>
      </c>
      <c r="AB876">
        <v>508</v>
      </c>
      <c r="AC876">
        <v>482</v>
      </c>
      <c r="AD876">
        <v>448</v>
      </c>
      <c r="AE876">
        <v>413</v>
      </c>
      <c r="AF876">
        <v>399</v>
      </c>
      <c r="AG876">
        <v>397</v>
      </c>
      <c r="AH876">
        <v>395</v>
      </c>
    </row>
    <row r="877" spans="1:34" x14ac:dyDescent="0.25">
      <c r="A877" t="s">
        <v>502</v>
      </c>
      <c r="B877" t="s">
        <v>409</v>
      </c>
      <c r="C877" t="s">
        <v>412</v>
      </c>
      <c r="D877">
        <v>0</v>
      </c>
      <c r="E877">
        <v>0</v>
      </c>
      <c r="F877">
        <v>0</v>
      </c>
      <c r="G877">
        <v>141</v>
      </c>
      <c r="H877">
        <v>282</v>
      </c>
      <c r="I877">
        <v>334</v>
      </c>
      <c r="J877">
        <v>345</v>
      </c>
      <c r="K877">
        <v>368</v>
      </c>
      <c r="L877">
        <v>406</v>
      </c>
      <c r="M877">
        <v>461</v>
      </c>
      <c r="N877">
        <v>507</v>
      </c>
      <c r="O877">
        <v>503</v>
      </c>
      <c r="P877">
        <v>493</v>
      </c>
      <c r="Q877">
        <v>479</v>
      </c>
      <c r="R877">
        <v>477</v>
      </c>
      <c r="S877">
        <v>484</v>
      </c>
      <c r="T877">
        <v>476</v>
      </c>
      <c r="U877">
        <v>432</v>
      </c>
      <c r="V877">
        <v>365</v>
      </c>
      <c r="W877">
        <v>301</v>
      </c>
      <c r="X877">
        <v>231</v>
      </c>
      <c r="Y877">
        <v>161</v>
      </c>
      <c r="Z877">
        <v>89</v>
      </c>
      <c r="AA877">
        <v>24</v>
      </c>
      <c r="AB877">
        <v>-29</v>
      </c>
      <c r="AC877">
        <v>-85</v>
      </c>
      <c r="AD877">
        <v>-145</v>
      </c>
      <c r="AE877">
        <v>-206</v>
      </c>
      <c r="AF877">
        <v>-249</v>
      </c>
      <c r="AG877">
        <v>-281</v>
      </c>
      <c r="AH877">
        <v>-309</v>
      </c>
    </row>
    <row r="878" spans="1:34" x14ac:dyDescent="0.25">
      <c r="A878" t="s">
        <v>503</v>
      </c>
      <c r="B878" t="s">
        <v>409</v>
      </c>
      <c r="C878" t="s">
        <v>412</v>
      </c>
      <c r="D878">
        <v>0</v>
      </c>
      <c r="E878">
        <v>0</v>
      </c>
      <c r="F878">
        <v>0</v>
      </c>
      <c r="G878">
        <v>19</v>
      </c>
      <c r="H878">
        <v>30</v>
      </c>
      <c r="I878">
        <v>40</v>
      </c>
      <c r="J878">
        <v>51</v>
      </c>
      <c r="K878">
        <v>58</v>
      </c>
      <c r="L878">
        <v>68</v>
      </c>
      <c r="M878">
        <v>77</v>
      </c>
      <c r="N878">
        <v>83</v>
      </c>
      <c r="O878">
        <v>80</v>
      </c>
      <c r="P878">
        <v>76</v>
      </c>
      <c r="Q878">
        <v>77</v>
      </c>
      <c r="R878">
        <v>79</v>
      </c>
      <c r="S878">
        <v>79</v>
      </c>
      <c r="T878">
        <v>77</v>
      </c>
      <c r="U878">
        <v>73</v>
      </c>
      <c r="V878">
        <v>68</v>
      </c>
      <c r="W878">
        <v>64</v>
      </c>
      <c r="X878">
        <v>59</v>
      </c>
      <c r="Y878">
        <v>53</v>
      </c>
      <c r="Z878">
        <v>48</v>
      </c>
      <c r="AA878">
        <v>43</v>
      </c>
      <c r="AB878">
        <v>39</v>
      </c>
      <c r="AC878">
        <v>34</v>
      </c>
      <c r="AD878">
        <v>29</v>
      </c>
      <c r="AE878">
        <v>25</v>
      </c>
      <c r="AF878">
        <v>23</v>
      </c>
      <c r="AG878">
        <v>21</v>
      </c>
      <c r="AH878">
        <v>19</v>
      </c>
    </row>
    <row r="879" spans="1:34" x14ac:dyDescent="0.25">
      <c r="A879" t="s">
        <v>504</v>
      </c>
      <c r="B879" t="s">
        <v>409</v>
      </c>
      <c r="C879" t="s">
        <v>412</v>
      </c>
      <c r="D879">
        <v>0</v>
      </c>
      <c r="E879">
        <v>0</v>
      </c>
      <c r="F879">
        <v>0</v>
      </c>
      <c r="G879">
        <v>11</v>
      </c>
      <c r="H879">
        <v>22</v>
      </c>
      <c r="I879">
        <v>29</v>
      </c>
      <c r="J879">
        <v>35</v>
      </c>
      <c r="K879">
        <v>42</v>
      </c>
      <c r="L879">
        <v>48</v>
      </c>
      <c r="M879">
        <v>54</v>
      </c>
      <c r="N879">
        <v>58</v>
      </c>
      <c r="O879">
        <v>57</v>
      </c>
      <c r="P879">
        <v>58</v>
      </c>
      <c r="Q879">
        <v>59</v>
      </c>
      <c r="R879">
        <v>60</v>
      </c>
      <c r="S879">
        <v>63</v>
      </c>
      <c r="T879">
        <v>64</v>
      </c>
      <c r="U879">
        <v>64</v>
      </c>
      <c r="V879">
        <v>62</v>
      </c>
      <c r="W879">
        <v>61</v>
      </c>
      <c r="X879">
        <v>60</v>
      </c>
      <c r="Y879">
        <v>58</v>
      </c>
      <c r="Z879">
        <v>57</v>
      </c>
      <c r="AA879">
        <v>55</v>
      </c>
      <c r="AB879">
        <v>53</v>
      </c>
      <c r="AC879">
        <v>51</v>
      </c>
      <c r="AD879">
        <v>50</v>
      </c>
      <c r="AE879">
        <v>49</v>
      </c>
      <c r="AF879">
        <v>47</v>
      </c>
      <c r="AG879">
        <v>46</v>
      </c>
      <c r="AH879">
        <v>46</v>
      </c>
    </row>
    <row r="880" spans="1:34" x14ac:dyDescent="0.25">
      <c r="A880" t="s">
        <v>505</v>
      </c>
      <c r="B880" t="s">
        <v>409</v>
      </c>
      <c r="C880" t="s">
        <v>412</v>
      </c>
      <c r="D880">
        <v>0</v>
      </c>
      <c r="E880">
        <v>0</v>
      </c>
      <c r="F880">
        <v>0</v>
      </c>
      <c r="G880">
        <v>624</v>
      </c>
      <c r="H880">
        <v>893</v>
      </c>
      <c r="I880">
        <v>1102</v>
      </c>
      <c r="J880">
        <v>1336</v>
      </c>
      <c r="K880">
        <v>1517</v>
      </c>
      <c r="L880">
        <v>1740</v>
      </c>
      <c r="M880">
        <v>1999</v>
      </c>
      <c r="N880">
        <v>2198</v>
      </c>
      <c r="O880">
        <v>2278</v>
      </c>
      <c r="P880">
        <v>2317</v>
      </c>
      <c r="Q880">
        <v>2344</v>
      </c>
      <c r="R880">
        <v>2395</v>
      </c>
      <c r="S880">
        <v>2465</v>
      </c>
      <c r="T880">
        <v>2491</v>
      </c>
      <c r="U880">
        <v>2442</v>
      </c>
      <c r="V880">
        <v>2387</v>
      </c>
      <c r="W880">
        <v>2328</v>
      </c>
      <c r="X880">
        <v>2246</v>
      </c>
      <c r="Y880">
        <v>2149</v>
      </c>
      <c r="Z880">
        <v>2037</v>
      </c>
      <c r="AA880">
        <v>1962</v>
      </c>
      <c r="AB880">
        <v>1894</v>
      </c>
      <c r="AC880">
        <v>1818</v>
      </c>
      <c r="AD880">
        <v>1725</v>
      </c>
      <c r="AE880">
        <v>1631</v>
      </c>
      <c r="AF880">
        <v>1588</v>
      </c>
      <c r="AG880">
        <v>1563</v>
      </c>
      <c r="AH880">
        <v>1541</v>
      </c>
    </row>
    <row r="881" spans="1:34" x14ac:dyDescent="0.25">
      <c r="A881" t="s">
        <v>506</v>
      </c>
      <c r="B881" t="s">
        <v>409</v>
      </c>
      <c r="C881" t="s">
        <v>412</v>
      </c>
      <c r="D881">
        <v>0</v>
      </c>
      <c r="E881">
        <v>0</v>
      </c>
      <c r="F881">
        <v>0</v>
      </c>
      <c r="G881">
        <v>174</v>
      </c>
      <c r="H881">
        <v>583</v>
      </c>
      <c r="I881">
        <v>1020</v>
      </c>
      <c r="J881">
        <v>1584</v>
      </c>
      <c r="K881">
        <v>2022</v>
      </c>
      <c r="L881">
        <v>2671</v>
      </c>
      <c r="M881">
        <v>3473</v>
      </c>
      <c r="N881">
        <v>4124</v>
      </c>
      <c r="O881">
        <v>4479</v>
      </c>
      <c r="P881">
        <v>4733</v>
      </c>
      <c r="Q881">
        <v>5101</v>
      </c>
      <c r="R881">
        <v>5525</v>
      </c>
      <c r="S881">
        <v>5944</v>
      </c>
      <c r="T881">
        <v>6088</v>
      </c>
      <c r="U881">
        <v>5859</v>
      </c>
      <c r="V881">
        <v>5744</v>
      </c>
      <c r="W881">
        <v>5622</v>
      </c>
      <c r="X881">
        <v>5397</v>
      </c>
      <c r="Y881">
        <v>5092</v>
      </c>
      <c r="Z881">
        <v>4734</v>
      </c>
      <c r="AA881">
        <v>4578</v>
      </c>
      <c r="AB881">
        <v>4398</v>
      </c>
      <c r="AC881">
        <v>4147</v>
      </c>
      <c r="AD881">
        <v>3815</v>
      </c>
      <c r="AE881">
        <v>3521</v>
      </c>
      <c r="AF881">
        <v>3483</v>
      </c>
      <c r="AG881">
        <v>3459</v>
      </c>
      <c r="AH881">
        <v>3430</v>
      </c>
    </row>
    <row r="882" spans="1:34" x14ac:dyDescent="0.25">
      <c r="A882" t="s">
        <v>507</v>
      </c>
      <c r="B882" t="s">
        <v>409</v>
      </c>
      <c r="C882" t="s">
        <v>412</v>
      </c>
      <c r="D882">
        <v>0</v>
      </c>
      <c r="E882">
        <v>0</v>
      </c>
      <c r="F882">
        <v>0</v>
      </c>
      <c r="G882">
        <v>864</v>
      </c>
      <c r="H882">
        <v>1028</v>
      </c>
      <c r="I882">
        <v>1159</v>
      </c>
      <c r="J882">
        <v>1334</v>
      </c>
      <c r="K882">
        <v>1443</v>
      </c>
      <c r="L882">
        <v>1596</v>
      </c>
      <c r="M882">
        <v>1807</v>
      </c>
      <c r="N882">
        <v>1991</v>
      </c>
      <c r="O882">
        <v>2024</v>
      </c>
      <c r="P882">
        <v>2012</v>
      </c>
      <c r="Q882">
        <v>1994</v>
      </c>
      <c r="R882">
        <v>1997</v>
      </c>
      <c r="S882">
        <v>2020</v>
      </c>
      <c r="T882">
        <v>1987</v>
      </c>
      <c r="U882">
        <v>1844</v>
      </c>
      <c r="V882">
        <v>1748</v>
      </c>
      <c r="W882">
        <v>1671</v>
      </c>
      <c r="X882">
        <v>1564</v>
      </c>
      <c r="Y882">
        <v>1446</v>
      </c>
      <c r="Z882">
        <v>1314</v>
      </c>
      <c r="AA882">
        <v>1250</v>
      </c>
      <c r="AB882">
        <v>1189</v>
      </c>
      <c r="AC882">
        <v>1106</v>
      </c>
      <c r="AD882">
        <v>1015</v>
      </c>
      <c r="AE882">
        <v>909</v>
      </c>
      <c r="AF882">
        <v>894</v>
      </c>
      <c r="AG882">
        <v>881</v>
      </c>
      <c r="AH882">
        <v>859</v>
      </c>
    </row>
    <row r="883" spans="1:34" x14ac:dyDescent="0.25">
      <c r="A883" t="s">
        <v>508</v>
      </c>
      <c r="B883" t="s">
        <v>409</v>
      </c>
      <c r="C883" t="s">
        <v>412</v>
      </c>
      <c r="D883">
        <v>0</v>
      </c>
      <c r="E883">
        <v>0</v>
      </c>
      <c r="F883">
        <v>0</v>
      </c>
      <c r="G883">
        <v>1781</v>
      </c>
      <c r="H883">
        <v>1817</v>
      </c>
      <c r="I883">
        <v>1849</v>
      </c>
      <c r="J883">
        <v>1958</v>
      </c>
      <c r="K883">
        <v>1986</v>
      </c>
      <c r="L883">
        <v>2124</v>
      </c>
      <c r="M883">
        <v>2294</v>
      </c>
      <c r="N883">
        <v>2404</v>
      </c>
      <c r="O883">
        <v>2360</v>
      </c>
      <c r="P883">
        <v>2266</v>
      </c>
      <c r="Q883">
        <v>2153</v>
      </c>
      <c r="R883">
        <v>2033</v>
      </c>
      <c r="S883">
        <v>1927</v>
      </c>
      <c r="T883">
        <v>1785</v>
      </c>
      <c r="U883">
        <v>1647</v>
      </c>
      <c r="V883">
        <v>1558</v>
      </c>
      <c r="W883">
        <v>1496</v>
      </c>
      <c r="X883">
        <v>1398</v>
      </c>
      <c r="Y883">
        <v>1315</v>
      </c>
      <c r="Z883">
        <v>1226</v>
      </c>
      <c r="AA883">
        <v>1190</v>
      </c>
      <c r="AB883">
        <v>1129</v>
      </c>
      <c r="AC883">
        <v>1037</v>
      </c>
      <c r="AD883">
        <v>1033</v>
      </c>
      <c r="AE883">
        <v>976</v>
      </c>
      <c r="AF883">
        <v>971</v>
      </c>
      <c r="AG883">
        <v>953</v>
      </c>
      <c r="AH883">
        <v>927</v>
      </c>
    </row>
    <row r="884" spans="1:34" x14ac:dyDescent="0.25">
      <c r="A884" t="s">
        <v>509</v>
      </c>
      <c r="B884" t="s">
        <v>409</v>
      </c>
      <c r="C884" t="s">
        <v>412</v>
      </c>
      <c r="D884">
        <v>0</v>
      </c>
      <c r="E884">
        <v>0</v>
      </c>
      <c r="F884">
        <v>0</v>
      </c>
      <c r="G884">
        <v>-295</v>
      </c>
      <c r="H884">
        <v>-648</v>
      </c>
      <c r="I884">
        <v>-1106</v>
      </c>
      <c r="J884">
        <v>-1365</v>
      </c>
      <c r="K884">
        <v>-1877</v>
      </c>
      <c r="L884">
        <v>-2582</v>
      </c>
      <c r="M884">
        <v>-3390</v>
      </c>
      <c r="N884">
        <v>-4335</v>
      </c>
      <c r="O884">
        <v>-5231</v>
      </c>
      <c r="P884">
        <v>-6170</v>
      </c>
      <c r="Q884">
        <v>-7043</v>
      </c>
      <c r="R884">
        <v>-7887</v>
      </c>
      <c r="S884">
        <v>-7910</v>
      </c>
      <c r="T884">
        <v>-7917</v>
      </c>
      <c r="U884">
        <v>-7921</v>
      </c>
      <c r="V884">
        <v>-7938</v>
      </c>
      <c r="W884">
        <v>-7960</v>
      </c>
      <c r="X884">
        <v>-7967</v>
      </c>
      <c r="Y884">
        <v>-7975</v>
      </c>
      <c r="Z884">
        <v>-7972</v>
      </c>
      <c r="AA884">
        <v>-7973</v>
      </c>
      <c r="AB884">
        <v>-7968</v>
      </c>
      <c r="AC884">
        <v>-7970</v>
      </c>
      <c r="AD884">
        <v>-8009</v>
      </c>
      <c r="AE884">
        <v>-8049</v>
      </c>
      <c r="AF884">
        <v>-8084</v>
      </c>
      <c r="AG884">
        <v>-8099</v>
      </c>
      <c r="AH884">
        <v>-8103</v>
      </c>
    </row>
    <row r="885" spans="1:34" x14ac:dyDescent="0.25">
      <c r="A885" t="s">
        <v>510</v>
      </c>
      <c r="B885" t="s">
        <v>409</v>
      </c>
      <c r="C885" t="s">
        <v>412</v>
      </c>
      <c r="D885">
        <v>0</v>
      </c>
      <c r="E885">
        <v>0</v>
      </c>
      <c r="F885">
        <v>0</v>
      </c>
      <c r="G885">
        <v>189</v>
      </c>
      <c r="H885">
        <v>385</v>
      </c>
      <c r="I885">
        <v>574</v>
      </c>
      <c r="J885">
        <v>756</v>
      </c>
      <c r="K885">
        <v>924</v>
      </c>
      <c r="L885">
        <v>1085</v>
      </c>
      <c r="M885">
        <v>1255</v>
      </c>
      <c r="N885">
        <v>1358</v>
      </c>
      <c r="O885">
        <v>1438</v>
      </c>
      <c r="P885">
        <v>1516</v>
      </c>
      <c r="Q885">
        <v>1626</v>
      </c>
      <c r="R885">
        <v>1727</v>
      </c>
      <c r="S885">
        <v>1820</v>
      </c>
      <c r="T885">
        <v>1908</v>
      </c>
      <c r="U885">
        <v>1965</v>
      </c>
      <c r="V885">
        <v>2019</v>
      </c>
      <c r="W885">
        <v>2070</v>
      </c>
      <c r="X885">
        <v>2113</v>
      </c>
      <c r="Y885">
        <v>2154</v>
      </c>
      <c r="Z885">
        <v>2200</v>
      </c>
      <c r="AA885">
        <v>2221</v>
      </c>
      <c r="AB885">
        <v>2251</v>
      </c>
      <c r="AC885">
        <v>2288</v>
      </c>
      <c r="AD885">
        <v>2296</v>
      </c>
      <c r="AE885">
        <v>2321</v>
      </c>
      <c r="AF885">
        <v>2392</v>
      </c>
      <c r="AG885">
        <v>2350</v>
      </c>
      <c r="AH885">
        <v>2362</v>
      </c>
    </row>
    <row r="886" spans="1:34" x14ac:dyDescent="0.25">
      <c r="A886" t="s">
        <v>511</v>
      </c>
      <c r="B886" t="s">
        <v>409</v>
      </c>
      <c r="C886" t="s">
        <v>412</v>
      </c>
      <c r="D886">
        <v>0</v>
      </c>
      <c r="E886">
        <v>0</v>
      </c>
      <c r="F886">
        <v>0</v>
      </c>
      <c r="G886">
        <v>1193</v>
      </c>
      <c r="H886">
        <v>2948</v>
      </c>
      <c r="I886">
        <v>4398</v>
      </c>
      <c r="J886">
        <v>5668</v>
      </c>
      <c r="K886">
        <v>6822</v>
      </c>
      <c r="L886">
        <v>7869</v>
      </c>
      <c r="M886">
        <v>8739</v>
      </c>
      <c r="N886">
        <v>9273</v>
      </c>
      <c r="O886">
        <v>9260</v>
      </c>
      <c r="P886">
        <v>9248</v>
      </c>
      <c r="Q886">
        <v>9371</v>
      </c>
      <c r="R886">
        <v>9622</v>
      </c>
      <c r="S886">
        <v>9925</v>
      </c>
      <c r="T886">
        <v>10136</v>
      </c>
      <c r="U886">
        <v>10147</v>
      </c>
      <c r="V886">
        <v>10007</v>
      </c>
      <c r="W886">
        <v>9787</v>
      </c>
      <c r="X886">
        <v>9529</v>
      </c>
      <c r="Y886">
        <v>9325</v>
      </c>
      <c r="Z886">
        <v>9066</v>
      </c>
      <c r="AA886">
        <v>8811</v>
      </c>
      <c r="AB886">
        <v>8588</v>
      </c>
      <c r="AC886">
        <v>8384</v>
      </c>
      <c r="AD886">
        <v>8153</v>
      </c>
      <c r="AE886">
        <v>7915</v>
      </c>
      <c r="AF886">
        <v>7694</v>
      </c>
      <c r="AG886">
        <v>7529</v>
      </c>
      <c r="AH886">
        <v>7414</v>
      </c>
    </row>
    <row r="887" spans="1:34" x14ac:dyDescent="0.25">
      <c r="A887" t="s">
        <v>512</v>
      </c>
      <c r="B887" t="s">
        <v>409</v>
      </c>
      <c r="C887" t="s">
        <v>412</v>
      </c>
      <c r="D887">
        <v>0</v>
      </c>
      <c r="E887">
        <v>0</v>
      </c>
      <c r="F887">
        <v>0</v>
      </c>
      <c r="G887">
        <v>873</v>
      </c>
      <c r="H887">
        <v>2237</v>
      </c>
      <c r="I887">
        <v>3591</v>
      </c>
      <c r="J887">
        <v>4406</v>
      </c>
      <c r="K887">
        <v>6098</v>
      </c>
      <c r="L887">
        <v>7486</v>
      </c>
      <c r="M887">
        <v>8822</v>
      </c>
      <c r="N887">
        <v>10211</v>
      </c>
      <c r="O887">
        <v>11182</v>
      </c>
      <c r="P887">
        <v>12944</v>
      </c>
      <c r="Q887">
        <v>13286</v>
      </c>
      <c r="R887">
        <v>14151</v>
      </c>
      <c r="S887">
        <v>14983</v>
      </c>
      <c r="T887">
        <v>15341</v>
      </c>
      <c r="U887">
        <v>16305</v>
      </c>
      <c r="V887">
        <v>16246</v>
      </c>
      <c r="W887">
        <v>16173</v>
      </c>
      <c r="X887">
        <v>16376</v>
      </c>
      <c r="Y887">
        <v>16241</v>
      </c>
      <c r="Z887">
        <v>16682</v>
      </c>
      <c r="AA887">
        <v>16282</v>
      </c>
      <c r="AB887">
        <v>16326</v>
      </c>
      <c r="AC887">
        <v>16275</v>
      </c>
      <c r="AD887">
        <v>16524</v>
      </c>
      <c r="AE887">
        <v>16418</v>
      </c>
      <c r="AF887">
        <v>16107</v>
      </c>
      <c r="AG887">
        <v>16331</v>
      </c>
      <c r="AH887">
        <v>16577</v>
      </c>
    </row>
    <row r="888" spans="1:34" x14ac:dyDescent="0.25">
      <c r="A888" t="s">
        <v>513</v>
      </c>
      <c r="B888" t="s">
        <v>409</v>
      </c>
      <c r="C888" t="s">
        <v>412</v>
      </c>
      <c r="D888">
        <v>0</v>
      </c>
      <c r="E888">
        <v>0</v>
      </c>
      <c r="F888">
        <v>0</v>
      </c>
      <c r="G888">
        <v>701</v>
      </c>
      <c r="H888">
        <v>2411</v>
      </c>
      <c r="I888">
        <v>2574</v>
      </c>
      <c r="J888">
        <v>2845</v>
      </c>
      <c r="K888">
        <v>2732</v>
      </c>
      <c r="L888">
        <v>2259</v>
      </c>
      <c r="M888">
        <v>1599</v>
      </c>
      <c r="N888">
        <v>759</v>
      </c>
      <c r="O888">
        <v>455</v>
      </c>
      <c r="P888">
        <v>12</v>
      </c>
      <c r="Q888">
        <v>-367</v>
      </c>
      <c r="R888">
        <v>-627</v>
      </c>
      <c r="S888">
        <v>-856</v>
      </c>
      <c r="T888">
        <v>-786</v>
      </c>
      <c r="U888">
        <v>-1036</v>
      </c>
      <c r="V888">
        <v>-1239</v>
      </c>
      <c r="W888">
        <v>-1440</v>
      </c>
      <c r="X888">
        <v>-1584</v>
      </c>
      <c r="Y888">
        <v>-1408</v>
      </c>
      <c r="Z888">
        <v>-1490</v>
      </c>
      <c r="AA888">
        <v>-1473</v>
      </c>
      <c r="AB888">
        <v>-1396</v>
      </c>
      <c r="AC888">
        <v>-1354</v>
      </c>
      <c r="AD888">
        <v>-1309</v>
      </c>
      <c r="AE888">
        <v>-1225</v>
      </c>
      <c r="AF888">
        <v>-1279</v>
      </c>
      <c r="AG888">
        <v>-1342</v>
      </c>
      <c r="AH888">
        <v>-1342</v>
      </c>
    </row>
    <row r="889" spans="1:34" x14ac:dyDescent="0.25">
      <c r="A889" t="s">
        <v>514</v>
      </c>
      <c r="B889" t="s">
        <v>409</v>
      </c>
      <c r="C889" t="s">
        <v>412</v>
      </c>
      <c r="D889">
        <v>0</v>
      </c>
      <c r="E889">
        <v>0</v>
      </c>
      <c r="F889">
        <v>0</v>
      </c>
      <c r="G889">
        <v>786</v>
      </c>
      <c r="H889">
        <v>1646</v>
      </c>
      <c r="I889">
        <v>2407</v>
      </c>
      <c r="J889">
        <v>3147</v>
      </c>
      <c r="K889">
        <v>3860</v>
      </c>
      <c r="L889">
        <v>4596</v>
      </c>
      <c r="M889">
        <v>5281</v>
      </c>
      <c r="N889">
        <v>5774</v>
      </c>
      <c r="O889">
        <v>5892</v>
      </c>
      <c r="P889">
        <v>6003</v>
      </c>
      <c r="Q889">
        <v>6289</v>
      </c>
      <c r="R889">
        <v>6637</v>
      </c>
      <c r="S889">
        <v>6961</v>
      </c>
      <c r="T889">
        <v>7205</v>
      </c>
      <c r="U889">
        <v>7366</v>
      </c>
      <c r="V889">
        <v>7472</v>
      </c>
      <c r="W889">
        <v>7517</v>
      </c>
      <c r="X889">
        <v>7493</v>
      </c>
      <c r="Y889">
        <v>7462</v>
      </c>
      <c r="Z889">
        <v>7405</v>
      </c>
      <c r="AA889">
        <v>7352</v>
      </c>
      <c r="AB889">
        <v>7306</v>
      </c>
      <c r="AC889">
        <v>7261</v>
      </c>
      <c r="AD889">
        <v>7226</v>
      </c>
      <c r="AE889">
        <v>7177</v>
      </c>
      <c r="AF889">
        <v>7142</v>
      </c>
      <c r="AG889">
        <v>7133</v>
      </c>
      <c r="AH889">
        <v>7154</v>
      </c>
    </row>
    <row r="890" spans="1:34" x14ac:dyDescent="0.25">
      <c r="A890" t="s">
        <v>515</v>
      </c>
      <c r="B890" t="s">
        <v>409</v>
      </c>
      <c r="C890" t="s">
        <v>412</v>
      </c>
      <c r="D890">
        <v>0</v>
      </c>
      <c r="E890">
        <v>0</v>
      </c>
      <c r="F890">
        <v>0</v>
      </c>
      <c r="G890">
        <v>4645</v>
      </c>
      <c r="H890">
        <v>5907</v>
      </c>
      <c r="I890">
        <v>6852</v>
      </c>
      <c r="J890">
        <v>7974</v>
      </c>
      <c r="K890">
        <v>8886</v>
      </c>
      <c r="L890">
        <v>10254</v>
      </c>
      <c r="M890">
        <v>11918</v>
      </c>
      <c r="N890">
        <v>13350</v>
      </c>
      <c r="O890">
        <v>14176</v>
      </c>
      <c r="P890">
        <v>14636</v>
      </c>
      <c r="Q890">
        <v>15339</v>
      </c>
      <c r="R890">
        <v>16030</v>
      </c>
      <c r="S890">
        <v>16819</v>
      </c>
      <c r="T890">
        <v>17177</v>
      </c>
      <c r="U890">
        <v>17160</v>
      </c>
      <c r="V890">
        <v>17338</v>
      </c>
      <c r="W890">
        <v>17590</v>
      </c>
      <c r="X890">
        <v>17556</v>
      </c>
      <c r="Y890">
        <v>17460</v>
      </c>
      <c r="Z890">
        <v>17262</v>
      </c>
      <c r="AA890">
        <v>17537</v>
      </c>
      <c r="AB890">
        <v>17682</v>
      </c>
      <c r="AC890">
        <v>17682</v>
      </c>
      <c r="AD890">
        <v>17641</v>
      </c>
      <c r="AE890">
        <v>17620</v>
      </c>
      <c r="AF890">
        <v>18224</v>
      </c>
      <c r="AG890">
        <v>18869</v>
      </c>
      <c r="AH890">
        <v>19516</v>
      </c>
    </row>
    <row r="891" spans="1:34" x14ac:dyDescent="0.25">
      <c r="A891" t="s">
        <v>516</v>
      </c>
      <c r="B891" t="s">
        <v>409</v>
      </c>
      <c r="C891" t="s">
        <v>412</v>
      </c>
      <c r="D891">
        <v>0</v>
      </c>
      <c r="E891">
        <v>0</v>
      </c>
      <c r="F891">
        <v>0</v>
      </c>
      <c r="G891">
        <v>147</v>
      </c>
      <c r="H891">
        <v>335</v>
      </c>
      <c r="I891">
        <v>613</v>
      </c>
      <c r="J891">
        <v>865</v>
      </c>
      <c r="K891">
        <v>1100</v>
      </c>
      <c r="L891">
        <v>1386</v>
      </c>
      <c r="M891">
        <v>1567</v>
      </c>
      <c r="N891">
        <v>1633</v>
      </c>
      <c r="O891">
        <v>1424</v>
      </c>
      <c r="P891">
        <v>1472</v>
      </c>
      <c r="Q891">
        <v>1582</v>
      </c>
      <c r="R891">
        <v>1684</v>
      </c>
      <c r="S891">
        <v>1733</v>
      </c>
      <c r="T891">
        <v>1780</v>
      </c>
      <c r="U891">
        <v>1823</v>
      </c>
      <c r="V891">
        <v>1891</v>
      </c>
      <c r="W891">
        <v>1923</v>
      </c>
      <c r="X891">
        <v>1947</v>
      </c>
      <c r="Y891">
        <v>1998</v>
      </c>
      <c r="Z891">
        <v>2039</v>
      </c>
      <c r="AA891">
        <v>2116</v>
      </c>
      <c r="AB891">
        <v>2180</v>
      </c>
      <c r="AC891">
        <v>2265</v>
      </c>
      <c r="AD891">
        <v>2349</v>
      </c>
      <c r="AE891">
        <v>2455</v>
      </c>
      <c r="AF891">
        <v>2553</v>
      </c>
      <c r="AG891">
        <v>2642</v>
      </c>
      <c r="AH891">
        <v>2745</v>
      </c>
    </row>
    <row r="892" spans="1:34" x14ac:dyDescent="0.25">
      <c r="A892" t="s">
        <v>517</v>
      </c>
      <c r="B892" t="s">
        <v>409</v>
      </c>
      <c r="C892" t="s">
        <v>412</v>
      </c>
      <c r="D892">
        <v>0</v>
      </c>
      <c r="E892">
        <v>0</v>
      </c>
      <c r="F892">
        <v>0</v>
      </c>
      <c r="G892">
        <v>6771</v>
      </c>
      <c r="H892">
        <v>14310</v>
      </c>
      <c r="I892">
        <v>21803</v>
      </c>
      <c r="J892">
        <v>29048</v>
      </c>
      <c r="K892">
        <v>36187</v>
      </c>
      <c r="L892">
        <v>43467</v>
      </c>
      <c r="M892">
        <v>49937</v>
      </c>
      <c r="N892">
        <v>55062</v>
      </c>
      <c r="O892">
        <v>57674</v>
      </c>
      <c r="P892">
        <v>61962</v>
      </c>
      <c r="Q892">
        <v>66132</v>
      </c>
      <c r="R892">
        <v>70727</v>
      </c>
      <c r="S892">
        <v>74786</v>
      </c>
      <c r="T892">
        <v>78231</v>
      </c>
      <c r="U892">
        <v>81458</v>
      </c>
      <c r="V892">
        <v>84583</v>
      </c>
      <c r="W892">
        <v>87063</v>
      </c>
      <c r="X892">
        <v>89165</v>
      </c>
      <c r="Y892">
        <v>91347</v>
      </c>
      <c r="Z892">
        <v>93205</v>
      </c>
      <c r="AA892">
        <v>95334</v>
      </c>
      <c r="AB892">
        <v>97217</v>
      </c>
      <c r="AC892">
        <v>98967</v>
      </c>
      <c r="AD892">
        <v>100726</v>
      </c>
      <c r="AE892">
        <v>102742</v>
      </c>
      <c r="AF892">
        <v>104875</v>
      </c>
      <c r="AG892">
        <v>106819</v>
      </c>
      <c r="AH892">
        <v>108903</v>
      </c>
    </row>
    <row r="893" spans="1:34" x14ac:dyDescent="0.25">
      <c r="A893" t="s">
        <v>518</v>
      </c>
      <c r="B893" t="s">
        <v>409</v>
      </c>
      <c r="C893" t="s">
        <v>412</v>
      </c>
      <c r="D893">
        <v>0</v>
      </c>
      <c r="E893">
        <v>0</v>
      </c>
      <c r="F893">
        <v>0</v>
      </c>
      <c r="G893">
        <v>3113</v>
      </c>
      <c r="H893">
        <v>7109</v>
      </c>
      <c r="I893">
        <v>10959</v>
      </c>
      <c r="J893">
        <v>14655</v>
      </c>
      <c r="K893">
        <v>18229</v>
      </c>
      <c r="L893">
        <v>22060</v>
      </c>
      <c r="M893">
        <v>24876</v>
      </c>
      <c r="N893">
        <v>26466</v>
      </c>
      <c r="O893">
        <v>25614</v>
      </c>
      <c r="P893">
        <v>27164</v>
      </c>
      <c r="Q893">
        <v>29031</v>
      </c>
      <c r="R893">
        <v>31126</v>
      </c>
      <c r="S893">
        <v>32727</v>
      </c>
      <c r="T893">
        <v>34055</v>
      </c>
      <c r="U893">
        <v>35020</v>
      </c>
      <c r="V893">
        <v>35661</v>
      </c>
      <c r="W893">
        <v>35735</v>
      </c>
      <c r="X893">
        <v>35580</v>
      </c>
      <c r="Y893">
        <v>35620</v>
      </c>
      <c r="Z893">
        <v>35345</v>
      </c>
      <c r="AA893">
        <v>35086</v>
      </c>
      <c r="AB893">
        <v>34778</v>
      </c>
      <c r="AC893">
        <v>34524</v>
      </c>
      <c r="AD893">
        <v>34242</v>
      </c>
      <c r="AE893">
        <v>33994</v>
      </c>
      <c r="AF893">
        <v>33650</v>
      </c>
      <c r="AG893">
        <v>33446</v>
      </c>
      <c r="AH893">
        <v>33482</v>
      </c>
    </row>
    <row r="894" spans="1:34" x14ac:dyDescent="0.25">
      <c r="A894" t="s">
        <v>519</v>
      </c>
      <c r="B894" t="s">
        <v>409</v>
      </c>
      <c r="C894" t="s">
        <v>412</v>
      </c>
      <c r="D894">
        <v>0</v>
      </c>
      <c r="E894">
        <v>0</v>
      </c>
      <c r="F894">
        <v>0</v>
      </c>
      <c r="G894">
        <v>2130</v>
      </c>
      <c r="H894">
        <v>4282</v>
      </c>
      <c r="I894">
        <v>6175</v>
      </c>
      <c r="J894">
        <v>7743</v>
      </c>
      <c r="K894">
        <v>9159</v>
      </c>
      <c r="L894">
        <v>10517</v>
      </c>
      <c r="M894">
        <v>11332</v>
      </c>
      <c r="N894">
        <v>11564</v>
      </c>
      <c r="O894">
        <v>10782</v>
      </c>
      <c r="P894">
        <v>10875</v>
      </c>
      <c r="Q894">
        <v>10934</v>
      </c>
      <c r="R894">
        <v>11065</v>
      </c>
      <c r="S894">
        <v>11035</v>
      </c>
      <c r="T894">
        <v>10844</v>
      </c>
      <c r="U894">
        <v>10571</v>
      </c>
      <c r="V894">
        <v>10172</v>
      </c>
      <c r="W894">
        <v>9658</v>
      </c>
      <c r="X894">
        <v>9128</v>
      </c>
      <c r="Y894">
        <v>8636</v>
      </c>
      <c r="Z894">
        <v>8141</v>
      </c>
      <c r="AA894">
        <v>7654</v>
      </c>
      <c r="AB894">
        <v>7201</v>
      </c>
      <c r="AC894">
        <v>6776</v>
      </c>
      <c r="AD894">
        <v>6379</v>
      </c>
      <c r="AE894">
        <v>5999</v>
      </c>
      <c r="AF894">
        <v>5641</v>
      </c>
      <c r="AG894">
        <v>5333</v>
      </c>
      <c r="AH894">
        <v>5072</v>
      </c>
    </row>
    <row r="895" spans="1:34" x14ac:dyDescent="0.25">
      <c r="A895" t="s">
        <v>520</v>
      </c>
      <c r="B895" t="s">
        <v>409</v>
      </c>
      <c r="C895" t="s">
        <v>412</v>
      </c>
      <c r="D895">
        <v>0</v>
      </c>
      <c r="E895">
        <v>0</v>
      </c>
      <c r="F895">
        <v>0</v>
      </c>
      <c r="G895">
        <v>46</v>
      </c>
      <c r="H895">
        <v>95</v>
      </c>
      <c r="I895">
        <v>146</v>
      </c>
      <c r="J895">
        <v>188</v>
      </c>
      <c r="K895">
        <v>226</v>
      </c>
      <c r="L895">
        <v>265</v>
      </c>
      <c r="M895">
        <v>287</v>
      </c>
      <c r="N895">
        <v>295</v>
      </c>
      <c r="O895">
        <v>273</v>
      </c>
      <c r="P895">
        <v>278</v>
      </c>
      <c r="Q895">
        <v>282</v>
      </c>
      <c r="R895">
        <v>288</v>
      </c>
      <c r="S895">
        <v>287</v>
      </c>
      <c r="T895">
        <v>281</v>
      </c>
      <c r="U895">
        <v>276</v>
      </c>
      <c r="V895">
        <v>266</v>
      </c>
      <c r="W895">
        <v>252</v>
      </c>
      <c r="X895">
        <v>238</v>
      </c>
      <c r="Y895">
        <v>224</v>
      </c>
      <c r="Z895">
        <v>211</v>
      </c>
      <c r="AA895">
        <v>198</v>
      </c>
      <c r="AB895">
        <v>184</v>
      </c>
      <c r="AC895">
        <v>172</v>
      </c>
      <c r="AD895">
        <v>163</v>
      </c>
      <c r="AE895">
        <v>152</v>
      </c>
      <c r="AF895">
        <v>141</v>
      </c>
      <c r="AG895">
        <v>132</v>
      </c>
      <c r="AH895">
        <v>126</v>
      </c>
    </row>
    <row r="896" spans="1:34" x14ac:dyDescent="0.25">
      <c r="A896" t="s">
        <v>521</v>
      </c>
      <c r="B896" t="s">
        <v>409</v>
      </c>
      <c r="C896" t="s">
        <v>412</v>
      </c>
      <c r="D896">
        <v>0</v>
      </c>
      <c r="E896">
        <v>0</v>
      </c>
      <c r="F896">
        <v>0</v>
      </c>
      <c r="G896">
        <v>26</v>
      </c>
      <c r="H896">
        <v>56</v>
      </c>
      <c r="I896">
        <v>92</v>
      </c>
      <c r="J896">
        <v>123</v>
      </c>
      <c r="K896">
        <v>151</v>
      </c>
      <c r="L896">
        <v>180</v>
      </c>
      <c r="M896">
        <v>198</v>
      </c>
      <c r="N896">
        <v>203</v>
      </c>
      <c r="O896">
        <v>186</v>
      </c>
      <c r="P896">
        <v>190</v>
      </c>
      <c r="Q896">
        <v>197</v>
      </c>
      <c r="R896">
        <v>203</v>
      </c>
      <c r="S896">
        <v>206</v>
      </c>
      <c r="T896">
        <v>205</v>
      </c>
      <c r="U896">
        <v>202</v>
      </c>
      <c r="V896">
        <v>198</v>
      </c>
      <c r="W896">
        <v>190</v>
      </c>
      <c r="X896">
        <v>183</v>
      </c>
      <c r="Y896">
        <v>175</v>
      </c>
      <c r="Z896">
        <v>167</v>
      </c>
      <c r="AA896">
        <v>159</v>
      </c>
      <c r="AB896">
        <v>151</v>
      </c>
      <c r="AC896">
        <v>143</v>
      </c>
      <c r="AD896">
        <v>136</v>
      </c>
      <c r="AE896">
        <v>129</v>
      </c>
      <c r="AF896">
        <v>124</v>
      </c>
      <c r="AG896">
        <v>117</v>
      </c>
      <c r="AH896">
        <v>113</v>
      </c>
    </row>
    <row r="897" spans="1:34" x14ac:dyDescent="0.25">
      <c r="A897" t="s">
        <v>522</v>
      </c>
      <c r="B897" t="s">
        <v>409</v>
      </c>
      <c r="C897" t="s">
        <v>412</v>
      </c>
      <c r="D897">
        <v>0</v>
      </c>
      <c r="E897">
        <v>0</v>
      </c>
      <c r="F897">
        <v>0</v>
      </c>
      <c r="G897">
        <v>110</v>
      </c>
      <c r="H897">
        <v>195</v>
      </c>
      <c r="I897">
        <v>293</v>
      </c>
      <c r="J897">
        <v>372</v>
      </c>
      <c r="K897">
        <v>435</v>
      </c>
      <c r="L897">
        <v>513</v>
      </c>
      <c r="M897">
        <v>555</v>
      </c>
      <c r="N897">
        <v>537</v>
      </c>
      <c r="O897">
        <v>396</v>
      </c>
      <c r="P897">
        <v>278</v>
      </c>
      <c r="Q897">
        <v>189</v>
      </c>
      <c r="R897">
        <v>85</v>
      </c>
      <c r="S897">
        <v>-47</v>
      </c>
      <c r="T897">
        <v>-194</v>
      </c>
      <c r="U897">
        <v>-362</v>
      </c>
      <c r="V897">
        <v>-533</v>
      </c>
      <c r="W897">
        <v>-724</v>
      </c>
      <c r="X897">
        <v>-930</v>
      </c>
      <c r="Y897">
        <v>-1128</v>
      </c>
      <c r="Z897">
        <v>-1338</v>
      </c>
      <c r="AA897">
        <v>-1537</v>
      </c>
      <c r="AB897">
        <v>-1738</v>
      </c>
      <c r="AC897">
        <v>-1927</v>
      </c>
      <c r="AD897">
        <v>-2118</v>
      </c>
      <c r="AE897">
        <v>-2301</v>
      </c>
      <c r="AF897">
        <v>-2475</v>
      </c>
      <c r="AG897">
        <v>-2646</v>
      </c>
      <c r="AH897">
        <v>-2807</v>
      </c>
    </row>
    <row r="898" spans="1:34" x14ac:dyDescent="0.25">
      <c r="A898" t="s">
        <v>523</v>
      </c>
      <c r="B898" t="s">
        <v>409</v>
      </c>
      <c r="C898" t="s">
        <v>412</v>
      </c>
      <c r="D898">
        <v>0</v>
      </c>
      <c r="E898">
        <v>0</v>
      </c>
      <c r="F898">
        <v>0</v>
      </c>
      <c r="G898">
        <v>687</v>
      </c>
      <c r="H898">
        <v>1511</v>
      </c>
      <c r="I898">
        <v>2747</v>
      </c>
      <c r="J898">
        <v>3945</v>
      </c>
      <c r="K898">
        <v>5116</v>
      </c>
      <c r="L898">
        <v>6529</v>
      </c>
      <c r="M898">
        <v>7569</v>
      </c>
      <c r="N898">
        <v>8204</v>
      </c>
      <c r="O898">
        <v>7836</v>
      </c>
      <c r="P898">
        <v>8433</v>
      </c>
      <c r="Q898">
        <v>9270</v>
      </c>
      <c r="R898">
        <v>10056</v>
      </c>
      <c r="S898">
        <v>10594</v>
      </c>
      <c r="T898">
        <v>11011</v>
      </c>
      <c r="U898">
        <v>11326</v>
      </c>
      <c r="V898">
        <v>11613</v>
      </c>
      <c r="W898">
        <v>11663</v>
      </c>
      <c r="X898">
        <v>11584</v>
      </c>
      <c r="Y898">
        <v>11509</v>
      </c>
      <c r="Z898">
        <v>11328</v>
      </c>
      <c r="AA898">
        <v>11202</v>
      </c>
      <c r="AB898">
        <v>10983</v>
      </c>
      <c r="AC898">
        <v>10794</v>
      </c>
      <c r="AD898">
        <v>10579</v>
      </c>
      <c r="AE898">
        <v>10403</v>
      </c>
      <c r="AF898">
        <v>10225</v>
      </c>
      <c r="AG898">
        <v>10045</v>
      </c>
      <c r="AH898">
        <v>9930</v>
      </c>
    </row>
    <row r="899" spans="1:34" x14ac:dyDescent="0.25">
      <c r="A899" t="s">
        <v>524</v>
      </c>
      <c r="B899" t="s">
        <v>409</v>
      </c>
      <c r="C899" t="s">
        <v>412</v>
      </c>
      <c r="D899">
        <v>0</v>
      </c>
      <c r="E899">
        <v>0</v>
      </c>
      <c r="F899">
        <v>0</v>
      </c>
      <c r="G899">
        <v>881</v>
      </c>
      <c r="H899">
        <v>1516</v>
      </c>
      <c r="I899">
        <v>2443</v>
      </c>
      <c r="J899">
        <v>3469</v>
      </c>
      <c r="K899">
        <v>4376</v>
      </c>
      <c r="L899">
        <v>5579</v>
      </c>
      <c r="M899">
        <v>6619</v>
      </c>
      <c r="N899">
        <v>7324</v>
      </c>
      <c r="O899">
        <v>7123</v>
      </c>
      <c r="P899">
        <v>7568</v>
      </c>
      <c r="Q899">
        <v>8187</v>
      </c>
      <c r="R899">
        <v>8813</v>
      </c>
      <c r="S899">
        <v>9298</v>
      </c>
      <c r="T899">
        <v>9636</v>
      </c>
      <c r="U899">
        <v>9647</v>
      </c>
      <c r="V899">
        <v>9753</v>
      </c>
      <c r="W899">
        <v>9720</v>
      </c>
      <c r="X899">
        <v>9537</v>
      </c>
      <c r="Y899">
        <v>9368</v>
      </c>
      <c r="Z899">
        <v>9047</v>
      </c>
      <c r="AA899">
        <v>8931</v>
      </c>
      <c r="AB899">
        <v>8742</v>
      </c>
      <c r="AC899">
        <v>8539</v>
      </c>
      <c r="AD899">
        <v>8292</v>
      </c>
      <c r="AE899">
        <v>8031</v>
      </c>
      <c r="AF899">
        <v>7970</v>
      </c>
      <c r="AG899">
        <v>7898</v>
      </c>
      <c r="AH899">
        <v>7855</v>
      </c>
    </row>
    <row r="900" spans="1:34" x14ac:dyDescent="0.25">
      <c r="A900" t="s">
        <v>525</v>
      </c>
      <c r="B900" t="s">
        <v>409</v>
      </c>
      <c r="C900" t="s">
        <v>412</v>
      </c>
      <c r="D900">
        <v>0</v>
      </c>
      <c r="E900">
        <v>0</v>
      </c>
      <c r="F900">
        <v>0</v>
      </c>
      <c r="G900">
        <v>24371</v>
      </c>
      <c r="H900">
        <v>49615</v>
      </c>
      <c r="I900">
        <v>70355</v>
      </c>
      <c r="J900">
        <v>90798</v>
      </c>
      <c r="K900">
        <v>112309</v>
      </c>
      <c r="L900">
        <v>133170</v>
      </c>
      <c r="M900">
        <v>151414</v>
      </c>
      <c r="N900">
        <v>164527</v>
      </c>
      <c r="O900">
        <v>168240</v>
      </c>
      <c r="P900">
        <v>177589</v>
      </c>
      <c r="Q900">
        <v>184469</v>
      </c>
      <c r="R900">
        <v>194556</v>
      </c>
      <c r="S900">
        <v>204733</v>
      </c>
      <c r="T900">
        <v>212242</v>
      </c>
      <c r="U900">
        <v>218122</v>
      </c>
      <c r="V900">
        <v>219907</v>
      </c>
      <c r="W900">
        <v>219741</v>
      </c>
      <c r="X900">
        <v>219391</v>
      </c>
      <c r="Y900">
        <v>218981</v>
      </c>
      <c r="Z900">
        <v>218788</v>
      </c>
      <c r="AA900">
        <v>217056</v>
      </c>
      <c r="AB900">
        <v>216718</v>
      </c>
      <c r="AC900">
        <v>215758</v>
      </c>
      <c r="AD900">
        <v>215400</v>
      </c>
      <c r="AE900">
        <v>214098</v>
      </c>
      <c r="AF900">
        <v>213016</v>
      </c>
      <c r="AG900">
        <v>213994</v>
      </c>
      <c r="AH900">
        <v>216210</v>
      </c>
    </row>
    <row r="901" spans="1:34" x14ac:dyDescent="0.25">
      <c r="A901" t="s">
        <v>526</v>
      </c>
      <c r="B901" t="s">
        <v>409</v>
      </c>
      <c r="C901" t="s">
        <v>412</v>
      </c>
      <c r="D901">
        <v>0</v>
      </c>
      <c r="E901">
        <v>0</v>
      </c>
      <c r="F901">
        <v>0</v>
      </c>
      <c r="G901">
        <v>514</v>
      </c>
      <c r="H901">
        <v>1125</v>
      </c>
      <c r="I901">
        <v>2589</v>
      </c>
      <c r="J901">
        <v>4269</v>
      </c>
      <c r="K901">
        <v>6078</v>
      </c>
      <c r="L901">
        <v>8245</v>
      </c>
      <c r="M901">
        <v>10167</v>
      </c>
      <c r="N901">
        <v>11732</v>
      </c>
      <c r="O901">
        <v>12328</v>
      </c>
      <c r="P901">
        <v>13490</v>
      </c>
      <c r="Q901">
        <v>15107</v>
      </c>
      <c r="R901">
        <v>16599</v>
      </c>
      <c r="S901">
        <v>17652</v>
      </c>
      <c r="T901">
        <v>18653</v>
      </c>
      <c r="U901">
        <v>19505</v>
      </c>
      <c r="V901">
        <v>20300</v>
      </c>
      <c r="W901">
        <v>20702</v>
      </c>
      <c r="X901">
        <v>20903</v>
      </c>
      <c r="Y901">
        <v>21092</v>
      </c>
      <c r="Z901">
        <v>21167</v>
      </c>
      <c r="AA901">
        <v>21308</v>
      </c>
      <c r="AB901">
        <v>21268</v>
      </c>
      <c r="AC901">
        <v>21297</v>
      </c>
      <c r="AD901">
        <v>21276</v>
      </c>
      <c r="AE901">
        <v>21325</v>
      </c>
      <c r="AF901">
        <v>21330</v>
      </c>
      <c r="AG901">
        <v>21309</v>
      </c>
      <c r="AH901">
        <v>21432</v>
      </c>
    </row>
    <row r="902" spans="1:34" x14ac:dyDescent="0.25">
      <c r="A902" t="s">
        <v>527</v>
      </c>
      <c r="B902" t="s">
        <v>409</v>
      </c>
      <c r="C902" t="s">
        <v>412</v>
      </c>
      <c r="D902">
        <v>0</v>
      </c>
      <c r="E902">
        <v>0</v>
      </c>
      <c r="F902">
        <v>0</v>
      </c>
      <c r="G902">
        <v>1584</v>
      </c>
      <c r="H902">
        <v>3675</v>
      </c>
      <c r="I902">
        <v>6957</v>
      </c>
      <c r="J902">
        <v>10223</v>
      </c>
      <c r="K902">
        <v>13486</v>
      </c>
      <c r="L902">
        <v>17486</v>
      </c>
      <c r="M902">
        <v>20526</v>
      </c>
      <c r="N902">
        <v>22469</v>
      </c>
      <c r="O902">
        <v>21600</v>
      </c>
      <c r="P902">
        <v>23575</v>
      </c>
      <c r="Q902">
        <v>26354</v>
      </c>
      <c r="R902">
        <v>29092</v>
      </c>
      <c r="S902">
        <v>31151</v>
      </c>
      <c r="T902">
        <v>32912</v>
      </c>
      <c r="U902">
        <v>34406</v>
      </c>
      <c r="V902">
        <v>35877</v>
      </c>
      <c r="W902">
        <v>36626</v>
      </c>
      <c r="X902">
        <v>36971</v>
      </c>
      <c r="Y902">
        <v>37392</v>
      </c>
      <c r="Z902">
        <v>37397</v>
      </c>
      <c r="AA902">
        <v>37614</v>
      </c>
      <c r="AB902">
        <v>37511</v>
      </c>
      <c r="AC902">
        <v>37543</v>
      </c>
      <c r="AD902">
        <v>37422</v>
      </c>
      <c r="AE902">
        <v>37437</v>
      </c>
      <c r="AF902">
        <v>37437</v>
      </c>
      <c r="AG902">
        <v>37406</v>
      </c>
      <c r="AH902">
        <v>37615</v>
      </c>
    </row>
    <row r="903" spans="1:34" x14ac:dyDescent="0.25">
      <c r="A903" t="s">
        <v>528</v>
      </c>
      <c r="B903" t="s">
        <v>409</v>
      </c>
      <c r="C903" t="s">
        <v>412</v>
      </c>
      <c r="D903">
        <v>0</v>
      </c>
      <c r="E903">
        <v>0</v>
      </c>
      <c r="F903">
        <v>0</v>
      </c>
      <c r="G903">
        <v>442</v>
      </c>
      <c r="H903">
        <v>1022</v>
      </c>
      <c r="I903">
        <v>1930</v>
      </c>
      <c r="J903">
        <v>2826</v>
      </c>
      <c r="K903">
        <v>3721</v>
      </c>
      <c r="L903">
        <v>4813</v>
      </c>
      <c r="M903">
        <v>5643</v>
      </c>
      <c r="N903">
        <v>6176</v>
      </c>
      <c r="O903">
        <v>5943</v>
      </c>
      <c r="P903">
        <v>6465</v>
      </c>
      <c r="Q903">
        <v>7191</v>
      </c>
      <c r="R903">
        <v>7893</v>
      </c>
      <c r="S903">
        <v>8405</v>
      </c>
      <c r="T903">
        <v>8830</v>
      </c>
      <c r="U903">
        <v>9183</v>
      </c>
      <c r="V903">
        <v>9522</v>
      </c>
      <c r="W903">
        <v>9667</v>
      </c>
      <c r="X903">
        <v>9705</v>
      </c>
      <c r="Y903">
        <v>9749</v>
      </c>
      <c r="Z903">
        <v>9697</v>
      </c>
      <c r="AA903">
        <v>9693</v>
      </c>
      <c r="AB903">
        <v>9606</v>
      </c>
      <c r="AC903">
        <v>9545</v>
      </c>
      <c r="AD903">
        <v>9455</v>
      </c>
      <c r="AE903">
        <v>9398</v>
      </c>
      <c r="AF903">
        <v>9338</v>
      </c>
      <c r="AG903">
        <v>9271</v>
      </c>
      <c r="AH903">
        <v>9262</v>
      </c>
    </row>
    <row r="904" spans="1:34" x14ac:dyDescent="0.25">
      <c r="A904" t="s">
        <v>529</v>
      </c>
      <c r="B904" t="s">
        <v>409</v>
      </c>
      <c r="C904" t="s">
        <v>412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x14ac:dyDescent="0.25">
      <c r="A905" t="s">
        <v>383</v>
      </c>
      <c r="B905" t="s">
        <v>411</v>
      </c>
      <c r="C905" t="s">
        <v>410</v>
      </c>
      <c r="D905">
        <v>0</v>
      </c>
      <c r="E905">
        <v>0</v>
      </c>
      <c r="F905">
        <v>0</v>
      </c>
      <c r="G905">
        <v>49273</v>
      </c>
      <c r="H905">
        <v>97698</v>
      </c>
      <c r="I905">
        <v>140769</v>
      </c>
      <c r="J905">
        <v>182880</v>
      </c>
      <c r="K905">
        <v>224627</v>
      </c>
      <c r="L905">
        <v>268039</v>
      </c>
      <c r="M905">
        <v>303941</v>
      </c>
      <c r="N905">
        <v>326538</v>
      </c>
      <c r="O905">
        <v>322491</v>
      </c>
      <c r="P905">
        <v>336638</v>
      </c>
      <c r="Q905">
        <v>350732</v>
      </c>
      <c r="R905">
        <v>370181</v>
      </c>
      <c r="S905">
        <v>388170</v>
      </c>
      <c r="T905">
        <v>400508</v>
      </c>
      <c r="U905">
        <v>408491</v>
      </c>
      <c r="V905">
        <v>410857</v>
      </c>
      <c r="W905">
        <v>408114</v>
      </c>
      <c r="X905">
        <v>403185</v>
      </c>
      <c r="Y905">
        <v>398617</v>
      </c>
      <c r="Z905">
        <v>392644</v>
      </c>
      <c r="AA905">
        <v>385983</v>
      </c>
      <c r="AB905">
        <v>380076</v>
      </c>
      <c r="AC905">
        <v>373306</v>
      </c>
      <c r="AD905">
        <v>366873</v>
      </c>
      <c r="AE905">
        <v>359636</v>
      </c>
      <c r="AF905">
        <v>353658</v>
      </c>
      <c r="AG905">
        <v>350401</v>
      </c>
      <c r="AH905">
        <v>349621</v>
      </c>
    </row>
    <row r="906" spans="1:34" x14ac:dyDescent="0.25">
      <c r="A906" t="s">
        <v>488</v>
      </c>
      <c r="B906" t="s">
        <v>411</v>
      </c>
      <c r="C906" t="s">
        <v>410</v>
      </c>
      <c r="D906">
        <v>0</v>
      </c>
      <c r="E906">
        <v>0</v>
      </c>
      <c r="F906">
        <v>0</v>
      </c>
      <c r="G906">
        <v>38</v>
      </c>
      <c r="H906">
        <v>79</v>
      </c>
      <c r="I906">
        <v>129</v>
      </c>
      <c r="J906">
        <v>199</v>
      </c>
      <c r="K906">
        <v>275</v>
      </c>
      <c r="L906">
        <v>334</v>
      </c>
      <c r="M906">
        <v>372</v>
      </c>
      <c r="N906">
        <v>389</v>
      </c>
      <c r="O906">
        <v>352</v>
      </c>
      <c r="P906">
        <v>311</v>
      </c>
      <c r="Q906">
        <v>290</v>
      </c>
      <c r="R906">
        <v>282</v>
      </c>
      <c r="S906">
        <v>281</v>
      </c>
      <c r="T906">
        <v>279</v>
      </c>
      <c r="U906">
        <v>279</v>
      </c>
      <c r="V906">
        <v>276</v>
      </c>
      <c r="W906">
        <v>271</v>
      </c>
      <c r="X906">
        <v>269</v>
      </c>
      <c r="Y906">
        <v>267</v>
      </c>
      <c r="Z906">
        <v>265</v>
      </c>
      <c r="AA906">
        <v>264</v>
      </c>
      <c r="AB906">
        <v>262</v>
      </c>
      <c r="AC906">
        <v>261</v>
      </c>
      <c r="AD906">
        <v>257</v>
      </c>
      <c r="AE906">
        <v>257</v>
      </c>
      <c r="AF906">
        <v>256</v>
      </c>
      <c r="AG906">
        <v>254</v>
      </c>
      <c r="AH906">
        <v>254</v>
      </c>
    </row>
    <row r="907" spans="1:34" x14ac:dyDescent="0.25">
      <c r="A907" t="s">
        <v>489</v>
      </c>
      <c r="B907" t="s">
        <v>411</v>
      </c>
      <c r="C907" t="s">
        <v>410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25">
      <c r="A908" t="s">
        <v>490</v>
      </c>
      <c r="B908" t="s">
        <v>411</v>
      </c>
      <c r="C908" t="s">
        <v>410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 x14ac:dyDescent="0.25">
      <c r="A909" t="s">
        <v>491</v>
      </c>
      <c r="B909" t="s">
        <v>411</v>
      </c>
      <c r="C909" t="s">
        <v>410</v>
      </c>
      <c r="D909">
        <v>0</v>
      </c>
      <c r="E909">
        <v>0</v>
      </c>
      <c r="F909">
        <v>0</v>
      </c>
      <c r="G909">
        <v>19</v>
      </c>
      <c r="H909">
        <v>28</v>
      </c>
      <c r="I909">
        <v>34</v>
      </c>
      <c r="J909">
        <v>38</v>
      </c>
      <c r="K909">
        <v>40</v>
      </c>
      <c r="L909">
        <v>43</v>
      </c>
      <c r="M909">
        <v>42</v>
      </c>
      <c r="N909">
        <v>40</v>
      </c>
      <c r="O909">
        <v>33</v>
      </c>
      <c r="P909">
        <v>28</v>
      </c>
      <c r="Q909">
        <v>24</v>
      </c>
      <c r="R909">
        <v>20</v>
      </c>
      <c r="S909">
        <v>20</v>
      </c>
      <c r="T909">
        <v>18</v>
      </c>
      <c r="U909">
        <v>18</v>
      </c>
      <c r="V909">
        <v>14</v>
      </c>
      <c r="W909">
        <v>12</v>
      </c>
      <c r="X909">
        <v>13</v>
      </c>
      <c r="Y909">
        <v>13</v>
      </c>
      <c r="Z909">
        <v>13</v>
      </c>
      <c r="AA909">
        <v>14</v>
      </c>
      <c r="AB909">
        <v>15</v>
      </c>
      <c r="AC909">
        <v>18</v>
      </c>
      <c r="AD909">
        <v>19</v>
      </c>
      <c r="AE909">
        <v>21</v>
      </c>
      <c r="AF909">
        <v>23</v>
      </c>
      <c r="AG909">
        <v>25</v>
      </c>
      <c r="AH909">
        <v>26</v>
      </c>
    </row>
    <row r="910" spans="1:34" x14ac:dyDescent="0.25">
      <c r="A910" t="s">
        <v>492</v>
      </c>
      <c r="B910" t="s">
        <v>411</v>
      </c>
      <c r="C910" t="s">
        <v>410</v>
      </c>
      <c r="D910">
        <v>0</v>
      </c>
      <c r="E910">
        <v>0</v>
      </c>
      <c r="F910">
        <v>0</v>
      </c>
      <c r="G910">
        <v>357</v>
      </c>
      <c r="H910">
        <v>1109</v>
      </c>
      <c r="I910">
        <v>1283</v>
      </c>
      <c r="J910">
        <v>1516</v>
      </c>
      <c r="K910">
        <v>1612</v>
      </c>
      <c r="L910">
        <v>1560</v>
      </c>
      <c r="M910">
        <v>1403</v>
      </c>
      <c r="N910">
        <v>1139</v>
      </c>
      <c r="O910">
        <v>982</v>
      </c>
      <c r="P910">
        <v>790</v>
      </c>
      <c r="Q910">
        <v>646</v>
      </c>
      <c r="R910">
        <v>568</v>
      </c>
      <c r="S910">
        <v>504</v>
      </c>
      <c r="T910">
        <v>549</v>
      </c>
      <c r="U910">
        <v>463</v>
      </c>
      <c r="V910">
        <v>387</v>
      </c>
      <c r="W910">
        <v>305</v>
      </c>
      <c r="X910">
        <v>238</v>
      </c>
      <c r="Y910">
        <v>298</v>
      </c>
      <c r="Z910">
        <v>255</v>
      </c>
      <c r="AA910">
        <v>251</v>
      </c>
      <c r="AB910">
        <v>269</v>
      </c>
      <c r="AC910">
        <v>272</v>
      </c>
      <c r="AD910">
        <v>278</v>
      </c>
      <c r="AE910">
        <v>299</v>
      </c>
      <c r="AF910">
        <v>272</v>
      </c>
      <c r="AG910">
        <v>242</v>
      </c>
      <c r="AH910">
        <v>239</v>
      </c>
    </row>
    <row r="911" spans="1:34" x14ac:dyDescent="0.25">
      <c r="A911" t="s">
        <v>493</v>
      </c>
      <c r="B911" t="s">
        <v>411</v>
      </c>
      <c r="C911" t="s">
        <v>410</v>
      </c>
      <c r="D911">
        <v>0</v>
      </c>
      <c r="E911">
        <v>0</v>
      </c>
      <c r="F911">
        <v>0</v>
      </c>
      <c r="G911">
        <v>205</v>
      </c>
      <c r="H911">
        <v>424</v>
      </c>
      <c r="I911">
        <v>698</v>
      </c>
      <c r="J911">
        <v>993</v>
      </c>
      <c r="K911">
        <v>1273</v>
      </c>
      <c r="L911">
        <v>1582</v>
      </c>
      <c r="M911">
        <v>1853</v>
      </c>
      <c r="N911">
        <v>2005</v>
      </c>
      <c r="O911">
        <v>1940</v>
      </c>
      <c r="P911">
        <v>1900</v>
      </c>
      <c r="Q911">
        <v>2016</v>
      </c>
      <c r="R911">
        <v>2159</v>
      </c>
      <c r="S911">
        <v>2261</v>
      </c>
      <c r="T911">
        <v>2313</v>
      </c>
      <c r="U911">
        <v>2336</v>
      </c>
      <c r="V911">
        <v>2343</v>
      </c>
      <c r="W911">
        <v>2318</v>
      </c>
      <c r="X911">
        <v>2254</v>
      </c>
      <c r="Y911">
        <v>2178</v>
      </c>
      <c r="Z911">
        <v>2092</v>
      </c>
      <c r="AA911">
        <v>2006</v>
      </c>
      <c r="AB911">
        <v>1914</v>
      </c>
      <c r="AC911">
        <v>1820</v>
      </c>
      <c r="AD911">
        <v>1725</v>
      </c>
      <c r="AE911">
        <v>1637</v>
      </c>
      <c r="AF911">
        <v>1554</v>
      </c>
      <c r="AG911">
        <v>1475</v>
      </c>
      <c r="AH911">
        <v>1406</v>
      </c>
    </row>
    <row r="912" spans="1:34" x14ac:dyDescent="0.25">
      <c r="A912" t="s">
        <v>494</v>
      </c>
      <c r="B912" t="s">
        <v>411</v>
      </c>
      <c r="C912" t="s">
        <v>410</v>
      </c>
      <c r="D912">
        <v>0</v>
      </c>
      <c r="E912">
        <v>0</v>
      </c>
      <c r="F912">
        <v>0</v>
      </c>
      <c r="G912">
        <v>350</v>
      </c>
      <c r="H912">
        <v>711</v>
      </c>
      <c r="I912">
        <v>1070</v>
      </c>
      <c r="J912">
        <v>1420</v>
      </c>
      <c r="K912">
        <v>1722</v>
      </c>
      <c r="L912">
        <v>2040</v>
      </c>
      <c r="M912">
        <v>2287</v>
      </c>
      <c r="N912">
        <v>2393</v>
      </c>
      <c r="O912">
        <v>2251</v>
      </c>
      <c r="P912">
        <v>2191</v>
      </c>
      <c r="Q912">
        <v>2233</v>
      </c>
      <c r="R912">
        <v>2287</v>
      </c>
      <c r="S912">
        <v>2303</v>
      </c>
      <c r="T912">
        <v>2279</v>
      </c>
      <c r="U912">
        <v>2224</v>
      </c>
      <c r="V912">
        <v>2161</v>
      </c>
      <c r="W912">
        <v>2073</v>
      </c>
      <c r="X912">
        <v>1957</v>
      </c>
      <c r="Y912">
        <v>1846</v>
      </c>
      <c r="Z912">
        <v>1727</v>
      </c>
      <c r="AA912">
        <v>1621</v>
      </c>
      <c r="AB912">
        <v>1513</v>
      </c>
      <c r="AC912">
        <v>1407</v>
      </c>
      <c r="AD912">
        <v>1311</v>
      </c>
      <c r="AE912">
        <v>1222</v>
      </c>
      <c r="AF912">
        <v>1145</v>
      </c>
      <c r="AG912">
        <v>1071</v>
      </c>
      <c r="AH912">
        <v>1008</v>
      </c>
    </row>
    <row r="913" spans="1:34" x14ac:dyDescent="0.25">
      <c r="A913" t="s">
        <v>495</v>
      </c>
      <c r="B913" t="s">
        <v>411</v>
      </c>
      <c r="C913" t="s">
        <v>410</v>
      </c>
      <c r="D913">
        <v>0</v>
      </c>
      <c r="E913">
        <v>0</v>
      </c>
      <c r="F913">
        <v>0</v>
      </c>
      <c r="G913">
        <v>92</v>
      </c>
      <c r="H913">
        <v>210</v>
      </c>
      <c r="I913">
        <v>302</v>
      </c>
      <c r="J913">
        <v>377</v>
      </c>
      <c r="K913">
        <v>441</v>
      </c>
      <c r="L913">
        <v>498</v>
      </c>
      <c r="M913">
        <v>541</v>
      </c>
      <c r="N913">
        <v>557</v>
      </c>
      <c r="O913">
        <v>530</v>
      </c>
      <c r="P913">
        <v>511</v>
      </c>
      <c r="Q913">
        <v>503</v>
      </c>
      <c r="R913">
        <v>507</v>
      </c>
      <c r="S913">
        <v>512</v>
      </c>
      <c r="T913">
        <v>513</v>
      </c>
      <c r="U913">
        <v>504</v>
      </c>
      <c r="V913">
        <v>489</v>
      </c>
      <c r="W913">
        <v>468</v>
      </c>
      <c r="X913">
        <v>446</v>
      </c>
      <c r="Y913">
        <v>429</v>
      </c>
      <c r="Z913">
        <v>410</v>
      </c>
      <c r="AA913">
        <v>391</v>
      </c>
      <c r="AB913">
        <v>376</v>
      </c>
      <c r="AC913">
        <v>361</v>
      </c>
      <c r="AD913">
        <v>346</v>
      </c>
      <c r="AE913">
        <v>332</v>
      </c>
      <c r="AF913">
        <v>320</v>
      </c>
      <c r="AG913">
        <v>310</v>
      </c>
      <c r="AH913">
        <v>302</v>
      </c>
    </row>
    <row r="914" spans="1:34" x14ac:dyDescent="0.25">
      <c r="A914" t="s">
        <v>496</v>
      </c>
      <c r="B914" t="s">
        <v>411</v>
      </c>
      <c r="C914" t="s">
        <v>410</v>
      </c>
      <c r="D914">
        <v>0</v>
      </c>
      <c r="E914">
        <v>0</v>
      </c>
      <c r="F914">
        <v>0</v>
      </c>
      <c r="G914">
        <v>87</v>
      </c>
      <c r="H914">
        <v>214</v>
      </c>
      <c r="I914">
        <v>331</v>
      </c>
      <c r="J914">
        <v>371</v>
      </c>
      <c r="K914">
        <v>395</v>
      </c>
      <c r="L914">
        <v>381</v>
      </c>
      <c r="M914">
        <v>324</v>
      </c>
      <c r="N914">
        <v>225</v>
      </c>
      <c r="O914">
        <v>39</v>
      </c>
      <c r="P914">
        <v>-78</v>
      </c>
      <c r="Q914">
        <v>-234</v>
      </c>
      <c r="R914">
        <v>-370</v>
      </c>
      <c r="S914">
        <v>-486</v>
      </c>
      <c r="T914">
        <v>-613</v>
      </c>
      <c r="U914">
        <v>-689</v>
      </c>
      <c r="V914">
        <v>-785</v>
      </c>
      <c r="W914">
        <v>-845</v>
      </c>
      <c r="X914">
        <v>-862</v>
      </c>
      <c r="Y914">
        <v>-865</v>
      </c>
      <c r="Z914">
        <v>-818</v>
      </c>
      <c r="AA914">
        <v>-797</v>
      </c>
      <c r="AB914">
        <v>-761</v>
      </c>
      <c r="AC914">
        <v>-701</v>
      </c>
      <c r="AD914">
        <v>-628</v>
      </c>
      <c r="AE914">
        <v>-556</v>
      </c>
      <c r="AF914">
        <v>-495</v>
      </c>
      <c r="AG914">
        <v>-427</v>
      </c>
      <c r="AH914">
        <v>-360</v>
      </c>
    </row>
    <row r="915" spans="1:34" x14ac:dyDescent="0.25">
      <c r="A915" t="s">
        <v>497</v>
      </c>
      <c r="B915" t="s">
        <v>411</v>
      </c>
      <c r="C915" t="s">
        <v>410</v>
      </c>
      <c r="D915">
        <v>0</v>
      </c>
      <c r="E915">
        <v>0</v>
      </c>
      <c r="F915">
        <v>0</v>
      </c>
      <c r="G915">
        <v>-34</v>
      </c>
      <c r="H915">
        <v>-64</v>
      </c>
      <c r="I915">
        <v>-115</v>
      </c>
      <c r="J915">
        <v>-199</v>
      </c>
      <c r="K915">
        <v>-334</v>
      </c>
      <c r="L915">
        <v>-496</v>
      </c>
      <c r="M915">
        <v>-674</v>
      </c>
      <c r="N915">
        <v>-877</v>
      </c>
      <c r="O915">
        <v>-1107</v>
      </c>
      <c r="P915">
        <v>-1303</v>
      </c>
      <c r="Q915">
        <v>-1485</v>
      </c>
      <c r="R915">
        <v>-1653</v>
      </c>
      <c r="S915">
        <v>-1818</v>
      </c>
      <c r="T915">
        <v>-1958</v>
      </c>
      <c r="U915">
        <v>-2069</v>
      </c>
      <c r="V915">
        <v>-2149</v>
      </c>
      <c r="W915">
        <v>-2166</v>
      </c>
      <c r="X915">
        <v>-2162</v>
      </c>
      <c r="Y915">
        <v>-2133</v>
      </c>
      <c r="Z915">
        <v>-2074</v>
      </c>
      <c r="AA915">
        <v>-2018</v>
      </c>
      <c r="AB915">
        <v>-1948</v>
      </c>
      <c r="AC915">
        <v>-1850</v>
      </c>
      <c r="AD915">
        <v>-1761</v>
      </c>
      <c r="AE915">
        <v>-1654</v>
      </c>
      <c r="AF915">
        <v>-1550</v>
      </c>
      <c r="AG915">
        <v>-1462</v>
      </c>
      <c r="AH915">
        <v>-1386</v>
      </c>
    </row>
    <row r="916" spans="1:34" x14ac:dyDescent="0.25">
      <c r="A916" t="s">
        <v>498</v>
      </c>
      <c r="B916" t="s">
        <v>411</v>
      </c>
      <c r="C916" t="s">
        <v>410</v>
      </c>
      <c r="D916">
        <v>0</v>
      </c>
      <c r="E916">
        <v>0</v>
      </c>
      <c r="F916">
        <v>0</v>
      </c>
      <c r="G916">
        <v>206</v>
      </c>
      <c r="H916">
        <v>270</v>
      </c>
      <c r="I916">
        <v>273</v>
      </c>
      <c r="J916">
        <v>132</v>
      </c>
      <c r="K916">
        <v>17</v>
      </c>
      <c r="L916">
        <v>-51</v>
      </c>
      <c r="M916">
        <v>-92</v>
      </c>
      <c r="N916">
        <v>-122</v>
      </c>
      <c r="O916">
        <v>-165</v>
      </c>
      <c r="P916">
        <v>-175</v>
      </c>
      <c r="Q916">
        <v>-167</v>
      </c>
      <c r="R916">
        <v>-151</v>
      </c>
      <c r="S916">
        <v>-149</v>
      </c>
      <c r="T916">
        <v>-158</v>
      </c>
      <c r="U916">
        <v>-176</v>
      </c>
      <c r="V916">
        <v>-202</v>
      </c>
      <c r="W916">
        <v>-233</v>
      </c>
      <c r="X916">
        <v>-265</v>
      </c>
      <c r="Y916">
        <v>-282</v>
      </c>
      <c r="Z916">
        <v>-299</v>
      </c>
      <c r="AA916">
        <v>-313</v>
      </c>
      <c r="AB916">
        <v>-330</v>
      </c>
      <c r="AC916">
        <v>-343</v>
      </c>
      <c r="AD916">
        <v>-351</v>
      </c>
      <c r="AE916">
        <v>-361</v>
      </c>
      <c r="AF916">
        <v>-370</v>
      </c>
      <c r="AG916">
        <v>-381</v>
      </c>
      <c r="AH916">
        <v>-383</v>
      </c>
    </row>
    <row r="917" spans="1:34" x14ac:dyDescent="0.25">
      <c r="A917" t="s">
        <v>499</v>
      </c>
      <c r="B917" t="s">
        <v>411</v>
      </c>
      <c r="C917" t="s">
        <v>410</v>
      </c>
      <c r="D917">
        <v>0</v>
      </c>
      <c r="E917">
        <v>0</v>
      </c>
      <c r="F917">
        <v>0</v>
      </c>
      <c r="G917">
        <v>57</v>
      </c>
      <c r="H917">
        <v>116</v>
      </c>
      <c r="I917">
        <v>179</v>
      </c>
      <c r="J917">
        <v>236</v>
      </c>
      <c r="K917">
        <v>287</v>
      </c>
      <c r="L917">
        <v>348</v>
      </c>
      <c r="M917">
        <v>391</v>
      </c>
      <c r="N917">
        <v>412</v>
      </c>
      <c r="O917">
        <v>382</v>
      </c>
      <c r="P917">
        <v>394</v>
      </c>
      <c r="Q917">
        <v>414</v>
      </c>
      <c r="R917">
        <v>434</v>
      </c>
      <c r="S917">
        <v>447</v>
      </c>
      <c r="T917">
        <v>451</v>
      </c>
      <c r="U917">
        <v>448</v>
      </c>
      <c r="V917">
        <v>442</v>
      </c>
      <c r="W917">
        <v>430</v>
      </c>
      <c r="X917">
        <v>413</v>
      </c>
      <c r="Y917">
        <v>397</v>
      </c>
      <c r="Z917">
        <v>377</v>
      </c>
      <c r="AA917">
        <v>361</v>
      </c>
      <c r="AB917">
        <v>344</v>
      </c>
      <c r="AC917">
        <v>327</v>
      </c>
      <c r="AD917">
        <v>309</v>
      </c>
      <c r="AE917">
        <v>292</v>
      </c>
      <c r="AF917">
        <v>280</v>
      </c>
      <c r="AG917">
        <v>268</v>
      </c>
      <c r="AH917">
        <v>258</v>
      </c>
    </row>
    <row r="918" spans="1:34" x14ac:dyDescent="0.25">
      <c r="A918" t="s">
        <v>500</v>
      </c>
      <c r="B918" t="s">
        <v>411</v>
      </c>
      <c r="C918" t="s">
        <v>410</v>
      </c>
      <c r="D918">
        <v>0</v>
      </c>
      <c r="E918">
        <v>0</v>
      </c>
      <c r="F918">
        <v>0</v>
      </c>
      <c r="G918">
        <v>34</v>
      </c>
      <c r="H918">
        <v>75</v>
      </c>
      <c r="I918">
        <v>108</v>
      </c>
      <c r="J918">
        <v>133</v>
      </c>
      <c r="K918">
        <v>154</v>
      </c>
      <c r="L918">
        <v>177</v>
      </c>
      <c r="M918">
        <v>194</v>
      </c>
      <c r="N918">
        <v>202</v>
      </c>
      <c r="O918">
        <v>195</v>
      </c>
      <c r="P918">
        <v>193</v>
      </c>
      <c r="Q918">
        <v>197</v>
      </c>
      <c r="R918">
        <v>204</v>
      </c>
      <c r="S918">
        <v>211</v>
      </c>
      <c r="T918">
        <v>215</v>
      </c>
      <c r="U918">
        <v>212</v>
      </c>
      <c r="V918">
        <v>207</v>
      </c>
      <c r="W918">
        <v>200</v>
      </c>
      <c r="X918">
        <v>192</v>
      </c>
      <c r="Y918">
        <v>185</v>
      </c>
      <c r="Z918">
        <v>176</v>
      </c>
      <c r="AA918">
        <v>167</v>
      </c>
      <c r="AB918">
        <v>161</v>
      </c>
      <c r="AC918">
        <v>154</v>
      </c>
      <c r="AD918">
        <v>145</v>
      </c>
      <c r="AE918">
        <v>137</v>
      </c>
      <c r="AF918">
        <v>132</v>
      </c>
      <c r="AG918">
        <v>125</v>
      </c>
      <c r="AH918">
        <v>122</v>
      </c>
    </row>
    <row r="919" spans="1:34" x14ac:dyDescent="0.25">
      <c r="A919" t="s">
        <v>501</v>
      </c>
      <c r="B919" t="s">
        <v>411</v>
      </c>
      <c r="C919" t="s">
        <v>410</v>
      </c>
      <c r="D919">
        <v>0</v>
      </c>
      <c r="E919">
        <v>0</v>
      </c>
      <c r="F919">
        <v>0</v>
      </c>
      <c r="G919">
        <v>179</v>
      </c>
      <c r="H919">
        <v>327</v>
      </c>
      <c r="I919">
        <v>412</v>
      </c>
      <c r="J919">
        <v>478</v>
      </c>
      <c r="K919">
        <v>528</v>
      </c>
      <c r="L919">
        <v>587</v>
      </c>
      <c r="M919">
        <v>662</v>
      </c>
      <c r="N919">
        <v>725</v>
      </c>
      <c r="O919">
        <v>736</v>
      </c>
      <c r="P919">
        <v>720</v>
      </c>
      <c r="Q919">
        <v>707</v>
      </c>
      <c r="R919">
        <v>707</v>
      </c>
      <c r="S919">
        <v>719</v>
      </c>
      <c r="T919">
        <v>717</v>
      </c>
      <c r="U919">
        <v>678</v>
      </c>
      <c r="V919">
        <v>627</v>
      </c>
      <c r="W919">
        <v>584</v>
      </c>
      <c r="X919">
        <v>540</v>
      </c>
      <c r="Y919">
        <v>493</v>
      </c>
      <c r="Z919">
        <v>440</v>
      </c>
      <c r="AA919">
        <v>404</v>
      </c>
      <c r="AB919">
        <v>374</v>
      </c>
      <c r="AC919">
        <v>342</v>
      </c>
      <c r="AD919">
        <v>304</v>
      </c>
      <c r="AE919">
        <v>265</v>
      </c>
      <c r="AF919">
        <v>246</v>
      </c>
      <c r="AG919">
        <v>239</v>
      </c>
      <c r="AH919">
        <v>235</v>
      </c>
    </row>
    <row r="920" spans="1:34" x14ac:dyDescent="0.25">
      <c r="A920" t="s">
        <v>502</v>
      </c>
      <c r="B920" t="s">
        <v>411</v>
      </c>
      <c r="C920" t="s">
        <v>410</v>
      </c>
      <c r="D920">
        <v>0</v>
      </c>
      <c r="E920">
        <v>0</v>
      </c>
      <c r="F920">
        <v>0</v>
      </c>
      <c r="G920">
        <v>137</v>
      </c>
      <c r="H920">
        <v>269</v>
      </c>
      <c r="I920">
        <v>312</v>
      </c>
      <c r="J920">
        <v>312</v>
      </c>
      <c r="K920">
        <v>324</v>
      </c>
      <c r="L920">
        <v>354</v>
      </c>
      <c r="M920">
        <v>401</v>
      </c>
      <c r="N920">
        <v>436</v>
      </c>
      <c r="O920">
        <v>420</v>
      </c>
      <c r="P920">
        <v>398</v>
      </c>
      <c r="Q920">
        <v>372</v>
      </c>
      <c r="R920">
        <v>363</v>
      </c>
      <c r="S920">
        <v>362</v>
      </c>
      <c r="T920">
        <v>346</v>
      </c>
      <c r="U920">
        <v>294</v>
      </c>
      <c r="V920">
        <v>222</v>
      </c>
      <c r="W920">
        <v>150</v>
      </c>
      <c r="X920">
        <v>75</v>
      </c>
      <c r="Y920">
        <v>-2</v>
      </c>
      <c r="Z920">
        <v>-80</v>
      </c>
      <c r="AA920">
        <v>-150</v>
      </c>
      <c r="AB920">
        <v>-211</v>
      </c>
      <c r="AC920">
        <v>-273</v>
      </c>
      <c r="AD920">
        <v>-338</v>
      </c>
      <c r="AE920">
        <v>-405</v>
      </c>
      <c r="AF920">
        <v>-453</v>
      </c>
      <c r="AG920">
        <v>-489</v>
      </c>
      <c r="AH920">
        <v>-520</v>
      </c>
    </row>
    <row r="921" spans="1:34" x14ac:dyDescent="0.25">
      <c r="A921" t="s">
        <v>503</v>
      </c>
      <c r="B921" t="s">
        <v>411</v>
      </c>
      <c r="C921" t="s">
        <v>410</v>
      </c>
      <c r="D921">
        <v>0</v>
      </c>
      <c r="E921">
        <v>0</v>
      </c>
      <c r="F921">
        <v>0</v>
      </c>
      <c r="G921">
        <v>19</v>
      </c>
      <c r="H921">
        <v>30</v>
      </c>
      <c r="I921">
        <v>39</v>
      </c>
      <c r="J921">
        <v>48</v>
      </c>
      <c r="K921">
        <v>55</v>
      </c>
      <c r="L921">
        <v>64</v>
      </c>
      <c r="M921">
        <v>72</v>
      </c>
      <c r="N921">
        <v>76</v>
      </c>
      <c r="O921">
        <v>72</v>
      </c>
      <c r="P921">
        <v>69</v>
      </c>
      <c r="Q921">
        <v>67</v>
      </c>
      <c r="R921">
        <v>68</v>
      </c>
      <c r="S921">
        <v>68</v>
      </c>
      <c r="T921">
        <v>66</v>
      </c>
      <c r="U921">
        <v>61</v>
      </c>
      <c r="V921">
        <v>55</v>
      </c>
      <c r="W921">
        <v>51</v>
      </c>
      <c r="X921">
        <v>44</v>
      </c>
      <c r="Y921">
        <v>38</v>
      </c>
      <c r="Z921">
        <v>31</v>
      </c>
      <c r="AA921">
        <v>26</v>
      </c>
      <c r="AB921">
        <v>21</v>
      </c>
      <c r="AC921">
        <v>16</v>
      </c>
      <c r="AD921">
        <v>10</v>
      </c>
      <c r="AE921">
        <v>5</v>
      </c>
      <c r="AF921">
        <v>1</v>
      </c>
      <c r="AG921">
        <v>0</v>
      </c>
      <c r="AH921">
        <v>-3</v>
      </c>
    </row>
    <row r="922" spans="1:34" x14ac:dyDescent="0.25">
      <c r="A922" t="s">
        <v>504</v>
      </c>
      <c r="B922" t="s">
        <v>411</v>
      </c>
      <c r="C922" t="s">
        <v>410</v>
      </c>
      <c r="D922">
        <v>0</v>
      </c>
      <c r="E922">
        <v>0</v>
      </c>
      <c r="F922">
        <v>0</v>
      </c>
      <c r="G922">
        <v>11</v>
      </c>
      <c r="H922">
        <v>21</v>
      </c>
      <c r="I922">
        <v>28</v>
      </c>
      <c r="J922">
        <v>34</v>
      </c>
      <c r="K922">
        <v>40</v>
      </c>
      <c r="L922">
        <v>45</v>
      </c>
      <c r="M922">
        <v>51</v>
      </c>
      <c r="N922">
        <v>54</v>
      </c>
      <c r="O922">
        <v>54</v>
      </c>
      <c r="P922">
        <v>53</v>
      </c>
      <c r="Q922">
        <v>54</v>
      </c>
      <c r="R922">
        <v>55</v>
      </c>
      <c r="S922">
        <v>58</v>
      </c>
      <c r="T922">
        <v>58</v>
      </c>
      <c r="U922">
        <v>57</v>
      </c>
      <c r="V922">
        <v>55</v>
      </c>
      <c r="W922">
        <v>54</v>
      </c>
      <c r="X922">
        <v>52</v>
      </c>
      <c r="Y922">
        <v>49</v>
      </c>
      <c r="Z922">
        <v>47</v>
      </c>
      <c r="AA922">
        <v>46</v>
      </c>
      <c r="AB922">
        <v>45</v>
      </c>
      <c r="AC922">
        <v>42</v>
      </c>
      <c r="AD922">
        <v>40</v>
      </c>
      <c r="AE922">
        <v>39</v>
      </c>
      <c r="AF922">
        <v>38</v>
      </c>
      <c r="AG922">
        <v>35</v>
      </c>
      <c r="AH922">
        <v>35</v>
      </c>
    </row>
    <row r="923" spans="1:34" x14ac:dyDescent="0.25">
      <c r="A923" t="s">
        <v>505</v>
      </c>
      <c r="B923" t="s">
        <v>411</v>
      </c>
      <c r="C923" t="s">
        <v>410</v>
      </c>
      <c r="D923">
        <v>0</v>
      </c>
      <c r="E923">
        <v>0</v>
      </c>
      <c r="F923">
        <v>0</v>
      </c>
      <c r="G923">
        <v>620</v>
      </c>
      <c r="H923">
        <v>877</v>
      </c>
      <c r="I923">
        <v>1074</v>
      </c>
      <c r="J923">
        <v>1295</v>
      </c>
      <c r="K923">
        <v>1465</v>
      </c>
      <c r="L923">
        <v>1677</v>
      </c>
      <c r="M923">
        <v>1924</v>
      </c>
      <c r="N923">
        <v>2112</v>
      </c>
      <c r="O923">
        <v>2176</v>
      </c>
      <c r="P923">
        <v>2200</v>
      </c>
      <c r="Q923">
        <v>2213</v>
      </c>
      <c r="R923">
        <v>2252</v>
      </c>
      <c r="S923">
        <v>2315</v>
      </c>
      <c r="T923">
        <v>2331</v>
      </c>
      <c r="U923">
        <v>2275</v>
      </c>
      <c r="V923">
        <v>2210</v>
      </c>
      <c r="W923">
        <v>2142</v>
      </c>
      <c r="X923">
        <v>2050</v>
      </c>
      <c r="Y923">
        <v>1945</v>
      </c>
      <c r="Z923">
        <v>1825</v>
      </c>
      <c r="AA923">
        <v>1740</v>
      </c>
      <c r="AB923">
        <v>1663</v>
      </c>
      <c r="AC923">
        <v>1579</v>
      </c>
      <c r="AD923">
        <v>1477</v>
      </c>
      <c r="AE923">
        <v>1374</v>
      </c>
      <c r="AF923">
        <v>1322</v>
      </c>
      <c r="AG923">
        <v>1290</v>
      </c>
      <c r="AH923">
        <v>1262</v>
      </c>
    </row>
    <row r="924" spans="1:34" x14ac:dyDescent="0.25">
      <c r="A924" t="s">
        <v>506</v>
      </c>
      <c r="B924" t="s">
        <v>411</v>
      </c>
      <c r="C924" t="s">
        <v>410</v>
      </c>
      <c r="D924">
        <v>0</v>
      </c>
      <c r="E924">
        <v>0</v>
      </c>
      <c r="F924">
        <v>0</v>
      </c>
      <c r="G924">
        <v>166</v>
      </c>
      <c r="H924">
        <v>552</v>
      </c>
      <c r="I924">
        <v>964</v>
      </c>
      <c r="J924">
        <v>1501</v>
      </c>
      <c r="K924">
        <v>1917</v>
      </c>
      <c r="L924">
        <v>2541</v>
      </c>
      <c r="M924">
        <v>3318</v>
      </c>
      <c r="N924">
        <v>3944</v>
      </c>
      <c r="O924">
        <v>4263</v>
      </c>
      <c r="P924">
        <v>4481</v>
      </c>
      <c r="Q924">
        <v>4828</v>
      </c>
      <c r="R924">
        <v>5237</v>
      </c>
      <c r="S924">
        <v>5644</v>
      </c>
      <c r="T924">
        <v>5770</v>
      </c>
      <c r="U924">
        <v>5520</v>
      </c>
      <c r="V924">
        <v>5384</v>
      </c>
      <c r="W924">
        <v>5243</v>
      </c>
      <c r="X924">
        <v>4997</v>
      </c>
      <c r="Y924">
        <v>4670</v>
      </c>
      <c r="Z924">
        <v>4291</v>
      </c>
      <c r="AA924">
        <v>4112</v>
      </c>
      <c r="AB924">
        <v>3912</v>
      </c>
      <c r="AC924">
        <v>3636</v>
      </c>
      <c r="AD924">
        <v>3281</v>
      </c>
      <c r="AE924">
        <v>2963</v>
      </c>
      <c r="AF924">
        <v>2903</v>
      </c>
      <c r="AG924">
        <v>2860</v>
      </c>
      <c r="AH924">
        <v>2810</v>
      </c>
    </row>
    <row r="925" spans="1:34" x14ac:dyDescent="0.25">
      <c r="A925" t="s">
        <v>507</v>
      </c>
      <c r="B925" t="s">
        <v>411</v>
      </c>
      <c r="C925" t="s">
        <v>410</v>
      </c>
      <c r="D925">
        <v>0</v>
      </c>
      <c r="E925">
        <v>0</v>
      </c>
      <c r="F925">
        <v>0</v>
      </c>
      <c r="G925">
        <v>864</v>
      </c>
      <c r="H925">
        <v>1026</v>
      </c>
      <c r="I925">
        <v>1156</v>
      </c>
      <c r="J925">
        <v>1330</v>
      </c>
      <c r="K925">
        <v>1439</v>
      </c>
      <c r="L925">
        <v>1593</v>
      </c>
      <c r="M925">
        <v>1804</v>
      </c>
      <c r="N925">
        <v>1990</v>
      </c>
      <c r="O925">
        <v>2024</v>
      </c>
      <c r="P925">
        <v>2012</v>
      </c>
      <c r="Q925">
        <v>1996</v>
      </c>
      <c r="R925">
        <v>2002</v>
      </c>
      <c r="S925">
        <v>2027</v>
      </c>
      <c r="T925">
        <v>1996</v>
      </c>
      <c r="U925">
        <v>1852</v>
      </c>
      <c r="V925">
        <v>1757</v>
      </c>
      <c r="W925">
        <v>1678</v>
      </c>
      <c r="X925">
        <v>1569</v>
      </c>
      <c r="Y925">
        <v>1450</v>
      </c>
      <c r="Z925">
        <v>1316</v>
      </c>
      <c r="AA925">
        <v>1251</v>
      </c>
      <c r="AB925">
        <v>1187</v>
      </c>
      <c r="AC925">
        <v>1101</v>
      </c>
      <c r="AD925">
        <v>1008</v>
      </c>
      <c r="AE925">
        <v>900</v>
      </c>
      <c r="AF925">
        <v>884</v>
      </c>
      <c r="AG925">
        <v>868</v>
      </c>
      <c r="AH925">
        <v>846</v>
      </c>
    </row>
    <row r="926" spans="1:34" x14ac:dyDescent="0.25">
      <c r="A926" t="s">
        <v>508</v>
      </c>
      <c r="B926" t="s">
        <v>411</v>
      </c>
      <c r="C926" t="s">
        <v>410</v>
      </c>
      <c r="D926">
        <v>0</v>
      </c>
      <c r="E926">
        <v>0</v>
      </c>
      <c r="F926">
        <v>0</v>
      </c>
      <c r="G926">
        <v>1780</v>
      </c>
      <c r="H926">
        <v>1816</v>
      </c>
      <c r="I926">
        <v>1849</v>
      </c>
      <c r="J926">
        <v>1957</v>
      </c>
      <c r="K926">
        <v>1985</v>
      </c>
      <c r="L926">
        <v>2124</v>
      </c>
      <c r="M926">
        <v>2294</v>
      </c>
      <c r="N926">
        <v>2407</v>
      </c>
      <c r="O926">
        <v>2361</v>
      </c>
      <c r="P926">
        <v>2265</v>
      </c>
      <c r="Q926">
        <v>2149</v>
      </c>
      <c r="R926">
        <v>2029</v>
      </c>
      <c r="S926">
        <v>1922</v>
      </c>
      <c r="T926">
        <v>1778</v>
      </c>
      <c r="U926">
        <v>1638</v>
      </c>
      <c r="V926">
        <v>1547</v>
      </c>
      <c r="W926">
        <v>1486</v>
      </c>
      <c r="X926">
        <v>1385</v>
      </c>
      <c r="Y926">
        <v>1305</v>
      </c>
      <c r="Z926">
        <v>1215</v>
      </c>
      <c r="AA926">
        <v>1178</v>
      </c>
      <c r="AB926">
        <v>1115</v>
      </c>
      <c r="AC926">
        <v>1023</v>
      </c>
      <c r="AD926">
        <v>1017</v>
      </c>
      <c r="AE926">
        <v>960</v>
      </c>
      <c r="AF926">
        <v>955</v>
      </c>
      <c r="AG926">
        <v>936</v>
      </c>
      <c r="AH926">
        <v>909</v>
      </c>
    </row>
    <row r="927" spans="1:34" x14ac:dyDescent="0.25">
      <c r="A927" t="s">
        <v>509</v>
      </c>
      <c r="B927" t="s">
        <v>411</v>
      </c>
      <c r="C927" t="s">
        <v>410</v>
      </c>
      <c r="D927">
        <v>0</v>
      </c>
      <c r="E927">
        <v>0</v>
      </c>
      <c r="F927">
        <v>0</v>
      </c>
      <c r="G927">
        <v>212</v>
      </c>
      <c r="H927">
        <v>375</v>
      </c>
      <c r="I927">
        <v>405</v>
      </c>
      <c r="J927">
        <v>599</v>
      </c>
      <c r="K927">
        <v>513</v>
      </c>
      <c r="L927">
        <v>204</v>
      </c>
      <c r="M927">
        <v>-243</v>
      </c>
      <c r="N927">
        <v>-863</v>
      </c>
      <c r="O927">
        <v>-1476</v>
      </c>
      <c r="P927">
        <v>-2178</v>
      </c>
      <c r="Q927">
        <v>-2843</v>
      </c>
      <c r="R927">
        <v>-3511</v>
      </c>
      <c r="S927">
        <v>-3309</v>
      </c>
      <c r="T927">
        <v>-3102</v>
      </c>
      <c r="U927">
        <v>-2906</v>
      </c>
      <c r="V927">
        <v>-2738</v>
      </c>
      <c r="W927">
        <v>-2586</v>
      </c>
      <c r="X927">
        <v>-2433</v>
      </c>
      <c r="Y927">
        <v>-2292</v>
      </c>
      <c r="Z927">
        <v>-2149</v>
      </c>
      <c r="AA927">
        <v>-2024</v>
      </c>
      <c r="AB927">
        <v>-1903</v>
      </c>
      <c r="AC927">
        <v>-1798</v>
      </c>
      <c r="AD927">
        <v>-1739</v>
      </c>
      <c r="AE927">
        <v>-1692</v>
      </c>
      <c r="AF927">
        <v>-1649</v>
      </c>
      <c r="AG927">
        <v>-1593</v>
      </c>
      <c r="AH927">
        <v>-1537</v>
      </c>
    </row>
    <row r="928" spans="1:34" x14ac:dyDescent="0.25">
      <c r="A928" t="s">
        <v>510</v>
      </c>
      <c r="B928" t="s">
        <v>411</v>
      </c>
      <c r="C928" t="s">
        <v>410</v>
      </c>
      <c r="D928">
        <v>0</v>
      </c>
      <c r="E928">
        <v>0</v>
      </c>
      <c r="F928">
        <v>0</v>
      </c>
      <c r="G928">
        <v>47</v>
      </c>
      <c r="H928">
        <v>109</v>
      </c>
      <c r="I928">
        <v>173</v>
      </c>
      <c r="J928">
        <v>234</v>
      </c>
      <c r="K928">
        <v>288</v>
      </c>
      <c r="L928">
        <v>347</v>
      </c>
      <c r="M928">
        <v>411</v>
      </c>
      <c r="N928">
        <v>421</v>
      </c>
      <c r="O928">
        <v>407</v>
      </c>
      <c r="P928">
        <v>398</v>
      </c>
      <c r="Q928">
        <v>424</v>
      </c>
      <c r="R928">
        <v>451</v>
      </c>
      <c r="S928">
        <v>468</v>
      </c>
      <c r="T928">
        <v>488</v>
      </c>
      <c r="U928">
        <v>477</v>
      </c>
      <c r="V928">
        <v>474</v>
      </c>
      <c r="W928">
        <v>468</v>
      </c>
      <c r="X928">
        <v>454</v>
      </c>
      <c r="Y928">
        <v>447</v>
      </c>
      <c r="Z928">
        <v>447</v>
      </c>
      <c r="AA928">
        <v>425</v>
      </c>
      <c r="AB928">
        <v>417</v>
      </c>
      <c r="AC928">
        <v>417</v>
      </c>
      <c r="AD928">
        <v>394</v>
      </c>
      <c r="AE928">
        <v>387</v>
      </c>
      <c r="AF928">
        <v>432</v>
      </c>
      <c r="AG928">
        <v>362</v>
      </c>
      <c r="AH928">
        <v>355</v>
      </c>
    </row>
    <row r="929" spans="1:34" x14ac:dyDescent="0.25">
      <c r="A929" t="s">
        <v>511</v>
      </c>
      <c r="B929" t="s">
        <v>411</v>
      </c>
      <c r="C929" t="s">
        <v>410</v>
      </c>
      <c r="D929">
        <v>0</v>
      </c>
      <c r="E929">
        <v>0</v>
      </c>
      <c r="F929">
        <v>0</v>
      </c>
      <c r="G929">
        <v>1169</v>
      </c>
      <c r="H929">
        <v>2875</v>
      </c>
      <c r="I929">
        <v>4266</v>
      </c>
      <c r="J929">
        <v>5480</v>
      </c>
      <c r="K929">
        <v>6575</v>
      </c>
      <c r="L929">
        <v>7568</v>
      </c>
      <c r="M929">
        <v>8382</v>
      </c>
      <c r="N929">
        <v>8853</v>
      </c>
      <c r="O929">
        <v>8746</v>
      </c>
      <c r="P929">
        <v>8643</v>
      </c>
      <c r="Q929">
        <v>8694</v>
      </c>
      <c r="R929">
        <v>8892</v>
      </c>
      <c r="S929">
        <v>9149</v>
      </c>
      <c r="T929">
        <v>9314</v>
      </c>
      <c r="U929">
        <v>9282</v>
      </c>
      <c r="V929">
        <v>9103</v>
      </c>
      <c r="W929">
        <v>8846</v>
      </c>
      <c r="X929">
        <v>8549</v>
      </c>
      <c r="Y929">
        <v>8308</v>
      </c>
      <c r="Z929">
        <v>8013</v>
      </c>
      <c r="AA929">
        <v>7719</v>
      </c>
      <c r="AB929">
        <v>7459</v>
      </c>
      <c r="AC929">
        <v>7216</v>
      </c>
      <c r="AD929">
        <v>6946</v>
      </c>
      <c r="AE929">
        <v>6667</v>
      </c>
      <c r="AF929">
        <v>6413</v>
      </c>
      <c r="AG929">
        <v>6216</v>
      </c>
      <c r="AH929">
        <v>6069</v>
      </c>
    </row>
    <row r="930" spans="1:34" x14ac:dyDescent="0.25">
      <c r="A930" t="s">
        <v>512</v>
      </c>
      <c r="B930" t="s">
        <v>411</v>
      </c>
      <c r="C930" t="s">
        <v>410</v>
      </c>
      <c r="D930">
        <v>0</v>
      </c>
      <c r="E930">
        <v>0</v>
      </c>
      <c r="F930">
        <v>0</v>
      </c>
      <c r="G930">
        <v>857</v>
      </c>
      <c r="H930">
        <v>2216</v>
      </c>
      <c r="I930">
        <v>3562</v>
      </c>
      <c r="J930">
        <v>4397</v>
      </c>
      <c r="K930">
        <v>6104</v>
      </c>
      <c r="L930">
        <v>7535</v>
      </c>
      <c r="M930">
        <v>8920</v>
      </c>
      <c r="N930">
        <v>10360</v>
      </c>
      <c r="O930">
        <v>11385</v>
      </c>
      <c r="P930">
        <v>13219</v>
      </c>
      <c r="Q930">
        <v>13634</v>
      </c>
      <c r="R930">
        <v>14564</v>
      </c>
      <c r="S930">
        <v>15467</v>
      </c>
      <c r="T930">
        <v>15875</v>
      </c>
      <c r="U930">
        <v>16910</v>
      </c>
      <c r="V930">
        <v>16911</v>
      </c>
      <c r="W930">
        <v>16886</v>
      </c>
      <c r="X930">
        <v>17145</v>
      </c>
      <c r="Y930">
        <v>17059</v>
      </c>
      <c r="Z930">
        <v>17549</v>
      </c>
      <c r="AA930">
        <v>17187</v>
      </c>
      <c r="AB930">
        <v>17261</v>
      </c>
      <c r="AC930">
        <v>17236</v>
      </c>
      <c r="AD930">
        <v>17502</v>
      </c>
      <c r="AE930">
        <v>17414</v>
      </c>
      <c r="AF930">
        <v>17125</v>
      </c>
      <c r="AG930">
        <v>17367</v>
      </c>
      <c r="AH930">
        <v>17626</v>
      </c>
    </row>
    <row r="931" spans="1:34" x14ac:dyDescent="0.25">
      <c r="A931" t="s">
        <v>513</v>
      </c>
      <c r="B931" t="s">
        <v>411</v>
      </c>
      <c r="C931" t="s">
        <v>410</v>
      </c>
      <c r="D931">
        <v>0</v>
      </c>
      <c r="E931">
        <v>0</v>
      </c>
      <c r="F931">
        <v>0</v>
      </c>
      <c r="G931">
        <v>695</v>
      </c>
      <c r="H931">
        <v>2410</v>
      </c>
      <c r="I931">
        <v>2591</v>
      </c>
      <c r="J931">
        <v>2871</v>
      </c>
      <c r="K931">
        <v>2772</v>
      </c>
      <c r="L931">
        <v>2310</v>
      </c>
      <c r="M931">
        <v>1655</v>
      </c>
      <c r="N931">
        <v>815</v>
      </c>
      <c r="O931">
        <v>512</v>
      </c>
      <c r="P931">
        <v>68</v>
      </c>
      <c r="Q931">
        <v>-325</v>
      </c>
      <c r="R931">
        <v>-592</v>
      </c>
      <c r="S931">
        <v>-830</v>
      </c>
      <c r="T931">
        <v>-766</v>
      </c>
      <c r="U931">
        <v>-1026</v>
      </c>
      <c r="V931">
        <v>-1240</v>
      </c>
      <c r="W931">
        <v>-1451</v>
      </c>
      <c r="X931">
        <v>-1606</v>
      </c>
      <c r="Y931">
        <v>-1439</v>
      </c>
      <c r="Z931">
        <v>-1531</v>
      </c>
      <c r="AA931">
        <v>-1524</v>
      </c>
      <c r="AB931">
        <v>-1453</v>
      </c>
      <c r="AC931">
        <v>-1420</v>
      </c>
      <c r="AD931">
        <v>-1382</v>
      </c>
      <c r="AE931">
        <v>-1305</v>
      </c>
      <c r="AF931">
        <v>-1359</v>
      </c>
      <c r="AG931">
        <v>-1421</v>
      </c>
      <c r="AH931">
        <v>-1426</v>
      </c>
    </row>
    <row r="932" spans="1:34" x14ac:dyDescent="0.25">
      <c r="A932" t="s">
        <v>514</v>
      </c>
      <c r="B932" t="s">
        <v>411</v>
      </c>
      <c r="C932" t="s">
        <v>410</v>
      </c>
      <c r="D932">
        <v>0</v>
      </c>
      <c r="E932">
        <v>0</v>
      </c>
      <c r="F932">
        <v>0</v>
      </c>
      <c r="G932">
        <v>769</v>
      </c>
      <c r="H932">
        <v>1592</v>
      </c>
      <c r="I932">
        <v>2303</v>
      </c>
      <c r="J932">
        <v>2994</v>
      </c>
      <c r="K932">
        <v>3653</v>
      </c>
      <c r="L932">
        <v>4333</v>
      </c>
      <c r="M932">
        <v>4961</v>
      </c>
      <c r="N932">
        <v>5388</v>
      </c>
      <c r="O932">
        <v>5417</v>
      </c>
      <c r="P932">
        <v>5436</v>
      </c>
      <c r="Q932">
        <v>5649</v>
      </c>
      <c r="R932">
        <v>5930</v>
      </c>
      <c r="S932">
        <v>6191</v>
      </c>
      <c r="T932">
        <v>6370</v>
      </c>
      <c r="U932">
        <v>6465</v>
      </c>
      <c r="V932">
        <v>6508</v>
      </c>
      <c r="W932">
        <v>6491</v>
      </c>
      <c r="X932">
        <v>6399</v>
      </c>
      <c r="Y932">
        <v>6302</v>
      </c>
      <c r="Z932">
        <v>6174</v>
      </c>
      <c r="AA932">
        <v>6051</v>
      </c>
      <c r="AB932">
        <v>5931</v>
      </c>
      <c r="AC932">
        <v>5810</v>
      </c>
      <c r="AD932">
        <v>5695</v>
      </c>
      <c r="AE932">
        <v>5566</v>
      </c>
      <c r="AF932">
        <v>5451</v>
      </c>
      <c r="AG932">
        <v>5363</v>
      </c>
      <c r="AH932">
        <v>5303</v>
      </c>
    </row>
    <row r="933" spans="1:34" x14ac:dyDescent="0.25">
      <c r="A933" t="s">
        <v>515</v>
      </c>
      <c r="B933" t="s">
        <v>411</v>
      </c>
      <c r="C933" t="s">
        <v>410</v>
      </c>
      <c r="D933">
        <v>0</v>
      </c>
      <c r="E933">
        <v>0</v>
      </c>
      <c r="F933">
        <v>0</v>
      </c>
      <c r="G933">
        <v>4633</v>
      </c>
      <c r="H933">
        <v>5870</v>
      </c>
      <c r="I933">
        <v>6788</v>
      </c>
      <c r="J933">
        <v>7879</v>
      </c>
      <c r="K933">
        <v>8765</v>
      </c>
      <c r="L933">
        <v>10103</v>
      </c>
      <c r="M933">
        <v>11739</v>
      </c>
      <c r="N933">
        <v>13146</v>
      </c>
      <c r="O933">
        <v>13927</v>
      </c>
      <c r="P933">
        <v>14336</v>
      </c>
      <c r="Q933">
        <v>15000</v>
      </c>
      <c r="R933">
        <v>15666</v>
      </c>
      <c r="S933">
        <v>16425</v>
      </c>
      <c r="T933">
        <v>16745</v>
      </c>
      <c r="U933">
        <v>16681</v>
      </c>
      <c r="V933">
        <v>16807</v>
      </c>
      <c r="W933">
        <v>17002</v>
      </c>
      <c r="X933">
        <v>16903</v>
      </c>
      <c r="Y933">
        <v>16739</v>
      </c>
      <c r="Z933">
        <v>16463</v>
      </c>
      <c r="AA933">
        <v>16652</v>
      </c>
      <c r="AB933">
        <v>16709</v>
      </c>
      <c r="AC933">
        <v>16608</v>
      </c>
      <c r="AD933">
        <v>16461</v>
      </c>
      <c r="AE933">
        <v>16324</v>
      </c>
      <c r="AF933">
        <v>16810</v>
      </c>
      <c r="AG933">
        <v>17333</v>
      </c>
      <c r="AH933">
        <v>17852</v>
      </c>
    </row>
    <row r="934" spans="1:34" x14ac:dyDescent="0.25">
      <c r="A934" t="s">
        <v>516</v>
      </c>
      <c r="B934" t="s">
        <v>411</v>
      </c>
      <c r="C934" t="s">
        <v>410</v>
      </c>
      <c r="D934">
        <v>0</v>
      </c>
      <c r="E934">
        <v>0</v>
      </c>
      <c r="F934">
        <v>0</v>
      </c>
      <c r="G934">
        <v>136</v>
      </c>
      <c r="H934">
        <v>302</v>
      </c>
      <c r="I934">
        <v>557</v>
      </c>
      <c r="J934">
        <v>787</v>
      </c>
      <c r="K934">
        <v>992</v>
      </c>
      <c r="L934">
        <v>1247</v>
      </c>
      <c r="M934">
        <v>1395</v>
      </c>
      <c r="N934">
        <v>1416</v>
      </c>
      <c r="O934">
        <v>1141</v>
      </c>
      <c r="P934">
        <v>1140</v>
      </c>
      <c r="Q934">
        <v>1205</v>
      </c>
      <c r="R934">
        <v>1260</v>
      </c>
      <c r="S934">
        <v>1259</v>
      </c>
      <c r="T934">
        <v>1255</v>
      </c>
      <c r="U934">
        <v>1242</v>
      </c>
      <c r="V934">
        <v>1256</v>
      </c>
      <c r="W934">
        <v>1228</v>
      </c>
      <c r="X934">
        <v>1187</v>
      </c>
      <c r="Y934">
        <v>1174</v>
      </c>
      <c r="Z934">
        <v>1145</v>
      </c>
      <c r="AA934">
        <v>1152</v>
      </c>
      <c r="AB934">
        <v>1140</v>
      </c>
      <c r="AC934">
        <v>1148</v>
      </c>
      <c r="AD934">
        <v>1152</v>
      </c>
      <c r="AE934">
        <v>1177</v>
      </c>
      <c r="AF934">
        <v>1193</v>
      </c>
      <c r="AG934">
        <v>1195</v>
      </c>
      <c r="AH934">
        <v>1210</v>
      </c>
    </row>
    <row r="935" spans="1:34" x14ac:dyDescent="0.25">
      <c r="A935" t="s">
        <v>517</v>
      </c>
      <c r="B935" t="s">
        <v>411</v>
      </c>
      <c r="C935" t="s">
        <v>410</v>
      </c>
      <c r="D935">
        <v>0</v>
      </c>
      <c r="E935">
        <v>0</v>
      </c>
      <c r="F935">
        <v>0</v>
      </c>
      <c r="G935">
        <v>3094</v>
      </c>
      <c r="H935">
        <v>6985</v>
      </c>
      <c r="I935">
        <v>10903</v>
      </c>
      <c r="J935">
        <v>14701</v>
      </c>
      <c r="K935">
        <v>18444</v>
      </c>
      <c r="L935">
        <v>22457</v>
      </c>
      <c r="M935">
        <v>25758</v>
      </c>
      <c r="N935">
        <v>27807</v>
      </c>
      <c r="O935">
        <v>27301</v>
      </c>
      <c r="P935">
        <v>28737</v>
      </c>
      <c r="Q935">
        <v>30151</v>
      </c>
      <c r="R935">
        <v>32132</v>
      </c>
      <c r="S935">
        <v>33717</v>
      </c>
      <c r="T935">
        <v>34767</v>
      </c>
      <c r="U935">
        <v>35586</v>
      </c>
      <c r="V935">
        <v>36176</v>
      </c>
      <c r="W935">
        <v>36180</v>
      </c>
      <c r="X935">
        <v>35847</v>
      </c>
      <c r="Y935">
        <v>35569</v>
      </c>
      <c r="Z935">
        <v>35055</v>
      </c>
      <c r="AA935">
        <v>34677</v>
      </c>
      <c r="AB935">
        <v>34199</v>
      </c>
      <c r="AC935">
        <v>33638</v>
      </c>
      <c r="AD935">
        <v>33113</v>
      </c>
      <c r="AE935">
        <v>32739</v>
      </c>
      <c r="AF935">
        <v>32464</v>
      </c>
      <c r="AG935">
        <v>32206</v>
      </c>
      <c r="AH935">
        <v>32102</v>
      </c>
    </row>
    <row r="936" spans="1:34" x14ac:dyDescent="0.25">
      <c r="A936" t="s">
        <v>518</v>
      </c>
      <c r="B936" t="s">
        <v>411</v>
      </c>
      <c r="C936" t="s">
        <v>410</v>
      </c>
      <c r="D936">
        <v>0</v>
      </c>
      <c r="E936">
        <v>0</v>
      </c>
      <c r="F936">
        <v>0</v>
      </c>
      <c r="G936">
        <v>2986</v>
      </c>
      <c r="H936">
        <v>6770</v>
      </c>
      <c r="I936">
        <v>10391</v>
      </c>
      <c r="J936">
        <v>13862</v>
      </c>
      <c r="K936">
        <v>17166</v>
      </c>
      <c r="L936">
        <v>20740</v>
      </c>
      <c r="M936">
        <v>23272</v>
      </c>
      <c r="N936">
        <v>24499</v>
      </c>
      <c r="O936">
        <v>23094</v>
      </c>
      <c r="P936">
        <v>24255</v>
      </c>
      <c r="Q936">
        <v>25780</v>
      </c>
      <c r="R936">
        <v>27578</v>
      </c>
      <c r="S936">
        <v>28860</v>
      </c>
      <c r="T936">
        <v>29872</v>
      </c>
      <c r="U936">
        <v>30532</v>
      </c>
      <c r="V936">
        <v>30894</v>
      </c>
      <c r="W936">
        <v>30678</v>
      </c>
      <c r="X936">
        <v>30217</v>
      </c>
      <c r="Y936">
        <v>29952</v>
      </c>
      <c r="Z936">
        <v>29354</v>
      </c>
      <c r="AA936">
        <v>28785</v>
      </c>
      <c r="AB936">
        <v>28134</v>
      </c>
      <c r="AC936">
        <v>27524</v>
      </c>
      <c r="AD936">
        <v>26871</v>
      </c>
      <c r="AE936">
        <v>26261</v>
      </c>
      <c r="AF936">
        <v>25564</v>
      </c>
      <c r="AG936">
        <v>24988</v>
      </c>
      <c r="AH936">
        <v>24654</v>
      </c>
    </row>
    <row r="937" spans="1:34" x14ac:dyDescent="0.25">
      <c r="A937" t="s">
        <v>519</v>
      </c>
      <c r="B937" t="s">
        <v>411</v>
      </c>
      <c r="C937" t="s">
        <v>410</v>
      </c>
      <c r="D937">
        <v>0</v>
      </c>
      <c r="E937">
        <v>0</v>
      </c>
      <c r="F937">
        <v>0</v>
      </c>
      <c r="G937">
        <v>2028</v>
      </c>
      <c r="H937">
        <v>4045</v>
      </c>
      <c r="I937">
        <v>5808</v>
      </c>
      <c r="J937">
        <v>7263</v>
      </c>
      <c r="K937">
        <v>8563</v>
      </c>
      <c r="L937">
        <v>9823</v>
      </c>
      <c r="M937">
        <v>10543</v>
      </c>
      <c r="N937">
        <v>10663</v>
      </c>
      <c r="O937">
        <v>9715</v>
      </c>
      <c r="P937">
        <v>9716</v>
      </c>
      <c r="Q937">
        <v>9713</v>
      </c>
      <c r="R937">
        <v>9803</v>
      </c>
      <c r="S937">
        <v>9737</v>
      </c>
      <c r="T937">
        <v>9514</v>
      </c>
      <c r="U937">
        <v>9222</v>
      </c>
      <c r="V937">
        <v>8813</v>
      </c>
      <c r="W937">
        <v>8292</v>
      </c>
      <c r="X937">
        <v>7753</v>
      </c>
      <c r="Y937">
        <v>7259</v>
      </c>
      <c r="Z937">
        <v>6760</v>
      </c>
      <c r="AA937">
        <v>6276</v>
      </c>
      <c r="AB937">
        <v>5825</v>
      </c>
      <c r="AC937">
        <v>5402</v>
      </c>
      <c r="AD937">
        <v>5009</v>
      </c>
      <c r="AE937">
        <v>4635</v>
      </c>
      <c r="AF937">
        <v>4287</v>
      </c>
      <c r="AG937">
        <v>3992</v>
      </c>
      <c r="AH937">
        <v>3745</v>
      </c>
    </row>
    <row r="938" spans="1:34" x14ac:dyDescent="0.25">
      <c r="A938" t="s">
        <v>520</v>
      </c>
      <c r="B938" t="s">
        <v>411</v>
      </c>
      <c r="C938" t="s">
        <v>410</v>
      </c>
      <c r="D938">
        <v>0</v>
      </c>
      <c r="E938">
        <v>0</v>
      </c>
      <c r="F938">
        <v>0</v>
      </c>
      <c r="G938">
        <v>45</v>
      </c>
      <c r="H938">
        <v>91</v>
      </c>
      <c r="I938">
        <v>140</v>
      </c>
      <c r="J938">
        <v>179</v>
      </c>
      <c r="K938">
        <v>215</v>
      </c>
      <c r="L938">
        <v>252</v>
      </c>
      <c r="M938">
        <v>272</v>
      </c>
      <c r="N938">
        <v>277</v>
      </c>
      <c r="O938">
        <v>249</v>
      </c>
      <c r="P938">
        <v>252</v>
      </c>
      <c r="Q938">
        <v>256</v>
      </c>
      <c r="R938">
        <v>259</v>
      </c>
      <c r="S938">
        <v>259</v>
      </c>
      <c r="T938">
        <v>252</v>
      </c>
      <c r="U938">
        <v>245</v>
      </c>
      <c r="V938">
        <v>235</v>
      </c>
      <c r="W938">
        <v>223</v>
      </c>
      <c r="X938">
        <v>208</v>
      </c>
      <c r="Y938">
        <v>194</v>
      </c>
      <c r="Z938">
        <v>180</v>
      </c>
      <c r="AA938">
        <v>168</v>
      </c>
      <c r="AB938">
        <v>154</v>
      </c>
      <c r="AC938">
        <v>143</v>
      </c>
      <c r="AD938">
        <v>132</v>
      </c>
      <c r="AE938">
        <v>122</v>
      </c>
      <c r="AF938">
        <v>112</v>
      </c>
      <c r="AG938">
        <v>104</v>
      </c>
      <c r="AH938">
        <v>98</v>
      </c>
    </row>
    <row r="939" spans="1:34" x14ac:dyDescent="0.25">
      <c r="A939" t="s">
        <v>521</v>
      </c>
      <c r="B939" t="s">
        <v>411</v>
      </c>
      <c r="C939" t="s">
        <v>410</v>
      </c>
      <c r="D939">
        <v>0</v>
      </c>
      <c r="E939">
        <v>0</v>
      </c>
      <c r="F939">
        <v>0</v>
      </c>
      <c r="G939">
        <v>24</v>
      </c>
      <c r="H939">
        <v>51</v>
      </c>
      <c r="I939">
        <v>84</v>
      </c>
      <c r="J939">
        <v>113</v>
      </c>
      <c r="K939">
        <v>139</v>
      </c>
      <c r="L939">
        <v>166</v>
      </c>
      <c r="M939">
        <v>181</v>
      </c>
      <c r="N939">
        <v>183</v>
      </c>
      <c r="O939">
        <v>161</v>
      </c>
      <c r="P939">
        <v>162</v>
      </c>
      <c r="Q939">
        <v>168</v>
      </c>
      <c r="R939">
        <v>173</v>
      </c>
      <c r="S939">
        <v>173</v>
      </c>
      <c r="T939">
        <v>172</v>
      </c>
      <c r="U939">
        <v>168</v>
      </c>
      <c r="V939">
        <v>162</v>
      </c>
      <c r="W939">
        <v>155</v>
      </c>
      <c r="X939">
        <v>145</v>
      </c>
      <c r="Y939">
        <v>138</v>
      </c>
      <c r="Z939">
        <v>128</v>
      </c>
      <c r="AA939">
        <v>121</v>
      </c>
      <c r="AB939">
        <v>112</v>
      </c>
      <c r="AC939">
        <v>105</v>
      </c>
      <c r="AD939">
        <v>97</v>
      </c>
      <c r="AE939">
        <v>90</v>
      </c>
      <c r="AF939">
        <v>84</v>
      </c>
      <c r="AG939">
        <v>77</v>
      </c>
      <c r="AH939">
        <v>73</v>
      </c>
    </row>
    <row r="940" spans="1:34" x14ac:dyDescent="0.25">
      <c r="A940" t="s">
        <v>522</v>
      </c>
      <c r="B940" t="s">
        <v>411</v>
      </c>
      <c r="C940" t="s">
        <v>410</v>
      </c>
      <c r="D940">
        <v>0</v>
      </c>
      <c r="E940">
        <v>0</v>
      </c>
      <c r="F940">
        <v>0</v>
      </c>
      <c r="G940">
        <v>118</v>
      </c>
      <c r="H940">
        <v>226</v>
      </c>
      <c r="I940">
        <v>360</v>
      </c>
      <c r="J940">
        <v>490</v>
      </c>
      <c r="K940">
        <v>619</v>
      </c>
      <c r="L940">
        <v>776</v>
      </c>
      <c r="M940">
        <v>909</v>
      </c>
      <c r="N940">
        <v>992</v>
      </c>
      <c r="O940">
        <v>953</v>
      </c>
      <c r="P940">
        <v>953</v>
      </c>
      <c r="Q940">
        <v>992</v>
      </c>
      <c r="R940">
        <v>1029</v>
      </c>
      <c r="S940">
        <v>1046</v>
      </c>
      <c r="T940">
        <v>1046</v>
      </c>
      <c r="U940">
        <v>1021</v>
      </c>
      <c r="V940">
        <v>993</v>
      </c>
      <c r="W940">
        <v>941</v>
      </c>
      <c r="X940">
        <v>873</v>
      </c>
      <c r="Y940">
        <v>806</v>
      </c>
      <c r="Z940">
        <v>725</v>
      </c>
      <c r="AA940">
        <v>653</v>
      </c>
      <c r="AB940">
        <v>576</v>
      </c>
      <c r="AC940">
        <v>504</v>
      </c>
      <c r="AD940">
        <v>431</v>
      </c>
      <c r="AE940">
        <v>362</v>
      </c>
      <c r="AF940">
        <v>300</v>
      </c>
      <c r="AG940">
        <v>237</v>
      </c>
      <c r="AH940">
        <v>184</v>
      </c>
    </row>
    <row r="941" spans="1:34" x14ac:dyDescent="0.25">
      <c r="A941" t="s">
        <v>523</v>
      </c>
      <c r="B941" t="s">
        <v>411</v>
      </c>
      <c r="C941" t="s">
        <v>410</v>
      </c>
      <c r="D941">
        <v>0</v>
      </c>
      <c r="E941">
        <v>0</v>
      </c>
      <c r="F941">
        <v>0</v>
      </c>
      <c r="G941">
        <v>636</v>
      </c>
      <c r="H941">
        <v>1369</v>
      </c>
      <c r="I941">
        <v>2506</v>
      </c>
      <c r="J941">
        <v>3601</v>
      </c>
      <c r="K941">
        <v>4653</v>
      </c>
      <c r="L941">
        <v>5943</v>
      </c>
      <c r="M941">
        <v>6852</v>
      </c>
      <c r="N941">
        <v>7327</v>
      </c>
      <c r="O941">
        <v>6727</v>
      </c>
      <c r="P941">
        <v>7164</v>
      </c>
      <c r="Q941">
        <v>7861</v>
      </c>
      <c r="R941">
        <v>8523</v>
      </c>
      <c r="S941">
        <v>8926</v>
      </c>
      <c r="T941">
        <v>9214</v>
      </c>
      <c r="U941">
        <v>9408</v>
      </c>
      <c r="V941">
        <v>9589</v>
      </c>
      <c r="W941">
        <v>9532</v>
      </c>
      <c r="X941">
        <v>9343</v>
      </c>
      <c r="Y941">
        <v>9163</v>
      </c>
      <c r="Z941">
        <v>8872</v>
      </c>
      <c r="AA941">
        <v>8645</v>
      </c>
      <c r="AB941">
        <v>8318</v>
      </c>
      <c r="AC941">
        <v>8018</v>
      </c>
      <c r="AD941">
        <v>7690</v>
      </c>
      <c r="AE941">
        <v>7408</v>
      </c>
      <c r="AF941">
        <v>7127</v>
      </c>
      <c r="AG941">
        <v>6842</v>
      </c>
      <c r="AH941">
        <v>6623</v>
      </c>
    </row>
    <row r="942" spans="1:34" x14ac:dyDescent="0.25">
      <c r="A942" t="s">
        <v>524</v>
      </c>
      <c r="B942" t="s">
        <v>411</v>
      </c>
      <c r="C942" t="s">
        <v>410</v>
      </c>
      <c r="D942">
        <v>0</v>
      </c>
      <c r="E942">
        <v>0</v>
      </c>
      <c r="F942">
        <v>0</v>
      </c>
      <c r="G942">
        <v>846</v>
      </c>
      <c r="H942">
        <v>1417</v>
      </c>
      <c r="I942">
        <v>2274</v>
      </c>
      <c r="J942">
        <v>3228</v>
      </c>
      <c r="K942">
        <v>4049</v>
      </c>
      <c r="L942">
        <v>5167</v>
      </c>
      <c r="M942">
        <v>6111</v>
      </c>
      <c r="N942">
        <v>6703</v>
      </c>
      <c r="O942">
        <v>6326</v>
      </c>
      <c r="P942">
        <v>6643</v>
      </c>
      <c r="Q942">
        <v>7153</v>
      </c>
      <c r="R942">
        <v>7681</v>
      </c>
      <c r="S942">
        <v>8061</v>
      </c>
      <c r="T942">
        <v>8297</v>
      </c>
      <c r="U942">
        <v>8206</v>
      </c>
      <c r="V942">
        <v>8220</v>
      </c>
      <c r="W942">
        <v>8095</v>
      </c>
      <c r="X942">
        <v>7815</v>
      </c>
      <c r="Y942">
        <v>7553</v>
      </c>
      <c r="Z942">
        <v>7135</v>
      </c>
      <c r="AA942">
        <v>6929</v>
      </c>
      <c r="AB942">
        <v>6640</v>
      </c>
      <c r="AC942">
        <v>6339</v>
      </c>
      <c r="AD942">
        <v>5991</v>
      </c>
      <c r="AE942">
        <v>5634</v>
      </c>
      <c r="AF942">
        <v>5479</v>
      </c>
      <c r="AG942">
        <v>5309</v>
      </c>
      <c r="AH942">
        <v>5174</v>
      </c>
    </row>
    <row r="943" spans="1:34" x14ac:dyDescent="0.25">
      <c r="A943" t="s">
        <v>525</v>
      </c>
      <c r="B943" t="s">
        <v>411</v>
      </c>
      <c r="C943" t="s">
        <v>410</v>
      </c>
      <c r="D943">
        <v>0</v>
      </c>
      <c r="E943">
        <v>0</v>
      </c>
      <c r="F943">
        <v>0</v>
      </c>
      <c r="G943">
        <v>23456</v>
      </c>
      <c r="H943">
        <v>47668</v>
      </c>
      <c r="I943">
        <v>67157</v>
      </c>
      <c r="J943">
        <v>86381</v>
      </c>
      <c r="K943">
        <v>106556</v>
      </c>
      <c r="L943">
        <v>126198</v>
      </c>
      <c r="M943">
        <v>143181</v>
      </c>
      <c r="N943">
        <v>154871</v>
      </c>
      <c r="O943">
        <v>156596</v>
      </c>
      <c r="P943">
        <v>164318</v>
      </c>
      <c r="Q943">
        <v>169783</v>
      </c>
      <c r="R943">
        <v>178657</v>
      </c>
      <c r="S943">
        <v>187925</v>
      </c>
      <c r="T943">
        <v>194458</v>
      </c>
      <c r="U943">
        <v>199398</v>
      </c>
      <c r="V943">
        <v>200170</v>
      </c>
      <c r="W943">
        <v>198926</v>
      </c>
      <c r="X943">
        <v>197442</v>
      </c>
      <c r="Y943">
        <v>195844</v>
      </c>
      <c r="Z943">
        <v>194391</v>
      </c>
      <c r="AA943">
        <v>191297</v>
      </c>
      <c r="AB943">
        <v>189528</v>
      </c>
      <c r="AC943">
        <v>187042</v>
      </c>
      <c r="AD943">
        <v>185076</v>
      </c>
      <c r="AE943">
        <v>182084</v>
      </c>
      <c r="AF943">
        <v>179343</v>
      </c>
      <c r="AG943">
        <v>178677</v>
      </c>
      <c r="AH943">
        <v>179211</v>
      </c>
    </row>
    <row r="944" spans="1:34" x14ac:dyDescent="0.25">
      <c r="A944" t="s">
        <v>526</v>
      </c>
      <c r="B944" t="s">
        <v>411</v>
      </c>
      <c r="C944" t="s">
        <v>410</v>
      </c>
      <c r="D944">
        <v>0</v>
      </c>
      <c r="E944">
        <v>0</v>
      </c>
      <c r="F944">
        <v>0</v>
      </c>
      <c r="G944">
        <v>472</v>
      </c>
      <c r="H944">
        <v>1002</v>
      </c>
      <c r="I944">
        <v>2289</v>
      </c>
      <c r="J944">
        <v>3754</v>
      </c>
      <c r="K944">
        <v>5310</v>
      </c>
      <c r="L944">
        <v>7205</v>
      </c>
      <c r="M944">
        <v>8840</v>
      </c>
      <c r="N944">
        <v>10087</v>
      </c>
      <c r="O944">
        <v>10300</v>
      </c>
      <c r="P944">
        <v>11124</v>
      </c>
      <c r="Q944">
        <v>12434</v>
      </c>
      <c r="R944">
        <v>13640</v>
      </c>
      <c r="S944">
        <v>14462</v>
      </c>
      <c r="T944">
        <v>15246</v>
      </c>
      <c r="U944">
        <v>15885</v>
      </c>
      <c r="V944">
        <v>16470</v>
      </c>
      <c r="W944">
        <v>16663</v>
      </c>
      <c r="X944">
        <v>16655</v>
      </c>
      <c r="Y944">
        <v>16629</v>
      </c>
      <c r="Z944">
        <v>16489</v>
      </c>
      <c r="AA944">
        <v>16414</v>
      </c>
      <c r="AB944">
        <v>16156</v>
      </c>
      <c r="AC944">
        <v>15961</v>
      </c>
      <c r="AD944">
        <v>15711</v>
      </c>
      <c r="AE944">
        <v>15527</v>
      </c>
      <c r="AF944">
        <v>15295</v>
      </c>
      <c r="AG944">
        <v>15044</v>
      </c>
      <c r="AH944">
        <v>14942</v>
      </c>
    </row>
    <row r="945" spans="1:34" x14ac:dyDescent="0.25">
      <c r="A945" t="s">
        <v>527</v>
      </c>
      <c r="B945" t="s">
        <v>411</v>
      </c>
      <c r="C945" t="s">
        <v>410</v>
      </c>
      <c r="D945">
        <v>0</v>
      </c>
      <c r="E945">
        <v>0</v>
      </c>
      <c r="F945">
        <v>0</v>
      </c>
      <c r="G945">
        <v>1457</v>
      </c>
      <c r="H945">
        <v>3315</v>
      </c>
      <c r="I945">
        <v>6332</v>
      </c>
      <c r="J945">
        <v>9322</v>
      </c>
      <c r="K945">
        <v>12244</v>
      </c>
      <c r="L945">
        <v>15894</v>
      </c>
      <c r="M945">
        <v>18541</v>
      </c>
      <c r="N945">
        <v>19990</v>
      </c>
      <c r="O945">
        <v>18398</v>
      </c>
      <c r="P945">
        <v>19835</v>
      </c>
      <c r="Q945">
        <v>22120</v>
      </c>
      <c r="R945">
        <v>24398</v>
      </c>
      <c r="S945">
        <v>25948</v>
      </c>
      <c r="T945">
        <v>27203</v>
      </c>
      <c r="U945">
        <v>28197</v>
      </c>
      <c r="V945">
        <v>29208</v>
      </c>
      <c r="W945">
        <v>29482</v>
      </c>
      <c r="X945">
        <v>29320</v>
      </c>
      <c r="Y945">
        <v>29237</v>
      </c>
      <c r="Z945">
        <v>28712</v>
      </c>
      <c r="AA945">
        <v>28419</v>
      </c>
      <c r="AB945">
        <v>27755</v>
      </c>
      <c r="AC945">
        <v>27210</v>
      </c>
      <c r="AD945">
        <v>26484</v>
      </c>
      <c r="AE945">
        <v>25903</v>
      </c>
      <c r="AF945">
        <v>25304</v>
      </c>
      <c r="AG945">
        <v>24642</v>
      </c>
      <c r="AH945">
        <v>24220</v>
      </c>
    </row>
    <row r="946" spans="1:34" x14ac:dyDescent="0.25">
      <c r="A946" t="s">
        <v>528</v>
      </c>
      <c r="B946" t="s">
        <v>411</v>
      </c>
      <c r="C946" t="s">
        <v>410</v>
      </c>
      <c r="D946">
        <v>0</v>
      </c>
      <c r="E946">
        <v>0</v>
      </c>
      <c r="F946">
        <v>0</v>
      </c>
      <c r="G946">
        <v>406</v>
      </c>
      <c r="H946">
        <v>920</v>
      </c>
      <c r="I946">
        <v>1754</v>
      </c>
      <c r="J946">
        <v>2574</v>
      </c>
      <c r="K946">
        <v>3372</v>
      </c>
      <c r="L946">
        <v>4370</v>
      </c>
      <c r="M946">
        <v>5094</v>
      </c>
      <c r="N946">
        <v>5496</v>
      </c>
      <c r="O946">
        <v>5074</v>
      </c>
      <c r="P946">
        <v>5457</v>
      </c>
      <c r="Q946">
        <v>6060</v>
      </c>
      <c r="R946">
        <v>6648</v>
      </c>
      <c r="S946">
        <v>7035</v>
      </c>
      <c r="T946">
        <v>7338</v>
      </c>
      <c r="U946">
        <v>7573</v>
      </c>
      <c r="V946">
        <v>7806</v>
      </c>
      <c r="W946">
        <v>7842</v>
      </c>
      <c r="X946">
        <v>7764</v>
      </c>
      <c r="Y946">
        <v>7694</v>
      </c>
      <c r="Z946">
        <v>7523</v>
      </c>
      <c r="AA946">
        <v>7407</v>
      </c>
      <c r="AB946">
        <v>7197</v>
      </c>
      <c r="AC946">
        <v>7011</v>
      </c>
      <c r="AD946">
        <v>6790</v>
      </c>
      <c r="AE946">
        <v>6606</v>
      </c>
      <c r="AF946">
        <v>6420</v>
      </c>
      <c r="AG946">
        <v>6222</v>
      </c>
      <c r="AH946">
        <v>6083</v>
      </c>
    </row>
    <row r="947" spans="1:34" x14ac:dyDescent="0.25">
      <c r="A947" t="s">
        <v>529</v>
      </c>
      <c r="B947" t="s">
        <v>411</v>
      </c>
      <c r="C947" t="s">
        <v>410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 x14ac:dyDescent="0.25">
      <c r="A948" t="s">
        <v>383</v>
      </c>
      <c r="B948" t="s">
        <v>413</v>
      </c>
      <c r="C948" t="s">
        <v>414</v>
      </c>
      <c r="D948">
        <v>0</v>
      </c>
      <c r="E948">
        <v>0</v>
      </c>
      <c r="F948">
        <v>0</v>
      </c>
      <c r="G948">
        <v>54245</v>
      </c>
      <c r="H948">
        <v>108295</v>
      </c>
      <c r="I948">
        <v>157401</v>
      </c>
      <c r="J948">
        <v>205451</v>
      </c>
      <c r="K948">
        <v>253438</v>
      </c>
      <c r="L948">
        <v>302849</v>
      </c>
      <c r="M948">
        <v>344842</v>
      </c>
      <c r="N948">
        <v>373962</v>
      </c>
      <c r="O948">
        <v>378009</v>
      </c>
      <c r="P948">
        <v>398973</v>
      </c>
      <c r="Q948">
        <v>419280</v>
      </c>
      <c r="R948">
        <v>444390</v>
      </c>
      <c r="S948">
        <v>467536</v>
      </c>
      <c r="T948">
        <v>485024</v>
      </c>
      <c r="U948">
        <v>498081</v>
      </c>
      <c r="V948">
        <v>505601</v>
      </c>
      <c r="W948">
        <v>508077</v>
      </c>
      <c r="X948">
        <v>508459</v>
      </c>
      <c r="Y948">
        <v>509293</v>
      </c>
      <c r="Z948">
        <v>508776</v>
      </c>
      <c r="AA948">
        <v>507746</v>
      </c>
      <c r="AB948">
        <v>507571</v>
      </c>
      <c r="AC948">
        <v>506626</v>
      </c>
      <c r="AD948">
        <v>506157</v>
      </c>
      <c r="AE948">
        <v>505037</v>
      </c>
      <c r="AF948">
        <v>505148</v>
      </c>
      <c r="AG948">
        <v>507815</v>
      </c>
      <c r="AH948">
        <v>513006</v>
      </c>
    </row>
    <row r="949" spans="1:34" x14ac:dyDescent="0.25">
      <c r="A949" t="s">
        <v>488</v>
      </c>
      <c r="B949" t="s">
        <v>413</v>
      </c>
      <c r="C949" t="s">
        <v>414</v>
      </c>
      <c r="D949">
        <v>0</v>
      </c>
      <c r="E949">
        <v>0</v>
      </c>
      <c r="F949">
        <v>0</v>
      </c>
      <c r="G949">
        <v>39</v>
      </c>
      <c r="H949">
        <v>80</v>
      </c>
      <c r="I949">
        <v>131</v>
      </c>
      <c r="J949">
        <v>204</v>
      </c>
      <c r="K949">
        <v>281</v>
      </c>
      <c r="L949">
        <v>343</v>
      </c>
      <c r="M949">
        <v>383</v>
      </c>
      <c r="N949">
        <v>403</v>
      </c>
      <c r="O949">
        <v>370</v>
      </c>
      <c r="P949">
        <v>332</v>
      </c>
      <c r="Q949">
        <v>316</v>
      </c>
      <c r="R949">
        <v>311</v>
      </c>
      <c r="S949">
        <v>312</v>
      </c>
      <c r="T949">
        <v>312</v>
      </c>
      <c r="U949">
        <v>314</v>
      </c>
      <c r="V949">
        <v>314</v>
      </c>
      <c r="W949">
        <v>313</v>
      </c>
      <c r="X949">
        <v>310</v>
      </c>
      <c r="Y949">
        <v>311</v>
      </c>
      <c r="Z949">
        <v>311</v>
      </c>
      <c r="AA949">
        <v>311</v>
      </c>
      <c r="AB949">
        <v>309</v>
      </c>
      <c r="AC949">
        <v>308</v>
      </c>
      <c r="AD949">
        <v>309</v>
      </c>
      <c r="AE949">
        <v>310</v>
      </c>
      <c r="AF949">
        <v>309</v>
      </c>
      <c r="AG949">
        <v>309</v>
      </c>
      <c r="AH949">
        <v>308</v>
      </c>
    </row>
    <row r="950" spans="1:34" x14ac:dyDescent="0.25">
      <c r="A950" t="s">
        <v>489</v>
      </c>
      <c r="B950" t="s">
        <v>413</v>
      </c>
      <c r="C950" t="s">
        <v>414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25">
      <c r="A951" t="s">
        <v>490</v>
      </c>
      <c r="B951" t="s">
        <v>413</v>
      </c>
      <c r="C951" t="s">
        <v>414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 x14ac:dyDescent="0.25">
      <c r="A952" t="s">
        <v>491</v>
      </c>
      <c r="B952" t="s">
        <v>413</v>
      </c>
      <c r="C952" t="s">
        <v>414</v>
      </c>
      <c r="D952">
        <v>0</v>
      </c>
      <c r="E952">
        <v>0</v>
      </c>
      <c r="F952">
        <v>0</v>
      </c>
      <c r="G952">
        <v>18</v>
      </c>
      <c r="H952">
        <v>26</v>
      </c>
      <c r="I952">
        <v>30</v>
      </c>
      <c r="J952">
        <v>33</v>
      </c>
      <c r="K952">
        <v>35</v>
      </c>
      <c r="L952">
        <v>37</v>
      </c>
      <c r="M952">
        <v>35</v>
      </c>
      <c r="N952">
        <v>32</v>
      </c>
      <c r="O952">
        <v>25</v>
      </c>
      <c r="P952">
        <v>21</v>
      </c>
      <c r="Q952">
        <v>15</v>
      </c>
      <c r="R952">
        <v>12</v>
      </c>
      <c r="S952">
        <v>10</v>
      </c>
      <c r="T952">
        <v>9</v>
      </c>
      <c r="U952">
        <v>9</v>
      </c>
      <c r="V952">
        <v>6</v>
      </c>
      <c r="W952">
        <v>4</v>
      </c>
      <c r="X952">
        <v>3</v>
      </c>
      <c r="Y952">
        <v>4</v>
      </c>
      <c r="Z952">
        <v>3</v>
      </c>
      <c r="AA952">
        <v>5</v>
      </c>
      <c r="AB952">
        <v>5</v>
      </c>
      <c r="AC952">
        <v>8</v>
      </c>
      <c r="AD952">
        <v>8</v>
      </c>
      <c r="AE952">
        <v>10</v>
      </c>
      <c r="AF952">
        <v>12</v>
      </c>
      <c r="AG952">
        <v>13</v>
      </c>
      <c r="AH952">
        <v>16</v>
      </c>
    </row>
    <row r="953" spans="1:34" x14ac:dyDescent="0.25">
      <c r="A953" t="s">
        <v>492</v>
      </c>
      <c r="B953" t="s">
        <v>413</v>
      </c>
      <c r="C953" t="s">
        <v>414</v>
      </c>
      <c r="D953">
        <v>0</v>
      </c>
      <c r="E953">
        <v>0</v>
      </c>
      <c r="F953">
        <v>0</v>
      </c>
      <c r="G953">
        <v>361</v>
      </c>
      <c r="H953">
        <v>1115</v>
      </c>
      <c r="I953">
        <v>1287</v>
      </c>
      <c r="J953">
        <v>1521</v>
      </c>
      <c r="K953">
        <v>1617</v>
      </c>
      <c r="L953">
        <v>1566</v>
      </c>
      <c r="M953">
        <v>1412</v>
      </c>
      <c r="N953">
        <v>1152</v>
      </c>
      <c r="O953">
        <v>1006</v>
      </c>
      <c r="P953">
        <v>823</v>
      </c>
      <c r="Q953">
        <v>689</v>
      </c>
      <c r="R953">
        <v>620</v>
      </c>
      <c r="S953">
        <v>564</v>
      </c>
      <c r="T953">
        <v>616</v>
      </c>
      <c r="U953">
        <v>539</v>
      </c>
      <c r="V953">
        <v>470</v>
      </c>
      <c r="W953">
        <v>395</v>
      </c>
      <c r="X953">
        <v>337</v>
      </c>
      <c r="Y953">
        <v>405</v>
      </c>
      <c r="Z953">
        <v>370</v>
      </c>
      <c r="AA953">
        <v>372</v>
      </c>
      <c r="AB953">
        <v>399</v>
      </c>
      <c r="AC953">
        <v>410</v>
      </c>
      <c r="AD953">
        <v>424</v>
      </c>
      <c r="AE953">
        <v>454</v>
      </c>
      <c r="AF953">
        <v>430</v>
      </c>
      <c r="AG953">
        <v>406</v>
      </c>
      <c r="AH953">
        <v>409</v>
      </c>
    </row>
    <row r="954" spans="1:34" x14ac:dyDescent="0.25">
      <c r="A954" t="s">
        <v>493</v>
      </c>
      <c r="B954" t="s">
        <v>413</v>
      </c>
      <c r="C954" t="s">
        <v>414</v>
      </c>
      <c r="D954">
        <v>0</v>
      </c>
      <c r="E954">
        <v>0</v>
      </c>
      <c r="F954">
        <v>0</v>
      </c>
      <c r="G954">
        <v>213</v>
      </c>
      <c r="H954">
        <v>454</v>
      </c>
      <c r="I954">
        <v>757</v>
      </c>
      <c r="J954">
        <v>1084</v>
      </c>
      <c r="K954">
        <v>1396</v>
      </c>
      <c r="L954">
        <v>1738</v>
      </c>
      <c r="M954">
        <v>2045</v>
      </c>
      <c r="N954">
        <v>2237</v>
      </c>
      <c r="O954">
        <v>2224</v>
      </c>
      <c r="P954">
        <v>2236</v>
      </c>
      <c r="Q954">
        <v>2389</v>
      </c>
      <c r="R954">
        <v>2564</v>
      </c>
      <c r="S954">
        <v>2696</v>
      </c>
      <c r="T954">
        <v>2778</v>
      </c>
      <c r="U954">
        <v>2828</v>
      </c>
      <c r="V954">
        <v>2858</v>
      </c>
      <c r="W954">
        <v>2854</v>
      </c>
      <c r="X954">
        <v>2810</v>
      </c>
      <c r="Y954">
        <v>2757</v>
      </c>
      <c r="Z954">
        <v>2688</v>
      </c>
      <c r="AA954">
        <v>2621</v>
      </c>
      <c r="AB954">
        <v>2545</v>
      </c>
      <c r="AC954">
        <v>2469</v>
      </c>
      <c r="AD954">
        <v>2392</v>
      </c>
      <c r="AE954">
        <v>2321</v>
      </c>
      <c r="AF954">
        <v>2252</v>
      </c>
      <c r="AG954">
        <v>2187</v>
      </c>
      <c r="AH954">
        <v>2132</v>
      </c>
    </row>
    <row r="955" spans="1:34" x14ac:dyDescent="0.25">
      <c r="A955" t="s">
        <v>494</v>
      </c>
      <c r="B955" t="s">
        <v>413</v>
      </c>
      <c r="C955" t="s">
        <v>414</v>
      </c>
      <c r="D955">
        <v>0</v>
      </c>
      <c r="E955">
        <v>0</v>
      </c>
      <c r="F955">
        <v>0</v>
      </c>
      <c r="G955">
        <v>365</v>
      </c>
      <c r="H955">
        <v>756</v>
      </c>
      <c r="I955">
        <v>1149</v>
      </c>
      <c r="J955">
        <v>1533</v>
      </c>
      <c r="K955">
        <v>1869</v>
      </c>
      <c r="L955">
        <v>2222</v>
      </c>
      <c r="M955">
        <v>2500</v>
      </c>
      <c r="N955">
        <v>2643</v>
      </c>
      <c r="O955">
        <v>2550</v>
      </c>
      <c r="P955">
        <v>2527</v>
      </c>
      <c r="Q955">
        <v>2596</v>
      </c>
      <c r="R955">
        <v>2672</v>
      </c>
      <c r="S955">
        <v>2706</v>
      </c>
      <c r="T955">
        <v>2697</v>
      </c>
      <c r="U955">
        <v>2656</v>
      </c>
      <c r="V955">
        <v>2601</v>
      </c>
      <c r="W955">
        <v>2519</v>
      </c>
      <c r="X955">
        <v>2413</v>
      </c>
      <c r="Y955">
        <v>2305</v>
      </c>
      <c r="Z955">
        <v>2191</v>
      </c>
      <c r="AA955">
        <v>2088</v>
      </c>
      <c r="AB955">
        <v>1983</v>
      </c>
      <c r="AC955">
        <v>1879</v>
      </c>
      <c r="AD955">
        <v>1787</v>
      </c>
      <c r="AE955">
        <v>1696</v>
      </c>
      <c r="AF955">
        <v>1619</v>
      </c>
      <c r="AG955">
        <v>1545</v>
      </c>
      <c r="AH955">
        <v>1481</v>
      </c>
    </row>
    <row r="956" spans="1:34" x14ac:dyDescent="0.25">
      <c r="A956" t="s">
        <v>495</v>
      </c>
      <c r="B956" t="s">
        <v>413</v>
      </c>
      <c r="C956" t="s">
        <v>414</v>
      </c>
      <c r="D956">
        <v>0</v>
      </c>
      <c r="E956">
        <v>0</v>
      </c>
      <c r="F956">
        <v>0</v>
      </c>
      <c r="G956">
        <v>92</v>
      </c>
      <c r="H956">
        <v>213</v>
      </c>
      <c r="I956">
        <v>310</v>
      </c>
      <c r="J956">
        <v>389</v>
      </c>
      <c r="K956">
        <v>457</v>
      </c>
      <c r="L956">
        <v>519</v>
      </c>
      <c r="M956">
        <v>567</v>
      </c>
      <c r="N956">
        <v>588</v>
      </c>
      <c r="O956">
        <v>570</v>
      </c>
      <c r="P956">
        <v>558</v>
      </c>
      <c r="Q956">
        <v>559</v>
      </c>
      <c r="R956">
        <v>567</v>
      </c>
      <c r="S956">
        <v>577</v>
      </c>
      <c r="T956">
        <v>583</v>
      </c>
      <c r="U956">
        <v>579</v>
      </c>
      <c r="V956">
        <v>567</v>
      </c>
      <c r="W956">
        <v>551</v>
      </c>
      <c r="X956">
        <v>534</v>
      </c>
      <c r="Y956">
        <v>519</v>
      </c>
      <c r="Z956">
        <v>505</v>
      </c>
      <c r="AA956">
        <v>490</v>
      </c>
      <c r="AB956">
        <v>478</v>
      </c>
      <c r="AC956">
        <v>466</v>
      </c>
      <c r="AD956">
        <v>456</v>
      </c>
      <c r="AE956">
        <v>447</v>
      </c>
      <c r="AF956">
        <v>437</v>
      </c>
      <c r="AG956">
        <v>429</v>
      </c>
      <c r="AH956">
        <v>426</v>
      </c>
    </row>
    <row r="957" spans="1:34" x14ac:dyDescent="0.25">
      <c r="A957" t="s">
        <v>496</v>
      </c>
      <c r="B957" t="s">
        <v>413</v>
      </c>
      <c r="C957" t="s">
        <v>414</v>
      </c>
      <c r="D957">
        <v>0</v>
      </c>
      <c r="E957">
        <v>0</v>
      </c>
      <c r="F957">
        <v>0</v>
      </c>
      <c r="G957">
        <v>54</v>
      </c>
      <c r="H957">
        <v>148</v>
      </c>
      <c r="I957">
        <v>242</v>
      </c>
      <c r="J957">
        <v>271</v>
      </c>
      <c r="K957">
        <v>285</v>
      </c>
      <c r="L957">
        <v>262</v>
      </c>
      <c r="M957">
        <v>197</v>
      </c>
      <c r="N957">
        <v>95</v>
      </c>
      <c r="O957">
        <v>-90</v>
      </c>
      <c r="P957">
        <v>-200</v>
      </c>
      <c r="Q957">
        <v>-347</v>
      </c>
      <c r="R957">
        <v>-471</v>
      </c>
      <c r="S957">
        <v>-576</v>
      </c>
      <c r="T957">
        <v>-688</v>
      </c>
      <c r="U957">
        <v>-755</v>
      </c>
      <c r="V957">
        <v>-838</v>
      </c>
      <c r="W957">
        <v>-886</v>
      </c>
      <c r="X957">
        <v>-895</v>
      </c>
      <c r="Y957">
        <v>-891</v>
      </c>
      <c r="Z957">
        <v>-837</v>
      </c>
      <c r="AA957">
        <v>-810</v>
      </c>
      <c r="AB957">
        <v>-767</v>
      </c>
      <c r="AC957">
        <v>-702</v>
      </c>
      <c r="AD957">
        <v>-626</v>
      </c>
      <c r="AE957">
        <v>-553</v>
      </c>
      <c r="AF957">
        <v>-491</v>
      </c>
      <c r="AG957">
        <v>-422</v>
      </c>
      <c r="AH957">
        <v>-353</v>
      </c>
    </row>
    <row r="958" spans="1:34" x14ac:dyDescent="0.25">
      <c r="A958" t="s">
        <v>497</v>
      </c>
      <c r="B958" t="s">
        <v>413</v>
      </c>
      <c r="C958" t="s">
        <v>414</v>
      </c>
      <c r="D958">
        <v>0</v>
      </c>
      <c r="E958">
        <v>0</v>
      </c>
      <c r="F958">
        <v>0</v>
      </c>
      <c r="G958">
        <v>-74</v>
      </c>
      <c r="H958">
        <v>-134</v>
      </c>
      <c r="I958">
        <v>-203</v>
      </c>
      <c r="J958">
        <v>-293</v>
      </c>
      <c r="K958">
        <v>-441</v>
      </c>
      <c r="L958">
        <v>-610</v>
      </c>
      <c r="M958">
        <v>-792</v>
      </c>
      <c r="N958">
        <v>-993</v>
      </c>
      <c r="O958">
        <v>-1222</v>
      </c>
      <c r="P958">
        <v>-1409</v>
      </c>
      <c r="Q958">
        <v>-1581</v>
      </c>
      <c r="R958">
        <v>-1736</v>
      </c>
      <c r="S958">
        <v>-1887</v>
      </c>
      <c r="T958">
        <v>-2014</v>
      </c>
      <c r="U958">
        <v>-2110</v>
      </c>
      <c r="V958">
        <v>-2178</v>
      </c>
      <c r="W958">
        <v>-2182</v>
      </c>
      <c r="X958">
        <v>-2168</v>
      </c>
      <c r="Y958">
        <v>-2129</v>
      </c>
      <c r="Z958">
        <v>-2062</v>
      </c>
      <c r="AA958">
        <v>-1998</v>
      </c>
      <c r="AB958">
        <v>-1923</v>
      </c>
      <c r="AC958">
        <v>-1821</v>
      </c>
      <c r="AD958">
        <v>-1731</v>
      </c>
      <c r="AE958">
        <v>-1624</v>
      </c>
      <c r="AF958">
        <v>-1519</v>
      </c>
      <c r="AG958">
        <v>-1433</v>
      </c>
      <c r="AH958">
        <v>-1356</v>
      </c>
    </row>
    <row r="959" spans="1:34" x14ac:dyDescent="0.25">
      <c r="A959" t="s">
        <v>498</v>
      </c>
      <c r="B959" t="s">
        <v>413</v>
      </c>
      <c r="C959" t="s">
        <v>414</v>
      </c>
      <c r="D959">
        <v>0</v>
      </c>
      <c r="E959">
        <v>0</v>
      </c>
      <c r="F959">
        <v>0</v>
      </c>
      <c r="G959">
        <v>208</v>
      </c>
      <c r="H959">
        <v>276</v>
      </c>
      <c r="I959">
        <v>286</v>
      </c>
      <c r="J959">
        <v>153</v>
      </c>
      <c r="K959">
        <v>46</v>
      </c>
      <c r="L959">
        <v>-15</v>
      </c>
      <c r="M959">
        <v>-49</v>
      </c>
      <c r="N959">
        <v>-69</v>
      </c>
      <c r="O959">
        <v>-100</v>
      </c>
      <c r="P959">
        <v>-99</v>
      </c>
      <c r="Q959">
        <v>-81</v>
      </c>
      <c r="R959">
        <v>-59</v>
      </c>
      <c r="S959">
        <v>-51</v>
      </c>
      <c r="T959">
        <v>-56</v>
      </c>
      <c r="U959">
        <v>-70</v>
      </c>
      <c r="V959">
        <v>-92</v>
      </c>
      <c r="W959">
        <v>-118</v>
      </c>
      <c r="X959">
        <v>-146</v>
      </c>
      <c r="Y959">
        <v>-159</v>
      </c>
      <c r="Z959">
        <v>-172</v>
      </c>
      <c r="AA959">
        <v>-183</v>
      </c>
      <c r="AB959">
        <v>-197</v>
      </c>
      <c r="AC959">
        <v>-206</v>
      </c>
      <c r="AD959">
        <v>-209</v>
      </c>
      <c r="AE959">
        <v>-218</v>
      </c>
      <c r="AF959">
        <v>-223</v>
      </c>
      <c r="AG959">
        <v>-231</v>
      </c>
      <c r="AH959">
        <v>-230</v>
      </c>
    </row>
    <row r="960" spans="1:34" x14ac:dyDescent="0.25">
      <c r="A960" t="s">
        <v>499</v>
      </c>
      <c r="B960" t="s">
        <v>413</v>
      </c>
      <c r="C960" t="s">
        <v>414</v>
      </c>
      <c r="D960">
        <v>0</v>
      </c>
      <c r="E960">
        <v>0</v>
      </c>
      <c r="F960">
        <v>0</v>
      </c>
      <c r="G960">
        <v>59</v>
      </c>
      <c r="H960">
        <v>123</v>
      </c>
      <c r="I960">
        <v>190</v>
      </c>
      <c r="J960">
        <v>251</v>
      </c>
      <c r="K960">
        <v>309</v>
      </c>
      <c r="L960">
        <v>373</v>
      </c>
      <c r="M960">
        <v>423</v>
      </c>
      <c r="N960">
        <v>450</v>
      </c>
      <c r="O960">
        <v>429</v>
      </c>
      <c r="P960">
        <v>448</v>
      </c>
      <c r="Q960">
        <v>472</v>
      </c>
      <c r="R960">
        <v>498</v>
      </c>
      <c r="S960">
        <v>516</v>
      </c>
      <c r="T960">
        <v>525</v>
      </c>
      <c r="U960">
        <v>525</v>
      </c>
      <c r="V960">
        <v>523</v>
      </c>
      <c r="W960">
        <v>513</v>
      </c>
      <c r="X960">
        <v>500</v>
      </c>
      <c r="Y960">
        <v>488</v>
      </c>
      <c r="Z960">
        <v>472</v>
      </c>
      <c r="AA960">
        <v>457</v>
      </c>
      <c r="AB960">
        <v>443</v>
      </c>
      <c r="AC960">
        <v>428</v>
      </c>
      <c r="AD960">
        <v>414</v>
      </c>
      <c r="AE960">
        <v>400</v>
      </c>
      <c r="AF960">
        <v>390</v>
      </c>
      <c r="AG960">
        <v>380</v>
      </c>
      <c r="AH960">
        <v>372</v>
      </c>
    </row>
    <row r="961" spans="1:34" x14ac:dyDescent="0.25">
      <c r="A961" t="s">
        <v>500</v>
      </c>
      <c r="B961" t="s">
        <v>413</v>
      </c>
      <c r="C961" t="s">
        <v>414</v>
      </c>
      <c r="D961">
        <v>0</v>
      </c>
      <c r="E961">
        <v>0</v>
      </c>
      <c r="F961">
        <v>0</v>
      </c>
      <c r="G961">
        <v>37</v>
      </c>
      <c r="H961">
        <v>82</v>
      </c>
      <c r="I961">
        <v>119</v>
      </c>
      <c r="J961">
        <v>149</v>
      </c>
      <c r="K961">
        <v>175</v>
      </c>
      <c r="L961">
        <v>201</v>
      </c>
      <c r="M961">
        <v>223</v>
      </c>
      <c r="N961">
        <v>235</v>
      </c>
      <c r="O961">
        <v>233</v>
      </c>
      <c r="P961">
        <v>235</v>
      </c>
      <c r="Q961">
        <v>243</v>
      </c>
      <c r="R961">
        <v>254</v>
      </c>
      <c r="S961">
        <v>263</v>
      </c>
      <c r="T961">
        <v>271</v>
      </c>
      <c r="U961">
        <v>271</v>
      </c>
      <c r="V961">
        <v>268</v>
      </c>
      <c r="W961">
        <v>265</v>
      </c>
      <c r="X961">
        <v>259</v>
      </c>
      <c r="Y961">
        <v>253</v>
      </c>
      <c r="Z961">
        <v>247</v>
      </c>
      <c r="AA961">
        <v>241</v>
      </c>
      <c r="AB961">
        <v>236</v>
      </c>
      <c r="AC961">
        <v>230</v>
      </c>
      <c r="AD961">
        <v>224</v>
      </c>
      <c r="AE961">
        <v>217</v>
      </c>
      <c r="AF961">
        <v>214</v>
      </c>
      <c r="AG961">
        <v>210</v>
      </c>
      <c r="AH961">
        <v>207</v>
      </c>
    </row>
    <row r="962" spans="1:34" x14ac:dyDescent="0.25">
      <c r="A962" t="s">
        <v>501</v>
      </c>
      <c r="B962" t="s">
        <v>413</v>
      </c>
      <c r="C962" t="s">
        <v>414</v>
      </c>
      <c r="D962">
        <v>0</v>
      </c>
      <c r="E962">
        <v>0</v>
      </c>
      <c r="F962">
        <v>0</v>
      </c>
      <c r="G962">
        <v>185</v>
      </c>
      <c r="H962">
        <v>343</v>
      </c>
      <c r="I962">
        <v>444</v>
      </c>
      <c r="J962">
        <v>525</v>
      </c>
      <c r="K962">
        <v>588</v>
      </c>
      <c r="L962">
        <v>661</v>
      </c>
      <c r="M962">
        <v>750</v>
      </c>
      <c r="N962">
        <v>827</v>
      </c>
      <c r="O962">
        <v>852</v>
      </c>
      <c r="P962">
        <v>853</v>
      </c>
      <c r="Q962">
        <v>856</v>
      </c>
      <c r="R962">
        <v>869</v>
      </c>
      <c r="S962">
        <v>894</v>
      </c>
      <c r="T962">
        <v>905</v>
      </c>
      <c r="U962">
        <v>877</v>
      </c>
      <c r="V962">
        <v>838</v>
      </c>
      <c r="W962">
        <v>807</v>
      </c>
      <c r="X962">
        <v>774</v>
      </c>
      <c r="Y962">
        <v>738</v>
      </c>
      <c r="Z962">
        <v>697</v>
      </c>
      <c r="AA962">
        <v>670</v>
      </c>
      <c r="AB962">
        <v>649</v>
      </c>
      <c r="AC962">
        <v>627</v>
      </c>
      <c r="AD962">
        <v>598</v>
      </c>
      <c r="AE962">
        <v>568</v>
      </c>
      <c r="AF962">
        <v>557</v>
      </c>
      <c r="AG962">
        <v>559</v>
      </c>
      <c r="AH962">
        <v>563</v>
      </c>
    </row>
    <row r="963" spans="1:34" x14ac:dyDescent="0.25">
      <c r="A963" t="s">
        <v>502</v>
      </c>
      <c r="B963" t="s">
        <v>413</v>
      </c>
      <c r="C963" t="s">
        <v>414</v>
      </c>
      <c r="D963">
        <v>0</v>
      </c>
      <c r="E963">
        <v>0</v>
      </c>
      <c r="F963">
        <v>0</v>
      </c>
      <c r="G963">
        <v>192</v>
      </c>
      <c r="H963">
        <v>388</v>
      </c>
      <c r="I963">
        <v>492</v>
      </c>
      <c r="J963">
        <v>551</v>
      </c>
      <c r="K963">
        <v>620</v>
      </c>
      <c r="L963">
        <v>704</v>
      </c>
      <c r="M963">
        <v>804</v>
      </c>
      <c r="N963">
        <v>893</v>
      </c>
      <c r="O963">
        <v>931</v>
      </c>
      <c r="P963">
        <v>963</v>
      </c>
      <c r="Q963">
        <v>987</v>
      </c>
      <c r="R963">
        <v>1025</v>
      </c>
      <c r="S963">
        <v>1069</v>
      </c>
      <c r="T963">
        <v>1098</v>
      </c>
      <c r="U963">
        <v>1089</v>
      </c>
      <c r="V963">
        <v>1057</v>
      </c>
      <c r="W963">
        <v>1024</v>
      </c>
      <c r="X963">
        <v>985</v>
      </c>
      <c r="Y963">
        <v>945</v>
      </c>
      <c r="Z963">
        <v>902</v>
      </c>
      <c r="AA963">
        <v>866</v>
      </c>
      <c r="AB963">
        <v>840</v>
      </c>
      <c r="AC963">
        <v>811</v>
      </c>
      <c r="AD963">
        <v>776</v>
      </c>
      <c r="AE963">
        <v>740</v>
      </c>
      <c r="AF963">
        <v>721</v>
      </c>
      <c r="AG963">
        <v>712</v>
      </c>
      <c r="AH963">
        <v>709</v>
      </c>
    </row>
    <row r="964" spans="1:34" x14ac:dyDescent="0.25">
      <c r="A964" t="s">
        <v>503</v>
      </c>
      <c r="B964" t="s">
        <v>413</v>
      </c>
      <c r="C964" t="s">
        <v>414</v>
      </c>
      <c r="D964">
        <v>0</v>
      </c>
      <c r="E964">
        <v>0</v>
      </c>
      <c r="F964">
        <v>0</v>
      </c>
      <c r="G964">
        <v>22</v>
      </c>
      <c r="H964">
        <v>39</v>
      </c>
      <c r="I964">
        <v>53</v>
      </c>
      <c r="J964">
        <v>68</v>
      </c>
      <c r="K964">
        <v>79</v>
      </c>
      <c r="L964">
        <v>92</v>
      </c>
      <c r="M964">
        <v>105</v>
      </c>
      <c r="N964">
        <v>114</v>
      </c>
      <c r="O964">
        <v>114</v>
      </c>
      <c r="P964">
        <v>116</v>
      </c>
      <c r="Q964">
        <v>119</v>
      </c>
      <c r="R964">
        <v>122</v>
      </c>
      <c r="S964">
        <v>126</v>
      </c>
      <c r="T964">
        <v>128</v>
      </c>
      <c r="U964">
        <v>126</v>
      </c>
      <c r="V964">
        <v>123</v>
      </c>
      <c r="W964">
        <v>120</v>
      </c>
      <c r="X964">
        <v>116</v>
      </c>
      <c r="Y964">
        <v>113</v>
      </c>
      <c r="Z964">
        <v>109</v>
      </c>
      <c r="AA964">
        <v>106</v>
      </c>
      <c r="AB964">
        <v>103</v>
      </c>
      <c r="AC964">
        <v>100</v>
      </c>
      <c r="AD964">
        <v>98</v>
      </c>
      <c r="AE964">
        <v>93</v>
      </c>
      <c r="AF964">
        <v>93</v>
      </c>
      <c r="AG964">
        <v>92</v>
      </c>
      <c r="AH964">
        <v>91</v>
      </c>
    </row>
    <row r="965" spans="1:34" x14ac:dyDescent="0.25">
      <c r="A965" t="s">
        <v>504</v>
      </c>
      <c r="B965" t="s">
        <v>413</v>
      </c>
      <c r="C965" t="s">
        <v>414</v>
      </c>
      <c r="D965">
        <v>0</v>
      </c>
      <c r="E965">
        <v>0</v>
      </c>
      <c r="F965">
        <v>0</v>
      </c>
      <c r="G965">
        <v>11</v>
      </c>
      <c r="H965">
        <v>22</v>
      </c>
      <c r="I965">
        <v>31</v>
      </c>
      <c r="J965">
        <v>36</v>
      </c>
      <c r="K965">
        <v>42</v>
      </c>
      <c r="L965">
        <v>49</v>
      </c>
      <c r="M965">
        <v>54</v>
      </c>
      <c r="N965">
        <v>58</v>
      </c>
      <c r="O965">
        <v>59</v>
      </c>
      <c r="P965">
        <v>59</v>
      </c>
      <c r="Q965">
        <v>61</v>
      </c>
      <c r="R965">
        <v>62</v>
      </c>
      <c r="S965">
        <v>64</v>
      </c>
      <c r="T965">
        <v>66</v>
      </c>
      <c r="U965">
        <v>65</v>
      </c>
      <c r="V965">
        <v>64</v>
      </c>
      <c r="W965">
        <v>63</v>
      </c>
      <c r="X965">
        <v>61</v>
      </c>
      <c r="Y965">
        <v>59</v>
      </c>
      <c r="Z965">
        <v>58</v>
      </c>
      <c r="AA965">
        <v>56</v>
      </c>
      <c r="AB965">
        <v>56</v>
      </c>
      <c r="AC965">
        <v>54</v>
      </c>
      <c r="AD965">
        <v>52</v>
      </c>
      <c r="AE965">
        <v>50</v>
      </c>
      <c r="AF965">
        <v>50</v>
      </c>
      <c r="AG965">
        <v>49</v>
      </c>
      <c r="AH965">
        <v>49</v>
      </c>
    </row>
    <row r="966" spans="1:34" x14ac:dyDescent="0.25">
      <c r="A966" t="s">
        <v>505</v>
      </c>
      <c r="B966" t="s">
        <v>413</v>
      </c>
      <c r="C966" t="s">
        <v>414</v>
      </c>
      <c r="D966">
        <v>0</v>
      </c>
      <c r="E966">
        <v>0</v>
      </c>
      <c r="F966">
        <v>0</v>
      </c>
      <c r="G966">
        <v>625</v>
      </c>
      <c r="H966">
        <v>897</v>
      </c>
      <c r="I966">
        <v>1109</v>
      </c>
      <c r="J966">
        <v>1347</v>
      </c>
      <c r="K966">
        <v>1530</v>
      </c>
      <c r="L966">
        <v>1754</v>
      </c>
      <c r="M966">
        <v>2017</v>
      </c>
      <c r="N966">
        <v>2218</v>
      </c>
      <c r="O966">
        <v>2301</v>
      </c>
      <c r="P966">
        <v>2343</v>
      </c>
      <c r="Q966">
        <v>2372</v>
      </c>
      <c r="R966">
        <v>2425</v>
      </c>
      <c r="S966">
        <v>2498</v>
      </c>
      <c r="T966">
        <v>2526</v>
      </c>
      <c r="U966">
        <v>2480</v>
      </c>
      <c r="V966">
        <v>2425</v>
      </c>
      <c r="W966">
        <v>2368</v>
      </c>
      <c r="X966">
        <v>2288</v>
      </c>
      <c r="Y966">
        <v>2193</v>
      </c>
      <c r="Z966">
        <v>2083</v>
      </c>
      <c r="AA966">
        <v>2008</v>
      </c>
      <c r="AB966">
        <v>1943</v>
      </c>
      <c r="AC966">
        <v>1868</v>
      </c>
      <c r="AD966">
        <v>1776</v>
      </c>
      <c r="AE966">
        <v>1683</v>
      </c>
      <c r="AF966">
        <v>1642</v>
      </c>
      <c r="AG966">
        <v>1618</v>
      </c>
      <c r="AH966">
        <v>1598</v>
      </c>
    </row>
    <row r="967" spans="1:34" x14ac:dyDescent="0.25">
      <c r="A967" t="s">
        <v>506</v>
      </c>
      <c r="B967" t="s">
        <v>413</v>
      </c>
      <c r="C967" t="s">
        <v>414</v>
      </c>
      <c r="D967">
        <v>0</v>
      </c>
      <c r="E967">
        <v>0</v>
      </c>
      <c r="F967">
        <v>0</v>
      </c>
      <c r="G967">
        <v>174</v>
      </c>
      <c r="H967">
        <v>584</v>
      </c>
      <c r="I967">
        <v>1023</v>
      </c>
      <c r="J967">
        <v>1588</v>
      </c>
      <c r="K967">
        <v>2029</v>
      </c>
      <c r="L967">
        <v>2678</v>
      </c>
      <c r="M967">
        <v>3482</v>
      </c>
      <c r="N967">
        <v>4134</v>
      </c>
      <c r="O967">
        <v>4494</v>
      </c>
      <c r="P967">
        <v>4748</v>
      </c>
      <c r="Q967">
        <v>5118</v>
      </c>
      <c r="R967">
        <v>5543</v>
      </c>
      <c r="S967">
        <v>5964</v>
      </c>
      <c r="T967">
        <v>6109</v>
      </c>
      <c r="U967">
        <v>5882</v>
      </c>
      <c r="V967">
        <v>5767</v>
      </c>
      <c r="W967">
        <v>5646</v>
      </c>
      <c r="X967">
        <v>5422</v>
      </c>
      <c r="Y967">
        <v>5117</v>
      </c>
      <c r="Z967">
        <v>4762</v>
      </c>
      <c r="AA967">
        <v>4606</v>
      </c>
      <c r="AB967">
        <v>4427</v>
      </c>
      <c r="AC967">
        <v>4178</v>
      </c>
      <c r="AD967">
        <v>3846</v>
      </c>
      <c r="AE967">
        <v>3553</v>
      </c>
      <c r="AF967">
        <v>3515</v>
      </c>
      <c r="AG967">
        <v>3492</v>
      </c>
      <c r="AH967">
        <v>3463</v>
      </c>
    </row>
    <row r="968" spans="1:34" x14ac:dyDescent="0.25">
      <c r="A968" t="s">
        <v>507</v>
      </c>
      <c r="B968" t="s">
        <v>413</v>
      </c>
      <c r="C968" t="s">
        <v>414</v>
      </c>
      <c r="D968">
        <v>0</v>
      </c>
      <c r="E968">
        <v>0</v>
      </c>
      <c r="F968">
        <v>0</v>
      </c>
      <c r="G968">
        <v>864</v>
      </c>
      <c r="H968">
        <v>1028</v>
      </c>
      <c r="I968">
        <v>1159</v>
      </c>
      <c r="J968">
        <v>1335</v>
      </c>
      <c r="K968">
        <v>1443</v>
      </c>
      <c r="L968">
        <v>1598</v>
      </c>
      <c r="M968">
        <v>1807</v>
      </c>
      <c r="N968">
        <v>1994</v>
      </c>
      <c r="O968">
        <v>2026</v>
      </c>
      <c r="P968">
        <v>2015</v>
      </c>
      <c r="Q968">
        <v>1996</v>
      </c>
      <c r="R968">
        <v>1999</v>
      </c>
      <c r="S968">
        <v>2021</v>
      </c>
      <c r="T968">
        <v>1989</v>
      </c>
      <c r="U968">
        <v>1845</v>
      </c>
      <c r="V968">
        <v>1751</v>
      </c>
      <c r="W968">
        <v>1672</v>
      </c>
      <c r="X968">
        <v>1567</v>
      </c>
      <c r="Y968">
        <v>1449</v>
      </c>
      <c r="Z968">
        <v>1316</v>
      </c>
      <c r="AA968">
        <v>1252</v>
      </c>
      <c r="AB968">
        <v>1192</v>
      </c>
      <c r="AC968">
        <v>1108</v>
      </c>
      <c r="AD968">
        <v>1017</v>
      </c>
      <c r="AE968">
        <v>910</v>
      </c>
      <c r="AF968">
        <v>896</v>
      </c>
      <c r="AG968">
        <v>882</v>
      </c>
      <c r="AH968">
        <v>863</v>
      </c>
    </row>
    <row r="969" spans="1:34" x14ac:dyDescent="0.25">
      <c r="A969" t="s">
        <v>508</v>
      </c>
      <c r="B969" t="s">
        <v>413</v>
      </c>
      <c r="C969" t="s">
        <v>414</v>
      </c>
      <c r="D969">
        <v>0</v>
      </c>
      <c r="E969">
        <v>0</v>
      </c>
      <c r="F969">
        <v>0</v>
      </c>
      <c r="G969">
        <v>1782</v>
      </c>
      <c r="H969">
        <v>1818</v>
      </c>
      <c r="I969">
        <v>1850</v>
      </c>
      <c r="J969">
        <v>1960</v>
      </c>
      <c r="K969">
        <v>1989</v>
      </c>
      <c r="L969">
        <v>2127</v>
      </c>
      <c r="M969">
        <v>2299</v>
      </c>
      <c r="N969">
        <v>2408</v>
      </c>
      <c r="O969">
        <v>2365</v>
      </c>
      <c r="P969">
        <v>2272</v>
      </c>
      <c r="Q969">
        <v>2159</v>
      </c>
      <c r="R969">
        <v>2038</v>
      </c>
      <c r="S969">
        <v>1934</v>
      </c>
      <c r="T969">
        <v>1792</v>
      </c>
      <c r="U969">
        <v>1654</v>
      </c>
      <c r="V969">
        <v>1564</v>
      </c>
      <c r="W969">
        <v>1503</v>
      </c>
      <c r="X969">
        <v>1404</v>
      </c>
      <c r="Y969">
        <v>1322</v>
      </c>
      <c r="Z969">
        <v>1234</v>
      </c>
      <c r="AA969">
        <v>1199</v>
      </c>
      <c r="AB969">
        <v>1137</v>
      </c>
      <c r="AC969">
        <v>1045</v>
      </c>
      <c r="AD969">
        <v>1042</v>
      </c>
      <c r="AE969">
        <v>984</v>
      </c>
      <c r="AF969">
        <v>980</v>
      </c>
      <c r="AG969">
        <v>962</v>
      </c>
      <c r="AH969">
        <v>937</v>
      </c>
    </row>
    <row r="970" spans="1:34" x14ac:dyDescent="0.25">
      <c r="A970" t="s">
        <v>509</v>
      </c>
      <c r="B970" t="s">
        <v>413</v>
      </c>
      <c r="C970" t="s">
        <v>414</v>
      </c>
      <c r="D970">
        <v>0</v>
      </c>
      <c r="E970">
        <v>0</v>
      </c>
      <c r="F970">
        <v>0</v>
      </c>
      <c r="G970">
        <v>-296</v>
      </c>
      <c r="H970">
        <v>-649</v>
      </c>
      <c r="I970">
        <v>-1107</v>
      </c>
      <c r="J970">
        <v>-1366</v>
      </c>
      <c r="K970">
        <v>-1879</v>
      </c>
      <c r="L970">
        <v>-2583</v>
      </c>
      <c r="M970">
        <v>-3391</v>
      </c>
      <c r="N970">
        <v>-4336</v>
      </c>
      <c r="O970">
        <v>-5231</v>
      </c>
      <c r="P970">
        <v>-6170</v>
      </c>
      <c r="Q970">
        <v>-7043</v>
      </c>
      <c r="R970">
        <v>-7889</v>
      </c>
      <c r="S970">
        <v>-7912</v>
      </c>
      <c r="T970">
        <v>-7918</v>
      </c>
      <c r="U970">
        <v>-7922</v>
      </c>
      <c r="V970">
        <v>-7941</v>
      </c>
      <c r="W970">
        <v>-7962</v>
      </c>
      <c r="X970">
        <v>-7971</v>
      </c>
      <c r="Y970">
        <v>-7980</v>
      </c>
      <c r="Z970">
        <v>-7979</v>
      </c>
      <c r="AA970">
        <v>-7980</v>
      </c>
      <c r="AB970">
        <v>-7975</v>
      </c>
      <c r="AC970">
        <v>-7977</v>
      </c>
      <c r="AD970">
        <v>-8018</v>
      </c>
      <c r="AE970">
        <v>-8058</v>
      </c>
      <c r="AF970">
        <v>-8094</v>
      </c>
      <c r="AG970">
        <v>-8111</v>
      </c>
      <c r="AH970">
        <v>-8118</v>
      </c>
    </row>
    <row r="971" spans="1:34" x14ac:dyDescent="0.25">
      <c r="A971" t="s">
        <v>510</v>
      </c>
      <c r="B971" t="s">
        <v>413</v>
      </c>
      <c r="C971" t="s">
        <v>414</v>
      </c>
      <c r="D971">
        <v>0</v>
      </c>
      <c r="E971">
        <v>0</v>
      </c>
      <c r="F971">
        <v>0</v>
      </c>
      <c r="G971">
        <v>189</v>
      </c>
      <c r="H971">
        <v>385</v>
      </c>
      <c r="I971">
        <v>574</v>
      </c>
      <c r="J971">
        <v>757</v>
      </c>
      <c r="K971">
        <v>924</v>
      </c>
      <c r="L971">
        <v>1086</v>
      </c>
      <c r="M971">
        <v>1256</v>
      </c>
      <c r="N971">
        <v>1358</v>
      </c>
      <c r="O971">
        <v>1439</v>
      </c>
      <c r="P971">
        <v>1517</v>
      </c>
      <c r="Q971">
        <v>1628</v>
      </c>
      <c r="R971">
        <v>1732</v>
      </c>
      <c r="S971">
        <v>1821</v>
      </c>
      <c r="T971">
        <v>1911</v>
      </c>
      <c r="U971">
        <v>1967</v>
      </c>
      <c r="V971">
        <v>2022</v>
      </c>
      <c r="W971">
        <v>2072</v>
      </c>
      <c r="X971">
        <v>2116</v>
      </c>
      <c r="Y971">
        <v>2162</v>
      </c>
      <c r="Z971">
        <v>2203</v>
      </c>
      <c r="AA971">
        <v>2224</v>
      </c>
      <c r="AB971">
        <v>2257</v>
      </c>
      <c r="AC971">
        <v>2291</v>
      </c>
      <c r="AD971">
        <v>2299</v>
      </c>
      <c r="AE971">
        <v>2324</v>
      </c>
      <c r="AF971">
        <v>2396</v>
      </c>
      <c r="AG971">
        <v>2354</v>
      </c>
      <c r="AH971">
        <v>2365</v>
      </c>
    </row>
    <row r="972" spans="1:34" x14ac:dyDescent="0.25">
      <c r="A972" t="s">
        <v>511</v>
      </c>
      <c r="B972" t="s">
        <v>413</v>
      </c>
      <c r="C972" t="s">
        <v>414</v>
      </c>
      <c r="D972">
        <v>0</v>
      </c>
      <c r="E972">
        <v>0</v>
      </c>
      <c r="F972">
        <v>0</v>
      </c>
      <c r="G972">
        <v>1198</v>
      </c>
      <c r="H972">
        <v>2961</v>
      </c>
      <c r="I972">
        <v>4421</v>
      </c>
      <c r="J972">
        <v>5702</v>
      </c>
      <c r="K972">
        <v>6866</v>
      </c>
      <c r="L972">
        <v>7924</v>
      </c>
      <c r="M972">
        <v>8804</v>
      </c>
      <c r="N972">
        <v>9348</v>
      </c>
      <c r="O972">
        <v>9344</v>
      </c>
      <c r="P972">
        <v>9342</v>
      </c>
      <c r="Q972">
        <v>9473</v>
      </c>
      <c r="R972">
        <v>9734</v>
      </c>
      <c r="S972">
        <v>10044</v>
      </c>
      <c r="T972">
        <v>10262</v>
      </c>
      <c r="U972">
        <v>10282</v>
      </c>
      <c r="V972">
        <v>10148</v>
      </c>
      <c r="W972">
        <v>9936</v>
      </c>
      <c r="X972">
        <v>9682</v>
      </c>
      <c r="Y972">
        <v>9485</v>
      </c>
      <c r="Z972">
        <v>9233</v>
      </c>
      <c r="AA972">
        <v>8981</v>
      </c>
      <c r="AB972">
        <v>8765</v>
      </c>
      <c r="AC972">
        <v>8566</v>
      </c>
      <c r="AD972">
        <v>8340</v>
      </c>
      <c r="AE972">
        <v>8106</v>
      </c>
      <c r="AF972">
        <v>7891</v>
      </c>
      <c r="AG972">
        <v>7728</v>
      </c>
      <c r="AH972">
        <v>7619</v>
      </c>
    </row>
    <row r="973" spans="1:34" x14ac:dyDescent="0.25">
      <c r="A973" t="s">
        <v>512</v>
      </c>
      <c r="B973" t="s">
        <v>413</v>
      </c>
      <c r="C973" t="s">
        <v>414</v>
      </c>
      <c r="D973">
        <v>0</v>
      </c>
      <c r="E973">
        <v>0</v>
      </c>
      <c r="F973">
        <v>0</v>
      </c>
      <c r="G973">
        <v>873</v>
      </c>
      <c r="H973">
        <v>2241</v>
      </c>
      <c r="I973">
        <v>3599</v>
      </c>
      <c r="J973">
        <v>4410</v>
      </c>
      <c r="K973">
        <v>6107</v>
      </c>
      <c r="L973">
        <v>7498</v>
      </c>
      <c r="M973">
        <v>8836</v>
      </c>
      <c r="N973">
        <v>10226</v>
      </c>
      <c r="O973">
        <v>11197</v>
      </c>
      <c r="P973">
        <v>12960</v>
      </c>
      <c r="Q973">
        <v>13304</v>
      </c>
      <c r="R973">
        <v>14170</v>
      </c>
      <c r="S973">
        <v>15003</v>
      </c>
      <c r="T973">
        <v>15360</v>
      </c>
      <c r="U973">
        <v>16327</v>
      </c>
      <c r="V973">
        <v>16266</v>
      </c>
      <c r="W973">
        <v>16193</v>
      </c>
      <c r="X973">
        <v>16394</v>
      </c>
      <c r="Y973">
        <v>16261</v>
      </c>
      <c r="Z973">
        <v>16702</v>
      </c>
      <c r="AA973">
        <v>16300</v>
      </c>
      <c r="AB973">
        <v>16345</v>
      </c>
      <c r="AC973">
        <v>16296</v>
      </c>
      <c r="AD973">
        <v>16545</v>
      </c>
      <c r="AE973">
        <v>16438</v>
      </c>
      <c r="AF973">
        <v>16128</v>
      </c>
      <c r="AG973">
        <v>16352</v>
      </c>
      <c r="AH973">
        <v>16599</v>
      </c>
    </row>
    <row r="974" spans="1:34" x14ac:dyDescent="0.25">
      <c r="A974" t="s">
        <v>513</v>
      </c>
      <c r="B974" t="s">
        <v>413</v>
      </c>
      <c r="C974" t="s">
        <v>414</v>
      </c>
      <c r="D974">
        <v>0</v>
      </c>
      <c r="E974">
        <v>0</v>
      </c>
      <c r="F974">
        <v>0</v>
      </c>
      <c r="G974">
        <v>700</v>
      </c>
      <c r="H974">
        <v>2412</v>
      </c>
      <c r="I974">
        <v>2576</v>
      </c>
      <c r="J974">
        <v>2847</v>
      </c>
      <c r="K974">
        <v>2736</v>
      </c>
      <c r="L974">
        <v>2267</v>
      </c>
      <c r="M974">
        <v>1605</v>
      </c>
      <c r="N974">
        <v>765</v>
      </c>
      <c r="O974">
        <v>464</v>
      </c>
      <c r="P974">
        <v>23</v>
      </c>
      <c r="Q974">
        <v>-355</v>
      </c>
      <c r="R974">
        <v>-614</v>
      </c>
      <c r="S974">
        <v>-843</v>
      </c>
      <c r="T974">
        <v>-770</v>
      </c>
      <c r="U974">
        <v>-1020</v>
      </c>
      <c r="V974">
        <v>-1222</v>
      </c>
      <c r="W974">
        <v>-1420</v>
      </c>
      <c r="X974">
        <v>-1563</v>
      </c>
      <c r="Y974">
        <v>-1384</v>
      </c>
      <c r="Z974">
        <v>-1464</v>
      </c>
      <c r="AA974">
        <v>-1446</v>
      </c>
      <c r="AB974">
        <v>-1366</v>
      </c>
      <c r="AC974">
        <v>-1324</v>
      </c>
      <c r="AD974">
        <v>-1278</v>
      </c>
      <c r="AE974">
        <v>-1190</v>
      </c>
      <c r="AF974">
        <v>-1243</v>
      </c>
      <c r="AG974">
        <v>-1304</v>
      </c>
      <c r="AH974">
        <v>-1302</v>
      </c>
    </row>
    <row r="975" spans="1:34" x14ac:dyDescent="0.25">
      <c r="A975" t="s">
        <v>514</v>
      </c>
      <c r="B975" t="s">
        <v>413</v>
      </c>
      <c r="C975" t="s">
        <v>414</v>
      </c>
      <c r="D975">
        <v>0</v>
      </c>
      <c r="E975">
        <v>0</v>
      </c>
      <c r="F975">
        <v>0</v>
      </c>
      <c r="G975">
        <v>785</v>
      </c>
      <c r="H975">
        <v>1648</v>
      </c>
      <c r="I975">
        <v>2410</v>
      </c>
      <c r="J975">
        <v>3153</v>
      </c>
      <c r="K975">
        <v>3869</v>
      </c>
      <c r="L975">
        <v>4608</v>
      </c>
      <c r="M975">
        <v>5296</v>
      </c>
      <c r="N975">
        <v>5793</v>
      </c>
      <c r="O975">
        <v>5915</v>
      </c>
      <c r="P975">
        <v>6028</v>
      </c>
      <c r="Q975">
        <v>6318</v>
      </c>
      <c r="R975">
        <v>6669</v>
      </c>
      <c r="S975">
        <v>6998</v>
      </c>
      <c r="T975">
        <v>7245</v>
      </c>
      <c r="U975">
        <v>7407</v>
      </c>
      <c r="V975">
        <v>7517</v>
      </c>
      <c r="W975">
        <v>7564</v>
      </c>
      <c r="X975">
        <v>7542</v>
      </c>
      <c r="Y975">
        <v>7515</v>
      </c>
      <c r="Z975">
        <v>7460</v>
      </c>
      <c r="AA975">
        <v>7410</v>
      </c>
      <c r="AB975">
        <v>7365</v>
      </c>
      <c r="AC975">
        <v>7324</v>
      </c>
      <c r="AD975">
        <v>7291</v>
      </c>
      <c r="AE975">
        <v>7243</v>
      </c>
      <c r="AF975">
        <v>7212</v>
      </c>
      <c r="AG975">
        <v>7204</v>
      </c>
      <c r="AH975">
        <v>7227</v>
      </c>
    </row>
    <row r="976" spans="1:34" x14ac:dyDescent="0.25">
      <c r="A976" t="s">
        <v>515</v>
      </c>
      <c r="B976" t="s">
        <v>413</v>
      </c>
      <c r="C976" t="s">
        <v>414</v>
      </c>
      <c r="D976">
        <v>0</v>
      </c>
      <c r="E976">
        <v>0</v>
      </c>
      <c r="F976">
        <v>0</v>
      </c>
      <c r="G976">
        <v>4646</v>
      </c>
      <c r="H976">
        <v>5909</v>
      </c>
      <c r="I976">
        <v>6856</v>
      </c>
      <c r="J976">
        <v>7983</v>
      </c>
      <c r="K976">
        <v>8898</v>
      </c>
      <c r="L976">
        <v>10268</v>
      </c>
      <c r="M976">
        <v>11935</v>
      </c>
      <c r="N976">
        <v>13371</v>
      </c>
      <c r="O976">
        <v>14202</v>
      </c>
      <c r="P976">
        <v>14665</v>
      </c>
      <c r="Q976">
        <v>15372</v>
      </c>
      <c r="R976">
        <v>16067</v>
      </c>
      <c r="S976">
        <v>16862</v>
      </c>
      <c r="T976">
        <v>17221</v>
      </c>
      <c r="U976">
        <v>17208</v>
      </c>
      <c r="V976">
        <v>17390</v>
      </c>
      <c r="W976">
        <v>17647</v>
      </c>
      <c r="X976">
        <v>17617</v>
      </c>
      <c r="Y976">
        <v>17526</v>
      </c>
      <c r="Z976">
        <v>17333</v>
      </c>
      <c r="AA976">
        <v>17611</v>
      </c>
      <c r="AB976">
        <v>17762</v>
      </c>
      <c r="AC976">
        <v>17767</v>
      </c>
      <c r="AD976">
        <v>17734</v>
      </c>
      <c r="AE976">
        <v>17716</v>
      </c>
      <c r="AF976">
        <v>18327</v>
      </c>
      <c r="AG976">
        <v>18978</v>
      </c>
      <c r="AH976">
        <v>19632</v>
      </c>
    </row>
    <row r="977" spans="1:34" x14ac:dyDescent="0.25">
      <c r="A977" t="s">
        <v>516</v>
      </c>
      <c r="B977" t="s">
        <v>413</v>
      </c>
      <c r="C977" t="s">
        <v>414</v>
      </c>
      <c r="D977">
        <v>0</v>
      </c>
      <c r="E977">
        <v>0</v>
      </c>
      <c r="F977">
        <v>0</v>
      </c>
      <c r="G977">
        <v>146</v>
      </c>
      <c r="H977">
        <v>335</v>
      </c>
      <c r="I977">
        <v>614</v>
      </c>
      <c r="J977">
        <v>867</v>
      </c>
      <c r="K977">
        <v>1103</v>
      </c>
      <c r="L977">
        <v>1389</v>
      </c>
      <c r="M977">
        <v>1571</v>
      </c>
      <c r="N977">
        <v>1638</v>
      </c>
      <c r="O977">
        <v>1430</v>
      </c>
      <c r="P977">
        <v>1478</v>
      </c>
      <c r="Q977">
        <v>1590</v>
      </c>
      <c r="R977">
        <v>1691</v>
      </c>
      <c r="S977">
        <v>1742</v>
      </c>
      <c r="T977">
        <v>1790</v>
      </c>
      <c r="U977">
        <v>1832</v>
      </c>
      <c r="V977">
        <v>1900</v>
      </c>
      <c r="W977">
        <v>1933</v>
      </c>
      <c r="X977">
        <v>1955</v>
      </c>
      <c r="Y977">
        <v>2008</v>
      </c>
      <c r="Z977">
        <v>2049</v>
      </c>
      <c r="AA977">
        <v>2125</v>
      </c>
      <c r="AB977">
        <v>2187</v>
      </c>
      <c r="AC977">
        <v>2272</v>
      </c>
      <c r="AD977">
        <v>2356</v>
      </c>
      <c r="AE977">
        <v>2461</v>
      </c>
      <c r="AF977">
        <v>2557</v>
      </c>
      <c r="AG977">
        <v>2644</v>
      </c>
      <c r="AH977">
        <v>2746</v>
      </c>
    </row>
    <row r="978" spans="1:34" x14ac:dyDescent="0.25">
      <c r="A978" t="s">
        <v>517</v>
      </c>
      <c r="B978" t="s">
        <v>413</v>
      </c>
      <c r="C978" t="s">
        <v>414</v>
      </c>
      <c r="D978">
        <v>0</v>
      </c>
      <c r="E978">
        <v>0</v>
      </c>
      <c r="F978">
        <v>0</v>
      </c>
      <c r="G978">
        <v>6776</v>
      </c>
      <c r="H978">
        <v>14330</v>
      </c>
      <c r="I978">
        <v>21840</v>
      </c>
      <c r="J978">
        <v>29102</v>
      </c>
      <c r="K978">
        <v>36264</v>
      </c>
      <c r="L978">
        <v>43567</v>
      </c>
      <c r="M978">
        <v>50058</v>
      </c>
      <c r="N978">
        <v>55207</v>
      </c>
      <c r="O978">
        <v>57843</v>
      </c>
      <c r="P978">
        <v>62156</v>
      </c>
      <c r="Q978">
        <v>66351</v>
      </c>
      <c r="R978">
        <v>70971</v>
      </c>
      <c r="S978">
        <v>75056</v>
      </c>
      <c r="T978">
        <v>78525</v>
      </c>
      <c r="U978">
        <v>81775</v>
      </c>
      <c r="V978">
        <v>84923</v>
      </c>
      <c r="W978">
        <v>87427</v>
      </c>
      <c r="X978">
        <v>89553</v>
      </c>
      <c r="Y978">
        <v>91758</v>
      </c>
      <c r="Z978">
        <v>93639</v>
      </c>
      <c r="AA978">
        <v>95789</v>
      </c>
      <c r="AB978">
        <v>97696</v>
      </c>
      <c r="AC978">
        <v>99469</v>
      </c>
      <c r="AD978">
        <v>101249</v>
      </c>
      <c r="AE978">
        <v>103286</v>
      </c>
      <c r="AF978">
        <v>105441</v>
      </c>
      <c r="AG978">
        <v>107404</v>
      </c>
      <c r="AH978">
        <v>109510</v>
      </c>
    </row>
    <row r="979" spans="1:34" x14ac:dyDescent="0.25">
      <c r="A979" t="s">
        <v>518</v>
      </c>
      <c r="B979" t="s">
        <v>413</v>
      </c>
      <c r="C979" t="s">
        <v>414</v>
      </c>
      <c r="D979">
        <v>0</v>
      </c>
      <c r="E979">
        <v>0</v>
      </c>
      <c r="F979">
        <v>0</v>
      </c>
      <c r="G979">
        <v>3114</v>
      </c>
      <c r="H979">
        <v>7118</v>
      </c>
      <c r="I979">
        <v>10981</v>
      </c>
      <c r="J979">
        <v>14691</v>
      </c>
      <c r="K979">
        <v>18279</v>
      </c>
      <c r="L979">
        <v>22130</v>
      </c>
      <c r="M979">
        <v>24963</v>
      </c>
      <c r="N979">
        <v>26571</v>
      </c>
      <c r="O979">
        <v>25739</v>
      </c>
      <c r="P979">
        <v>27308</v>
      </c>
      <c r="Q979">
        <v>29193</v>
      </c>
      <c r="R979">
        <v>31310</v>
      </c>
      <c r="S979">
        <v>32928</v>
      </c>
      <c r="T979">
        <v>34275</v>
      </c>
      <c r="U979">
        <v>35257</v>
      </c>
      <c r="V979">
        <v>35916</v>
      </c>
      <c r="W979">
        <v>36007</v>
      </c>
      <c r="X979">
        <v>35871</v>
      </c>
      <c r="Y979">
        <v>35927</v>
      </c>
      <c r="Z979">
        <v>35671</v>
      </c>
      <c r="AA979">
        <v>35428</v>
      </c>
      <c r="AB979">
        <v>35138</v>
      </c>
      <c r="AC979">
        <v>34901</v>
      </c>
      <c r="AD979">
        <v>34635</v>
      </c>
      <c r="AE979">
        <v>34404</v>
      </c>
      <c r="AF979">
        <v>34077</v>
      </c>
      <c r="AG979">
        <v>33888</v>
      </c>
      <c r="AH979">
        <v>33940</v>
      </c>
    </row>
    <row r="980" spans="1:34" x14ac:dyDescent="0.25">
      <c r="A980" t="s">
        <v>519</v>
      </c>
      <c r="B980" t="s">
        <v>413</v>
      </c>
      <c r="C980" t="s">
        <v>414</v>
      </c>
      <c r="D980">
        <v>0</v>
      </c>
      <c r="E980">
        <v>0</v>
      </c>
      <c r="F980">
        <v>0</v>
      </c>
      <c r="G980">
        <v>2134</v>
      </c>
      <c r="H980">
        <v>4293</v>
      </c>
      <c r="I980">
        <v>6197</v>
      </c>
      <c r="J980">
        <v>7773</v>
      </c>
      <c r="K980">
        <v>9199</v>
      </c>
      <c r="L980">
        <v>10564</v>
      </c>
      <c r="M980">
        <v>11387</v>
      </c>
      <c r="N980">
        <v>11625</v>
      </c>
      <c r="O980">
        <v>10849</v>
      </c>
      <c r="P980">
        <v>10948</v>
      </c>
      <c r="Q980">
        <v>11012</v>
      </c>
      <c r="R980">
        <v>11146</v>
      </c>
      <c r="S980">
        <v>11119</v>
      </c>
      <c r="T980">
        <v>10929</v>
      </c>
      <c r="U980">
        <v>10658</v>
      </c>
      <c r="V980">
        <v>10261</v>
      </c>
      <c r="W980">
        <v>9749</v>
      </c>
      <c r="X980">
        <v>9218</v>
      </c>
      <c r="Y980">
        <v>8726</v>
      </c>
      <c r="Z980">
        <v>8231</v>
      </c>
      <c r="AA980">
        <v>7742</v>
      </c>
      <c r="AB980">
        <v>7291</v>
      </c>
      <c r="AC980">
        <v>6864</v>
      </c>
      <c r="AD980">
        <v>6466</v>
      </c>
      <c r="AE980">
        <v>6084</v>
      </c>
      <c r="AF980">
        <v>5724</v>
      </c>
      <c r="AG980">
        <v>5415</v>
      </c>
      <c r="AH980">
        <v>5152</v>
      </c>
    </row>
    <row r="981" spans="1:34" x14ac:dyDescent="0.25">
      <c r="A981" t="s">
        <v>520</v>
      </c>
      <c r="B981" t="s">
        <v>413</v>
      </c>
      <c r="C981" t="s">
        <v>414</v>
      </c>
      <c r="D981">
        <v>0</v>
      </c>
      <c r="E981">
        <v>0</v>
      </c>
      <c r="F981">
        <v>0</v>
      </c>
      <c r="G981">
        <v>46</v>
      </c>
      <c r="H981">
        <v>96</v>
      </c>
      <c r="I981">
        <v>146</v>
      </c>
      <c r="J981">
        <v>189</v>
      </c>
      <c r="K981">
        <v>227</v>
      </c>
      <c r="L981">
        <v>265</v>
      </c>
      <c r="M981">
        <v>289</v>
      </c>
      <c r="N981">
        <v>296</v>
      </c>
      <c r="O981">
        <v>274</v>
      </c>
      <c r="P981">
        <v>280</v>
      </c>
      <c r="Q981">
        <v>284</v>
      </c>
      <c r="R981">
        <v>289</v>
      </c>
      <c r="S981">
        <v>288</v>
      </c>
      <c r="T981">
        <v>283</v>
      </c>
      <c r="U981">
        <v>277</v>
      </c>
      <c r="V981">
        <v>267</v>
      </c>
      <c r="W981">
        <v>254</v>
      </c>
      <c r="X981">
        <v>240</v>
      </c>
      <c r="Y981">
        <v>226</v>
      </c>
      <c r="Z981">
        <v>213</v>
      </c>
      <c r="AA981">
        <v>199</v>
      </c>
      <c r="AB981">
        <v>186</v>
      </c>
      <c r="AC981">
        <v>174</v>
      </c>
      <c r="AD981">
        <v>164</v>
      </c>
      <c r="AE981">
        <v>153</v>
      </c>
      <c r="AF981">
        <v>143</v>
      </c>
      <c r="AG981">
        <v>134</v>
      </c>
      <c r="AH981">
        <v>128</v>
      </c>
    </row>
    <row r="982" spans="1:34" x14ac:dyDescent="0.25">
      <c r="A982" t="s">
        <v>521</v>
      </c>
      <c r="B982" t="s">
        <v>413</v>
      </c>
      <c r="C982" t="s">
        <v>414</v>
      </c>
      <c r="D982">
        <v>0</v>
      </c>
      <c r="E982">
        <v>0</v>
      </c>
      <c r="F982">
        <v>0</v>
      </c>
      <c r="G982">
        <v>26</v>
      </c>
      <c r="H982">
        <v>56</v>
      </c>
      <c r="I982">
        <v>92</v>
      </c>
      <c r="J982">
        <v>124</v>
      </c>
      <c r="K982">
        <v>151</v>
      </c>
      <c r="L982">
        <v>181</v>
      </c>
      <c r="M982">
        <v>198</v>
      </c>
      <c r="N982">
        <v>203</v>
      </c>
      <c r="O982">
        <v>187</v>
      </c>
      <c r="P982">
        <v>191</v>
      </c>
      <c r="Q982">
        <v>199</v>
      </c>
      <c r="R982">
        <v>204</v>
      </c>
      <c r="S982">
        <v>206</v>
      </c>
      <c r="T982">
        <v>206</v>
      </c>
      <c r="U982">
        <v>203</v>
      </c>
      <c r="V982">
        <v>200</v>
      </c>
      <c r="W982">
        <v>193</v>
      </c>
      <c r="X982">
        <v>185</v>
      </c>
      <c r="Y982">
        <v>176</v>
      </c>
      <c r="Z982">
        <v>169</v>
      </c>
      <c r="AA982">
        <v>161</v>
      </c>
      <c r="AB982">
        <v>152</v>
      </c>
      <c r="AC982">
        <v>145</v>
      </c>
      <c r="AD982">
        <v>138</v>
      </c>
      <c r="AE982">
        <v>131</v>
      </c>
      <c r="AF982">
        <v>125</v>
      </c>
      <c r="AG982">
        <v>120</v>
      </c>
      <c r="AH982">
        <v>114</v>
      </c>
    </row>
    <row r="983" spans="1:34" x14ac:dyDescent="0.25">
      <c r="A983" t="s">
        <v>522</v>
      </c>
      <c r="B983" t="s">
        <v>413</v>
      </c>
      <c r="C983" t="s">
        <v>414</v>
      </c>
      <c r="D983">
        <v>0</v>
      </c>
      <c r="E983">
        <v>0</v>
      </c>
      <c r="F983">
        <v>0</v>
      </c>
      <c r="G983">
        <v>110</v>
      </c>
      <c r="H983">
        <v>195</v>
      </c>
      <c r="I983">
        <v>293</v>
      </c>
      <c r="J983">
        <v>372</v>
      </c>
      <c r="K983">
        <v>435</v>
      </c>
      <c r="L983">
        <v>513</v>
      </c>
      <c r="M983">
        <v>554</v>
      </c>
      <c r="N983">
        <v>537</v>
      </c>
      <c r="O983">
        <v>395</v>
      </c>
      <c r="P983">
        <v>277</v>
      </c>
      <c r="Q983">
        <v>187</v>
      </c>
      <c r="R983">
        <v>82</v>
      </c>
      <c r="S983">
        <v>-50</v>
      </c>
      <c r="T983">
        <v>-197</v>
      </c>
      <c r="U983">
        <v>-368</v>
      </c>
      <c r="V983">
        <v>-539</v>
      </c>
      <c r="W983">
        <v>-731</v>
      </c>
      <c r="X983">
        <v>-939</v>
      </c>
      <c r="Y983">
        <v>-1139</v>
      </c>
      <c r="Z983">
        <v>-1352</v>
      </c>
      <c r="AA983">
        <v>-1551</v>
      </c>
      <c r="AB983">
        <v>-1754</v>
      </c>
      <c r="AC983">
        <v>-1945</v>
      </c>
      <c r="AD983">
        <v>-2139</v>
      </c>
      <c r="AE983">
        <v>-2325</v>
      </c>
      <c r="AF983">
        <v>-2502</v>
      </c>
      <c r="AG983">
        <v>-2675</v>
      </c>
      <c r="AH983">
        <v>-2838</v>
      </c>
    </row>
    <row r="984" spans="1:34" x14ac:dyDescent="0.25">
      <c r="A984" t="s">
        <v>523</v>
      </c>
      <c r="B984" t="s">
        <v>413</v>
      </c>
      <c r="C984" t="s">
        <v>414</v>
      </c>
      <c r="D984">
        <v>0</v>
      </c>
      <c r="E984">
        <v>0</v>
      </c>
      <c r="F984">
        <v>0</v>
      </c>
      <c r="G984">
        <v>686</v>
      </c>
      <c r="H984">
        <v>1511</v>
      </c>
      <c r="I984">
        <v>2751</v>
      </c>
      <c r="J984">
        <v>3951</v>
      </c>
      <c r="K984">
        <v>5128</v>
      </c>
      <c r="L984">
        <v>6544</v>
      </c>
      <c r="M984">
        <v>7590</v>
      </c>
      <c r="N984">
        <v>8230</v>
      </c>
      <c r="O984">
        <v>7866</v>
      </c>
      <c r="P984">
        <v>8468</v>
      </c>
      <c r="Q984">
        <v>9311</v>
      </c>
      <c r="R984">
        <v>10102</v>
      </c>
      <c r="S984">
        <v>10644</v>
      </c>
      <c r="T984">
        <v>11066</v>
      </c>
      <c r="U984">
        <v>11385</v>
      </c>
      <c r="V984">
        <v>11677</v>
      </c>
      <c r="W984">
        <v>11731</v>
      </c>
      <c r="X984">
        <v>11657</v>
      </c>
      <c r="Y984">
        <v>11585</v>
      </c>
      <c r="Z984">
        <v>11409</v>
      </c>
      <c r="AA984">
        <v>11286</v>
      </c>
      <c r="AB984">
        <v>11071</v>
      </c>
      <c r="AC984">
        <v>10886</v>
      </c>
      <c r="AD984">
        <v>10675</v>
      </c>
      <c r="AE984">
        <v>10501</v>
      </c>
      <c r="AF984">
        <v>10327</v>
      </c>
      <c r="AG984">
        <v>10151</v>
      </c>
      <c r="AH984">
        <v>10039</v>
      </c>
    </row>
    <row r="985" spans="1:34" x14ac:dyDescent="0.25">
      <c r="A985" t="s">
        <v>524</v>
      </c>
      <c r="B985" t="s">
        <v>413</v>
      </c>
      <c r="C985" t="s">
        <v>414</v>
      </c>
      <c r="D985">
        <v>0</v>
      </c>
      <c r="E985">
        <v>0</v>
      </c>
      <c r="F985">
        <v>0</v>
      </c>
      <c r="G985">
        <v>880</v>
      </c>
      <c r="H985">
        <v>1516</v>
      </c>
      <c r="I985">
        <v>2445</v>
      </c>
      <c r="J985">
        <v>3475</v>
      </c>
      <c r="K985">
        <v>4385</v>
      </c>
      <c r="L985">
        <v>5592</v>
      </c>
      <c r="M985">
        <v>6636</v>
      </c>
      <c r="N985">
        <v>7345</v>
      </c>
      <c r="O985">
        <v>7148</v>
      </c>
      <c r="P985">
        <v>7598</v>
      </c>
      <c r="Q985">
        <v>8221</v>
      </c>
      <c r="R985">
        <v>8851</v>
      </c>
      <c r="S985">
        <v>9340</v>
      </c>
      <c r="T985">
        <v>9683</v>
      </c>
      <c r="U985">
        <v>9696</v>
      </c>
      <c r="V985">
        <v>9805</v>
      </c>
      <c r="W985">
        <v>9776</v>
      </c>
      <c r="X985">
        <v>9597</v>
      </c>
      <c r="Y985">
        <v>9431</v>
      </c>
      <c r="Z985">
        <v>9113</v>
      </c>
      <c r="AA985">
        <v>9001</v>
      </c>
      <c r="AB985">
        <v>8815</v>
      </c>
      <c r="AC985">
        <v>8616</v>
      </c>
      <c r="AD985">
        <v>8372</v>
      </c>
      <c r="AE985">
        <v>8115</v>
      </c>
      <c r="AF985">
        <v>8057</v>
      </c>
      <c r="AG985">
        <v>7988</v>
      </c>
      <c r="AH985">
        <v>7949</v>
      </c>
    </row>
    <row r="986" spans="1:34" x14ac:dyDescent="0.25">
      <c r="A986" t="s">
        <v>525</v>
      </c>
      <c r="B986" t="s">
        <v>413</v>
      </c>
      <c r="C986" t="s">
        <v>414</v>
      </c>
      <c r="D986">
        <v>0</v>
      </c>
      <c r="E986">
        <v>0</v>
      </c>
      <c r="F986">
        <v>0</v>
      </c>
      <c r="G986">
        <v>24469</v>
      </c>
      <c r="H986">
        <v>49857</v>
      </c>
      <c r="I986">
        <v>70764</v>
      </c>
      <c r="J986">
        <v>91366</v>
      </c>
      <c r="K986">
        <v>113059</v>
      </c>
      <c r="L986">
        <v>134113</v>
      </c>
      <c r="M986">
        <v>152546</v>
      </c>
      <c r="N986">
        <v>165847</v>
      </c>
      <c r="O986">
        <v>169768</v>
      </c>
      <c r="P986">
        <v>179325</v>
      </c>
      <c r="Q986">
        <v>186402</v>
      </c>
      <c r="R986">
        <v>196697</v>
      </c>
      <c r="S986">
        <v>207068</v>
      </c>
      <c r="T986">
        <v>214764</v>
      </c>
      <c r="U986">
        <v>220841</v>
      </c>
      <c r="V986">
        <v>222808</v>
      </c>
      <c r="W986">
        <v>222833</v>
      </c>
      <c r="X986">
        <v>222667</v>
      </c>
      <c r="Y986">
        <v>222464</v>
      </c>
      <c r="Z986">
        <v>222456</v>
      </c>
      <c r="AA986">
        <v>220904</v>
      </c>
      <c r="AB986">
        <v>220772</v>
      </c>
      <c r="AC986">
        <v>219993</v>
      </c>
      <c r="AD986">
        <v>219823</v>
      </c>
      <c r="AE986">
        <v>218712</v>
      </c>
      <c r="AF986">
        <v>217819</v>
      </c>
      <c r="AG986">
        <v>218986</v>
      </c>
      <c r="AH986">
        <v>221400</v>
      </c>
    </row>
    <row r="987" spans="1:34" x14ac:dyDescent="0.25">
      <c r="A987" t="s">
        <v>526</v>
      </c>
      <c r="B987" t="s">
        <v>413</v>
      </c>
      <c r="C987" t="s">
        <v>414</v>
      </c>
      <c r="D987">
        <v>0</v>
      </c>
      <c r="E987">
        <v>0</v>
      </c>
      <c r="F987">
        <v>0</v>
      </c>
      <c r="G987">
        <v>514</v>
      </c>
      <c r="H987">
        <v>1125</v>
      </c>
      <c r="I987">
        <v>2593</v>
      </c>
      <c r="J987">
        <v>4279</v>
      </c>
      <c r="K987">
        <v>6097</v>
      </c>
      <c r="L987">
        <v>8273</v>
      </c>
      <c r="M987">
        <v>10207</v>
      </c>
      <c r="N987">
        <v>11785</v>
      </c>
      <c r="O987">
        <v>12393</v>
      </c>
      <c r="P987">
        <v>13569</v>
      </c>
      <c r="Q987">
        <v>15200</v>
      </c>
      <c r="R987">
        <v>16705</v>
      </c>
      <c r="S987">
        <v>17772</v>
      </c>
      <c r="T987">
        <v>18785</v>
      </c>
      <c r="U987">
        <v>19649</v>
      </c>
      <c r="V987">
        <v>20458</v>
      </c>
      <c r="W987">
        <v>20870</v>
      </c>
      <c r="X987">
        <v>21086</v>
      </c>
      <c r="Y987">
        <v>21285</v>
      </c>
      <c r="Z987">
        <v>21375</v>
      </c>
      <c r="AA987">
        <v>21529</v>
      </c>
      <c r="AB987">
        <v>21501</v>
      </c>
      <c r="AC987">
        <v>21545</v>
      </c>
      <c r="AD987">
        <v>21538</v>
      </c>
      <c r="AE987">
        <v>21600</v>
      </c>
      <c r="AF987">
        <v>21619</v>
      </c>
      <c r="AG987">
        <v>21613</v>
      </c>
      <c r="AH987">
        <v>21750</v>
      </c>
    </row>
    <row r="988" spans="1:34" x14ac:dyDescent="0.25">
      <c r="A988" t="s">
        <v>527</v>
      </c>
      <c r="B988" t="s">
        <v>413</v>
      </c>
      <c r="C988" t="s">
        <v>414</v>
      </c>
      <c r="D988">
        <v>0</v>
      </c>
      <c r="E988">
        <v>0</v>
      </c>
      <c r="F988">
        <v>0</v>
      </c>
      <c r="G988">
        <v>1581</v>
      </c>
      <c r="H988">
        <v>3675</v>
      </c>
      <c r="I988">
        <v>6965</v>
      </c>
      <c r="J988">
        <v>10240</v>
      </c>
      <c r="K988">
        <v>13514</v>
      </c>
      <c r="L988">
        <v>17527</v>
      </c>
      <c r="M988">
        <v>20582</v>
      </c>
      <c r="N988">
        <v>22539</v>
      </c>
      <c r="O988">
        <v>21684</v>
      </c>
      <c r="P988">
        <v>23677</v>
      </c>
      <c r="Q988">
        <v>26472</v>
      </c>
      <c r="R988">
        <v>29229</v>
      </c>
      <c r="S988">
        <v>31305</v>
      </c>
      <c r="T988">
        <v>33084</v>
      </c>
      <c r="U988">
        <v>34592</v>
      </c>
      <c r="V988">
        <v>36082</v>
      </c>
      <c r="W988">
        <v>36849</v>
      </c>
      <c r="X988">
        <v>37211</v>
      </c>
      <c r="Y988">
        <v>37648</v>
      </c>
      <c r="Z988">
        <v>37672</v>
      </c>
      <c r="AA988">
        <v>37909</v>
      </c>
      <c r="AB988">
        <v>37822</v>
      </c>
      <c r="AC988">
        <v>37875</v>
      </c>
      <c r="AD988">
        <v>37773</v>
      </c>
      <c r="AE988">
        <v>37807</v>
      </c>
      <c r="AF988">
        <v>37827</v>
      </c>
      <c r="AG988">
        <v>37817</v>
      </c>
      <c r="AH988">
        <v>38044</v>
      </c>
    </row>
    <row r="989" spans="1:34" x14ac:dyDescent="0.25">
      <c r="A989" t="s">
        <v>528</v>
      </c>
      <c r="B989" t="s">
        <v>413</v>
      </c>
      <c r="C989" t="s">
        <v>414</v>
      </c>
      <c r="D989">
        <v>0</v>
      </c>
      <c r="E989">
        <v>0</v>
      </c>
      <c r="F989">
        <v>0</v>
      </c>
      <c r="G989">
        <v>441</v>
      </c>
      <c r="H989">
        <v>1023</v>
      </c>
      <c r="I989">
        <v>1932</v>
      </c>
      <c r="J989">
        <v>2831</v>
      </c>
      <c r="K989">
        <v>3727</v>
      </c>
      <c r="L989">
        <v>4824</v>
      </c>
      <c r="M989">
        <v>5658</v>
      </c>
      <c r="N989">
        <v>6195</v>
      </c>
      <c r="O989">
        <v>5966</v>
      </c>
      <c r="P989">
        <v>6492</v>
      </c>
      <c r="Q989">
        <v>7223</v>
      </c>
      <c r="R989">
        <v>7929</v>
      </c>
      <c r="S989">
        <v>8445</v>
      </c>
      <c r="T989">
        <v>8874</v>
      </c>
      <c r="U989">
        <v>9231</v>
      </c>
      <c r="V989">
        <v>9575</v>
      </c>
      <c r="W989">
        <v>9725</v>
      </c>
      <c r="X989">
        <v>9767</v>
      </c>
      <c r="Y989">
        <v>9814</v>
      </c>
      <c r="Z989">
        <v>9766</v>
      </c>
      <c r="AA989">
        <v>9767</v>
      </c>
      <c r="AB989">
        <v>9683</v>
      </c>
      <c r="AC989">
        <v>9628</v>
      </c>
      <c r="AD989">
        <v>9541</v>
      </c>
      <c r="AE989">
        <v>9488</v>
      </c>
      <c r="AF989">
        <v>9433</v>
      </c>
      <c r="AG989">
        <v>9370</v>
      </c>
      <c r="AH989">
        <v>9365</v>
      </c>
    </row>
    <row r="990" spans="1:34" x14ac:dyDescent="0.25">
      <c r="A990" t="s">
        <v>529</v>
      </c>
      <c r="B990" t="s">
        <v>413</v>
      </c>
      <c r="C990" t="s">
        <v>414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 x14ac:dyDescent="0.25">
      <c r="A991" t="s">
        <v>383</v>
      </c>
      <c r="B991" t="s">
        <v>415</v>
      </c>
      <c r="C991" t="s">
        <v>483</v>
      </c>
      <c r="D991">
        <v>0</v>
      </c>
      <c r="E991">
        <v>0</v>
      </c>
      <c r="F991">
        <v>0</v>
      </c>
      <c r="G991">
        <v>54011</v>
      </c>
      <c r="H991">
        <v>107638</v>
      </c>
      <c r="I991">
        <v>156211</v>
      </c>
      <c r="J991">
        <v>204039</v>
      </c>
      <c r="K991">
        <v>251574</v>
      </c>
      <c r="L991">
        <v>300285</v>
      </c>
      <c r="M991">
        <v>341343</v>
      </c>
      <c r="N991">
        <v>369267</v>
      </c>
      <c r="O991">
        <v>371991</v>
      </c>
      <c r="P991">
        <v>391574</v>
      </c>
      <c r="Q991">
        <v>410443</v>
      </c>
      <c r="R991">
        <v>433986</v>
      </c>
      <c r="S991">
        <v>456222</v>
      </c>
      <c r="T991">
        <v>473244</v>
      </c>
      <c r="U991">
        <v>486221</v>
      </c>
      <c r="V991">
        <v>493796</v>
      </c>
      <c r="W991">
        <v>496763</v>
      </c>
      <c r="X991">
        <v>497594</v>
      </c>
      <c r="Y991">
        <v>498634</v>
      </c>
      <c r="Z991">
        <v>498200</v>
      </c>
      <c r="AA991">
        <v>497174</v>
      </c>
      <c r="AB991">
        <v>496920</v>
      </c>
      <c r="AC991">
        <v>495793</v>
      </c>
      <c r="AD991">
        <v>495187</v>
      </c>
      <c r="AE991">
        <v>493895</v>
      </c>
      <c r="AF991">
        <v>493913</v>
      </c>
      <c r="AG991">
        <v>496569</v>
      </c>
      <c r="AH991">
        <v>501801</v>
      </c>
    </row>
    <row r="992" spans="1:34" x14ac:dyDescent="0.25">
      <c r="A992" t="s">
        <v>488</v>
      </c>
      <c r="B992" t="s">
        <v>415</v>
      </c>
      <c r="C992" t="s">
        <v>483</v>
      </c>
      <c r="D992">
        <v>0</v>
      </c>
      <c r="E992">
        <v>0</v>
      </c>
      <c r="F992">
        <v>0</v>
      </c>
      <c r="G992">
        <v>39</v>
      </c>
      <c r="H992">
        <v>80</v>
      </c>
      <c r="I992">
        <v>131</v>
      </c>
      <c r="J992">
        <v>205</v>
      </c>
      <c r="K992">
        <v>284</v>
      </c>
      <c r="L992">
        <v>346</v>
      </c>
      <c r="M992">
        <v>387</v>
      </c>
      <c r="N992">
        <v>408</v>
      </c>
      <c r="O992">
        <v>375</v>
      </c>
      <c r="P992">
        <v>336</v>
      </c>
      <c r="Q992">
        <v>318</v>
      </c>
      <c r="R992">
        <v>312</v>
      </c>
      <c r="S992">
        <v>312</v>
      </c>
      <c r="T992">
        <v>313</v>
      </c>
      <c r="U992">
        <v>314</v>
      </c>
      <c r="V992">
        <v>313</v>
      </c>
      <c r="W992">
        <v>313</v>
      </c>
      <c r="X992">
        <v>311</v>
      </c>
      <c r="Y992">
        <v>312</v>
      </c>
      <c r="Z992">
        <v>312</v>
      </c>
      <c r="AA992">
        <v>312</v>
      </c>
      <c r="AB992">
        <v>311</v>
      </c>
      <c r="AC992">
        <v>310</v>
      </c>
      <c r="AD992">
        <v>311</v>
      </c>
      <c r="AE992">
        <v>312</v>
      </c>
      <c r="AF992">
        <v>313</v>
      </c>
      <c r="AG992">
        <v>312</v>
      </c>
      <c r="AH992">
        <v>311</v>
      </c>
    </row>
    <row r="993" spans="1:34" x14ac:dyDescent="0.25">
      <c r="A993" t="s">
        <v>489</v>
      </c>
      <c r="B993" t="s">
        <v>415</v>
      </c>
      <c r="C993" t="s">
        <v>483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 x14ac:dyDescent="0.25">
      <c r="A994" t="s">
        <v>490</v>
      </c>
      <c r="B994" t="s">
        <v>415</v>
      </c>
      <c r="C994" t="s">
        <v>483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 x14ac:dyDescent="0.25">
      <c r="A995" t="s">
        <v>491</v>
      </c>
      <c r="B995" t="s">
        <v>415</v>
      </c>
      <c r="C995" t="s">
        <v>483</v>
      </c>
      <c r="D995">
        <v>0</v>
      </c>
      <c r="E995">
        <v>0</v>
      </c>
      <c r="F995">
        <v>0</v>
      </c>
      <c r="G995">
        <v>18</v>
      </c>
      <c r="H995">
        <v>26</v>
      </c>
      <c r="I995">
        <v>30</v>
      </c>
      <c r="J995">
        <v>33</v>
      </c>
      <c r="K995">
        <v>34</v>
      </c>
      <c r="L995">
        <v>35</v>
      </c>
      <c r="M995">
        <v>35</v>
      </c>
      <c r="N995">
        <v>32</v>
      </c>
      <c r="O995">
        <v>26</v>
      </c>
      <c r="P995">
        <v>22</v>
      </c>
      <c r="Q995">
        <v>18</v>
      </c>
      <c r="R995">
        <v>14</v>
      </c>
      <c r="S995">
        <v>13</v>
      </c>
      <c r="T995">
        <v>12</v>
      </c>
      <c r="U995">
        <v>11</v>
      </c>
      <c r="V995">
        <v>8</v>
      </c>
      <c r="W995">
        <v>5</v>
      </c>
      <c r="X995">
        <v>3</v>
      </c>
      <c r="Y995">
        <v>3</v>
      </c>
      <c r="Z995">
        <v>5</v>
      </c>
      <c r="AA995">
        <v>5</v>
      </c>
      <c r="AB995">
        <v>5</v>
      </c>
      <c r="AC995">
        <v>7</v>
      </c>
      <c r="AD995">
        <v>8</v>
      </c>
      <c r="AE995">
        <v>10</v>
      </c>
      <c r="AF995">
        <v>12</v>
      </c>
      <c r="AG995">
        <v>13</v>
      </c>
      <c r="AH995">
        <v>16</v>
      </c>
    </row>
    <row r="996" spans="1:34" x14ac:dyDescent="0.25">
      <c r="A996" t="s">
        <v>492</v>
      </c>
      <c r="B996" t="s">
        <v>415</v>
      </c>
      <c r="C996" t="s">
        <v>483</v>
      </c>
      <c r="D996">
        <v>0</v>
      </c>
      <c r="E996">
        <v>0</v>
      </c>
      <c r="F996">
        <v>0</v>
      </c>
      <c r="G996">
        <v>361</v>
      </c>
      <c r="H996">
        <v>1114</v>
      </c>
      <c r="I996">
        <v>1286</v>
      </c>
      <c r="J996">
        <v>1521</v>
      </c>
      <c r="K996">
        <v>1621</v>
      </c>
      <c r="L996">
        <v>1578</v>
      </c>
      <c r="M996">
        <v>1431</v>
      </c>
      <c r="N996">
        <v>1178</v>
      </c>
      <c r="O996">
        <v>1037</v>
      </c>
      <c r="P996">
        <v>857</v>
      </c>
      <c r="Q996">
        <v>726</v>
      </c>
      <c r="R996">
        <v>655</v>
      </c>
      <c r="S996">
        <v>597</v>
      </c>
      <c r="T996">
        <v>651</v>
      </c>
      <c r="U996">
        <v>575</v>
      </c>
      <c r="V996">
        <v>508</v>
      </c>
      <c r="W996">
        <v>431</v>
      </c>
      <c r="X996">
        <v>372</v>
      </c>
      <c r="Y996">
        <v>435</v>
      </c>
      <c r="Z996">
        <v>398</v>
      </c>
      <c r="AA996">
        <v>399</v>
      </c>
      <c r="AB996">
        <v>423</v>
      </c>
      <c r="AC996">
        <v>434</v>
      </c>
      <c r="AD996">
        <v>448</v>
      </c>
      <c r="AE996">
        <v>480</v>
      </c>
      <c r="AF996">
        <v>460</v>
      </c>
      <c r="AG996">
        <v>438</v>
      </c>
      <c r="AH996">
        <v>443</v>
      </c>
    </row>
    <row r="997" spans="1:34" x14ac:dyDescent="0.25">
      <c r="A997" t="s">
        <v>493</v>
      </c>
      <c r="B997" t="s">
        <v>415</v>
      </c>
      <c r="C997" t="s">
        <v>483</v>
      </c>
      <c r="D997">
        <v>0</v>
      </c>
      <c r="E997">
        <v>0</v>
      </c>
      <c r="F997">
        <v>0</v>
      </c>
      <c r="G997">
        <v>213</v>
      </c>
      <c r="H997">
        <v>455</v>
      </c>
      <c r="I997">
        <v>755</v>
      </c>
      <c r="J997">
        <v>1092</v>
      </c>
      <c r="K997">
        <v>1417</v>
      </c>
      <c r="L997">
        <v>1760</v>
      </c>
      <c r="M997">
        <v>2062</v>
      </c>
      <c r="N997">
        <v>2241</v>
      </c>
      <c r="O997">
        <v>2213</v>
      </c>
      <c r="P997">
        <v>2206</v>
      </c>
      <c r="Q997">
        <v>2340</v>
      </c>
      <c r="R997">
        <v>2496</v>
      </c>
      <c r="S997">
        <v>2618</v>
      </c>
      <c r="T997">
        <v>2703</v>
      </c>
      <c r="U997">
        <v>2759</v>
      </c>
      <c r="V997">
        <v>2798</v>
      </c>
      <c r="W997">
        <v>2805</v>
      </c>
      <c r="X997">
        <v>2775</v>
      </c>
      <c r="Y997">
        <v>2733</v>
      </c>
      <c r="Z997">
        <v>2676</v>
      </c>
      <c r="AA997">
        <v>2615</v>
      </c>
      <c r="AB997">
        <v>2546</v>
      </c>
      <c r="AC997">
        <v>2473</v>
      </c>
      <c r="AD997">
        <v>2400</v>
      </c>
      <c r="AE997">
        <v>2330</v>
      </c>
      <c r="AF997">
        <v>2264</v>
      </c>
      <c r="AG997">
        <v>2198</v>
      </c>
      <c r="AH997">
        <v>2145</v>
      </c>
    </row>
    <row r="998" spans="1:34" x14ac:dyDescent="0.25">
      <c r="A998" t="s">
        <v>494</v>
      </c>
      <c r="B998" t="s">
        <v>415</v>
      </c>
      <c r="C998" t="s">
        <v>483</v>
      </c>
      <c r="D998">
        <v>0</v>
      </c>
      <c r="E998">
        <v>0</v>
      </c>
      <c r="F998">
        <v>0</v>
      </c>
      <c r="G998">
        <v>364</v>
      </c>
      <c r="H998">
        <v>754</v>
      </c>
      <c r="I998">
        <v>1146</v>
      </c>
      <c r="J998">
        <v>1540</v>
      </c>
      <c r="K998">
        <v>1885</v>
      </c>
      <c r="L998">
        <v>2238</v>
      </c>
      <c r="M998">
        <v>2509</v>
      </c>
      <c r="N998">
        <v>2641</v>
      </c>
      <c r="O998">
        <v>2532</v>
      </c>
      <c r="P998">
        <v>2494</v>
      </c>
      <c r="Q998">
        <v>2547</v>
      </c>
      <c r="R998">
        <v>2608</v>
      </c>
      <c r="S998">
        <v>2638</v>
      </c>
      <c r="T998">
        <v>2633</v>
      </c>
      <c r="U998">
        <v>2597</v>
      </c>
      <c r="V998">
        <v>2549</v>
      </c>
      <c r="W998">
        <v>2478</v>
      </c>
      <c r="X998">
        <v>2380</v>
      </c>
      <c r="Y998">
        <v>2280</v>
      </c>
      <c r="Z998">
        <v>2173</v>
      </c>
      <c r="AA998">
        <v>2073</v>
      </c>
      <c r="AB998">
        <v>1974</v>
      </c>
      <c r="AC998">
        <v>1872</v>
      </c>
      <c r="AD998">
        <v>1780</v>
      </c>
      <c r="AE998">
        <v>1691</v>
      </c>
      <c r="AF998">
        <v>1615</v>
      </c>
      <c r="AG998">
        <v>1542</v>
      </c>
      <c r="AH998">
        <v>1478</v>
      </c>
    </row>
    <row r="999" spans="1:34" x14ac:dyDescent="0.25">
      <c r="A999" t="s">
        <v>495</v>
      </c>
      <c r="B999" t="s">
        <v>415</v>
      </c>
      <c r="C999" t="s">
        <v>483</v>
      </c>
      <c r="D999">
        <v>0</v>
      </c>
      <c r="E999">
        <v>0</v>
      </c>
      <c r="F999">
        <v>0</v>
      </c>
      <c r="G999">
        <v>92</v>
      </c>
      <c r="H999">
        <v>212</v>
      </c>
      <c r="I999">
        <v>308</v>
      </c>
      <c r="J999">
        <v>388</v>
      </c>
      <c r="K999">
        <v>457</v>
      </c>
      <c r="L999">
        <v>520</v>
      </c>
      <c r="M999">
        <v>568</v>
      </c>
      <c r="N999">
        <v>590</v>
      </c>
      <c r="O999">
        <v>571</v>
      </c>
      <c r="P999">
        <v>558</v>
      </c>
      <c r="Q999">
        <v>556</v>
      </c>
      <c r="R999">
        <v>563</v>
      </c>
      <c r="S999">
        <v>572</v>
      </c>
      <c r="T999">
        <v>577</v>
      </c>
      <c r="U999">
        <v>572</v>
      </c>
      <c r="V999">
        <v>560</v>
      </c>
      <c r="W999">
        <v>544</v>
      </c>
      <c r="X999">
        <v>527</v>
      </c>
      <c r="Y999">
        <v>513</v>
      </c>
      <c r="Z999">
        <v>499</v>
      </c>
      <c r="AA999">
        <v>484</v>
      </c>
      <c r="AB999">
        <v>472</v>
      </c>
      <c r="AC999">
        <v>460</v>
      </c>
      <c r="AD999">
        <v>450</v>
      </c>
      <c r="AE999">
        <v>441</v>
      </c>
      <c r="AF999">
        <v>432</v>
      </c>
      <c r="AG999">
        <v>425</v>
      </c>
      <c r="AH999">
        <v>421</v>
      </c>
    </row>
    <row r="1000" spans="1:34" x14ac:dyDescent="0.25">
      <c r="A1000" t="s">
        <v>496</v>
      </c>
      <c r="B1000" t="s">
        <v>415</v>
      </c>
      <c r="C1000" t="s">
        <v>483</v>
      </c>
      <c r="D1000">
        <v>0</v>
      </c>
      <c r="E1000">
        <v>0</v>
      </c>
      <c r="F1000">
        <v>0</v>
      </c>
      <c r="G1000">
        <v>54</v>
      </c>
      <c r="H1000">
        <v>148</v>
      </c>
      <c r="I1000">
        <v>243</v>
      </c>
      <c r="J1000">
        <v>286</v>
      </c>
      <c r="K1000">
        <v>325</v>
      </c>
      <c r="L1000">
        <v>333</v>
      </c>
      <c r="M1000">
        <v>302</v>
      </c>
      <c r="N1000">
        <v>231</v>
      </c>
      <c r="O1000">
        <v>76</v>
      </c>
      <c r="P1000">
        <v>-16</v>
      </c>
      <c r="Q1000">
        <v>-154</v>
      </c>
      <c r="R1000">
        <v>-279</v>
      </c>
      <c r="S1000">
        <v>-387</v>
      </c>
      <c r="T1000">
        <v>-506</v>
      </c>
      <c r="U1000">
        <v>-583</v>
      </c>
      <c r="V1000">
        <v>-679</v>
      </c>
      <c r="W1000">
        <v>-748</v>
      </c>
      <c r="X1000">
        <v>-778</v>
      </c>
      <c r="Y1000">
        <v>-792</v>
      </c>
      <c r="Z1000">
        <v>-753</v>
      </c>
      <c r="AA1000">
        <v>-736</v>
      </c>
      <c r="AB1000">
        <v>-701</v>
      </c>
      <c r="AC1000">
        <v>-641</v>
      </c>
      <c r="AD1000">
        <v>-565</v>
      </c>
      <c r="AE1000">
        <v>-490</v>
      </c>
      <c r="AF1000">
        <v>-425</v>
      </c>
      <c r="AG1000">
        <v>-353</v>
      </c>
      <c r="AH1000">
        <v>-283</v>
      </c>
    </row>
    <row r="1001" spans="1:34" x14ac:dyDescent="0.25">
      <c r="A1001" t="s">
        <v>497</v>
      </c>
      <c r="B1001" t="s">
        <v>415</v>
      </c>
      <c r="C1001" t="s">
        <v>483</v>
      </c>
      <c r="D1001">
        <v>0</v>
      </c>
      <c r="E1001">
        <v>0</v>
      </c>
      <c r="F1001">
        <v>0</v>
      </c>
      <c r="G1001">
        <v>-73</v>
      </c>
      <c r="H1001">
        <v>-133</v>
      </c>
      <c r="I1001">
        <v>-201</v>
      </c>
      <c r="J1001">
        <v>-273</v>
      </c>
      <c r="K1001">
        <v>-394</v>
      </c>
      <c r="L1001">
        <v>-533</v>
      </c>
      <c r="M1001">
        <v>-683</v>
      </c>
      <c r="N1001">
        <v>-857</v>
      </c>
      <c r="O1001">
        <v>-1060</v>
      </c>
      <c r="P1001">
        <v>-1234</v>
      </c>
      <c r="Q1001">
        <v>-1400</v>
      </c>
      <c r="R1001">
        <v>-1558</v>
      </c>
      <c r="S1001">
        <v>-1711</v>
      </c>
      <c r="T1001">
        <v>-1844</v>
      </c>
      <c r="U1001">
        <v>-1953</v>
      </c>
      <c r="V1001">
        <v>-2032</v>
      </c>
      <c r="W1001">
        <v>-2062</v>
      </c>
      <c r="X1001">
        <v>-2067</v>
      </c>
      <c r="Y1001">
        <v>-2046</v>
      </c>
      <c r="Z1001">
        <v>-1994</v>
      </c>
      <c r="AA1001">
        <v>-1940</v>
      </c>
      <c r="AB1001">
        <v>-1871</v>
      </c>
      <c r="AC1001">
        <v>-1775</v>
      </c>
      <c r="AD1001">
        <v>-1683</v>
      </c>
      <c r="AE1001">
        <v>-1575</v>
      </c>
      <c r="AF1001">
        <v>-1468</v>
      </c>
      <c r="AG1001">
        <v>-1381</v>
      </c>
      <c r="AH1001">
        <v>-1303</v>
      </c>
    </row>
    <row r="1002" spans="1:34" x14ac:dyDescent="0.25">
      <c r="A1002" t="s">
        <v>498</v>
      </c>
      <c r="B1002" t="s">
        <v>415</v>
      </c>
      <c r="C1002" t="s">
        <v>483</v>
      </c>
      <c r="D1002">
        <v>0</v>
      </c>
      <c r="E1002">
        <v>0</v>
      </c>
      <c r="F1002">
        <v>0</v>
      </c>
      <c r="G1002">
        <v>208</v>
      </c>
      <c r="H1002">
        <v>276</v>
      </c>
      <c r="I1002">
        <v>286</v>
      </c>
      <c r="J1002">
        <v>156</v>
      </c>
      <c r="K1002">
        <v>50</v>
      </c>
      <c r="L1002">
        <v>-9</v>
      </c>
      <c r="M1002">
        <v>-45</v>
      </c>
      <c r="N1002">
        <v>-68</v>
      </c>
      <c r="O1002">
        <v>-103</v>
      </c>
      <c r="P1002">
        <v>-106</v>
      </c>
      <c r="Q1002">
        <v>-95</v>
      </c>
      <c r="R1002">
        <v>-78</v>
      </c>
      <c r="S1002">
        <v>-72</v>
      </c>
      <c r="T1002">
        <v>-76</v>
      </c>
      <c r="U1002">
        <v>-88</v>
      </c>
      <c r="V1002">
        <v>-107</v>
      </c>
      <c r="W1002">
        <v>-131</v>
      </c>
      <c r="X1002">
        <v>-156</v>
      </c>
      <c r="Y1002">
        <v>-166</v>
      </c>
      <c r="Z1002">
        <v>-176</v>
      </c>
      <c r="AA1002">
        <v>-185</v>
      </c>
      <c r="AB1002">
        <v>-197</v>
      </c>
      <c r="AC1002">
        <v>-205</v>
      </c>
      <c r="AD1002">
        <v>-207</v>
      </c>
      <c r="AE1002">
        <v>-215</v>
      </c>
      <c r="AF1002">
        <v>-220</v>
      </c>
      <c r="AG1002">
        <v>-229</v>
      </c>
      <c r="AH1002">
        <v>-227</v>
      </c>
    </row>
    <row r="1003" spans="1:34" x14ac:dyDescent="0.25">
      <c r="A1003" t="s">
        <v>499</v>
      </c>
      <c r="B1003" t="s">
        <v>415</v>
      </c>
      <c r="C1003" t="s">
        <v>483</v>
      </c>
      <c r="D1003">
        <v>0</v>
      </c>
      <c r="E1003">
        <v>0</v>
      </c>
      <c r="F1003">
        <v>0</v>
      </c>
      <c r="G1003">
        <v>59</v>
      </c>
      <c r="H1003">
        <v>122</v>
      </c>
      <c r="I1003">
        <v>189</v>
      </c>
      <c r="J1003">
        <v>253</v>
      </c>
      <c r="K1003">
        <v>312</v>
      </c>
      <c r="L1003">
        <v>376</v>
      </c>
      <c r="M1003">
        <v>426</v>
      </c>
      <c r="N1003">
        <v>451</v>
      </c>
      <c r="O1003">
        <v>429</v>
      </c>
      <c r="P1003">
        <v>444</v>
      </c>
      <c r="Q1003">
        <v>467</v>
      </c>
      <c r="R1003">
        <v>489</v>
      </c>
      <c r="S1003">
        <v>506</v>
      </c>
      <c r="T1003">
        <v>515</v>
      </c>
      <c r="U1003">
        <v>516</v>
      </c>
      <c r="V1003">
        <v>516</v>
      </c>
      <c r="W1003">
        <v>508</v>
      </c>
      <c r="X1003">
        <v>496</v>
      </c>
      <c r="Y1003">
        <v>484</v>
      </c>
      <c r="Z1003">
        <v>468</v>
      </c>
      <c r="AA1003">
        <v>456</v>
      </c>
      <c r="AB1003">
        <v>442</v>
      </c>
      <c r="AC1003">
        <v>427</v>
      </c>
      <c r="AD1003">
        <v>413</v>
      </c>
      <c r="AE1003">
        <v>400</v>
      </c>
      <c r="AF1003">
        <v>390</v>
      </c>
      <c r="AG1003">
        <v>380</v>
      </c>
      <c r="AH1003">
        <v>373</v>
      </c>
    </row>
    <row r="1004" spans="1:34" x14ac:dyDescent="0.25">
      <c r="A1004" t="s">
        <v>500</v>
      </c>
      <c r="B1004" t="s">
        <v>415</v>
      </c>
      <c r="C1004" t="s">
        <v>483</v>
      </c>
      <c r="D1004">
        <v>0</v>
      </c>
      <c r="E1004">
        <v>0</v>
      </c>
      <c r="F1004">
        <v>0</v>
      </c>
      <c r="G1004">
        <v>37</v>
      </c>
      <c r="H1004">
        <v>81</v>
      </c>
      <c r="I1004">
        <v>117</v>
      </c>
      <c r="J1004">
        <v>147</v>
      </c>
      <c r="K1004">
        <v>172</v>
      </c>
      <c r="L1004">
        <v>198</v>
      </c>
      <c r="M1004">
        <v>220</v>
      </c>
      <c r="N1004">
        <v>231</v>
      </c>
      <c r="O1004">
        <v>230</v>
      </c>
      <c r="P1004">
        <v>230</v>
      </c>
      <c r="Q1004">
        <v>236</v>
      </c>
      <c r="R1004">
        <v>245</v>
      </c>
      <c r="S1004">
        <v>255</v>
      </c>
      <c r="T1004">
        <v>261</v>
      </c>
      <c r="U1004">
        <v>262</v>
      </c>
      <c r="V1004">
        <v>260</v>
      </c>
      <c r="W1004">
        <v>255</v>
      </c>
      <c r="X1004">
        <v>251</v>
      </c>
      <c r="Y1004">
        <v>247</v>
      </c>
      <c r="Z1004">
        <v>240</v>
      </c>
      <c r="AA1004">
        <v>234</v>
      </c>
      <c r="AB1004">
        <v>229</v>
      </c>
      <c r="AC1004">
        <v>224</v>
      </c>
      <c r="AD1004">
        <v>217</v>
      </c>
      <c r="AE1004">
        <v>211</v>
      </c>
      <c r="AF1004">
        <v>207</v>
      </c>
      <c r="AG1004">
        <v>203</v>
      </c>
      <c r="AH1004">
        <v>200</v>
      </c>
    </row>
    <row r="1005" spans="1:34" x14ac:dyDescent="0.25">
      <c r="A1005" t="s">
        <v>501</v>
      </c>
      <c r="B1005" t="s">
        <v>415</v>
      </c>
      <c r="C1005" t="s">
        <v>483</v>
      </c>
      <c r="D1005">
        <v>0</v>
      </c>
      <c r="E1005">
        <v>0</v>
      </c>
      <c r="F1005">
        <v>0</v>
      </c>
      <c r="G1005">
        <v>179</v>
      </c>
      <c r="H1005">
        <v>328</v>
      </c>
      <c r="I1005">
        <v>419</v>
      </c>
      <c r="J1005">
        <v>492</v>
      </c>
      <c r="K1005">
        <v>551</v>
      </c>
      <c r="L1005">
        <v>618</v>
      </c>
      <c r="M1005">
        <v>703</v>
      </c>
      <c r="N1005">
        <v>773</v>
      </c>
      <c r="O1005">
        <v>795</v>
      </c>
      <c r="P1005">
        <v>790</v>
      </c>
      <c r="Q1005">
        <v>784</v>
      </c>
      <c r="R1005">
        <v>791</v>
      </c>
      <c r="S1005">
        <v>808</v>
      </c>
      <c r="T1005">
        <v>811</v>
      </c>
      <c r="U1005">
        <v>777</v>
      </c>
      <c r="V1005">
        <v>732</v>
      </c>
      <c r="W1005">
        <v>695</v>
      </c>
      <c r="X1005">
        <v>656</v>
      </c>
      <c r="Y1005">
        <v>614</v>
      </c>
      <c r="Z1005">
        <v>567</v>
      </c>
      <c r="AA1005">
        <v>536</v>
      </c>
      <c r="AB1005">
        <v>511</v>
      </c>
      <c r="AC1005">
        <v>484</v>
      </c>
      <c r="AD1005">
        <v>452</v>
      </c>
      <c r="AE1005">
        <v>417</v>
      </c>
      <c r="AF1005">
        <v>404</v>
      </c>
      <c r="AG1005">
        <v>403</v>
      </c>
      <c r="AH1005">
        <v>403</v>
      </c>
    </row>
    <row r="1006" spans="1:34" x14ac:dyDescent="0.25">
      <c r="A1006" t="s">
        <v>502</v>
      </c>
      <c r="B1006" t="s">
        <v>415</v>
      </c>
      <c r="C1006" t="s">
        <v>483</v>
      </c>
      <c r="D1006">
        <v>0</v>
      </c>
      <c r="E1006">
        <v>0</v>
      </c>
      <c r="F1006">
        <v>0</v>
      </c>
      <c r="G1006">
        <v>140</v>
      </c>
      <c r="H1006">
        <v>281</v>
      </c>
      <c r="I1006">
        <v>331</v>
      </c>
      <c r="J1006">
        <v>342</v>
      </c>
      <c r="K1006">
        <v>366</v>
      </c>
      <c r="L1006">
        <v>406</v>
      </c>
      <c r="M1006">
        <v>461</v>
      </c>
      <c r="N1006">
        <v>505</v>
      </c>
      <c r="O1006">
        <v>502</v>
      </c>
      <c r="P1006">
        <v>490</v>
      </c>
      <c r="Q1006">
        <v>473</v>
      </c>
      <c r="R1006">
        <v>469</v>
      </c>
      <c r="S1006">
        <v>475</v>
      </c>
      <c r="T1006">
        <v>467</v>
      </c>
      <c r="U1006">
        <v>423</v>
      </c>
      <c r="V1006">
        <v>359</v>
      </c>
      <c r="W1006">
        <v>294</v>
      </c>
      <c r="X1006">
        <v>226</v>
      </c>
      <c r="Y1006">
        <v>157</v>
      </c>
      <c r="Z1006">
        <v>85</v>
      </c>
      <c r="AA1006">
        <v>22</v>
      </c>
      <c r="AB1006">
        <v>-31</v>
      </c>
      <c r="AC1006">
        <v>-87</v>
      </c>
      <c r="AD1006">
        <v>-146</v>
      </c>
      <c r="AE1006">
        <v>-205</v>
      </c>
      <c r="AF1006">
        <v>-247</v>
      </c>
      <c r="AG1006">
        <v>-279</v>
      </c>
      <c r="AH1006">
        <v>-305</v>
      </c>
    </row>
    <row r="1007" spans="1:34" x14ac:dyDescent="0.25">
      <c r="A1007" t="s">
        <v>503</v>
      </c>
      <c r="B1007" t="s">
        <v>415</v>
      </c>
      <c r="C1007" t="s">
        <v>483</v>
      </c>
      <c r="D1007">
        <v>0</v>
      </c>
      <c r="E1007">
        <v>0</v>
      </c>
      <c r="F1007">
        <v>0</v>
      </c>
      <c r="G1007">
        <v>19</v>
      </c>
      <c r="H1007">
        <v>30</v>
      </c>
      <c r="I1007">
        <v>40</v>
      </c>
      <c r="J1007">
        <v>51</v>
      </c>
      <c r="K1007">
        <v>58</v>
      </c>
      <c r="L1007">
        <v>68</v>
      </c>
      <c r="M1007">
        <v>77</v>
      </c>
      <c r="N1007">
        <v>83</v>
      </c>
      <c r="O1007">
        <v>80</v>
      </c>
      <c r="P1007">
        <v>77</v>
      </c>
      <c r="Q1007">
        <v>76</v>
      </c>
      <c r="R1007">
        <v>77</v>
      </c>
      <c r="S1007">
        <v>79</v>
      </c>
      <c r="T1007">
        <v>76</v>
      </c>
      <c r="U1007">
        <v>72</v>
      </c>
      <c r="V1007">
        <v>68</v>
      </c>
      <c r="W1007">
        <v>64</v>
      </c>
      <c r="X1007">
        <v>59</v>
      </c>
      <c r="Y1007">
        <v>53</v>
      </c>
      <c r="Z1007">
        <v>48</v>
      </c>
      <c r="AA1007">
        <v>43</v>
      </c>
      <c r="AB1007">
        <v>40</v>
      </c>
      <c r="AC1007">
        <v>34</v>
      </c>
      <c r="AD1007">
        <v>30</v>
      </c>
      <c r="AE1007">
        <v>27</v>
      </c>
      <c r="AF1007">
        <v>23</v>
      </c>
      <c r="AG1007">
        <v>21</v>
      </c>
      <c r="AH1007">
        <v>20</v>
      </c>
    </row>
    <row r="1008" spans="1:34" x14ac:dyDescent="0.25">
      <c r="A1008" t="s">
        <v>504</v>
      </c>
      <c r="B1008" t="s">
        <v>415</v>
      </c>
      <c r="C1008" t="s">
        <v>483</v>
      </c>
      <c r="D1008">
        <v>0</v>
      </c>
      <c r="E1008">
        <v>0</v>
      </c>
      <c r="F1008">
        <v>0</v>
      </c>
      <c r="G1008">
        <v>11</v>
      </c>
      <c r="H1008">
        <v>22</v>
      </c>
      <c r="I1008">
        <v>29</v>
      </c>
      <c r="J1008">
        <v>35</v>
      </c>
      <c r="K1008">
        <v>41</v>
      </c>
      <c r="L1008">
        <v>48</v>
      </c>
      <c r="M1008">
        <v>53</v>
      </c>
      <c r="N1008">
        <v>57</v>
      </c>
      <c r="O1008">
        <v>57</v>
      </c>
      <c r="P1008">
        <v>58</v>
      </c>
      <c r="Q1008">
        <v>58</v>
      </c>
      <c r="R1008">
        <v>60</v>
      </c>
      <c r="S1008">
        <v>62</v>
      </c>
      <c r="T1008">
        <v>63</v>
      </c>
      <c r="U1008">
        <v>63</v>
      </c>
      <c r="V1008">
        <v>62</v>
      </c>
      <c r="W1008">
        <v>61</v>
      </c>
      <c r="X1008">
        <v>59</v>
      </c>
      <c r="Y1008">
        <v>57</v>
      </c>
      <c r="Z1008">
        <v>56</v>
      </c>
      <c r="AA1008">
        <v>53</v>
      </c>
      <c r="AB1008">
        <v>53</v>
      </c>
      <c r="AC1008">
        <v>51</v>
      </c>
      <c r="AD1008">
        <v>50</v>
      </c>
      <c r="AE1008">
        <v>48</v>
      </c>
      <c r="AF1008">
        <v>47</v>
      </c>
      <c r="AG1008">
        <v>46</v>
      </c>
      <c r="AH1008">
        <v>46</v>
      </c>
    </row>
    <row r="1009" spans="1:34" x14ac:dyDescent="0.25">
      <c r="A1009" t="s">
        <v>505</v>
      </c>
      <c r="B1009" t="s">
        <v>415</v>
      </c>
      <c r="C1009" t="s">
        <v>483</v>
      </c>
      <c r="D1009">
        <v>0</v>
      </c>
      <c r="E1009">
        <v>0</v>
      </c>
      <c r="F1009">
        <v>0</v>
      </c>
      <c r="G1009">
        <v>623</v>
      </c>
      <c r="H1009">
        <v>892</v>
      </c>
      <c r="I1009">
        <v>1099</v>
      </c>
      <c r="J1009">
        <v>1333</v>
      </c>
      <c r="K1009">
        <v>1514</v>
      </c>
      <c r="L1009">
        <v>1737</v>
      </c>
      <c r="M1009">
        <v>1995</v>
      </c>
      <c r="N1009">
        <v>2192</v>
      </c>
      <c r="O1009">
        <v>2271</v>
      </c>
      <c r="P1009">
        <v>2308</v>
      </c>
      <c r="Q1009">
        <v>2333</v>
      </c>
      <c r="R1009">
        <v>2380</v>
      </c>
      <c r="S1009">
        <v>2450</v>
      </c>
      <c r="T1009">
        <v>2476</v>
      </c>
      <c r="U1009">
        <v>2430</v>
      </c>
      <c r="V1009">
        <v>2375</v>
      </c>
      <c r="W1009">
        <v>2319</v>
      </c>
      <c r="X1009">
        <v>2240</v>
      </c>
      <c r="Y1009">
        <v>2145</v>
      </c>
      <c r="Z1009">
        <v>2036</v>
      </c>
      <c r="AA1009">
        <v>1962</v>
      </c>
      <c r="AB1009">
        <v>1895</v>
      </c>
      <c r="AC1009">
        <v>1820</v>
      </c>
      <c r="AD1009">
        <v>1730</v>
      </c>
      <c r="AE1009">
        <v>1634</v>
      </c>
      <c r="AF1009">
        <v>1593</v>
      </c>
      <c r="AG1009">
        <v>1571</v>
      </c>
      <c r="AH1009">
        <v>1551</v>
      </c>
    </row>
    <row r="1010" spans="1:34" x14ac:dyDescent="0.25">
      <c r="A1010" t="s">
        <v>506</v>
      </c>
      <c r="B1010" t="s">
        <v>415</v>
      </c>
      <c r="C1010" t="s">
        <v>483</v>
      </c>
      <c r="D1010">
        <v>0</v>
      </c>
      <c r="E1010">
        <v>0</v>
      </c>
      <c r="F1010">
        <v>0</v>
      </c>
      <c r="G1010">
        <v>174</v>
      </c>
      <c r="H1010">
        <v>583</v>
      </c>
      <c r="I1010">
        <v>1020</v>
      </c>
      <c r="J1010">
        <v>1593</v>
      </c>
      <c r="K1010">
        <v>2043</v>
      </c>
      <c r="L1010">
        <v>2695</v>
      </c>
      <c r="M1010">
        <v>3497</v>
      </c>
      <c r="N1010">
        <v>4142</v>
      </c>
      <c r="O1010">
        <v>4490</v>
      </c>
      <c r="P1010">
        <v>4732</v>
      </c>
      <c r="Q1010">
        <v>5088</v>
      </c>
      <c r="R1010">
        <v>5500</v>
      </c>
      <c r="S1010">
        <v>5915</v>
      </c>
      <c r="T1010">
        <v>6063</v>
      </c>
      <c r="U1010">
        <v>5839</v>
      </c>
      <c r="V1010">
        <v>5731</v>
      </c>
      <c r="W1010">
        <v>5619</v>
      </c>
      <c r="X1010">
        <v>5405</v>
      </c>
      <c r="Y1010">
        <v>5108</v>
      </c>
      <c r="Z1010">
        <v>4757</v>
      </c>
      <c r="AA1010">
        <v>4604</v>
      </c>
      <c r="AB1010">
        <v>4430</v>
      </c>
      <c r="AC1010">
        <v>4183</v>
      </c>
      <c r="AD1010">
        <v>3854</v>
      </c>
      <c r="AE1010">
        <v>3564</v>
      </c>
      <c r="AF1010">
        <v>3531</v>
      </c>
      <c r="AG1010">
        <v>3513</v>
      </c>
      <c r="AH1010">
        <v>3488</v>
      </c>
    </row>
    <row r="1011" spans="1:34" x14ac:dyDescent="0.25">
      <c r="A1011" t="s">
        <v>507</v>
      </c>
      <c r="B1011" t="s">
        <v>415</v>
      </c>
      <c r="C1011" t="s">
        <v>483</v>
      </c>
      <c r="D1011">
        <v>0</v>
      </c>
      <c r="E1011">
        <v>0</v>
      </c>
      <c r="F1011">
        <v>0</v>
      </c>
      <c r="G1011">
        <v>864</v>
      </c>
      <c r="H1011">
        <v>1028</v>
      </c>
      <c r="I1011">
        <v>1159</v>
      </c>
      <c r="J1011">
        <v>1335</v>
      </c>
      <c r="K1011">
        <v>1444</v>
      </c>
      <c r="L1011">
        <v>1597</v>
      </c>
      <c r="M1011">
        <v>1810</v>
      </c>
      <c r="N1011">
        <v>1994</v>
      </c>
      <c r="O1011">
        <v>2028</v>
      </c>
      <c r="P1011">
        <v>2016</v>
      </c>
      <c r="Q1011">
        <v>1998</v>
      </c>
      <c r="R1011">
        <v>2002</v>
      </c>
      <c r="S1011">
        <v>2026</v>
      </c>
      <c r="T1011">
        <v>1994</v>
      </c>
      <c r="U1011">
        <v>1848</v>
      </c>
      <c r="V1011">
        <v>1755</v>
      </c>
      <c r="W1011">
        <v>1676</v>
      </c>
      <c r="X1011">
        <v>1570</v>
      </c>
      <c r="Y1011">
        <v>1450</v>
      </c>
      <c r="Z1011">
        <v>1316</v>
      </c>
      <c r="AA1011">
        <v>1253</v>
      </c>
      <c r="AB1011">
        <v>1192</v>
      </c>
      <c r="AC1011">
        <v>1108</v>
      </c>
      <c r="AD1011">
        <v>1017</v>
      </c>
      <c r="AE1011">
        <v>911</v>
      </c>
      <c r="AF1011">
        <v>897</v>
      </c>
      <c r="AG1011">
        <v>884</v>
      </c>
      <c r="AH1011">
        <v>865</v>
      </c>
    </row>
    <row r="1012" spans="1:34" x14ac:dyDescent="0.25">
      <c r="A1012" t="s">
        <v>508</v>
      </c>
      <c r="B1012" t="s">
        <v>415</v>
      </c>
      <c r="C1012" t="s">
        <v>483</v>
      </c>
      <c r="D1012">
        <v>0</v>
      </c>
      <c r="E1012">
        <v>0</v>
      </c>
      <c r="F1012">
        <v>0</v>
      </c>
      <c r="G1012">
        <v>1781</v>
      </c>
      <c r="H1012">
        <v>1817</v>
      </c>
      <c r="I1012">
        <v>1849</v>
      </c>
      <c r="J1012">
        <v>1959</v>
      </c>
      <c r="K1012">
        <v>1988</v>
      </c>
      <c r="L1012">
        <v>2132</v>
      </c>
      <c r="M1012">
        <v>2304</v>
      </c>
      <c r="N1012">
        <v>2417</v>
      </c>
      <c r="O1012">
        <v>2376</v>
      </c>
      <c r="P1012">
        <v>2283</v>
      </c>
      <c r="Q1012">
        <v>2168</v>
      </c>
      <c r="R1012">
        <v>2045</v>
      </c>
      <c r="S1012">
        <v>1938</v>
      </c>
      <c r="T1012">
        <v>1795</v>
      </c>
      <c r="U1012">
        <v>1657</v>
      </c>
      <c r="V1012">
        <v>1566</v>
      </c>
      <c r="W1012">
        <v>1504</v>
      </c>
      <c r="X1012">
        <v>1402</v>
      </c>
      <c r="Y1012">
        <v>1320</v>
      </c>
      <c r="Z1012">
        <v>1231</v>
      </c>
      <c r="AA1012">
        <v>1196</v>
      </c>
      <c r="AB1012">
        <v>1134</v>
      </c>
      <c r="AC1012">
        <v>1043</v>
      </c>
      <c r="AD1012">
        <v>1040</v>
      </c>
      <c r="AE1012">
        <v>984</v>
      </c>
      <c r="AF1012">
        <v>980</v>
      </c>
      <c r="AG1012">
        <v>962</v>
      </c>
      <c r="AH1012">
        <v>937</v>
      </c>
    </row>
    <row r="1013" spans="1:34" x14ac:dyDescent="0.25">
      <c r="A1013" t="s">
        <v>509</v>
      </c>
      <c r="B1013" t="s">
        <v>415</v>
      </c>
      <c r="C1013" t="s">
        <v>483</v>
      </c>
      <c r="D1013">
        <v>0</v>
      </c>
      <c r="E1013">
        <v>0</v>
      </c>
      <c r="F1013">
        <v>0</v>
      </c>
      <c r="G1013">
        <v>-296</v>
      </c>
      <c r="H1013">
        <v>-651</v>
      </c>
      <c r="I1013">
        <v>-1111</v>
      </c>
      <c r="J1013">
        <v>-1708</v>
      </c>
      <c r="K1013">
        <v>-2460</v>
      </c>
      <c r="L1013">
        <v>-3313</v>
      </c>
      <c r="M1013">
        <v>-4177</v>
      </c>
      <c r="N1013">
        <v>-5092</v>
      </c>
      <c r="O1013">
        <v>-5886</v>
      </c>
      <c r="P1013">
        <v>-6655</v>
      </c>
      <c r="Q1013">
        <v>-7299</v>
      </c>
      <c r="R1013">
        <v>-7862</v>
      </c>
      <c r="S1013">
        <v>-7875</v>
      </c>
      <c r="T1013">
        <v>-7884</v>
      </c>
      <c r="U1013">
        <v>-7892</v>
      </c>
      <c r="V1013">
        <v>-7913</v>
      </c>
      <c r="W1013">
        <v>-7938</v>
      </c>
      <c r="X1013">
        <v>-7952</v>
      </c>
      <c r="Y1013">
        <v>-7965</v>
      </c>
      <c r="Z1013">
        <v>-7967</v>
      </c>
      <c r="AA1013">
        <v>-7972</v>
      </c>
      <c r="AB1013">
        <v>-7970</v>
      </c>
      <c r="AC1013">
        <v>-7972</v>
      </c>
      <c r="AD1013">
        <v>-8014</v>
      </c>
      <c r="AE1013">
        <v>-8054</v>
      </c>
      <c r="AF1013">
        <v>-8088</v>
      </c>
      <c r="AG1013">
        <v>-8104</v>
      </c>
      <c r="AH1013">
        <v>-8108</v>
      </c>
    </row>
    <row r="1014" spans="1:34" x14ac:dyDescent="0.25">
      <c r="A1014" t="s">
        <v>510</v>
      </c>
      <c r="B1014" t="s">
        <v>415</v>
      </c>
      <c r="C1014" t="s">
        <v>483</v>
      </c>
      <c r="D1014">
        <v>0</v>
      </c>
      <c r="E1014">
        <v>0</v>
      </c>
      <c r="F1014">
        <v>0</v>
      </c>
      <c r="G1014">
        <v>173</v>
      </c>
      <c r="H1014">
        <v>352</v>
      </c>
      <c r="I1014">
        <v>526</v>
      </c>
      <c r="J1014">
        <v>695</v>
      </c>
      <c r="K1014">
        <v>847</v>
      </c>
      <c r="L1014">
        <v>1002</v>
      </c>
      <c r="M1014">
        <v>1149</v>
      </c>
      <c r="N1014">
        <v>1243</v>
      </c>
      <c r="O1014">
        <v>1309</v>
      </c>
      <c r="P1014">
        <v>1372</v>
      </c>
      <c r="Q1014">
        <v>1461</v>
      </c>
      <c r="R1014">
        <v>1550</v>
      </c>
      <c r="S1014">
        <v>1634</v>
      </c>
      <c r="T1014">
        <v>1719</v>
      </c>
      <c r="U1014">
        <v>1769</v>
      </c>
      <c r="V1014">
        <v>1825</v>
      </c>
      <c r="W1014">
        <v>1875</v>
      </c>
      <c r="X1014">
        <v>1919</v>
      </c>
      <c r="Y1014">
        <v>1959</v>
      </c>
      <c r="Z1014">
        <v>2006</v>
      </c>
      <c r="AA1014">
        <v>2032</v>
      </c>
      <c r="AB1014">
        <v>2060</v>
      </c>
      <c r="AC1014">
        <v>2099</v>
      </c>
      <c r="AD1014">
        <v>2112</v>
      </c>
      <c r="AE1014">
        <v>2131</v>
      </c>
      <c r="AF1014">
        <v>2209</v>
      </c>
      <c r="AG1014">
        <v>2169</v>
      </c>
      <c r="AH1014">
        <v>2184</v>
      </c>
    </row>
    <row r="1015" spans="1:34" x14ac:dyDescent="0.25">
      <c r="A1015" t="s">
        <v>511</v>
      </c>
      <c r="B1015" t="s">
        <v>415</v>
      </c>
      <c r="C1015" t="s">
        <v>483</v>
      </c>
      <c r="D1015">
        <v>0</v>
      </c>
      <c r="E1015">
        <v>0</v>
      </c>
      <c r="F1015">
        <v>0</v>
      </c>
      <c r="G1015">
        <v>1192</v>
      </c>
      <c r="H1015">
        <v>2943</v>
      </c>
      <c r="I1015">
        <v>4390</v>
      </c>
      <c r="J1015">
        <v>5672</v>
      </c>
      <c r="K1015">
        <v>6843</v>
      </c>
      <c r="L1015">
        <v>7903</v>
      </c>
      <c r="M1015">
        <v>8776</v>
      </c>
      <c r="N1015">
        <v>9305</v>
      </c>
      <c r="O1015">
        <v>9280</v>
      </c>
      <c r="P1015">
        <v>9252</v>
      </c>
      <c r="Q1015">
        <v>9354</v>
      </c>
      <c r="R1015">
        <v>9581</v>
      </c>
      <c r="S1015">
        <v>9869</v>
      </c>
      <c r="T1015">
        <v>10083</v>
      </c>
      <c r="U1015">
        <v>10106</v>
      </c>
      <c r="V1015">
        <v>9981</v>
      </c>
      <c r="W1015">
        <v>9782</v>
      </c>
      <c r="X1015">
        <v>9543</v>
      </c>
      <c r="Y1015">
        <v>9355</v>
      </c>
      <c r="Z1015">
        <v>9108</v>
      </c>
      <c r="AA1015">
        <v>8861</v>
      </c>
      <c r="AB1015">
        <v>8648</v>
      </c>
      <c r="AC1015">
        <v>8449</v>
      </c>
      <c r="AD1015">
        <v>8227</v>
      </c>
      <c r="AE1015">
        <v>7994</v>
      </c>
      <c r="AF1015">
        <v>7782</v>
      </c>
      <c r="AG1015">
        <v>7625</v>
      </c>
      <c r="AH1015">
        <v>7519</v>
      </c>
    </row>
    <row r="1016" spans="1:34" x14ac:dyDescent="0.25">
      <c r="A1016" t="s">
        <v>512</v>
      </c>
      <c r="B1016" t="s">
        <v>415</v>
      </c>
      <c r="C1016" t="s">
        <v>483</v>
      </c>
      <c r="D1016">
        <v>0</v>
      </c>
      <c r="E1016">
        <v>0</v>
      </c>
      <c r="F1016">
        <v>0</v>
      </c>
      <c r="G1016">
        <v>873</v>
      </c>
      <c r="H1016">
        <v>2237</v>
      </c>
      <c r="I1016">
        <v>3590</v>
      </c>
      <c r="J1016">
        <v>4407</v>
      </c>
      <c r="K1016">
        <v>6103</v>
      </c>
      <c r="L1016">
        <v>7503</v>
      </c>
      <c r="M1016">
        <v>8859</v>
      </c>
      <c r="N1016">
        <v>10263</v>
      </c>
      <c r="O1016">
        <v>11260</v>
      </c>
      <c r="P1016">
        <v>13043</v>
      </c>
      <c r="Q1016">
        <v>13411</v>
      </c>
      <c r="R1016">
        <v>14285</v>
      </c>
      <c r="S1016">
        <v>15130</v>
      </c>
      <c r="T1016">
        <v>15492</v>
      </c>
      <c r="U1016">
        <v>16472</v>
      </c>
      <c r="V1016">
        <v>16409</v>
      </c>
      <c r="W1016">
        <v>16341</v>
      </c>
      <c r="X1016">
        <v>16535</v>
      </c>
      <c r="Y1016">
        <v>16387</v>
      </c>
      <c r="Z1016">
        <v>16817</v>
      </c>
      <c r="AA1016">
        <v>16408</v>
      </c>
      <c r="AB1016">
        <v>16447</v>
      </c>
      <c r="AC1016">
        <v>16392</v>
      </c>
      <c r="AD1016">
        <v>16651</v>
      </c>
      <c r="AE1016">
        <v>16557</v>
      </c>
      <c r="AF1016">
        <v>16263</v>
      </c>
      <c r="AG1016">
        <v>16507</v>
      </c>
      <c r="AH1016">
        <v>16778</v>
      </c>
    </row>
    <row r="1017" spans="1:34" x14ac:dyDescent="0.25">
      <c r="A1017" t="s">
        <v>513</v>
      </c>
      <c r="B1017" t="s">
        <v>415</v>
      </c>
      <c r="C1017" t="s">
        <v>483</v>
      </c>
      <c r="D1017">
        <v>0</v>
      </c>
      <c r="E1017">
        <v>0</v>
      </c>
      <c r="F1017">
        <v>0</v>
      </c>
      <c r="G1017">
        <v>700</v>
      </c>
      <c r="H1017">
        <v>2411</v>
      </c>
      <c r="I1017">
        <v>2574</v>
      </c>
      <c r="J1017">
        <v>2846</v>
      </c>
      <c r="K1017">
        <v>2742</v>
      </c>
      <c r="L1017">
        <v>2290</v>
      </c>
      <c r="M1017">
        <v>1650</v>
      </c>
      <c r="N1017">
        <v>829</v>
      </c>
      <c r="O1017">
        <v>550</v>
      </c>
      <c r="P1017">
        <v>126</v>
      </c>
      <c r="Q1017">
        <v>-241</v>
      </c>
      <c r="R1017">
        <v>-493</v>
      </c>
      <c r="S1017">
        <v>-721</v>
      </c>
      <c r="T1017">
        <v>-645</v>
      </c>
      <c r="U1017">
        <v>-891</v>
      </c>
      <c r="V1017">
        <v>-1094</v>
      </c>
      <c r="W1017">
        <v>-1298</v>
      </c>
      <c r="X1017">
        <v>-1453</v>
      </c>
      <c r="Y1017">
        <v>-1289</v>
      </c>
      <c r="Z1017">
        <v>-1381</v>
      </c>
      <c r="AA1017">
        <v>-1370</v>
      </c>
      <c r="AB1017">
        <v>-1295</v>
      </c>
      <c r="AC1017">
        <v>-1257</v>
      </c>
      <c r="AD1017">
        <v>-1211</v>
      </c>
      <c r="AE1017">
        <v>-1119</v>
      </c>
      <c r="AF1017">
        <v>-1166</v>
      </c>
      <c r="AG1017">
        <v>-1221</v>
      </c>
      <c r="AH1017">
        <v>-1214</v>
      </c>
    </row>
    <row r="1018" spans="1:34" x14ac:dyDescent="0.25">
      <c r="A1018" t="s">
        <v>514</v>
      </c>
      <c r="B1018" t="s">
        <v>415</v>
      </c>
      <c r="C1018" t="s">
        <v>483</v>
      </c>
      <c r="D1018">
        <v>0</v>
      </c>
      <c r="E1018">
        <v>0</v>
      </c>
      <c r="F1018">
        <v>0</v>
      </c>
      <c r="G1018">
        <v>786</v>
      </c>
      <c r="H1018">
        <v>1646</v>
      </c>
      <c r="I1018">
        <v>2406</v>
      </c>
      <c r="J1018">
        <v>3159</v>
      </c>
      <c r="K1018">
        <v>3888</v>
      </c>
      <c r="L1018">
        <v>4631</v>
      </c>
      <c r="M1018">
        <v>5315</v>
      </c>
      <c r="N1018">
        <v>5797</v>
      </c>
      <c r="O1018">
        <v>5897</v>
      </c>
      <c r="P1018">
        <v>5985</v>
      </c>
      <c r="Q1018">
        <v>6246</v>
      </c>
      <c r="R1018">
        <v>6564</v>
      </c>
      <c r="S1018">
        <v>6874</v>
      </c>
      <c r="T1018">
        <v>7119</v>
      </c>
      <c r="U1018">
        <v>7288</v>
      </c>
      <c r="V1018">
        <v>7407</v>
      </c>
      <c r="W1018">
        <v>7471</v>
      </c>
      <c r="X1018">
        <v>7470</v>
      </c>
      <c r="Y1018">
        <v>7460</v>
      </c>
      <c r="Z1018">
        <v>7419</v>
      </c>
      <c r="AA1018">
        <v>7380</v>
      </c>
      <c r="AB1018">
        <v>7345</v>
      </c>
      <c r="AC1018">
        <v>7309</v>
      </c>
      <c r="AD1018">
        <v>7281</v>
      </c>
      <c r="AE1018">
        <v>7237</v>
      </c>
      <c r="AF1018">
        <v>7209</v>
      </c>
      <c r="AG1018">
        <v>7206</v>
      </c>
      <c r="AH1018">
        <v>7235</v>
      </c>
    </row>
    <row r="1019" spans="1:34" x14ac:dyDescent="0.25">
      <c r="A1019" t="s">
        <v>515</v>
      </c>
      <c r="B1019" t="s">
        <v>415</v>
      </c>
      <c r="C1019" t="s">
        <v>483</v>
      </c>
      <c r="D1019">
        <v>0</v>
      </c>
      <c r="E1019">
        <v>0</v>
      </c>
      <c r="F1019">
        <v>0</v>
      </c>
      <c r="G1019">
        <v>4645</v>
      </c>
      <c r="H1019">
        <v>5905</v>
      </c>
      <c r="I1019">
        <v>6851</v>
      </c>
      <c r="J1019">
        <v>7977</v>
      </c>
      <c r="K1019">
        <v>8903</v>
      </c>
      <c r="L1019">
        <v>10286</v>
      </c>
      <c r="M1019">
        <v>11964</v>
      </c>
      <c r="N1019">
        <v>13413</v>
      </c>
      <c r="O1019">
        <v>14247</v>
      </c>
      <c r="P1019">
        <v>14708</v>
      </c>
      <c r="Q1019">
        <v>15409</v>
      </c>
      <c r="R1019">
        <v>16086</v>
      </c>
      <c r="S1019">
        <v>16871</v>
      </c>
      <c r="T1019">
        <v>17228</v>
      </c>
      <c r="U1019">
        <v>17212</v>
      </c>
      <c r="V1019">
        <v>17394</v>
      </c>
      <c r="W1019">
        <v>17649</v>
      </c>
      <c r="X1019">
        <v>17615</v>
      </c>
      <c r="Y1019">
        <v>17518</v>
      </c>
      <c r="Z1019">
        <v>17319</v>
      </c>
      <c r="AA1019">
        <v>17591</v>
      </c>
      <c r="AB1019">
        <v>17742</v>
      </c>
      <c r="AC1019">
        <v>17746</v>
      </c>
      <c r="AD1019">
        <v>17715</v>
      </c>
      <c r="AE1019">
        <v>17707</v>
      </c>
      <c r="AF1019">
        <v>18330</v>
      </c>
      <c r="AG1019">
        <v>18994</v>
      </c>
      <c r="AH1019">
        <v>19663</v>
      </c>
    </row>
    <row r="1020" spans="1:34" x14ac:dyDescent="0.25">
      <c r="A1020" t="s">
        <v>516</v>
      </c>
      <c r="B1020" t="s">
        <v>415</v>
      </c>
      <c r="C1020" t="s">
        <v>483</v>
      </c>
      <c r="D1020">
        <v>0</v>
      </c>
      <c r="E1020">
        <v>0</v>
      </c>
      <c r="F1020">
        <v>0</v>
      </c>
      <c r="G1020">
        <v>146</v>
      </c>
      <c r="H1020">
        <v>335</v>
      </c>
      <c r="I1020">
        <v>613</v>
      </c>
      <c r="J1020">
        <v>882</v>
      </c>
      <c r="K1020">
        <v>1123</v>
      </c>
      <c r="L1020">
        <v>1407</v>
      </c>
      <c r="M1020">
        <v>1583</v>
      </c>
      <c r="N1020">
        <v>1636</v>
      </c>
      <c r="O1020">
        <v>1410</v>
      </c>
      <c r="P1020">
        <v>1439</v>
      </c>
      <c r="Q1020">
        <v>1530</v>
      </c>
      <c r="R1020">
        <v>1610</v>
      </c>
      <c r="S1020">
        <v>1658</v>
      </c>
      <c r="T1020">
        <v>1709</v>
      </c>
      <c r="U1020">
        <v>1759</v>
      </c>
      <c r="V1020">
        <v>1836</v>
      </c>
      <c r="W1020">
        <v>1882</v>
      </c>
      <c r="X1020">
        <v>1921</v>
      </c>
      <c r="Y1020">
        <v>1986</v>
      </c>
      <c r="Z1020">
        <v>2037</v>
      </c>
      <c r="AA1020">
        <v>2123</v>
      </c>
      <c r="AB1020">
        <v>2191</v>
      </c>
      <c r="AC1020">
        <v>2280</v>
      </c>
      <c r="AD1020">
        <v>2367</v>
      </c>
      <c r="AE1020">
        <v>2474</v>
      </c>
      <c r="AF1020">
        <v>2573</v>
      </c>
      <c r="AG1020">
        <v>2662</v>
      </c>
      <c r="AH1020">
        <v>2765</v>
      </c>
    </row>
    <row r="1021" spans="1:34" x14ac:dyDescent="0.25">
      <c r="A1021" t="s">
        <v>517</v>
      </c>
      <c r="B1021" t="s">
        <v>415</v>
      </c>
      <c r="C1021" t="s">
        <v>483</v>
      </c>
      <c r="D1021">
        <v>0</v>
      </c>
      <c r="E1021">
        <v>0</v>
      </c>
      <c r="F1021">
        <v>0</v>
      </c>
      <c r="G1021">
        <v>6769</v>
      </c>
      <c r="H1021">
        <v>14250</v>
      </c>
      <c r="I1021">
        <v>21631</v>
      </c>
      <c r="J1021">
        <v>28821</v>
      </c>
      <c r="K1021">
        <v>35822</v>
      </c>
      <c r="L1021">
        <v>42901</v>
      </c>
      <c r="M1021">
        <v>49112</v>
      </c>
      <c r="N1021">
        <v>53922</v>
      </c>
      <c r="O1021">
        <v>56178</v>
      </c>
      <c r="P1021">
        <v>60088</v>
      </c>
      <c r="Q1021">
        <v>63854</v>
      </c>
      <c r="R1021">
        <v>68011</v>
      </c>
      <c r="S1021">
        <v>71745</v>
      </c>
      <c r="T1021">
        <v>74896</v>
      </c>
      <c r="U1021">
        <v>77889</v>
      </c>
      <c r="V1021">
        <v>80805</v>
      </c>
      <c r="W1021">
        <v>83133</v>
      </c>
      <c r="X1021">
        <v>85086</v>
      </c>
      <c r="Y1021">
        <v>87118</v>
      </c>
      <c r="Z1021">
        <v>88816</v>
      </c>
      <c r="AA1021">
        <v>90787</v>
      </c>
      <c r="AB1021">
        <v>92518</v>
      </c>
      <c r="AC1021">
        <v>94110</v>
      </c>
      <c r="AD1021">
        <v>95696</v>
      </c>
      <c r="AE1021">
        <v>97541</v>
      </c>
      <c r="AF1021">
        <v>99519</v>
      </c>
      <c r="AG1021">
        <v>101333</v>
      </c>
      <c r="AH1021">
        <v>103310</v>
      </c>
    </row>
    <row r="1022" spans="1:34" x14ac:dyDescent="0.25">
      <c r="A1022" t="s">
        <v>518</v>
      </c>
      <c r="B1022" t="s">
        <v>415</v>
      </c>
      <c r="C1022" t="s">
        <v>483</v>
      </c>
      <c r="D1022">
        <v>0</v>
      </c>
      <c r="E1022">
        <v>0</v>
      </c>
      <c r="F1022">
        <v>0</v>
      </c>
      <c r="G1022">
        <v>3111</v>
      </c>
      <c r="H1022">
        <v>7105</v>
      </c>
      <c r="I1022">
        <v>10955</v>
      </c>
      <c r="J1022">
        <v>14796</v>
      </c>
      <c r="K1022">
        <v>18451</v>
      </c>
      <c r="L1022">
        <v>22311</v>
      </c>
      <c r="M1022">
        <v>25106</v>
      </c>
      <c r="N1022">
        <v>26621</v>
      </c>
      <c r="O1022">
        <v>25662</v>
      </c>
      <c r="P1022">
        <v>27084</v>
      </c>
      <c r="Q1022">
        <v>28798</v>
      </c>
      <c r="R1022">
        <v>30717</v>
      </c>
      <c r="S1022">
        <v>32315</v>
      </c>
      <c r="T1022">
        <v>33684</v>
      </c>
      <c r="U1022">
        <v>34722</v>
      </c>
      <c r="V1022">
        <v>35447</v>
      </c>
      <c r="W1022">
        <v>35657</v>
      </c>
      <c r="X1022">
        <v>35635</v>
      </c>
      <c r="Y1022">
        <v>35781</v>
      </c>
      <c r="Z1022">
        <v>35595</v>
      </c>
      <c r="AA1022">
        <v>35411</v>
      </c>
      <c r="AB1022">
        <v>35168</v>
      </c>
      <c r="AC1022">
        <v>34963</v>
      </c>
      <c r="AD1022">
        <v>34728</v>
      </c>
      <c r="AE1022">
        <v>34522</v>
      </c>
      <c r="AF1022">
        <v>34218</v>
      </c>
      <c r="AG1022">
        <v>34061</v>
      </c>
      <c r="AH1022">
        <v>34147</v>
      </c>
    </row>
    <row r="1023" spans="1:34" x14ac:dyDescent="0.25">
      <c r="A1023" t="s">
        <v>519</v>
      </c>
      <c r="B1023" t="s">
        <v>415</v>
      </c>
      <c r="C1023" t="s">
        <v>483</v>
      </c>
      <c r="D1023">
        <v>0</v>
      </c>
      <c r="E1023">
        <v>0</v>
      </c>
      <c r="F1023">
        <v>0</v>
      </c>
      <c r="G1023">
        <v>2128</v>
      </c>
      <c r="H1023">
        <v>4277</v>
      </c>
      <c r="I1023">
        <v>6167</v>
      </c>
      <c r="J1023">
        <v>7787</v>
      </c>
      <c r="K1023">
        <v>9225</v>
      </c>
      <c r="L1023">
        <v>10581</v>
      </c>
      <c r="M1023">
        <v>11377</v>
      </c>
      <c r="N1023">
        <v>11575</v>
      </c>
      <c r="O1023">
        <v>10753</v>
      </c>
      <c r="P1023">
        <v>10806</v>
      </c>
      <c r="Q1023">
        <v>10826</v>
      </c>
      <c r="R1023">
        <v>10912</v>
      </c>
      <c r="S1023">
        <v>10888</v>
      </c>
      <c r="T1023">
        <v>10713</v>
      </c>
      <c r="U1023">
        <v>10463</v>
      </c>
      <c r="V1023">
        <v>10091</v>
      </c>
      <c r="W1023">
        <v>9613</v>
      </c>
      <c r="X1023">
        <v>9112</v>
      </c>
      <c r="Y1023">
        <v>8642</v>
      </c>
      <c r="Z1023">
        <v>8164</v>
      </c>
      <c r="AA1023">
        <v>7688</v>
      </c>
      <c r="AB1023">
        <v>7244</v>
      </c>
      <c r="AC1023">
        <v>6825</v>
      </c>
      <c r="AD1023">
        <v>6431</v>
      </c>
      <c r="AE1023">
        <v>6055</v>
      </c>
      <c r="AF1023">
        <v>5698</v>
      </c>
      <c r="AG1023">
        <v>5394</v>
      </c>
      <c r="AH1023">
        <v>5136</v>
      </c>
    </row>
    <row r="1024" spans="1:34" x14ac:dyDescent="0.25">
      <c r="A1024" t="s">
        <v>520</v>
      </c>
      <c r="B1024" t="s">
        <v>415</v>
      </c>
      <c r="C1024" t="s">
        <v>483</v>
      </c>
      <c r="D1024">
        <v>0</v>
      </c>
      <c r="E1024">
        <v>0</v>
      </c>
      <c r="F1024">
        <v>0</v>
      </c>
      <c r="G1024">
        <v>46</v>
      </c>
      <c r="H1024">
        <v>95</v>
      </c>
      <c r="I1024">
        <v>146</v>
      </c>
      <c r="J1024">
        <v>190</v>
      </c>
      <c r="K1024">
        <v>228</v>
      </c>
      <c r="L1024">
        <v>267</v>
      </c>
      <c r="M1024">
        <v>289</v>
      </c>
      <c r="N1024">
        <v>295</v>
      </c>
      <c r="O1024">
        <v>272</v>
      </c>
      <c r="P1024">
        <v>277</v>
      </c>
      <c r="Q1024">
        <v>279</v>
      </c>
      <c r="R1024">
        <v>283</v>
      </c>
      <c r="S1024">
        <v>283</v>
      </c>
      <c r="T1024">
        <v>278</v>
      </c>
      <c r="U1024">
        <v>274</v>
      </c>
      <c r="V1024">
        <v>265</v>
      </c>
      <c r="W1024">
        <v>251</v>
      </c>
      <c r="X1024">
        <v>238</v>
      </c>
      <c r="Y1024">
        <v>225</v>
      </c>
      <c r="Z1024">
        <v>212</v>
      </c>
      <c r="AA1024">
        <v>199</v>
      </c>
      <c r="AB1024">
        <v>187</v>
      </c>
      <c r="AC1024">
        <v>175</v>
      </c>
      <c r="AD1024">
        <v>164</v>
      </c>
      <c r="AE1024">
        <v>154</v>
      </c>
      <c r="AF1024">
        <v>143</v>
      </c>
      <c r="AG1024">
        <v>135</v>
      </c>
      <c r="AH1024">
        <v>127</v>
      </c>
    </row>
    <row r="1025" spans="1:34" x14ac:dyDescent="0.25">
      <c r="A1025" t="s">
        <v>521</v>
      </c>
      <c r="B1025" t="s">
        <v>415</v>
      </c>
      <c r="C1025" t="s">
        <v>483</v>
      </c>
      <c r="D1025">
        <v>0</v>
      </c>
      <c r="E1025">
        <v>0</v>
      </c>
      <c r="F1025">
        <v>0</v>
      </c>
      <c r="G1025">
        <v>26</v>
      </c>
      <c r="H1025">
        <v>56</v>
      </c>
      <c r="I1025">
        <v>92</v>
      </c>
      <c r="J1025">
        <v>125</v>
      </c>
      <c r="K1025">
        <v>153</v>
      </c>
      <c r="L1025">
        <v>182</v>
      </c>
      <c r="M1025">
        <v>199</v>
      </c>
      <c r="N1025">
        <v>205</v>
      </c>
      <c r="O1025">
        <v>187</v>
      </c>
      <c r="P1025">
        <v>189</v>
      </c>
      <c r="Q1025">
        <v>194</v>
      </c>
      <c r="R1025">
        <v>200</v>
      </c>
      <c r="S1025">
        <v>202</v>
      </c>
      <c r="T1025">
        <v>202</v>
      </c>
      <c r="U1025">
        <v>200</v>
      </c>
      <c r="V1025">
        <v>196</v>
      </c>
      <c r="W1025">
        <v>191</v>
      </c>
      <c r="X1025">
        <v>183</v>
      </c>
      <c r="Y1025">
        <v>176</v>
      </c>
      <c r="Z1025">
        <v>168</v>
      </c>
      <c r="AA1025">
        <v>160</v>
      </c>
      <c r="AB1025">
        <v>152</v>
      </c>
      <c r="AC1025">
        <v>146</v>
      </c>
      <c r="AD1025">
        <v>139</v>
      </c>
      <c r="AE1025">
        <v>132</v>
      </c>
      <c r="AF1025">
        <v>127</v>
      </c>
      <c r="AG1025">
        <v>120</v>
      </c>
      <c r="AH1025">
        <v>115</v>
      </c>
    </row>
    <row r="1026" spans="1:34" x14ac:dyDescent="0.25">
      <c r="A1026" t="s">
        <v>522</v>
      </c>
      <c r="B1026" t="s">
        <v>415</v>
      </c>
      <c r="C1026" t="s">
        <v>483</v>
      </c>
      <c r="D1026">
        <v>0</v>
      </c>
      <c r="E1026">
        <v>0</v>
      </c>
      <c r="F1026">
        <v>0</v>
      </c>
      <c r="G1026">
        <v>110</v>
      </c>
      <c r="H1026">
        <v>195</v>
      </c>
      <c r="I1026">
        <v>293</v>
      </c>
      <c r="J1026">
        <v>378</v>
      </c>
      <c r="K1026">
        <v>445</v>
      </c>
      <c r="L1026">
        <v>522</v>
      </c>
      <c r="M1026">
        <v>562</v>
      </c>
      <c r="N1026">
        <v>541</v>
      </c>
      <c r="O1026">
        <v>394</v>
      </c>
      <c r="P1026">
        <v>271</v>
      </c>
      <c r="Q1026">
        <v>173</v>
      </c>
      <c r="R1026">
        <v>61</v>
      </c>
      <c r="S1026">
        <v>-71</v>
      </c>
      <c r="T1026">
        <v>-216</v>
      </c>
      <c r="U1026">
        <v>-382</v>
      </c>
      <c r="V1026">
        <v>-550</v>
      </c>
      <c r="W1026">
        <v>-736</v>
      </c>
      <c r="X1026">
        <v>-937</v>
      </c>
      <c r="Y1026">
        <v>-1134</v>
      </c>
      <c r="Z1026">
        <v>-1341</v>
      </c>
      <c r="AA1026">
        <v>-1539</v>
      </c>
      <c r="AB1026">
        <v>-1739</v>
      </c>
      <c r="AC1026">
        <v>-1928</v>
      </c>
      <c r="AD1026">
        <v>-2121</v>
      </c>
      <c r="AE1026">
        <v>-2305</v>
      </c>
      <c r="AF1026">
        <v>-2482</v>
      </c>
      <c r="AG1026">
        <v>-2655</v>
      </c>
      <c r="AH1026">
        <v>-2818</v>
      </c>
    </row>
    <row r="1027" spans="1:34" x14ac:dyDescent="0.25">
      <c r="A1027" t="s">
        <v>523</v>
      </c>
      <c r="B1027" t="s">
        <v>415</v>
      </c>
      <c r="C1027" t="s">
        <v>483</v>
      </c>
      <c r="D1027">
        <v>0</v>
      </c>
      <c r="E1027">
        <v>0</v>
      </c>
      <c r="F1027">
        <v>0</v>
      </c>
      <c r="G1027">
        <v>687</v>
      </c>
      <c r="H1027">
        <v>1511</v>
      </c>
      <c r="I1027">
        <v>2748</v>
      </c>
      <c r="J1027">
        <v>4008</v>
      </c>
      <c r="K1027">
        <v>5208</v>
      </c>
      <c r="L1027">
        <v>6616</v>
      </c>
      <c r="M1027">
        <v>7630</v>
      </c>
      <c r="N1027">
        <v>8216</v>
      </c>
      <c r="O1027">
        <v>7788</v>
      </c>
      <c r="P1027">
        <v>8321</v>
      </c>
      <c r="Q1027">
        <v>9088</v>
      </c>
      <c r="R1027">
        <v>9804</v>
      </c>
      <c r="S1027">
        <v>10345</v>
      </c>
      <c r="T1027">
        <v>10781</v>
      </c>
      <c r="U1027">
        <v>11126</v>
      </c>
      <c r="V1027">
        <v>11451</v>
      </c>
      <c r="W1027">
        <v>11557</v>
      </c>
      <c r="X1027">
        <v>11538</v>
      </c>
      <c r="Y1027">
        <v>11512</v>
      </c>
      <c r="Z1027">
        <v>11372</v>
      </c>
      <c r="AA1027">
        <v>11277</v>
      </c>
      <c r="AB1027">
        <v>11085</v>
      </c>
      <c r="AC1027">
        <v>10914</v>
      </c>
      <c r="AD1027">
        <v>10713</v>
      </c>
      <c r="AE1027">
        <v>10546</v>
      </c>
      <c r="AF1027">
        <v>10377</v>
      </c>
      <c r="AG1027">
        <v>10207</v>
      </c>
      <c r="AH1027">
        <v>10102</v>
      </c>
    </row>
    <row r="1028" spans="1:34" x14ac:dyDescent="0.25">
      <c r="A1028" t="s">
        <v>524</v>
      </c>
      <c r="B1028" t="s">
        <v>415</v>
      </c>
      <c r="C1028" t="s">
        <v>483</v>
      </c>
      <c r="D1028">
        <v>0</v>
      </c>
      <c r="E1028">
        <v>0</v>
      </c>
      <c r="F1028">
        <v>0</v>
      </c>
      <c r="G1028">
        <v>881</v>
      </c>
      <c r="H1028">
        <v>1516</v>
      </c>
      <c r="I1028">
        <v>2443</v>
      </c>
      <c r="J1028">
        <v>3519</v>
      </c>
      <c r="K1028">
        <v>4452</v>
      </c>
      <c r="L1028">
        <v>5662</v>
      </c>
      <c r="M1028">
        <v>6695</v>
      </c>
      <c r="N1028">
        <v>7380</v>
      </c>
      <c r="O1028">
        <v>7141</v>
      </c>
      <c r="P1028">
        <v>7544</v>
      </c>
      <c r="Q1028">
        <v>8115</v>
      </c>
      <c r="R1028">
        <v>8689</v>
      </c>
      <c r="S1028">
        <v>9176</v>
      </c>
      <c r="T1028">
        <v>9527</v>
      </c>
      <c r="U1028">
        <v>9558</v>
      </c>
      <c r="V1028">
        <v>9689</v>
      </c>
      <c r="W1028">
        <v>9695</v>
      </c>
      <c r="X1028">
        <v>9549</v>
      </c>
      <c r="Y1028">
        <v>9411</v>
      </c>
      <c r="Z1028">
        <v>9117</v>
      </c>
      <c r="AA1028">
        <v>9023</v>
      </c>
      <c r="AB1028">
        <v>8851</v>
      </c>
      <c r="AC1028">
        <v>8664</v>
      </c>
      <c r="AD1028">
        <v>8430</v>
      </c>
      <c r="AE1028">
        <v>8180</v>
      </c>
      <c r="AF1028">
        <v>8128</v>
      </c>
      <c r="AG1028">
        <v>8067</v>
      </c>
      <c r="AH1028">
        <v>8036</v>
      </c>
    </row>
    <row r="1029" spans="1:34" x14ac:dyDescent="0.25">
      <c r="A1029" t="s">
        <v>525</v>
      </c>
      <c r="B1029" t="s">
        <v>415</v>
      </c>
      <c r="C1029" t="s">
        <v>483</v>
      </c>
      <c r="D1029">
        <v>0</v>
      </c>
      <c r="E1029">
        <v>0</v>
      </c>
      <c r="F1029">
        <v>0</v>
      </c>
      <c r="G1029">
        <v>24333</v>
      </c>
      <c r="H1029">
        <v>49516</v>
      </c>
      <c r="I1029">
        <v>70181</v>
      </c>
      <c r="J1029">
        <v>90401</v>
      </c>
      <c r="K1029">
        <v>111742</v>
      </c>
      <c r="L1029">
        <v>132444</v>
      </c>
      <c r="M1029">
        <v>150504</v>
      </c>
      <c r="N1029">
        <v>163406</v>
      </c>
      <c r="O1029">
        <v>166938</v>
      </c>
      <c r="P1029">
        <v>176137</v>
      </c>
      <c r="Q1029">
        <v>182882</v>
      </c>
      <c r="R1029">
        <v>192810</v>
      </c>
      <c r="S1029">
        <v>202806</v>
      </c>
      <c r="T1029">
        <v>210319</v>
      </c>
      <c r="U1029">
        <v>216371</v>
      </c>
      <c r="V1029">
        <v>218344</v>
      </c>
      <c r="W1029">
        <v>218554</v>
      </c>
      <c r="X1029">
        <v>218519</v>
      </c>
      <c r="Y1029">
        <v>218330</v>
      </c>
      <c r="Z1029">
        <v>218289</v>
      </c>
      <c r="AA1029">
        <v>216691</v>
      </c>
      <c r="AB1029">
        <v>216467</v>
      </c>
      <c r="AC1029">
        <v>215575</v>
      </c>
      <c r="AD1029">
        <v>215340</v>
      </c>
      <c r="AE1029">
        <v>214148</v>
      </c>
      <c r="AF1029">
        <v>213237</v>
      </c>
      <c r="AG1029">
        <v>214412</v>
      </c>
      <c r="AH1029">
        <v>216855</v>
      </c>
    </row>
    <row r="1030" spans="1:34" x14ac:dyDescent="0.25">
      <c r="A1030" t="s">
        <v>526</v>
      </c>
      <c r="B1030" t="s">
        <v>415</v>
      </c>
      <c r="C1030" t="s">
        <v>483</v>
      </c>
      <c r="D1030">
        <v>0</v>
      </c>
      <c r="E1030">
        <v>0</v>
      </c>
      <c r="F1030">
        <v>0</v>
      </c>
      <c r="G1030">
        <v>514</v>
      </c>
      <c r="H1030">
        <v>1125</v>
      </c>
      <c r="I1030">
        <v>2589</v>
      </c>
      <c r="J1030">
        <v>4320</v>
      </c>
      <c r="K1030">
        <v>6151</v>
      </c>
      <c r="L1030">
        <v>8310</v>
      </c>
      <c r="M1030">
        <v>10203</v>
      </c>
      <c r="N1030">
        <v>11714</v>
      </c>
      <c r="O1030">
        <v>12243</v>
      </c>
      <c r="P1030">
        <v>13336</v>
      </c>
      <c r="Q1030">
        <v>14877</v>
      </c>
      <c r="R1030">
        <v>16288</v>
      </c>
      <c r="S1030">
        <v>17327</v>
      </c>
      <c r="T1030">
        <v>18337</v>
      </c>
      <c r="U1030">
        <v>19215</v>
      </c>
      <c r="V1030">
        <v>20050</v>
      </c>
      <c r="W1030">
        <v>20511</v>
      </c>
      <c r="X1030">
        <v>20783</v>
      </c>
      <c r="Y1030">
        <v>21031</v>
      </c>
      <c r="Z1030">
        <v>21155</v>
      </c>
      <c r="AA1030">
        <v>21333</v>
      </c>
      <c r="AB1030">
        <v>21325</v>
      </c>
      <c r="AC1030">
        <v>21377</v>
      </c>
      <c r="AD1030">
        <v>21371</v>
      </c>
      <c r="AE1030">
        <v>21434</v>
      </c>
      <c r="AF1030">
        <v>21449</v>
      </c>
      <c r="AG1030">
        <v>21442</v>
      </c>
      <c r="AH1030">
        <v>21580</v>
      </c>
    </row>
    <row r="1031" spans="1:34" x14ac:dyDescent="0.25">
      <c r="A1031" t="s">
        <v>527</v>
      </c>
      <c r="B1031" t="s">
        <v>415</v>
      </c>
      <c r="C1031" t="s">
        <v>483</v>
      </c>
      <c r="D1031">
        <v>0</v>
      </c>
      <c r="E1031">
        <v>0</v>
      </c>
      <c r="F1031">
        <v>0</v>
      </c>
      <c r="G1031">
        <v>1583</v>
      </c>
      <c r="H1031">
        <v>3676</v>
      </c>
      <c r="I1031">
        <v>6960</v>
      </c>
      <c r="J1031">
        <v>10402</v>
      </c>
      <c r="K1031">
        <v>13750</v>
      </c>
      <c r="L1031">
        <v>17756</v>
      </c>
      <c r="M1031">
        <v>20742</v>
      </c>
      <c r="N1031">
        <v>22566</v>
      </c>
      <c r="O1031">
        <v>21531</v>
      </c>
      <c r="P1031">
        <v>23323</v>
      </c>
      <c r="Q1031">
        <v>25894</v>
      </c>
      <c r="R1031">
        <v>28403</v>
      </c>
      <c r="S1031">
        <v>30463</v>
      </c>
      <c r="T1031">
        <v>32271</v>
      </c>
      <c r="U1031">
        <v>33848</v>
      </c>
      <c r="V1031">
        <v>35429</v>
      </c>
      <c r="W1031">
        <v>36358</v>
      </c>
      <c r="X1031">
        <v>36888</v>
      </c>
      <c r="Y1031">
        <v>37468</v>
      </c>
      <c r="Z1031">
        <v>37612</v>
      </c>
      <c r="AA1031">
        <v>37941</v>
      </c>
      <c r="AB1031">
        <v>37937</v>
      </c>
      <c r="AC1031">
        <v>38046</v>
      </c>
      <c r="AD1031">
        <v>37988</v>
      </c>
      <c r="AE1031">
        <v>38051</v>
      </c>
      <c r="AF1031">
        <v>38095</v>
      </c>
      <c r="AG1031">
        <v>38118</v>
      </c>
      <c r="AH1031">
        <v>38380</v>
      </c>
    </row>
    <row r="1032" spans="1:34" x14ac:dyDescent="0.25">
      <c r="A1032" t="s">
        <v>528</v>
      </c>
      <c r="B1032" t="s">
        <v>415</v>
      </c>
      <c r="C1032" t="s">
        <v>483</v>
      </c>
      <c r="D1032">
        <v>0</v>
      </c>
      <c r="E1032">
        <v>0</v>
      </c>
      <c r="F1032">
        <v>0</v>
      </c>
      <c r="G1032">
        <v>441</v>
      </c>
      <c r="H1032">
        <v>1022</v>
      </c>
      <c r="I1032">
        <v>1931</v>
      </c>
      <c r="J1032">
        <v>2874</v>
      </c>
      <c r="K1032">
        <v>3790</v>
      </c>
      <c r="L1032">
        <v>4881</v>
      </c>
      <c r="M1032">
        <v>5693</v>
      </c>
      <c r="N1032">
        <v>6191</v>
      </c>
      <c r="O1032">
        <v>5912</v>
      </c>
      <c r="P1032">
        <v>6383</v>
      </c>
      <c r="Q1032">
        <v>7055</v>
      </c>
      <c r="R1032">
        <v>7696</v>
      </c>
      <c r="S1032">
        <v>8209</v>
      </c>
      <c r="T1032">
        <v>8647</v>
      </c>
      <c r="U1032">
        <v>9023</v>
      </c>
      <c r="V1032">
        <v>9392</v>
      </c>
      <c r="W1032">
        <v>9585</v>
      </c>
      <c r="X1032">
        <v>9671</v>
      </c>
      <c r="Y1032">
        <v>9756</v>
      </c>
      <c r="Z1032">
        <v>9739</v>
      </c>
      <c r="AA1032">
        <v>9764</v>
      </c>
      <c r="AB1032">
        <v>9700</v>
      </c>
      <c r="AC1032">
        <v>9658</v>
      </c>
      <c r="AD1032">
        <v>9581</v>
      </c>
      <c r="AE1032">
        <v>9535</v>
      </c>
      <c r="AF1032">
        <v>9484</v>
      </c>
      <c r="AG1032">
        <v>9428</v>
      </c>
      <c r="AH1032">
        <v>9430</v>
      </c>
    </row>
    <row r="1033" spans="1:34" x14ac:dyDescent="0.25">
      <c r="A1033" t="s">
        <v>529</v>
      </c>
      <c r="B1033" t="s">
        <v>415</v>
      </c>
      <c r="C1033" t="s">
        <v>483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 x14ac:dyDescent="0.25">
      <c r="A1034" t="s">
        <v>383</v>
      </c>
      <c r="B1034" t="s">
        <v>416</v>
      </c>
      <c r="C1034" t="s">
        <v>484</v>
      </c>
      <c r="D1034">
        <v>0</v>
      </c>
      <c r="E1034">
        <v>0</v>
      </c>
      <c r="F1034">
        <v>0</v>
      </c>
      <c r="G1034">
        <v>54398</v>
      </c>
      <c r="H1034">
        <v>109099</v>
      </c>
      <c r="I1034">
        <v>159260</v>
      </c>
      <c r="J1034">
        <v>208465</v>
      </c>
      <c r="K1034">
        <v>257764</v>
      </c>
      <c r="L1034">
        <v>308613</v>
      </c>
      <c r="M1034">
        <v>352051</v>
      </c>
      <c r="N1034">
        <v>382563</v>
      </c>
      <c r="O1034">
        <v>388005</v>
      </c>
      <c r="P1034">
        <v>410531</v>
      </c>
      <c r="Q1034">
        <v>432272</v>
      </c>
      <c r="R1034">
        <v>458882</v>
      </c>
      <c r="S1034">
        <v>483450</v>
      </c>
      <c r="T1034">
        <v>502258</v>
      </c>
      <c r="U1034">
        <v>516750</v>
      </c>
      <c r="V1034">
        <v>525701</v>
      </c>
      <c r="W1034">
        <v>529531</v>
      </c>
      <c r="X1034">
        <v>531461</v>
      </c>
      <c r="Y1034">
        <v>533987</v>
      </c>
      <c r="Z1034">
        <v>535428</v>
      </c>
      <c r="AA1034">
        <v>536510</v>
      </c>
      <c r="AB1034">
        <v>538560</v>
      </c>
      <c r="AC1034">
        <v>539736</v>
      </c>
      <c r="AD1034">
        <v>541852</v>
      </c>
      <c r="AE1034">
        <v>543501</v>
      </c>
      <c r="AF1034">
        <v>546467</v>
      </c>
      <c r="AG1034">
        <v>552227</v>
      </c>
      <c r="AH1034">
        <v>560597</v>
      </c>
    </row>
    <row r="1035" spans="1:34" x14ac:dyDescent="0.25">
      <c r="A1035" t="s">
        <v>488</v>
      </c>
      <c r="B1035" t="s">
        <v>416</v>
      </c>
      <c r="C1035" t="s">
        <v>484</v>
      </c>
      <c r="D1035">
        <v>0</v>
      </c>
      <c r="E1035">
        <v>0</v>
      </c>
      <c r="F1035">
        <v>0</v>
      </c>
      <c r="G1035">
        <v>39</v>
      </c>
      <c r="H1035">
        <v>81</v>
      </c>
      <c r="I1035">
        <v>132</v>
      </c>
      <c r="J1035">
        <v>206</v>
      </c>
      <c r="K1035">
        <v>282</v>
      </c>
      <c r="L1035">
        <v>344</v>
      </c>
      <c r="M1035">
        <v>384</v>
      </c>
      <c r="N1035">
        <v>403</v>
      </c>
      <c r="O1035">
        <v>369</v>
      </c>
      <c r="P1035">
        <v>331</v>
      </c>
      <c r="Q1035">
        <v>314</v>
      </c>
      <c r="R1035">
        <v>310</v>
      </c>
      <c r="S1035">
        <v>310</v>
      </c>
      <c r="T1035">
        <v>310</v>
      </c>
      <c r="U1035">
        <v>311</v>
      </c>
      <c r="V1035">
        <v>310</v>
      </c>
      <c r="W1035">
        <v>309</v>
      </c>
      <c r="X1035">
        <v>308</v>
      </c>
      <c r="Y1035">
        <v>307</v>
      </c>
      <c r="Z1035">
        <v>307</v>
      </c>
      <c r="AA1035">
        <v>308</v>
      </c>
      <c r="AB1035">
        <v>308</v>
      </c>
      <c r="AC1035">
        <v>307</v>
      </c>
      <c r="AD1035">
        <v>308</v>
      </c>
      <c r="AE1035">
        <v>310</v>
      </c>
      <c r="AF1035">
        <v>311</v>
      </c>
      <c r="AG1035">
        <v>312</v>
      </c>
      <c r="AH1035">
        <v>312</v>
      </c>
    </row>
    <row r="1036" spans="1:34" x14ac:dyDescent="0.25">
      <c r="A1036" t="s">
        <v>489</v>
      </c>
      <c r="B1036" t="s">
        <v>416</v>
      </c>
      <c r="C1036" t="s">
        <v>484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x14ac:dyDescent="0.25">
      <c r="A1037" t="s">
        <v>490</v>
      </c>
      <c r="B1037" t="s">
        <v>416</v>
      </c>
      <c r="C1037" t="s">
        <v>484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 x14ac:dyDescent="0.25">
      <c r="A1038" t="s">
        <v>491</v>
      </c>
      <c r="B1038" t="s">
        <v>416</v>
      </c>
      <c r="C1038" t="s">
        <v>484</v>
      </c>
      <c r="D1038">
        <v>0</v>
      </c>
      <c r="E1038">
        <v>0</v>
      </c>
      <c r="F1038">
        <v>0</v>
      </c>
      <c r="G1038">
        <v>18</v>
      </c>
      <c r="H1038">
        <v>26</v>
      </c>
      <c r="I1038">
        <v>30</v>
      </c>
      <c r="J1038">
        <v>34</v>
      </c>
      <c r="K1038">
        <v>35</v>
      </c>
      <c r="L1038">
        <v>37</v>
      </c>
      <c r="M1038">
        <v>34</v>
      </c>
      <c r="N1038">
        <v>30</v>
      </c>
      <c r="O1038">
        <v>24</v>
      </c>
      <c r="P1038">
        <v>18</v>
      </c>
      <c r="Q1038">
        <v>13</v>
      </c>
      <c r="R1038">
        <v>10</v>
      </c>
      <c r="S1038">
        <v>10</v>
      </c>
      <c r="T1038">
        <v>7</v>
      </c>
      <c r="U1038">
        <v>6</v>
      </c>
      <c r="V1038">
        <v>3</v>
      </c>
      <c r="W1038">
        <v>1</v>
      </c>
      <c r="X1038">
        <v>0</v>
      </c>
      <c r="Y1038">
        <v>-1</v>
      </c>
      <c r="Z1038">
        <v>1</v>
      </c>
      <c r="AA1038">
        <v>2</v>
      </c>
      <c r="AB1038">
        <v>3</v>
      </c>
      <c r="AC1038">
        <v>5</v>
      </c>
      <c r="AD1038">
        <v>6</v>
      </c>
      <c r="AE1038">
        <v>7</v>
      </c>
      <c r="AF1038">
        <v>8</v>
      </c>
      <c r="AG1038">
        <v>11</v>
      </c>
      <c r="AH1038">
        <v>14</v>
      </c>
    </row>
    <row r="1039" spans="1:34" x14ac:dyDescent="0.25">
      <c r="A1039" t="s">
        <v>492</v>
      </c>
      <c r="B1039" t="s">
        <v>416</v>
      </c>
      <c r="C1039" t="s">
        <v>484</v>
      </c>
      <c r="D1039">
        <v>0</v>
      </c>
      <c r="E1039">
        <v>0</v>
      </c>
      <c r="F1039">
        <v>0</v>
      </c>
      <c r="G1039">
        <v>373</v>
      </c>
      <c r="H1039">
        <v>1145</v>
      </c>
      <c r="I1039">
        <v>1333</v>
      </c>
      <c r="J1039">
        <v>1584</v>
      </c>
      <c r="K1039">
        <v>1700</v>
      </c>
      <c r="L1039">
        <v>1671</v>
      </c>
      <c r="M1039">
        <v>1529</v>
      </c>
      <c r="N1039">
        <v>1280</v>
      </c>
      <c r="O1039">
        <v>1147</v>
      </c>
      <c r="P1039">
        <v>980</v>
      </c>
      <c r="Q1039">
        <v>854</v>
      </c>
      <c r="R1039">
        <v>800</v>
      </c>
      <c r="S1039">
        <v>756</v>
      </c>
      <c r="T1039">
        <v>821</v>
      </c>
      <c r="U1039">
        <v>758</v>
      </c>
      <c r="V1039">
        <v>705</v>
      </c>
      <c r="W1039">
        <v>643</v>
      </c>
      <c r="X1039">
        <v>601</v>
      </c>
      <c r="Y1039">
        <v>684</v>
      </c>
      <c r="Z1039">
        <v>667</v>
      </c>
      <c r="AA1039">
        <v>689</v>
      </c>
      <c r="AB1039">
        <v>732</v>
      </c>
      <c r="AC1039">
        <v>758</v>
      </c>
      <c r="AD1039">
        <v>790</v>
      </c>
      <c r="AE1039">
        <v>843</v>
      </c>
      <c r="AF1039">
        <v>838</v>
      </c>
      <c r="AG1039">
        <v>832</v>
      </c>
      <c r="AH1039">
        <v>855</v>
      </c>
    </row>
    <row r="1040" spans="1:34" x14ac:dyDescent="0.25">
      <c r="A1040" t="s">
        <v>493</v>
      </c>
      <c r="B1040" t="s">
        <v>416</v>
      </c>
      <c r="C1040" t="s">
        <v>484</v>
      </c>
      <c r="D1040">
        <v>0</v>
      </c>
      <c r="E1040">
        <v>0</v>
      </c>
      <c r="F1040">
        <v>0</v>
      </c>
      <c r="G1040">
        <v>213</v>
      </c>
      <c r="H1040">
        <v>456</v>
      </c>
      <c r="I1040">
        <v>760</v>
      </c>
      <c r="J1040">
        <v>1090</v>
      </c>
      <c r="K1040">
        <v>1405</v>
      </c>
      <c r="L1040">
        <v>1751</v>
      </c>
      <c r="M1040">
        <v>2061</v>
      </c>
      <c r="N1040">
        <v>2258</v>
      </c>
      <c r="O1040">
        <v>2249</v>
      </c>
      <c r="P1040">
        <v>2262</v>
      </c>
      <c r="Q1040">
        <v>2419</v>
      </c>
      <c r="R1040">
        <v>2597</v>
      </c>
      <c r="S1040">
        <v>2732</v>
      </c>
      <c r="T1040">
        <v>2816</v>
      </c>
      <c r="U1040">
        <v>2868</v>
      </c>
      <c r="V1040">
        <v>2900</v>
      </c>
      <c r="W1040">
        <v>2897</v>
      </c>
      <c r="X1040">
        <v>2855</v>
      </c>
      <c r="Y1040">
        <v>2803</v>
      </c>
      <c r="Z1040">
        <v>2738</v>
      </c>
      <c r="AA1040">
        <v>2674</v>
      </c>
      <c r="AB1040">
        <v>2602</v>
      </c>
      <c r="AC1040">
        <v>2530</v>
      </c>
      <c r="AD1040">
        <v>2458</v>
      </c>
      <c r="AE1040">
        <v>2389</v>
      </c>
      <c r="AF1040">
        <v>2327</v>
      </c>
      <c r="AG1040">
        <v>2267</v>
      </c>
      <c r="AH1040">
        <v>2218</v>
      </c>
    </row>
    <row r="1041" spans="1:34" x14ac:dyDescent="0.25">
      <c r="A1041" t="s">
        <v>494</v>
      </c>
      <c r="B1041" t="s">
        <v>416</v>
      </c>
      <c r="C1041" t="s">
        <v>484</v>
      </c>
      <c r="D1041">
        <v>0</v>
      </c>
      <c r="E1041">
        <v>0</v>
      </c>
      <c r="F1041">
        <v>0</v>
      </c>
      <c r="G1041">
        <v>364</v>
      </c>
      <c r="H1041">
        <v>757</v>
      </c>
      <c r="I1041">
        <v>1156</v>
      </c>
      <c r="J1041">
        <v>1546</v>
      </c>
      <c r="K1041">
        <v>1891</v>
      </c>
      <c r="L1041">
        <v>2251</v>
      </c>
      <c r="M1041">
        <v>2537</v>
      </c>
      <c r="N1041">
        <v>2688</v>
      </c>
      <c r="O1041">
        <v>2600</v>
      </c>
      <c r="P1041">
        <v>2582</v>
      </c>
      <c r="Q1041">
        <v>2656</v>
      </c>
      <c r="R1041">
        <v>2735</v>
      </c>
      <c r="S1041">
        <v>2772</v>
      </c>
      <c r="T1041">
        <v>2767</v>
      </c>
      <c r="U1041">
        <v>2729</v>
      </c>
      <c r="V1041">
        <v>2676</v>
      </c>
      <c r="W1041">
        <v>2596</v>
      </c>
      <c r="X1041">
        <v>2490</v>
      </c>
      <c r="Y1041">
        <v>2387</v>
      </c>
      <c r="Z1041">
        <v>2276</v>
      </c>
      <c r="AA1041">
        <v>2174</v>
      </c>
      <c r="AB1041">
        <v>2073</v>
      </c>
      <c r="AC1041">
        <v>1971</v>
      </c>
      <c r="AD1041">
        <v>1880</v>
      </c>
      <c r="AE1041">
        <v>1795</v>
      </c>
      <c r="AF1041">
        <v>1720</v>
      </c>
      <c r="AG1041">
        <v>1649</v>
      </c>
      <c r="AH1041">
        <v>1589</v>
      </c>
    </row>
    <row r="1042" spans="1:34" x14ac:dyDescent="0.25">
      <c r="A1042" t="s">
        <v>495</v>
      </c>
      <c r="B1042" t="s">
        <v>416</v>
      </c>
      <c r="C1042" t="s">
        <v>484</v>
      </c>
      <c r="D1042">
        <v>0</v>
      </c>
      <c r="E1042">
        <v>0</v>
      </c>
      <c r="F1042">
        <v>0</v>
      </c>
      <c r="G1042">
        <v>92</v>
      </c>
      <c r="H1042">
        <v>216</v>
      </c>
      <c r="I1042">
        <v>313</v>
      </c>
      <c r="J1042">
        <v>396</v>
      </c>
      <c r="K1042">
        <v>466</v>
      </c>
      <c r="L1042">
        <v>530</v>
      </c>
      <c r="M1042">
        <v>580</v>
      </c>
      <c r="N1042">
        <v>603</v>
      </c>
      <c r="O1042">
        <v>586</v>
      </c>
      <c r="P1042">
        <v>574</v>
      </c>
      <c r="Q1042">
        <v>577</v>
      </c>
      <c r="R1042">
        <v>587</v>
      </c>
      <c r="S1042">
        <v>600</v>
      </c>
      <c r="T1042">
        <v>606</v>
      </c>
      <c r="U1042">
        <v>603</v>
      </c>
      <c r="V1042">
        <v>592</v>
      </c>
      <c r="W1042">
        <v>578</v>
      </c>
      <c r="X1042">
        <v>561</v>
      </c>
      <c r="Y1042">
        <v>548</v>
      </c>
      <c r="Z1042">
        <v>536</v>
      </c>
      <c r="AA1042">
        <v>523</v>
      </c>
      <c r="AB1042">
        <v>512</v>
      </c>
      <c r="AC1042">
        <v>503</v>
      </c>
      <c r="AD1042">
        <v>495</v>
      </c>
      <c r="AE1042">
        <v>486</v>
      </c>
      <c r="AF1042">
        <v>480</v>
      </c>
      <c r="AG1042">
        <v>475</v>
      </c>
      <c r="AH1042">
        <v>474</v>
      </c>
    </row>
    <row r="1043" spans="1:34" x14ac:dyDescent="0.25">
      <c r="A1043" t="s">
        <v>496</v>
      </c>
      <c r="B1043" t="s">
        <v>416</v>
      </c>
      <c r="C1043" t="s">
        <v>484</v>
      </c>
      <c r="D1043">
        <v>0</v>
      </c>
      <c r="E1043">
        <v>0</v>
      </c>
      <c r="F1043">
        <v>0</v>
      </c>
      <c r="G1043">
        <v>57</v>
      </c>
      <c r="H1043">
        <v>154</v>
      </c>
      <c r="I1043">
        <v>256</v>
      </c>
      <c r="J1043">
        <v>289</v>
      </c>
      <c r="K1043">
        <v>307</v>
      </c>
      <c r="L1043">
        <v>290</v>
      </c>
      <c r="M1043">
        <v>236</v>
      </c>
      <c r="N1043">
        <v>138</v>
      </c>
      <c r="O1043">
        <v>-41</v>
      </c>
      <c r="P1043">
        <v>-144</v>
      </c>
      <c r="Q1043">
        <v>-286</v>
      </c>
      <c r="R1043">
        <v>-407</v>
      </c>
      <c r="S1043">
        <v>-507</v>
      </c>
      <c r="T1043">
        <v>-616</v>
      </c>
      <c r="U1043">
        <v>-677</v>
      </c>
      <c r="V1043">
        <v>-756</v>
      </c>
      <c r="W1043">
        <v>-801</v>
      </c>
      <c r="X1043">
        <v>-805</v>
      </c>
      <c r="Y1043">
        <v>-796</v>
      </c>
      <c r="Z1043">
        <v>-737</v>
      </c>
      <c r="AA1043">
        <v>-703</v>
      </c>
      <c r="AB1043">
        <v>-656</v>
      </c>
      <c r="AC1043">
        <v>-586</v>
      </c>
      <c r="AD1043">
        <v>-505</v>
      </c>
      <c r="AE1043">
        <v>-424</v>
      </c>
      <c r="AF1043">
        <v>-355</v>
      </c>
      <c r="AG1043">
        <v>-278</v>
      </c>
      <c r="AH1043">
        <v>-203</v>
      </c>
    </row>
    <row r="1044" spans="1:34" x14ac:dyDescent="0.25">
      <c r="A1044" t="s">
        <v>497</v>
      </c>
      <c r="B1044" t="s">
        <v>416</v>
      </c>
      <c r="C1044" t="s">
        <v>484</v>
      </c>
      <c r="D1044">
        <v>0</v>
      </c>
      <c r="E1044">
        <v>0</v>
      </c>
      <c r="F1044">
        <v>0</v>
      </c>
      <c r="G1044">
        <v>-71</v>
      </c>
      <c r="H1044">
        <v>-133</v>
      </c>
      <c r="I1044">
        <v>-200</v>
      </c>
      <c r="J1044">
        <v>-289</v>
      </c>
      <c r="K1044">
        <v>-437</v>
      </c>
      <c r="L1044">
        <v>-606</v>
      </c>
      <c r="M1044">
        <v>-785</v>
      </c>
      <c r="N1044">
        <v>-987</v>
      </c>
      <c r="O1044">
        <v>-1216</v>
      </c>
      <c r="P1044">
        <v>-1402</v>
      </c>
      <c r="Q1044">
        <v>-1573</v>
      </c>
      <c r="R1044">
        <v>-1728</v>
      </c>
      <c r="S1044">
        <v>-1880</v>
      </c>
      <c r="T1044">
        <v>-2006</v>
      </c>
      <c r="U1044">
        <v>-2104</v>
      </c>
      <c r="V1044">
        <v>-2172</v>
      </c>
      <c r="W1044">
        <v>-2175</v>
      </c>
      <c r="X1044">
        <v>-2161</v>
      </c>
      <c r="Y1044">
        <v>-2123</v>
      </c>
      <c r="Z1044">
        <v>-2055</v>
      </c>
      <c r="AA1044">
        <v>-1992</v>
      </c>
      <c r="AB1044">
        <v>-1916</v>
      </c>
      <c r="AC1044">
        <v>-1815</v>
      </c>
      <c r="AD1044">
        <v>-1724</v>
      </c>
      <c r="AE1044">
        <v>-1618</v>
      </c>
      <c r="AF1044">
        <v>-1514</v>
      </c>
      <c r="AG1044">
        <v>-1427</v>
      </c>
      <c r="AH1044">
        <v>-1352</v>
      </c>
    </row>
    <row r="1045" spans="1:34" x14ac:dyDescent="0.25">
      <c r="A1045" t="s">
        <v>498</v>
      </c>
      <c r="B1045" t="s">
        <v>416</v>
      </c>
      <c r="C1045" t="s">
        <v>484</v>
      </c>
      <c r="D1045">
        <v>0</v>
      </c>
      <c r="E1045">
        <v>0</v>
      </c>
      <c r="F1045">
        <v>0</v>
      </c>
      <c r="G1045">
        <v>208</v>
      </c>
      <c r="H1045">
        <v>276</v>
      </c>
      <c r="I1045">
        <v>285</v>
      </c>
      <c r="J1045">
        <v>146</v>
      </c>
      <c r="K1045">
        <v>31</v>
      </c>
      <c r="L1045">
        <v>-39</v>
      </c>
      <c r="M1045">
        <v>-82</v>
      </c>
      <c r="N1045">
        <v>-113</v>
      </c>
      <c r="O1045">
        <v>-155</v>
      </c>
      <c r="P1045">
        <v>-161</v>
      </c>
      <c r="Q1045">
        <v>-155</v>
      </c>
      <c r="R1045">
        <v>-143</v>
      </c>
      <c r="S1045">
        <v>-144</v>
      </c>
      <c r="T1045">
        <v>-156</v>
      </c>
      <c r="U1045">
        <v>-175</v>
      </c>
      <c r="V1045">
        <v>-207</v>
      </c>
      <c r="W1045">
        <v>-242</v>
      </c>
      <c r="X1045">
        <v>-277</v>
      </c>
      <c r="Y1045">
        <v>-297</v>
      </c>
      <c r="Z1045">
        <v>-317</v>
      </c>
      <c r="AA1045">
        <v>-335</v>
      </c>
      <c r="AB1045">
        <v>-354</v>
      </c>
      <c r="AC1045">
        <v>-370</v>
      </c>
      <c r="AD1045">
        <v>-378</v>
      </c>
      <c r="AE1045">
        <v>-390</v>
      </c>
      <c r="AF1045">
        <v>-401</v>
      </c>
      <c r="AG1045">
        <v>-413</v>
      </c>
      <c r="AH1045">
        <v>-415</v>
      </c>
    </row>
    <row r="1046" spans="1:34" x14ac:dyDescent="0.25">
      <c r="A1046" t="s">
        <v>499</v>
      </c>
      <c r="B1046" t="s">
        <v>416</v>
      </c>
      <c r="C1046" t="s">
        <v>484</v>
      </c>
      <c r="D1046">
        <v>0</v>
      </c>
      <c r="E1046">
        <v>0</v>
      </c>
      <c r="F1046">
        <v>0</v>
      </c>
      <c r="G1046">
        <v>59</v>
      </c>
      <c r="H1046">
        <v>123</v>
      </c>
      <c r="I1046">
        <v>192</v>
      </c>
      <c r="J1046">
        <v>255</v>
      </c>
      <c r="K1046">
        <v>314</v>
      </c>
      <c r="L1046">
        <v>380</v>
      </c>
      <c r="M1046">
        <v>432</v>
      </c>
      <c r="N1046">
        <v>460</v>
      </c>
      <c r="O1046">
        <v>441</v>
      </c>
      <c r="P1046">
        <v>461</v>
      </c>
      <c r="Q1046">
        <v>486</v>
      </c>
      <c r="R1046">
        <v>514</v>
      </c>
      <c r="S1046">
        <v>532</v>
      </c>
      <c r="T1046">
        <v>542</v>
      </c>
      <c r="U1046">
        <v>544</v>
      </c>
      <c r="V1046">
        <v>542</v>
      </c>
      <c r="W1046">
        <v>533</v>
      </c>
      <c r="X1046">
        <v>521</v>
      </c>
      <c r="Y1046">
        <v>510</v>
      </c>
      <c r="Z1046">
        <v>494</v>
      </c>
      <c r="AA1046">
        <v>482</v>
      </c>
      <c r="AB1046">
        <v>469</v>
      </c>
      <c r="AC1046">
        <v>455</v>
      </c>
      <c r="AD1046">
        <v>441</v>
      </c>
      <c r="AE1046">
        <v>429</v>
      </c>
      <c r="AF1046">
        <v>421</v>
      </c>
      <c r="AG1046">
        <v>413</v>
      </c>
      <c r="AH1046">
        <v>407</v>
      </c>
    </row>
    <row r="1047" spans="1:34" x14ac:dyDescent="0.25">
      <c r="A1047" t="s">
        <v>500</v>
      </c>
      <c r="B1047" t="s">
        <v>416</v>
      </c>
      <c r="C1047" t="s">
        <v>484</v>
      </c>
      <c r="D1047">
        <v>0</v>
      </c>
      <c r="E1047">
        <v>0</v>
      </c>
      <c r="F1047">
        <v>0</v>
      </c>
      <c r="G1047">
        <v>37</v>
      </c>
      <c r="H1047">
        <v>83</v>
      </c>
      <c r="I1047">
        <v>120</v>
      </c>
      <c r="J1047">
        <v>150</v>
      </c>
      <c r="K1047">
        <v>178</v>
      </c>
      <c r="L1047">
        <v>204</v>
      </c>
      <c r="M1047">
        <v>226</v>
      </c>
      <c r="N1047">
        <v>238</v>
      </c>
      <c r="O1047">
        <v>237</v>
      </c>
      <c r="P1047">
        <v>239</v>
      </c>
      <c r="Q1047">
        <v>248</v>
      </c>
      <c r="R1047">
        <v>258</v>
      </c>
      <c r="S1047">
        <v>269</v>
      </c>
      <c r="T1047">
        <v>276</v>
      </c>
      <c r="U1047">
        <v>278</v>
      </c>
      <c r="V1047">
        <v>276</v>
      </c>
      <c r="W1047">
        <v>271</v>
      </c>
      <c r="X1047">
        <v>265</v>
      </c>
      <c r="Y1047">
        <v>260</v>
      </c>
      <c r="Z1047">
        <v>254</v>
      </c>
      <c r="AA1047">
        <v>249</v>
      </c>
      <c r="AB1047">
        <v>245</v>
      </c>
      <c r="AC1047">
        <v>239</v>
      </c>
      <c r="AD1047">
        <v>234</v>
      </c>
      <c r="AE1047">
        <v>228</v>
      </c>
      <c r="AF1047">
        <v>225</v>
      </c>
      <c r="AG1047">
        <v>222</v>
      </c>
      <c r="AH1047">
        <v>220</v>
      </c>
    </row>
    <row r="1048" spans="1:34" x14ac:dyDescent="0.25">
      <c r="A1048" t="s">
        <v>501</v>
      </c>
      <c r="B1048" t="s">
        <v>416</v>
      </c>
      <c r="C1048" t="s">
        <v>484</v>
      </c>
      <c r="D1048">
        <v>0</v>
      </c>
      <c r="E1048">
        <v>0</v>
      </c>
      <c r="F1048">
        <v>0</v>
      </c>
      <c r="G1048">
        <v>179</v>
      </c>
      <c r="H1048">
        <v>330</v>
      </c>
      <c r="I1048">
        <v>425</v>
      </c>
      <c r="J1048">
        <v>502</v>
      </c>
      <c r="K1048">
        <v>559</v>
      </c>
      <c r="L1048">
        <v>627</v>
      </c>
      <c r="M1048">
        <v>707</v>
      </c>
      <c r="N1048">
        <v>777</v>
      </c>
      <c r="O1048">
        <v>797</v>
      </c>
      <c r="P1048">
        <v>792</v>
      </c>
      <c r="Q1048">
        <v>789</v>
      </c>
      <c r="R1048">
        <v>796</v>
      </c>
      <c r="S1048">
        <v>816</v>
      </c>
      <c r="T1048">
        <v>822</v>
      </c>
      <c r="U1048">
        <v>790</v>
      </c>
      <c r="V1048">
        <v>747</v>
      </c>
      <c r="W1048">
        <v>710</v>
      </c>
      <c r="X1048">
        <v>674</v>
      </c>
      <c r="Y1048">
        <v>633</v>
      </c>
      <c r="Z1048">
        <v>588</v>
      </c>
      <c r="AA1048">
        <v>559</v>
      </c>
      <c r="AB1048">
        <v>535</v>
      </c>
      <c r="AC1048">
        <v>512</v>
      </c>
      <c r="AD1048">
        <v>482</v>
      </c>
      <c r="AE1048">
        <v>450</v>
      </c>
      <c r="AF1048">
        <v>438</v>
      </c>
      <c r="AG1048">
        <v>439</v>
      </c>
      <c r="AH1048">
        <v>441</v>
      </c>
    </row>
    <row r="1049" spans="1:34" x14ac:dyDescent="0.25">
      <c r="A1049" t="s">
        <v>502</v>
      </c>
      <c r="B1049" t="s">
        <v>416</v>
      </c>
      <c r="C1049" t="s">
        <v>484</v>
      </c>
      <c r="D1049">
        <v>0</v>
      </c>
      <c r="E1049">
        <v>0</v>
      </c>
      <c r="F1049">
        <v>0</v>
      </c>
      <c r="G1049">
        <v>142</v>
      </c>
      <c r="H1049">
        <v>286</v>
      </c>
      <c r="I1049">
        <v>341</v>
      </c>
      <c r="J1049">
        <v>357</v>
      </c>
      <c r="K1049">
        <v>382</v>
      </c>
      <c r="L1049">
        <v>423</v>
      </c>
      <c r="M1049">
        <v>479</v>
      </c>
      <c r="N1049">
        <v>526</v>
      </c>
      <c r="O1049">
        <v>524</v>
      </c>
      <c r="P1049">
        <v>516</v>
      </c>
      <c r="Q1049">
        <v>503</v>
      </c>
      <c r="R1049">
        <v>504</v>
      </c>
      <c r="S1049">
        <v>515</v>
      </c>
      <c r="T1049">
        <v>509</v>
      </c>
      <c r="U1049">
        <v>465</v>
      </c>
      <c r="V1049">
        <v>401</v>
      </c>
      <c r="W1049">
        <v>338</v>
      </c>
      <c r="X1049">
        <v>269</v>
      </c>
      <c r="Y1049">
        <v>201</v>
      </c>
      <c r="Z1049">
        <v>131</v>
      </c>
      <c r="AA1049">
        <v>71</v>
      </c>
      <c r="AB1049">
        <v>19</v>
      </c>
      <c r="AC1049">
        <v>-33</v>
      </c>
      <c r="AD1049">
        <v>-90</v>
      </c>
      <c r="AE1049">
        <v>-147</v>
      </c>
      <c r="AF1049">
        <v>-186</v>
      </c>
      <c r="AG1049">
        <v>-215</v>
      </c>
      <c r="AH1049">
        <v>-237</v>
      </c>
    </row>
    <row r="1050" spans="1:34" x14ac:dyDescent="0.25">
      <c r="A1050" t="s">
        <v>503</v>
      </c>
      <c r="B1050" t="s">
        <v>416</v>
      </c>
      <c r="C1050" t="s">
        <v>484</v>
      </c>
      <c r="D1050">
        <v>0</v>
      </c>
      <c r="E1050">
        <v>0</v>
      </c>
      <c r="F1050">
        <v>0</v>
      </c>
      <c r="G1050">
        <v>19</v>
      </c>
      <c r="H1050">
        <v>30</v>
      </c>
      <c r="I1050">
        <v>41</v>
      </c>
      <c r="J1050">
        <v>52</v>
      </c>
      <c r="K1050">
        <v>59</v>
      </c>
      <c r="L1050">
        <v>69</v>
      </c>
      <c r="M1050">
        <v>79</v>
      </c>
      <c r="N1050">
        <v>85</v>
      </c>
      <c r="O1050">
        <v>82</v>
      </c>
      <c r="P1050">
        <v>81</v>
      </c>
      <c r="Q1050">
        <v>81</v>
      </c>
      <c r="R1050">
        <v>82</v>
      </c>
      <c r="S1050">
        <v>84</v>
      </c>
      <c r="T1050">
        <v>82</v>
      </c>
      <c r="U1050">
        <v>79</v>
      </c>
      <c r="V1050">
        <v>74</v>
      </c>
      <c r="W1050">
        <v>70</v>
      </c>
      <c r="X1050">
        <v>65</v>
      </c>
      <c r="Y1050">
        <v>59</v>
      </c>
      <c r="Z1050">
        <v>54</v>
      </c>
      <c r="AA1050">
        <v>50</v>
      </c>
      <c r="AB1050">
        <v>46</v>
      </c>
      <c r="AC1050">
        <v>41</v>
      </c>
      <c r="AD1050">
        <v>37</v>
      </c>
      <c r="AE1050">
        <v>34</v>
      </c>
      <c r="AF1050">
        <v>31</v>
      </c>
      <c r="AG1050">
        <v>30</v>
      </c>
      <c r="AH1050">
        <v>29</v>
      </c>
    </row>
    <row r="1051" spans="1:34" x14ac:dyDescent="0.25">
      <c r="A1051" t="s">
        <v>504</v>
      </c>
      <c r="B1051" t="s">
        <v>416</v>
      </c>
      <c r="C1051" t="s">
        <v>484</v>
      </c>
      <c r="D1051">
        <v>0</v>
      </c>
      <c r="E1051">
        <v>0</v>
      </c>
      <c r="F1051">
        <v>0</v>
      </c>
      <c r="G1051">
        <v>11</v>
      </c>
      <c r="H1051">
        <v>22</v>
      </c>
      <c r="I1051">
        <v>31</v>
      </c>
      <c r="J1051">
        <v>37</v>
      </c>
      <c r="K1051">
        <v>43</v>
      </c>
      <c r="L1051">
        <v>49</v>
      </c>
      <c r="M1051">
        <v>55</v>
      </c>
      <c r="N1051">
        <v>59</v>
      </c>
      <c r="O1051">
        <v>59</v>
      </c>
      <c r="P1051">
        <v>61</v>
      </c>
      <c r="Q1051">
        <v>61</v>
      </c>
      <c r="R1051">
        <v>63</v>
      </c>
      <c r="S1051">
        <v>66</v>
      </c>
      <c r="T1051">
        <v>66</v>
      </c>
      <c r="U1051">
        <v>66</v>
      </c>
      <c r="V1051">
        <v>65</v>
      </c>
      <c r="W1051">
        <v>64</v>
      </c>
      <c r="X1051">
        <v>63</v>
      </c>
      <c r="Y1051">
        <v>61</v>
      </c>
      <c r="Z1051">
        <v>60</v>
      </c>
      <c r="AA1051">
        <v>57</v>
      </c>
      <c r="AB1051">
        <v>57</v>
      </c>
      <c r="AC1051">
        <v>55</v>
      </c>
      <c r="AD1051">
        <v>55</v>
      </c>
      <c r="AE1051">
        <v>53</v>
      </c>
      <c r="AF1051">
        <v>53</v>
      </c>
      <c r="AG1051">
        <v>52</v>
      </c>
      <c r="AH1051">
        <v>52</v>
      </c>
    </row>
    <row r="1052" spans="1:34" x14ac:dyDescent="0.25">
      <c r="A1052" t="s">
        <v>505</v>
      </c>
      <c r="B1052" t="s">
        <v>416</v>
      </c>
      <c r="C1052" t="s">
        <v>484</v>
      </c>
      <c r="D1052">
        <v>0</v>
      </c>
      <c r="E1052">
        <v>0</v>
      </c>
      <c r="F1052">
        <v>0</v>
      </c>
      <c r="G1052">
        <v>625</v>
      </c>
      <c r="H1052">
        <v>897</v>
      </c>
      <c r="I1052">
        <v>1114</v>
      </c>
      <c r="J1052">
        <v>1359</v>
      </c>
      <c r="K1052">
        <v>1547</v>
      </c>
      <c r="L1052">
        <v>1775</v>
      </c>
      <c r="M1052">
        <v>2039</v>
      </c>
      <c r="N1052">
        <v>2245</v>
      </c>
      <c r="O1052">
        <v>2332</v>
      </c>
      <c r="P1052">
        <v>2379</v>
      </c>
      <c r="Q1052">
        <v>2412</v>
      </c>
      <c r="R1052">
        <v>2468</v>
      </c>
      <c r="S1052">
        <v>2546</v>
      </c>
      <c r="T1052">
        <v>2578</v>
      </c>
      <c r="U1052">
        <v>2533</v>
      </c>
      <c r="V1052">
        <v>2483</v>
      </c>
      <c r="W1052">
        <v>2427</v>
      </c>
      <c r="X1052">
        <v>2348</v>
      </c>
      <c r="Y1052">
        <v>2257</v>
      </c>
      <c r="Z1052">
        <v>2150</v>
      </c>
      <c r="AA1052">
        <v>2079</v>
      </c>
      <c r="AB1052">
        <v>2018</v>
      </c>
      <c r="AC1052">
        <v>1948</v>
      </c>
      <c r="AD1052">
        <v>1861</v>
      </c>
      <c r="AE1052">
        <v>1774</v>
      </c>
      <c r="AF1052">
        <v>1739</v>
      </c>
      <c r="AG1052">
        <v>1721</v>
      </c>
      <c r="AH1052">
        <v>1707</v>
      </c>
    </row>
    <row r="1053" spans="1:34" x14ac:dyDescent="0.25">
      <c r="A1053" t="s">
        <v>506</v>
      </c>
      <c r="B1053" t="s">
        <v>416</v>
      </c>
      <c r="C1053" t="s">
        <v>484</v>
      </c>
      <c r="D1053">
        <v>0</v>
      </c>
      <c r="E1053">
        <v>0</v>
      </c>
      <c r="F1053">
        <v>0</v>
      </c>
      <c r="G1053">
        <v>176</v>
      </c>
      <c r="H1053">
        <v>593</v>
      </c>
      <c r="I1053">
        <v>1045</v>
      </c>
      <c r="J1053">
        <v>1636</v>
      </c>
      <c r="K1053">
        <v>2090</v>
      </c>
      <c r="L1053">
        <v>2743</v>
      </c>
      <c r="M1053">
        <v>3549</v>
      </c>
      <c r="N1053">
        <v>4220</v>
      </c>
      <c r="O1053">
        <v>4599</v>
      </c>
      <c r="P1053">
        <v>4871</v>
      </c>
      <c r="Q1053">
        <v>5261</v>
      </c>
      <c r="R1053">
        <v>5710</v>
      </c>
      <c r="S1053">
        <v>6155</v>
      </c>
      <c r="T1053">
        <v>6317</v>
      </c>
      <c r="U1053">
        <v>6098</v>
      </c>
      <c r="V1053">
        <v>5993</v>
      </c>
      <c r="W1053">
        <v>5880</v>
      </c>
      <c r="X1053">
        <v>5668</v>
      </c>
      <c r="Y1053">
        <v>5374</v>
      </c>
      <c r="Z1053">
        <v>5031</v>
      </c>
      <c r="AA1053">
        <v>4891</v>
      </c>
      <c r="AB1053">
        <v>4729</v>
      </c>
      <c r="AC1053">
        <v>4494</v>
      </c>
      <c r="AD1053">
        <v>4179</v>
      </c>
      <c r="AE1053">
        <v>3907</v>
      </c>
      <c r="AF1053">
        <v>3888</v>
      </c>
      <c r="AG1053">
        <v>3886</v>
      </c>
      <c r="AH1053">
        <v>3877</v>
      </c>
    </row>
    <row r="1054" spans="1:34" x14ac:dyDescent="0.25">
      <c r="A1054" t="s">
        <v>507</v>
      </c>
      <c r="B1054" t="s">
        <v>416</v>
      </c>
      <c r="C1054" t="s">
        <v>484</v>
      </c>
      <c r="D1054">
        <v>0</v>
      </c>
      <c r="E1054">
        <v>0</v>
      </c>
      <c r="F1054">
        <v>0</v>
      </c>
      <c r="G1054">
        <v>864</v>
      </c>
      <c r="H1054">
        <v>1030</v>
      </c>
      <c r="I1054">
        <v>1164</v>
      </c>
      <c r="J1054">
        <v>1347</v>
      </c>
      <c r="K1054">
        <v>1459</v>
      </c>
      <c r="L1054">
        <v>1613</v>
      </c>
      <c r="M1054">
        <v>1823</v>
      </c>
      <c r="N1054">
        <v>2012</v>
      </c>
      <c r="O1054">
        <v>2049</v>
      </c>
      <c r="P1054">
        <v>2040</v>
      </c>
      <c r="Q1054">
        <v>2027</v>
      </c>
      <c r="R1054">
        <v>2034</v>
      </c>
      <c r="S1054">
        <v>2062</v>
      </c>
      <c r="T1054">
        <v>2032</v>
      </c>
      <c r="U1054">
        <v>1889</v>
      </c>
      <c r="V1054">
        <v>1796</v>
      </c>
      <c r="W1054">
        <v>1719</v>
      </c>
      <c r="X1054">
        <v>1614</v>
      </c>
      <c r="Y1054">
        <v>1496</v>
      </c>
      <c r="Z1054">
        <v>1365</v>
      </c>
      <c r="AA1054">
        <v>1304</v>
      </c>
      <c r="AB1054">
        <v>1245</v>
      </c>
      <c r="AC1054">
        <v>1164</v>
      </c>
      <c r="AD1054">
        <v>1075</v>
      </c>
      <c r="AE1054">
        <v>972</v>
      </c>
      <c r="AF1054">
        <v>959</v>
      </c>
      <c r="AG1054">
        <v>948</v>
      </c>
      <c r="AH1054">
        <v>930</v>
      </c>
    </row>
    <row r="1055" spans="1:34" x14ac:dyDescent="0.25">
      <c r="A1055" t="s">
        <v>508</v>
      </c>
      <c r="B1055" t="s">
        <v>416</v>
      </c>
      <c r="C1055" t="s">
        <v>484</v>
      </c>
      <c r="D1055">
        <v>0</v>
      </c>
      <c r="E1055">
        <v>0</v>
      </c>
      <c r="F1055">
        <v>0</v>
      </c>
      <c r="G1055">
        <v>1763</v>
      </c>
      <c r="H1055">
        <v>1804</v>
      </c>
      <c r="I1055">
        <v>1843</v>
      </c>
      <c r="J1055">
        <v>1964</v>
      </c>
      <c r="K1055">
        <v>2001</v>
      </c>
      <c r="L1055">
        <v>2144</v>
      </c>
      <c r="M1055">
        <v>2317</v>
      </c>
      <c r="N1055">
        <v>2438</v>
      </c>
      <c r="O1055">
        <v>2393</v>
      </c>
      <c r="P1055">
        <v>2301</v>
      </c>
      <c r="Q1055">
        <v>2190</v>
      </c>
      <c r="R1055">
        <v>2069</v>
      </c>
      <c r="S1055">
        <v>1964</v>
      </c>
      <c r="T1055">
        <v>1823</v>
      </c>
      <c r="U1055">
        <v>1685</v>
      </c>
      <c r="V1055">
        <v>1597</v>
      </c>
      <c r="W1055">
        <v>1538</v>
      </c>
      <c r="X1055">
        <v>1442</v>
      </c>
      <c r="Y1055">
        <v>1364</v>
      </c>
      <c r="Z1055">
        <v>1280</v>
      </c>
      <c r="AA1055">
        <v>1246</v>
      </c>
      <c r="AB1055">
        <v>1186</v>
      </c>
      <c r="AC1055">
        <v>1093</v>
      </c>
      <c r="AD1055">
        <v>1095</v>
      </c>
      <c r="AE1055">
        <v>1039</v>
      </c>
      <c r="AF1055">
        <v>1037</v>
      </c>
      <c r="AG1055">
        <v>1021</v>
      </c>
      <c r="AH1055">
        <v>998</v>
      </c>
    </row>
    <row r="1056" spans="1:34" x14ac:dyDescent="0.25">
      <c r="A1056" t="s">
        <v>509</v>
      </c>
      <c r="B1056" t="s">
        <v>416</v>
      </c>
      <c r="C1056" t="s">
        <v>484</v>
      </c>
      <c r="D1056">
        <v>0</v>
      </c>
      <c r="E1056">
        <v>0</v>
      </c>
      <c r="F1056">
        <v>0</v>
      </c>
      <c r="G1056">
        <v>-295</v>
      </c>
      <c r="H1056">
        <v>-646</v>
      </c>
      <c r="I1056">
        <v>-1099</v>
      </c>
      <c r="J1056">
        <v>-1352</v>
      </c>
      <c r="K1056">
        <v>-1859</v>
      </c>
      <c r="L1056">
        <v>-2557</v>
      </c>
      <c r="M1056">
        <v>-3359</v>
      </c>
      <c r="N1056">
        <v>-4298</v>
      </c>
      <c r="O1056">
        <v>-5188</v>
      </c>
      <c r="P1056">
        <v>-6122</v>
      </c>
      <c r="Q1056">
        <v>-6990</v>
      </c>
      <c r="R1056">
        <v>-7833</v>
      </c>
      <c r="S1056">
        <v>-7852</v>
      </c>
      <c r="T1056">
        <v>-7856</v>
      </c>
      <c r="U1056">
        <v>-7857</v>
      </c>
      <c r="V1056">
        <v>-7872</v>
      </c>
      <c r="W1056">
        <v>-7892</v>
      </c>
      <c r="X1056">
        <v>-7899</v>
      </c>
      <c r="Y1056">
        <v>-7905</v>
      </c>
      <c r="Z1056">
        <v>-7898</v>
      </c>
      <c r="AA1056">
        <v>-7896</v>
      </c>
      <c r="AB1056">
        <v>-7889</v>
      </c>
      <c r="AC1056">
        <v>-7889</v>
      </c>
      <c r="AD1056">
        <v>-7926</v>
      </c>
      <c r="AE1056">
        <v>-7962</v>
      </c>
      <c r="AF1056">
        <v>-7994</v>
      </c>
      <c r="AG1056">
        <v>-8006</v>
      </c>
      <c r="AH1056">
        <v>-8008</v>
      </c>
    </row>
    <row r="1057" spans="1:34" x14ac:dyDescent="0.25">
      <c r="A1057" t="s">
        <v>510</v>
      </c>
      <c r="B1057" t="s">
        <v>416</v>
      </c>
      <c r="C1057" t="s">
        <v>484</v>
      </c>
      <c r="D1057">
        <v>0</v>
      </c>
      <c r="E1057">
        <v>0</v>
      </c>
      <c r="F1057">
        <v>0</v>
      </c>
      <c r="G1057">
        <v>189</v>
      </c>
      <c r="H1057">
        <v>385</v>
      </c>
      <c r="I1057">
        <v>576</v>
      </c>
      <c r="J1057">
        <v>757</v>
      </c>
      <c r="K1057">
        <v>926</v>
      </c>
      <c r="L1057">
        <v>1088</v>
      </c>
      <c r="M1057">
        <v>1258</v>
      </c>
      <c r="N1057">
        <v>1361</v>
      </c>
      <c r="O1057">
        <v>1442</v>
      </c>
      <c r="P1057">
        <v>1519</v>
      </c>
      <c r="Q1057">
        <v>1630</v>
      </c>
      <c r="R1057">
        <v>1735</v>
      </c>
      <c r="S1057">
        <v>1824</v>
      </c>
      <c r="T1057">
        <v>1913</v>
      </c>
      <c r="U1057">
        <v>1970</v>
      </c>
      <c r="V1057">
        <v>2028</v>
      </c>
      <c r="W1057">
        <v>2076</v>
      </c>
      <c r="X1057">
        <v>2121</v>
      </c>
      <c r="Y1057">
        <v>2163</v>
      </c>
      <c r="Z1057">
        <v>2205</v>
      </c>
      <c r="AA1057">
        <v>2231</v>
      </c>
      <c r="AB1057">
        <v>2261</v>
      </c>
      <c r="AC1057">
        <v>2296</v>
      </c>
      <c r="AD1057">
        <v>2310</v>
      </c>
      <c r="AE1057">
        <v>2332</v>
      </c>
      <c r="AF1057">
        <v>2404</v>
      </c>
      <c r="AG1057">
        <v>2365</v>
      </c>
      <c r="AH1057">
        <v>2378</v>
      </c>
    </row>
    <row r="1058" spans="1:34" x14ac:dyDescent="0.25">
      <c r="A1058" t="s">
        <v>511</v>
      </c>
      <c r="B1058" t="s">
        <v>416</v>
      </c>
      <c r="C1058" t="s">
        <v>484</v>
      </c>
      <c r="D1058">
        <v>0</v>
      </c>
      <c r="E1058">
        <v>0</v>
      </c>
      <c r="F1058">
        <v>0</v>
      </c>
      <c r="G1058">
        <v>1203</v>
      </c>
      <c r="H1058">
        <v>2986</v>
      </c>
      <c r="I1058">
        <v>4470</v>
      </c>
      <c r="J1058">
        <v>5782</v>
      </c>
      <c r="K1058">
        <v>6976</v>
      </c>
      <c r="L1058">
        <v>8064</v>
      </c>
      <c r="M1058">
        <v>8965</v>
      </c>
      <c r="N1058">
        <v>9527</v>
      </c>
      <c r="O1058">
        <v>9541</v>
      </c>
      <c r="P1058">
        <v>9559</v>
      </c>
      <c r="Q1058">
        <v>9703</v>
      </c>
      <c r="R1058">
        <v>9978</v>
      </c>
      <c r="S1058">
        <v>10304</v>
      </c>
      <c r="T1058">
        <v>10537</v>
      </c>
      <c r="U1058">
        <v>10570</v>
      </c>
      <c r="V1058">
        <v>10449</v>
      </c>
      <c r="W1058">
        <v>10248</v>
      </c>
      <c r="X1058">
        <v>10011</v>
      </c>
      <c r="Y1058">
        <v>9834</v>
      </c>
      <c r="Z1058">
        <v>9605</v>
      </c>
      <c r="AA1058">
        <v>9379</v>
      </c>
      <c r="AB1058">
        <v>9191</v>
      </c>
      <c r="AC1058">
        <v>9016</v>
      </c>
      <c r="AD1058">
        <v>8820</v>
      </c>
      <c r="AE1058">
        <v>8617</v>
      </c>
      <c r="AF1058">
        <v>8436</v>
      </c>
      <c r="AG1058">
        <v>8309</v>
      </c>
      <c r="AH1058">
        <v>8233</v>
      </c>
    </row>
    <row r="1059" spans="1:34" x14ac:dyDescent="0.25">
      <c r="A1059" t="s">
        <v>512</v>
      </c>
      <c r="B1059" t="s">
        <v>416</v>
      </c>
      <c r="C1059" t="s">
        <v>484</v>
      </c>
      <c r="D1059">
        <v>0</v>
      </c>
      <c r="E1059">
        <v>0</v>
      </c>
      <c r="F1059">
        <v>0</v>
      </c>
      <c r="G1059">
        <v>894</v>
      </c>
      <c r="H1059">
        <v>2299</v>
      </c>
      <c r="I1059">
        <v>3727</v>
      </c>
      <c r="J1059">
        <v>4561</v>
      </c>
      <c r="K1059">
        <v>6323</v>
      </c>
      <c r="L1059">
        <v>7786</v>
      </c>
      <c r="M1059">
        <v>9222</v>
      </c>
      <c r="N1059">
        <v>10667</v>
      </c>
      <c r="O1059">
        <v>11711</v>
      </c>
      <c r="P1059">
        <v>13568</v>
      </c>
      <c r="Q1059">
        <v>13992</v>
      </c>
      <c r="R1059">
        <v>14918</v>
      </c>
      <c r="S1059">
        <v>15829</v>
      </c>
      <c r="T1059">
        <v>16258</v>
      </c>
      <c r="U1059">
        <v>17314</v>
      </c>
      <c r="V1059">
        <v>17335</v>
      </c>
      <c r="W1059">
        <v>17342</v>
      </c>
      <c r="X1059">
        <v>17642</v>
      </c>
      <c r="Y1059">
        <v>17612</v>
      </c>
      <c r="Z1059">
        <v>18181</v>
      </c>
      <c r="AA1059">
        <v>17903</v>
      </c>
      <c r="AB1059">
        <v>18082</v>
      </c>
      <c r="AC1059">
        <v>18153</v>
      </c>
      <c r="AD1059">
        <v>18575</v>
      </c>
      <c r="AE1059">
        <v>18622</v>
      </c>
      <c r="AF1059">
        <v>18487</v>
      </c>
      <c r="AG1059">
        <v>18900</v>
      </c>
      <c r="AH1059">
        <v>19334</v>
      </c>
    </row>
    <row r="1060" spans="1:34" x14ac:dyDescent="0.25">
      <c r="A1060" t="s">
        <v>513</v>
      </c>
      <c r="B1060" t="s">
        <v>416</v>
      </c>
      <c r="C1060" t="s">
        <v>484</v>
      </c>
      <c r="D1060">
        <v>0</v>
      </c>
      <c r="E1060">
        <v>0</v>
      </c>
      <c r="F1060">
        <v>0</v>
      </c>
      <c r="G1060">
        <v>729</v>
      </c>
      <c r="H1060">
        <v>2487</v>
      </c>
      <c r="I1060">
        <v>2686</v>
      </c>
      <c r="J1060">
        <v>3002</v>
      </c>
      <c r="K1060">
        <v>2938</v>
      </c>
      <c r="L1060">
        <v>2524</v>
      </c>
      <c r="M1060">
        <v>1895</v>
      </c>
      <c r="N1060">
        <v>1077</v>
      </c>
      <c r="O1060">
        <v>814</v>
      </c>
      <c r="P1060">
        <v>407</v>
      </c>
      <c r="Q1060">
        <v>49</v>
      </c>
      <c r="R1060">
        <v>-172</v>
      </c>
      <c r="S1060">
        <v>-370</v>
      </c>
      <c r="T1060">
        <v>-272</v>
      </c>
      <c r="U1060">
        <v>-480</v>
      </c>
      <c r="V1060">
        <v>-645</v>
      </c>
      <c r="W1060">
        <v>-813</v>
      </c>
      <c r="X1060">
        <v>-918</v>
      </c>
      <c r="Y1060">
        <v>-701</v>
      </c>
      <c r="Z1060">
        <v>-744</v>
      </c>
      <c r="AA1060">
        <v>-682</v>
      </c>
      <c r="AB1060">
        <v>-565</v>
      </c>
      <c r="AC1060">
        <v>-492</v>
      </c>
      <c r="AD1060">
        <v>-404</v>
      </c>
      <c r="AE1060">
        <v>-266</v>
      </c>
      <c r="AF1060">
        <v>-282</v>
      </c>
      <c r="AG1060">
        <v>-306</v>
      </c>
      <c r="AH1060">
        <v>-265</v>
      </c>
    </row>
    <row r="1061" spans="1:34" x14ac:dyDescent="0.25">
      <c r="A1061" t="s">
        <v>514</v>
      </c>
      <c r="B1061" t="s">
        <v>416</v>
      </c>
      <c r="C1061" t="s">
        <v>484</v>
      </c>
      <c r="D1061">
        <v>0</v>
      </c>
      <c r="E1061">
        <v>0</v>
      </c>
      <c r="F1061">
        <v>0</v>
      </c>
      <c r="G1061">
        <v>787</v>
      </c>
      <c r="H1061">
        <v>1655</v>
      </c>
      <c r="I1061">
        <v>2429</v>
      </c>
      <c r="J1061">
        <v>3188</v>
      </c>
      <c r="K1061">
        <v>3923</v>
      </c>
      <c r="L1061">
        <v>4683</v>
      </c>
      <c r="M1061">
        <v>5392</v>
      </c>
      <c r="N1061">
        <v>5911</v>
      </c>
      <c r="O1061">
        <v>6054</v>
      </c>
      <c r="P1061">
        <v>6191</v>
      </c>
      <c r="Q1061">
        <v>6501</v>
      </c>
      <c r="R1061">
        <v>6875</v>
      </c>
      <c r="S1061">
        <v>7224</v>
      </c>
      <c r="T1061">
        <v>7491</v>
      </c>
      <c r="U1061">
        <v>7675</v>
      </c>
      <c r="V1061">
        <v>7804</v>
      </c>
      <c r="W1061">
        <v>7871</v>
      </c>
      <c r="X1061">
        <v>7871</v>
      </c>
      <c r="Y1061">
        <v>7866</v>
      </c>
      <c r="Z1061">
        <v>7835</v>
      </c>
      <c r="AA1061">
        <v>7813</v>
      </c>
      <c r="AB1061">
        <v>7799</v>
      </c>
      <c r="AC1061">
        <v>7787</v>
      </c>
      <c r="AD1061">
        <v>7786</v>
      </c>
      <c r="AE1061">
        <v>7774</v>
      </c>
      <c r="AF1061">
        <v>7780</v>
      </c>
      <c r="AG1061">
        <v>7813</v>
      </c>
      <c r="AH1061">
        <v>7879</v>
      </c>
    </row>
    <row r="1062" spans="1:34" x14ac:dyDescent="0.25">
      <c r="A1062" t="s">
        <v>515</v>
      </c>
      <c r="B1062" t="s">
        <v>416</v>
      </c>
      <c r="C1062" t="s">
        <v>484</v>
      </c>
      <c r="D1062">
        <v>0</v>
      </c>
      <c r="E1062">
        <v>0</v>
      </c>
      <c r="F1062">
        <v>0</v>
      </c>
      <c r="G1062">
        <v>4628</v>
      </c>
      <c r="H1062">
        <v>5906</v>
      </c>
      <c r="I1062">
        <v>6881</v>
      </c>
      <c r="J1062">
        <v>8057</v>
      </c>
      <c r="K1062">
        <v>8990</v>
      </c>
      <c r="L1062">
        <v>10372</v>
      </c>
      <c r="M1062">
        <v>12051</v>
      </c>
      <c r="N1062">
        <v>13534</v>
      </c>
      <c r="O1062">
        <v>14393</v>
      </c>
      <c r="P1062">
        <v>14890</v>
      </c>
      <c r="Q1062">
        <v>15632</v>
      </c>
      <c r="R1062">
        <v>16373</v>
      </c>
      <c r="S1062">
        <v>17191</v>
      </c>
      <c r="T1062">
        <v>17592</v>
      </c>
      <c r="U1062">
        <v>17614</v>
      </c>
      <c r="V1062">
        <v>17834</v>
      </c>
      <c r="W1062">
        <v>18129</v>
      </c>
      <c r="X1062">
        <v>18147</v>
      </c>
      <c r="Y1062">
        <v>18110</v>
      </c>
      <c r="Z1062">
        <v>17979</v>
      </c>
      <c r="AA1062">
        <v>18330</v>
      </c>
      <c r="AB1062">
        <v>18567</v>
      </c>
      <c r="AC1062">
        <v>18656</v>
      </c>
      <c r="AD1062">
        <v>18720</v>
      </c>
      <c r="AE1062">
        <v>18817</v>
      </c>
      <c r="AF1062">
        <v>19546</v>
      </c>
      <c r="AG1062">
        <v>20332</v>
      </c>
      <c r="AH1062">
        <v>21127</v>
      </c>
    </row>
    <row r="1063" spans="1:34" x14ac:dyDescent="0.25">
      <c r="A1063" t="s">
        <v>516</v>
      </c>
      <c r="B1063" t="s">
        <v>416</v>
      </c>
      <c r="C1063" t="s">
        <v>484</v>
      </c>
      <c r="D1063">
        <v>0</v>
      </c>
      <c r="E1063">
        <v>0</v>
      </c>
      <c r="F1063">
        <v>0</v>
      </c>
      <c r="G1063">
        <v>148</v>
      </c>
      <c r="H1063">
        <v>336</v>
      </c>
      <c r="I1063">
        <v>618</v>
      </c>
      <c r="J1063">
        <v>877</v>
      </c>
      <c r="K1063">
        <v>1118</v>
      </c>
      <c r="L1063">
        <v>1411</v>
      </c>
      <c r="M1063">
        <v>1602</v>
      </c>
      <c r="N1063">
        <v>1677</v>
      </c>
      <c r="O1063">
        <v>1475</v>
      </c>
      <c r="P1063">
        <v>1532</v>
      </c>
      <c r="Q1063">
        <v>1653</v>
      </c>
      <c r="R1063">
        <v>1764</v>
      </c>
      <c r="S1063">
        <v>1821</v>
      </c>
      <c r="T1063">
        <v>1877</v>
      </c>
      <c r="U1063">
        <v>1926</v>
      </c>
      <c r="V1063">
        <v>2003</v>
      </c>
      <c r="W1063">
        <v>2043</v>
      </c>
      <c r="X1063">
        <v>2073</v>
      </c>
      <c r="Y1063">
        <v>2134</v>
      </c>
      <c r="Z1063">
        <v>2185</v>
      </c>
      <c r="AA1063">
        <v>2272</v>
      </c>
      <c r="AB1063">
        <v>2346</v>
      </c>
      <c r="AC1063">
        <v>2443</v>
      </c>
      <c r="AD1063">
        <v>2538</v>
      </c>
      <c r="AE1063">
        <v>2656</v>
      </c>
      <c r="AF1063">
        <v>2769</v>
      </c>
      <c r="AG1063">
        <v>2872</v>
      </c>
      <c r="AH1063">
        <v>2990</v>
      </c>
    </row>
    <row r="1064" spans="1:34" x14ac:dyDescent="0.25">
      <c r="A1064" t="s">
        <v>517</v>
      </c>
      <c r="B1064" t="s">
        <v>416</v>
      </c>
      <c r="C1064" t="s">
        <v>484</v>
      </c>
      <c r="D1064">
        <v>0</v>
      </c>
      <c r="E1064">
        <v>0</v>
      </c>
      <c r="F1064">
        <v>0</v>
      </c>
      <c r="G1064">
        <v>6800</v>
      </c>
      <c r="H1064">
        <v>14410</v>
      </c>
      <c r="I1064">
        <v>22014</v>
      </c>
      <c r="J1064">
        <v>29378</v>
      </c>
      <c r="K1064">
        <v>36652</v>
      </c>
      <c r="L1064">
        <v>44072</v>
      </c>
      <c r="M1064">
        <v>50686</v>
      </c>
      <c r="N1064">
        <v>55960</v>
      </c>
      <c r="O1064">
        <v>58720</v>
      </c>
      <c r="P1064">
        <v>63161</v>
      </c>
      <c r="Q1064">
        <v>67476</v>
      </c>
      <c r="R1064">
        <v>72230</v>
      </c>
      <c r="S1064">
        <v>76440</v>
      </c>
      <c r="T1064">
        <v>80021</v>
      </c>
      <c r="U1064">
        <v>83394</v>
      </c>
      <c r="V1064">
        <v>86657</v>
      </c>
      <c r="W1064">
        <v>89273</v>
      </c>
      <c r="X1064">
        <v>91520</v>
      </c>
      <c r="Y1064">
        <v>93855</v>
      </c>
      <c r="Z1064">
        <v>95888</v>
      </c>
      <c r="AA1064">
        <v>98188</v>
      </c>
      <c r="AB1064">
        <v>100267</v>
      </c>
      <c r="AC1064">
        <v>102207</v>
      </c>
      <c r="AD1064">
        <v>104184</v>
      </c>
      <c r="AE1064">
        <v>106424</v>
      </c>
      <c r="AF1064">
        <v>108777</v>
      </c>
      <c r="AG1064">
        <v>110977</v>
      </c>
      <c r="AH1064">
        <v>113328</v>
      </c>
    </row>
    <row r="1065" spans="1:34" x14ac:dyDescent="0.25">
      <c r="A1065" t="s">
        <v>518</v>
      </c>
      <c r="B1065" t="s">
        <v>416</v>
      </c>
      <c r="C1065" t="s">
        <v>484</v>
      </c>
      <c r="D1065">
        <v>0</v>
      </c>
      <c r="E1065">
        <v>0</v>
      </c>
      <c r="F1065">
        <v>0</v>
      </c>
      <c r="G1065">
        <v>3144</v>
      </c>
      <c r="H1065">
        <v>7206</v>
      </c>
      <c r="I1065">
        <v>11149</v>
      </c>
      <c r="J1065">
        <v>14957</v>
      </c>
      <c r="K1065">
        <v>18653</v>
      </c>
      <c r="L1065">
        <v>22630</v>
      </c>
      <c r="M1065">
        <v>25589</v>
      </c>
      <c r="N1065">
        <v>27315</v>
      </c>
      <c r="O1065">
        <v>26598</v>
      </c>
      <c r="P1065">
        <v>28293</v>
      </c>
      <c r="Q1065">
        <v>30292</v>
      </c>
      <c r="R1065">
        <v>32536</v>
      </c>
      <c r="S1065">
        <v>34269</v>
      </c>
      <c r="T1065">
        <v>35725</v>
      </c>
      <c r="U1065">
        <v>36824</v>
      </c>
      <c r="V1065">
        <v>37602</v>
      </c>
      <c r="W1065">
        <v>37808</v>
      </c>
      <c r="X1065">
        <v>37795</v>
      </c>
      <c r="Y1065">
        <v>37987</v>
      </c>
      <c r="Z1065">
        <v>37879</v>
      </c>
      <c r="AA1065">
        <v>37798</v>
      </c>
      <c r="AB1065">
        <v>37679</v>
      </c>
      <c r="AC1065">
        <v>37605</v>
      </c>
      <c r="AD1065">
        <v>37528</v>
      </c>
      <c r="AE1065">
        <v>37506</v>
      </c>
      <c r="AF1065">
        <v>37389</v>
      </c>
      <c r="AG1065">
        <v>37426</v>
      </c>
      <c r="AH1065">
        <v>37712</v>
      </c>
    </row>
    <row r="1066" spans="1:34" x14ac:dyDescent="0.25">
      <c r="A1066" t="s">
        <v>519</v>
      </c>
      <c r="B1066" t="s">
        <v>416</v>
      </c>
      <c r="C1066" t="s">
        <v>484</v>
      </c>
      <c r="D1066">
        <v>0</v>
      </c>
      <c r="E1066">
        <v>0</v>
      </c>
      <c r="F1066">
        <v>0</v>
      </c>
      <c r="G1066">
        <v>2147</v>
      </c>
      <c r="H1066">
        <v>4336</v>
      </c>
      <c r="I1066">
        <v>6280</v>
      </c>
      <c r="J1066">
        <v>7897</v>
      </c>
      <c r="K1066">
        <v>9367</v>
      </c>
      <c r="L1066">
        <v>10777</v>
      </c>
      <c r="M1066">
        <v>11642</v>
      </c>
      <c r="N1066">
        <v>11914</v>
      </c>
      <c r="O1066">
        <v>11166</v>
      </c>
      <c r="P1066">
        <v>11295</v>
      </c>
      <c r="Q1066">
        <v>11381</v>
      </c>
      <c r="R1066">
        <v>11535</v>
      </c>
      <c r="S1066">
        <v>11523</v>
      </c>
      <c r="T1066">
        <v>11344</v>
      </c>
      <c r="U1066">
        <v>11083</v>
      </c>
      <c r="V1066">
        <v>10694</v>
      </c>
      <c r="W1066">
        <v>10186</v>
      </c>
      <c r="X1066">
        <v>9660</v>
      </c>
      <c r="Y1066">
        <v>9174</v>
      </c>
      <c r="Z1066">
        <v>8688</v>
      </c>
      <c r="AA1066">
        <v>8208</v>
      </c>
      <c r="AB1066">
        <v>7763</v>
      </c>
      <c r="AC1066">
        <v>7341</v>
      </c>
      <c r="AD1066">
        <v>6951</v>
      </c>
      <c r="AE1066">
        <v>6578</v>
      </c>
      <c r="AF1066">
        <v>6224</v>
      </c>
      <c r="AG1066">
        <v>5923</v>
      </c>
      <c r="AH1066">
        <v>5666</v>
      </c>
    </row>
    <row r="1067" spans="1:34" x14ac:dyDescent="0.25">
      <c r="A1067" t="s">
        <v>520</v>
      </c>
      <c r="B1067" t="s">
        <v>416</v>
      </c>
      <c r="C1067" t="s">
        <v>484</v>
      </c>
      <c r="D1067">
        <v>0</v>
      </c>
      <c r="E1067">
        <v>0</v>
      </c>
      <c r="F1067">
        <v>0</v>
      </c>
      <c r="G1067">
        <v>47</v>
      </c>
      <c r="H1067">
        <v>96</v>
      </c>
      <c r="I1067">
        <v>148</v>
      </c>
      <c r="J1067">
        <v>191</v>
      </c>
      <c r="K1067">
        <v>231</v>
      </c>
      <c r="L1067">
        <v>271</v>
      </c>
      <c r="M1067">
        <v>296</v>
      </c>
      <c r="N1067">
        <v>303</v>
      </c>
      <c r="O1067">
        <v>282</v>
      </c>
      <c r="P1067">
        <v>288</v>
      </c>
      <c r="Q1067">
        <v>293</v>
      </c>
      <c r="R1067">
        <v>299</v>
      </c>
      <c r="S1067">
        <v>298</v>
      </c>
      <c r="T1067">
        <v>293</v>
      </c>
      <c r="U1067">
        <v>288</v>
      </c>
      <c r="V1067">
        <v>278</v>
      </c>
      <c r="W1067">
        <v>266</v>
      </c>
      <c r="X1067">
        <v>251</v>
      </c>
      <c r="Y1067">
        <v>238</v>
      </c>
      <c r="Z1067">
        <v>224</v>
      </c>
      <c r="AA1067">
        <v>211</v>
      </c>
      <c r="AB1067">
        <v>198</v>
      </c>
      <c r="AC1067">
        <v>186</v>
      </c>
      <c r="AD1067">
        <v>176</v>
      </c>
      <c r="AE1067">
        <v>165</v>
      </c>
      <c r="AF1067">
        <v>155</v>
      </c>
      <c r="AG1067">
        <v>146</v>
      </c>
      <c r="AH1067">
        <v>140</v>
      </c>
    </row>
    <row r="1068" spans="1:34" x14ac:dyDescent="0.25">
      <c r="A1068" t="s">
        <v>521</v>
      </c>
      <c r="B1068" t="s">
        <v>416</v>
      </c>
      <c r="C1068" t="s">
        <v>484</v>
      </c>
      <c r="D1068">
        <v>0</v>
      </c>
      <c r="E1068">
        <v>0</v>
      </c>
      <c r="F1068">
        <v>0</v>
      </c>
      <c r="G1068">
        <v>27</v>
      </c>
      <c r="H1068">
        <v>56</v>
      </c>
      <c r="I1068">
        <v>92</v>
      </c>
      <c r="J1068">
        <v>125</v>
      </c>
      <c r="K1068">
        <v>154</v>
      </c>
      <c r="L1068">
        <v>184</v>
      </c>
      <c r="M1068">
        <v>203</v>
      </c>
      <c r="N1068">
        <v>209</v>
      </c>
      <c r="O1068">
        <v>193</v>
      </c>
      <c r="P1068">
        <v>196</v>
      </c>
      <c r="Q1068">
        <v>204</v>
      </c>
      <c r="R1068">
        <v>212</v>
      </c>
      <c r="S1068">
        <v>214</v>
      </c>
      <c r="T1068">
        <v>214</v>
      </c>
      <c r="U1068">
        <v>212</v>
      </c>
      <c r="V1068">
        <v>208</v>
      </c>
      <c r="W1068">
        <v>201</v>
      </c>
      <c r="X1068">
        <v>192</v>
      </c>
      <c r="Y1068">
        <v>185</v>
      </c>
      <c r="Z1068">
        <v>176</v>
      </c>
      <c r="AA1068">
        <v>169</v>
      </c>
      <c r="AB1068">
        <v>161</v>
      </c>
      <c r="AC1068">
        <v>155</v>
      </c>
      <c r="AD1068">
        <v>147</v>
      </c>
      <c r="AE1068">
        <v>140</v>
      </c>
      <c r="AF1068">
        <v>135</v>
      </c>
      <c r="AG1068">
        <v>128</v>
      </c>
      <c r="AH1068">
        <v>124</v>
      </c>
    </row>
    <row r="1069" spans="1:34" x14ac:dyDescent="0.25">
      <c r="A1069" t="s">
        <v>522</v>
      </c>
      <c r="B1069" t="s">
        <v>416</v>
      </c>
      <c r="C1069" t="s">
        <v>484</v>
      </c>
      <c r="D1069">
        <v>0</v>
      </c>
      <c r="E1069">
        <v>0</v>
      </c>
      <c r="F1069">
        <v>0</v>
      </c>
      <c r="G1069">
        <v>110</v>
      </c>
      <c r="H1069">
        <v>197</v>
      </c>
      <c r="I1069">
        <v>297</v>
      </c>
      <c r="J1069">
        <v>378</v>
      </c>
      <c r="K1069">
        <v>444</v>
      </c>
      <c r="L1069">
        <v>524</v>
      </c>
      <c r="M1069">
        <v>567</v>
      </c>
      <c r="N1069">
        <v>552</v>
      </c>
      <c r="O1069">
        <v>412</v>
      </c>
      <c r="P1069">
        <v>295</v>
      </c>
      <c r="Q1069">
        <v>206</v>
      </c>
      <c r="R1069">
        <v>102</v>
      </c>
      <c r="S1069">
        <v>-30</v>
      </c>
      <c r="T1069">
        <v>-176</v>
      </c>
      <c r="U1069">
        <v>-345</v>
      </c>
      <c r="V1069">
        <v>-517</v>
      </c>
      <c r="W1069">
        <v>-709</v>
      </c>
      <c r="X1069">
        <v>-917</v>
      </c>
      <c r="Y1069">
        <v>-1119</v>
      </c>
      <c r="Z1069">
        <v>-1332</v>
      </c>
      <c r="AA1069">
        <v>-1532</v>
      </c>
      <c r="AB1069">
        <v>-1736</v>
      </c>
      <c r="AC1069">
        <v>-1929</v>
      </c>
      <c r="AD1069">
        <v>-2124</v>
      </c>
      <c r="AE1069">
        <v>-2309</v>
      </c>
      <c r="AF1069">
        <v>-2488</v>
      </c>
      <c r="AG1069">
        <v>-2663</v>
      </c>
      <c r="AH1069">
        <v>-2828</v>
      </c>
    </row>
    <row r="1070" spans="1:34" x14ac:dyDescent="0.25">
      <c r="A1070" t="s">
        <v>523</v>
      </c>
      <c r="B1070" t="s">
        <v>416</v>
      </c>
      <c r="C1070" t="s">
        <v>484</v>
      </c>
      <c r="D1070">
        <v>0</v>
      </c>
      <c r="E1070">
        <v>0</v>
      </c>
      <c r="F1070">
        <v>0</v>
      </c>
      <c r="G1070">
        <v>689</v>
      </c>
      <c r="H1070">
        <v>1517</v>
      </c>
      <c r="I1070">
        <v>2768</v>
      </c>
      <c r="J1070">
        <v>3989</v>
      </c>
      <c r="K1070">
        <v>5185</v>
      </c>
      <c r="L1070">
        <v>6627</v>
      </c>
      <c r="M1070">
        <v>7698</v>
      </c>
      <c r="N1070">
        <v>8369</v>
      </c>
      <c r="O1070">
        <v>8031</v>
      </c>
      <c r="P1070">
        <v>8659</v>
      </c>
      <c r="Q1070">
        <v>9528</v>
      </c>
      <c r="R1070">
        <v>10348</v>
      </c>
      <c r="S1070">
        <v>10915</v>
      </c>
      <c r="T1070">
        <v>11359</v>
      </c>
      <c r="U1070">
        <v>11698</v>
      </c>
      <c r="V1070">
        <v>12012</v>
      </c>
      <c r="W1070">
        <v>12088</v>
      </c>
      <c r="X1070">
        <v>12035</v>
      </c>
      <c r="Y1070">
        <v>11985</v>
      </c>
      <c r="Z1070">
        <v>11835</v>
      </c>
      <c r="AA1070">
        <v>11739</v>
      </c>
      <c r="AB1070">
        <v>11554</v>
      </c>
      <c r="AC1070">
        <v>11400</v>
      </c>
      <c r="AD1070">
        <v>11217</v>
      </c>
      <c r="AE1070">
        <v>11080</v>
      </c>
      <c r="AF1070">
        <v>10942</v>
      </c>
      <c r="AG1070">
        <v>10803</v>
      </c>
      <c r="AH1070">
        <v>10731</v>
      </c>
    </row>
    <row r="1071" spans="1:34" x14ac:dyDescent="0.25">
      <c r="A1071" t="s">
        <v>524</v>
      </c>
      <c r="B1071" t="s">
        <v>416</v>
      </c>
      <c r="C1071" t="s">
        <v>484</v>
      </c>
      <c r="D1071">
        <v>0</v>
      </c>
      <c r="E1071">
        <v>0</v>
      </c>
      <c r="F1071">
        <v>0</v>
      </c>
      <c r="G1071">
        <v>859</v>
      </c>
      <c r="H1071">
        <v>1504</v>
      </c>
      <c r="I1071">
        <v>2449</v>
      </c>
      <c r="J1071">
        <v>3510</v>
      </c>
      <c r="K1071">
        <v>4442</v>
      </c>
      <c r="L1071">
        <v>5673</v>
      </c>
      <c r="M1071">
        <v>6739</v>
      </c>
      <c r="N1071">
        <v>7490</v>
      </c>
      <c r="O1071">
        <v>7314</v>
      </c>
      <c r="P1071">
        <v>7789</v>
      </c>
      <c r="Q1071">
        <v>8439</v>
      </c>
      <c r="R1071">
        <v>9100</v>
      </c>
      <c r="S1071">
        <v>9618</v>
      </c>
      <c r="T1071">
        <v>9985</v>
      </c>
      <c r="U1071">
        <v>10018</v>
      </c>
      <c r="V1071">
        <v>10147</v>
      </c>
      <c r="W1071">
        <v>10137</v>
      </c>
      <c r="X1071">
        <v>9976</v>
      </c>
      <c r="Y1071">
        <v>9831</v>
      </c>
      <c r="Z1071">
        <v>9537</v>
      </c>
      <c r="AA1071">
        <v>9451</v>
      </c>
      <c r="AB1071">
        <v>9292</v>
      </c>
      <c r="AC1071">
        <v>9123</v>
      </c>
      <c r="AD1071">
        <v>8907</v>
      </c>
      <c r="AE1071">
        <v>8686</v>
      </c>
      <c r="AF1071">
        <v>8662</v>
      </c>
      <c r="AG1071">
        <v>8630</v>
      </c>
      <c r="AH1071">
        <v>8630</v>
      </c>
    </row>
    <row r="1072" spans="1:34" x14ac:dyDescent="0.25">
      <c r="A1072" t="s">
        <v>525</v>
      </c>
      <c r="B1072" t="s">
        <v>416</v>
      </c>
      <c r="C1072" t="s">
        <v>484</v>
      </c>
      <c r="D1072">
        <v>0</v>
      </c>
      <c r="E1072">
        <v>0</v>
      </c>
      <c r="F1072">
        <v>0</v>
      </c>
      <c r="G1072">
        <v>24576</v>
      </c>
      <c r="H1072">
        <v>50343</v>
      </c>
      <c r="I1072">
        <v>71824</v>
      </c>
      <c r="J1072">
        <v>92974</v>
      </c>
      <c r="K1072">
        <v>115364</v>
      </c>
      <c r="L1072">
        <v>137175</v>
      </c>
      <c r="M1072">
        <v>156371</v>
      </c>
      <c r="N1072">
        <v>170346</v>
      </c>
      <c r="O1072">
        <v>175001</v>
      </c>
      <c r="P1072">
        <v>185400</v>
      </c>
      <c r="Q1072">
        <v>193237</v>
      </c>
      <c r="R1072">
        <v>204290</v>
      </c>
      <c r="S1072">
        <v>215421</v>
      </c>
      <c r="T1072">
        <v>223817</v>
      </c>
      <c r="U1072">
        <v>230678</v>
      </c>
      <c r="V1072">
        <v>233426</v>
      </c>
      <c r="W1072">
        <v>234185</v>
      </c>
      <c r="X1072">
        <v>234877</v>
      </c>
      <c r="Y1072">
        <v>235619</v>
      </c>
      <c r="Z1072">
        <v>236695</v>
      </c>
      <c r="AA1072">
        <v>236317</v>
      </c>
      <c r="AB1072">
        <v>237396</v>
      </c>
      <c r="AC1072">
        <v>237759</v>
      </c>
      <c r="AD1072">
        <v>239040</v>
      </c>
      <c r="AE1072">
        <v>239438</v>
      </c>
      <c r="AF1072">
        <v>240138</v>
      </c>
      <c r="AG1072">
        <v>242993</v>
      </c>
      <c r="AH1072">
        <v>247137</v>
      </c>
    </row>
    <row r="1073" spans="1:34" x14ac:dyDescent="0.25">
      <c r="A1073" t="s">
        <v>526</v>
      </c>
      <c r="B1073" t="s">
        <v>416</v>
      </c>
      <c r="C1073" t="s">
        <v>484</v>
      </c>
      <c r="D1073">
        <v>0</v>
      </c>
      <c r="E1073">
        <v>0</v>
      </c>
      <c r="F1073">
        <v>0</v>
      </c>
      <c r="G1073">
        <v>515</v>
      </c>
      <c r="H1073">
        <v>1129</v>
      </c>
      <c r="I1073">
        <v>2611</v>
      </c>
      <c r="J1073">
        <v>4327</v>
      </c>
      <c r="K1073">
        <v>6178</v>
      </c>
      <c r="L1073">
        <v>8402</v>
      </c>
      <c r="M1073">
        <v>10391</v>
      </c>
      <c r="N1073">
        <v>12032</v>
      </c>
      <c r="O1073">
        <v>12698</v>
      </c>
      <c r="P1073">
        <v>13936</v>
      </c>
      <c r="Q1073">
        <v>15638</v>
      </c>
      <c r="R1073">
        <v>17215</v>
      </c>
      <c r="S1073">
        <v>18337</v>
      </c>
      <c r="T1073">
        <v>19411</v>
      </c>
      <c r="U1073">
        <v>20330</v>
      </c>
      <c r="V1073">
        <v>21201</v>
      </c>
      <c r="W1073">
        <v>21677</v>
      </c>
      <c r="X1073">
        <v>21952</v>
      </c>
      <c r="Y1073">
        <v>22219</v>
      </c>
      <c r="Z1073">
        <v>22385</v>
      </c>
      <c r="AA1073">
        <v>22621</v>
      </c>
      <c r="AB1073">
        <v>22686</v>
      </c>
      <c r="AC1073">
        <v>22825</v>
      </c>
      <c r="AD1073">
        <v>22909</v>
      </c>
      <c r="AE1073">
        <v>23085</v>
      </c>
      <c r="AF1073">
        <v>23219</v>
      </c>
      <c r="AG1073">
        <v>23337</v>
      </c>
      <c r="AH1073">
        <v>23607</v>
      </c>
    </row>
    <row r="1074" spans="1:34" x14ac:dyDescent="0.25">
      <c r="A1074" t="s">
        <v>527</v>
      </c>
      <c r="B1074" t="s">
        <v>416</v>
      </c>
      <c r="C1074" t="s">
        <v>484</v>
      </c>
      <c r="D1074">
        <v>0</v>
      </c>
      <c r="E1074">
        <v>0</v>
      </c>
      <c r="F1074">
        <v>0</v>
      </c>
      <c r="G1074">
        <v>1589</v>
      </c>
      <c r="H1074">
        <v>3695</v>
      </c>
      <c r="I1074">
        <v>7014</v>
      </c>
      <c r="J1074">
        <v>10347</v>
      </c>
      <c r="K1074">
        <v>13677</v>
      </c>
      <c r="L1074">
        <v>17765</v>
      </c>
      <c r="M1074">
        <v>20902</v>
      </c>
      <c r="N1074">
        <v>22955</v>
      </c>
      <c r="O1074">
        <v>22178</v>
      </c>
      <c r="P1074">
        <v>24253</v>
      </c>
      <c r="Q1074">
        <v>27136</v>
      </c>
      <c r="R1074">
        <v>29992</v>
      </c>
      <c r="S1074">
        <v>32153</v>
      </c>
      <c r="T1074">
        <v>34016</v>
      </c>
      <c r="U1074">
        <v>35603</v>
      </c>
      <c r="V1074">
        <v>37179</v>
      </c>
      <c r="W1074">
        <v>38035</v>
      </c>
      <c r="X1074">
        <v>38484</v>
      </c>
      <c r="Y1074">
        <v>39016</v>
      </c>
      <c r="Z1074">
        <v>39148</v>
      </c>
      <c r="AA1074">
        <v>39500</v>
      </c>
      <c r="AB1074">
        <v>39546</v>
      </c>
      <c r="AC1074">
        <v>39738</v>
      </c>
      <c r="AD1074">
        <v>39769</v>
      </c>
      <c r="AE1074">
        <v>39967</v>
      </c>
      <c r="AF1074">
        <v>40154</v>
      </c>
      <c r="AG1074">
        <v>40329</v>
      </c>
      <c r="AH1074">
        <v>40753</v>
      </c>
    </row>
    <row r="1075" spans="1:34" x14ac:dyDescent="0.25">
      <c r="A1075" t="s">
        <v>528</v>
      </c>
      <c r="B1075" t="s">
        <v>416</v>
      </c>
      <c r="C1075" t="s">
        <v>484</v>
      </c>
      <c r="D1075">
        <v>0</v>
      </c>
      <c r="E1075">
        <v>0</v>
      </c>
      <c r="F1075">
        <v>0</v>
      </c>
      <c r="G1075">
        <v>444</v>
      </c>
      <c r="H1075">
        <v>1026</v>
      </c>
      <c r="I1075">
        <v>1945</v>
      </c>
      <c r="J1075">
        <v>2859</v>
      </c>
      <c r="K1075">
        <v>3770</v>
      </c>
      <c r="L1075">
        <v>4886</v>
      </c>
      <c r="M1075">
        <v>5741</v>
      </c>
      <c r="N1075">
        <v>6302</v>
      </c>
      <c r="O1075">
        <v>6094</v>
      </c>
      <c r="P1075">
        <v>6641</v>
      </c>
      <c r="Q1075">
        <v>7395</v>
      </c>
      <c r="R1075">
        <v>8126</v>
      </c>
      <c r="S1075">
        <v>8663</v>
      </c>
      <c r="T1075">
        <v>9113</v>
      </c>
      <c r="U1075">
        <v>9489</v>
      </c>
      <c r="V1075">
        <v>9853</v>
      </c>
      <c r="W1075">
        <v>10024</v>
      </c>
      <c r="X1075">
        <v>10087</v>
      </c>
      <c r="Y1075">
        <v>10157</v>
      </c>
      <c r="Z1075">
        <v>10134</v>
      </c>
      <c r="AA1075">
        <v>10162</v>
      </c>
      <c r="AB1075">
        <v>10109</v>
      </c>
      <c r="AC1075">
        <v>10085</v>
      </c>
      <c r="AD1075">
        <v>10030</v>
      </c>
      <c r="AE1075">
        <v>10014</v>
      </c>
      <c r="AF1075">
        <v>9995</v>
      </c>
      <c r="AG1075">
        <v>9974</v>
      </c>
      <c r="AH1075">
        <v>10013</v>
      </c>
    </row>
    <row r="1076" spans="1:34" x14ac:dyDescent="0.25">
      <c r="A1076" t="s">
        <v>529</v>
      </c>
      <c r="B1076" t="s">
        <v>416</v>
      </c>
      <c r="C1076" t="s">
        <v>484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x14ac:dyDescent="0.25">
      <c r="A1077" t="s">
        <v>383</v>
      </c>
      <c r="B1077" t="s">
        <v>418</v>
      </c>
      <c r="C1077" t="s">
        <v>419</v>
      </c>
      <c r="D1077">
        <v>0</v>
      </c>
      <c r="E1077">
        <v>0</v>
      </c>
      <c r="F1077">
        <v>0</v>
      </c>
      <c r="G1077">
        <v>54065</v>
      </c>
      <c r="H1077">
        <v>107815</v>
      </c>
      <c r="I1077">
        <v>156559</v>
      </c>
      <c r="J1077">
        <v>204244</v>
      </c>
      <c r="K1077">
        <v>251767</v>
      </c>
      <c r="L1077">
        <v>299953</v>
      </c>
      <c r="M1077">
        <v>341482</v>
      </c>
      <c r="N1077">
        <v>371505</v>
      </c>
      <c r="O1077">
        <v>376961</v>
      </c>
      <c r="P1077">
        <v>400280</v>
      </c>
      <c r="Q1077">
        <v>423043</v>
      </c>
      <c r="R1077">
        <v>448776</v>
      </c>
      <c r="S1077">
        <v>471178</v>
      </c>
      <c r="T1077">
        <v>489272</v>
      </c>
      <c r="U1077">
        <v>504247</v>
      </c>
      <c r="V1077">
        <v>516254</v>
      </c>
      <c r="W1077">
        <v>524482</v>
      </c>
      <c r="X1077">
        <v>530967</v>
      </c>
      <c r="Y1077">
        <v>536403</v>
      </c>
      <c r="Z1077">
        <v>539664</v>
      </c>
      <c r="AA1077">
        <v>541413</v>
      </c>
      <c r="AB1077">
        <v>541761</v>
      </c>
      <c r="AC1077">
        <v>537948</v>
      </c>
      <c r="AD1077">
        <v>532977</v>
      </c>
      <c r="AE1077">
        <v>528660</v>
      </c>
      <c r="AF1077">
        <v>526880</v>
      </c>
      <c r="AG1077">
        <v>527540</v>
      </c>
      <c r="AH1077">
        <v>528504</v>
      </c>
    </row>
    <row r="1078" spans="1:34" x14ac:dyDescent="0.25">
      <c r="A1078" t="s">
        <v>488</v>
      </c>
      <c r="B1078" t="s">
        <v>418</v>
      </c>
      <c r="C1078" t="s">
        <v>419</v>
      </c>
      <c r="D1078">
        <v>0</v>
      </c>
      <c r="E1078">
        <v>0</v>
      </c>
      <c r="F1078">
        <v>0</v>
      </c>
      <c r="G1078">
        <v>39</v>
      </c>
      <c r="H1078">
        <v>80</v>
      </c>
      <c r="I1078">
        <v>131</v>
      </c>
      <c r="J1078">
        <v>204</v>
      </c>
      <c r="K1078">
        <v>281</v>
      </c>
      <c r="L1078">
        <v>345</v>
      </c>
      <c r="M1078">
        <v>385</v>
      </c>
      <c r="N1078">
        <v>407</v>
      </c>
      <c r="O1078">
        <v>373</v>
      </c>
      <c r="P1078">
        <v>336</v>
      </c>
      <c r="Q1078">
        <v>321</v>
      </c>
      <c r="R1078">
        <v>317</v>
      </c>
      <c r="S1078">
        <v>318</v>
      </c>
      <c r="T1078">
        <v>317</v>
      </c>
      <c r="U1078">
        <v>318</v>
      </c>
      <c r="V1078">
        <v>317</v>
      </c>
      <c r="W1078">
        <v>317</v>
      </c>
      <c r="X1078">
        <v>317</v>
      </c>
      <c r="Y1078">
        <v>318</v>
      </c>
      <c r="Z1078">
        <v>319</v>
      </c>
      <c r="AA1078">
        <v>318</v>
      </c>
      <c r="AB1078">
        <v>317</v>
      </c>
      <c r="AC1078">
        <v>314</v>
      </c>
      <c r="AD1078">
        <v>310</v>
      </c>
      <c r="AE1078">
        <v>307</v>
      </c>
      <c r="AF1078">
        <v>307</v>
      </c>
      <c r="AG1078">
        <v>307</v>
      </c>
      <c r="AH1078">
        <v>307</v>
      </c>
    </row>
    <row r="1079" spans="1:34" x14ac:dyDescent="0.25">
      <c r="A1079" t="s">
        <v>489</v>
      </c>
      <c r="B1079" t="s">
        <v>418</v>
      </c>
      <c r="C1079" t="s">
        <v>419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 x14ac:dyDescent="0.25">
      <c r="A1080" t="s">
        <v>490</v>
      </c>
      <c r="B1080" t="s">
        <v>418</v>
      </c>
      <c r="C1080" t="s">
        <v>419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 x14ac:dyDescent="0.25">
      <c r="A1081" t="s">
        <v>491</v>
      </c>
      <c r="B1081" t="s">
        <v>418</v>
      </c>
      <c r="C1081" t="s">
        <v>419</v>
      </c>
      <c r="D1081">
        <v>0</v>
      </c>
      <c r="E1081">
        <v>0</v>
      </c>
      <c r="F1081">
        <v>0</v>
      </c>
      <c r="G1081">
        <v>18</v>
      </c>
      <c r="H1081">
        <v>26</v>
      </c>
      <c r="I1081">
        <v>30</v>
      </c>
      <c r="J1081">
        <v>33</v>
      </c>
      <c r="K1081">
        <v>34</v>
      </c>
      <c r="L1081">
        <v>36</v>
      </c>
      <c r="M1081">
        <v>34</v>
      </c>
      <c r="N1081">
        <v>31</v>
      </c>
      <c r="O1081">
        <v>24</v>
      </c>
      <c r="P1081">
        <v>20</v>
      </c>
      <c r="Q1081">
        <v>15</v>
      </c>
      <c r="R1081">
        <v>10</v>
      </c>
      <c r="S1081">
        <v>9</v>
      </c>
      <c r="T1081">
        <v>8</v>
      </c>
      <c r="U1081">
        <v>7</v>
      </c>
      <c r="V1081">
        <v>6</v>
      </c>
      <c r="W1081">
        <v>5</v>
      </c>
      <c r="X1081">
        <v>5</v>
      </c>
      <c r="Y1081">
        <v>5</v>
      </c>
      <c r="Z1081">
        <v>6</v>
      </c>
      <c r="AA1081">
        <v>7</v>
      </c>
      <c r="AB1081">
        <v>8</v>
      </c>
      <c r="AC1081">
        <v>8</v>
      </c>
      <c r="AD1081">
        <v>8</v>
      </c>
      <c r="AE1081">
        <v>9</v>
      </c>
      <c r="AF1081">
        <v>11</v>
      </c>
      <c r="AG1081">
        <v>13</v>
      </c>
      <c r="AH1081">
        <v>15</v>
      </c>
    </row>
    <row r="1082" spans="1:34" x14ac:dyDescent="0.25">
      <c r="A1082" t="s">
        <v>492</v>
      </c>
      <c r="B1082" t="s">
        <v>418</v>
      </c>
      <c r="C1082" t="s">
        <v>419</v>
      </c>
      <c r="D1082">
        <v>0</v>
      </c>
      <c r="E1082">
        <v>0</v>
      </c>
      <c r="F1082">
        <v>0</v>
      </c>
      <c r="G1082">
        <v>361</v>
      </c>
      <c r="H1082">
        <v>1114</v>
      </c>
      <c r="I1082">
        <v>1285</v>
      </c>
      <c r="J1082">
        <v>1518</v>
      </c>
      <c r="K1082">
        <v>1616</v>
      </c>
      <c r="L1082">
        <v>1650</v>
      </c>
      <c r="M1082">
        <v>1599</v>
      </c>
      <c r="N1082">
        <v>1474</v>
      </c>
      <c r="O1082">
        <v>1406</v>
      </c>
      <c r="P1082">
        <v>1314</v>
      </c>
      <c r="Q1082">
        <v>1264</v>
      </c>
      <c r="R1082">
        <v>1197</v>
      </c>
      <c r="S1082">
        <v>1143</v>
      </c>
      <c r="T1082">
        <v>1166</v>
      </c>
      <c r="U1082">
        <v>1079</v>
      </c>
      <c r="V1082">
        <v>1010</v>
      </c>
      <c r="W1082">
        <v>949</v>
      </c>
      <c r="X1082">
        <v>914</v>
      </c>
      <c r="Y1082">
        <v>938</v>
      </c>
      <c r="Z1082">
        <v>925</v>
      </c>
      <c r="AA1082">
        <v>905</v>
      </c>
      <c r="AB1082">
        <v>860</v>
      </c>
      <c r="AC1082">
        <v>708</v>
      </c>
      <c r="AD1082">
        <v>520</v>
      </c>
      <c r="AE1082">
        <v>522</v>
      </c>
      <c r="AF1082">
        <v>477</v>
      </c>
      <c r="AG1082">
        <v>493</v>
      </c>
      <c r="AH1082">
        <v>478</v>
      </c>
    </row>
    <row r="1083" spans="1:34" x14ac:dyDescent="0.25">
      <c r="A1083" t="s">
        <v>493</v>
      </c>
      <c r="B1083" t="s">
        <v>418</v>
      </c>
      <c r="C1083" t="s">
        <v>419</v>
      </c>
      <c r="D1083">
        <v>0</v>
      </c>
      <c r="E1083">
        <v>0</v>
      </c>
      <c r="F1083">
        <v>0</v>
      </c>
      <c r="G1083">
        <v>213</v>
      </c>
      <c r="H1083">
        <v>455</v>
      </c>
      <c r="I1083">
        <v>756</v>
      </c>
      <c r="J1083">
        <v>1081</v>
      </c>
      <c r="K1083">
        <v>1393</v>
      </c>
      <c r="L1083">
        <v>1736</v>
      </c>
      <c r="M1083">
        <v>2037</v>
      </c>
      <c r="N1083">
        <v>2230</v>
      </c>
      <c r="O1083">
        <v>2223</v>
      </c>
      <c r="P1083">
        <v>2243</v>
      </c>
      <c r="Q1083">
        <v>2407</v>
      </c>
      <c r="R1083">
        <v>2586</v>
      </c>
      <c r="S1083">
        <v>2724</v>
      </c>
      <c r="T1083">
        <v>2809</v>
      </c>
      <c r="U1083">
        <v>2862</v>
      </c>
      <c r="V1083">
        <v>2895</v>
      </c>
      <c r="W1083">
        <v>2898</v>
      </c>
      <c r="X1083">
        <v>2869</v>
      </c>
      <c r="Y1083">
        <v>2831</v>
      </c>
      <c r="Z1083">
        <v>2778</v>
      </c>
      <c r="AA1083">
        <v>2717</v>
      </c>
      <c r="AB1083">
        <v>2647</v>
      </c>
      <c r="AC1083">
        <v>2570</v>
      </c>
      <c r="AD1083">
        <v>2483</v>
      </c>
      <c r="AE1083">
        <v>2398</v>
      </c>
      <c r="AF1083">
        <v>2312</v>
      </c>
      <c r="AG1083">
        <v>2239</v>
      </c>
      <c r="AH1083">
        <v>2181</v>
      </c>
    </row>
    <row r="1084" spans="1:34" x14ac:dyDescent="0.25">
      <c r="A1084" t="s">
        <v>494</v>
      </c>
      <c r="B1084" t="s">
        <v>418</v>
      </c>
      <c r="C1084" t="s">
        <v>419</v>
      </c>
      <c r="D1084">
        <v>0</v>
      </c>
      <c r="E1084">
        <v>0</v>
      </c>
      <c r="F1084">
        <v>0</v>
      </c>
      <c r="G1084">
        <v>365</v>
      </c>
      <c r="H1084">
        <v>755</v>
      </c>
      <c r="I1084">
        <v>1146</v>
      </c>
      <c r="J1084">
        <v>1529</v>
      </c>
      <c r="K1084">
        <v>1865</v>
      </c>
      <c r="L1084">
        <v>2218</v>
      </c>
      <c r="M1084">
        <v>2485</v>
      </c>
      <c r="N1084">
        <v>2629</v>
      </c>
      <c r="O1084">
        <v>2536</v>
      </c>
      <c r="P1084">
        <v>2520</v>
      </c>
      <c r="Q1084">
        <v>2601</v>
      </c>
      <c r="R1084">
        <v>2678</v>
      </c>
      <c r="S1084">
        <v>2716</v>
      </c>
      <c r="T1084">
        <v>2711</v>
      </c>
      <c r="U1084">
        <v>2676</v>
      </c>
      <c r="V1084">
        <v>2627</v>
      </c>
      <c r="W1084">
        <v>2560</v>
      </c>
      <c r="X1084">
        <v>2470</v>
      </c>
      <c r="Y1084">
        <v>2380</v>
      </c>
      <c r="Z1084">
        <v>2282</v>
      </c>
      <c r="AA1084">
        <v>2182</v>
      </c>
      <c r="AB1084">
        <v>2080</v>
      </c>
      <c r="AC1084">
        <v>1972</v>
      </c>
      <c r="AD1084">
        <v>1866</v>
      </c>
      <c r="AE1084">
        <v>1771</v>
      </c>
      <c r="AF1084">
        <v>1677</v>
      </c>
      <c r="AG1084">
        <v>1597</v>
      </c>
      <c r="AH1084">
        <v>1526</v>
      </c>
    </row>
    <row r="1085" spans="1:34" x14ac:dyDescent="0.25">
      <c r="A1085" t="s">
        <v>495</v>
      </c>
      <c r="B1085" t="s">
        <v>418</v>
      </c>
      <c r="C1085" t="s">
        <v>419</v>
      </c>
      <c r="D1085">
        <v>0</v>
      </c>
      <c r="E1085">
        <v>0</v>
      </c>
      <c r="F1085">
        <v>0</v>
      </c>
      <c r="G1085">
        <v>92</v>
      </c>
      <c r="H1085">
        <v>212</v>
      </c>
      <c r="I1085">
        <v>308</v>
      </c>
      <c r="J1085">
        <v>387</v>
      </c>
      <c r="K1085">
        <v>453</v>
      </c>
      <c r="L1085">
        <v>516</v>
      </c>
      <c r="M1085">
        <v>565</v>
      </c>
      <c r="N1085">
        <v>590</v>
      </c>
      <c r="O1085">
        <v>574</v>
      </c>
      <c r="P1085">
        <v>566</v>
      </c>
      <c r="Q1085">
        <v>572</v>
      </c>
      <c r="R1085">
        <v>583</v>
      </c>
      <c r="S1085">
        <v>591</v>
      </c>
      <c r="T1085">
        <v>595</v>
      </c>
      <c r="U1085">
        <v>592</v>
      </c>
      <c r="V1085">
        <v>586</v>
      </c>
      <c r="W1085">
        <v>578</v>
      </c>
      <c r="X1085">
        <v>568</v>
      </c>
      <c r="Y1085">
        <v>559</v>
      </c>
      <c r="Z1085">
        <v>550</v>
      </c>
      <c r="AA1085">
        <v>539</v>
      </c>
      <c r="AB1085">
        <v>526</v>
      </c>
      <c r="AC1085">
        <v>508</v>
      </c>
      <c r="AD1085">
        <v>488</v>
      </c>
      <c r="AE1085">
        <v>472</v>
      </c>
      <c r="AF1085">
        <v>458</v>
      </c>
      <c r="AG1085">
        <v>450</v>
      </c>
      <c r="AH1085">
        <v>440</v>
      </c>
    </row>
    <row r="1086" spans="1:34" x14ac:dyDescent="0.25">
      <c r="A1086" t="s">
        <v>496</v>
      </c>
      <c r="B1086" t="s">
        <v>418</v>
      </c>
      <c r="C1086" t="s">
        <v>419</v>
      </c>
      <c r="D1086">
        <v>0</v>
      </c>
      <c r="E1086">
        <v>0</v>
      </c>
      <c r="F1086">
        <v>0</v>
      </c>
      <c r="G1086">
        <v>54</v>
      </c>
      <c r="H1086">
        <v>147</v>
      </c>
      <c r="I1086">
        <v>240</v>
      </c>
      <c r="J1086">
        <v>268</v>
      </c>
      <c r="K1086">
        <v>279</v>
      </c>
      <c r="L1086">
        <v>231</v>
      </c>
      <c r="M1086">
        <v>169</v>
      </c>
      <c r="N1086">
        <v>73</v>
      </c>
      <c r="O1086">
        <v>-91</v>
      </c>
      <c r="P1086">
        <v>-188</v>
      </c>
      <c r="Q1086">
        <v>-329</v>
      </c>
      <c r="R1086">
        <v>-435</v>
      </c>
      <c r="S1086">
        <v>-537</v>
      </c>
      <c r="T1086">
        <v>-641</v>
      </c>
      <c r="U1086">
        <v>-708</v>
      </c>
      <c r="V1086">
        <v>-772</v>
      </c>
      <c r="W1086">
        <v>-795</v>
      </c>
      <c r="X1086">
        <v>-782</v>
      </c>
      <c r="Y1086">
        <v>-760</v>
      </c>
      <c r="Z1086">
        <v>-706</v>
      </c>
      <c r="AA1086">
        <v>-664</v>
      </c>
      <c r="AB1086">
        <v>-621</v>
      </c>
      <c r="AC1086">
        <v>-568</v>
      </c>
      <c r="AD1086">
        <v>-513</v>
      </c>
      <c r="AE1086">
        <v>-485</v>
      </c>
      <c r="AF1086">
        <v>-411</v>
      </c>
      <c r="AG1086">
        <v>-346</v>
      </c>
      <c r="AH1086">
        <v>-296</v>
      </c>
    </row>
    <row r="1087" spans="1:34" x14ac:dyDescent="0.25">
      <c r="A1087" t="s">
        <v>497</v>
      </c>
      <c r="B1087" t="s">
        <v>418</v>
      </c>
      <c r="C1087" t="s">
        <v>419</v>
      </c>
      <c r="D1087">
        <v>0</v>
      </c>
      <c r="E1087">
        <v>0</v>
      </c>
      <c r="F1087">
        <v>0</v>
      </c>
      <c r="G1087">
        <v>-74</v>
      </c>
      <c r="H1087">
        <v>-135</v>
      </c>
      <c r="I1087">
        <v>-203</v>
      </c>
      <c r="J1087">
        <v>-293</v>
      </c>
      <c r="K1087">
        <v>-442</v>
      </c>
      <c r="L1087">
        <v>-611</v>
      </c>
      <c r="M1087">
        <v>-793</v>
      </c>
      <c r="N1087">
        <v>-996</v>
      </c>
      <c r="O1087">
        <v>-1225</v>
      </c>
      <c r="P1087">
        <v>-1412</v>
      </c>
      <c r="Q1087">
        <v>-1583</v>
      </c>
      <c r="R1087">
        <v>-1739</v>
      </c>
      <c r="S1087">
        <v>-1890</v>
      </c>
      <c r="T1087">
        <v>-2015</v>
      </c>
      <c r="U1087">
        <v>-2111</v>
      </c>
      <c r="V1087">
        <v>-2179</v>
      </c>
      <c r="W1087">
        <v>-2183</v>
      </c>
      <c r="X1087">
        <v>-2168</v>
      </c>
      <c r="Y1087">
        <v>-2128</v>
      </c>
      <c r="Z1087">
        <v>-2061</v>
      </c>
      <c r="AA1087">
        <v>-1996</v>
      </c>
      <c r="AB1087">
        <v>-1920</v>
      </c>
      <c r="AC1087">
        <v>-1820</v>
      </c>
      <c r="AD1087">
        <v>-1727</v>
      </c>
      <c r="AE1087">
        <v>-1621</v>
      </c>
      <c r="AF1087">
        <v>-1519</v>
      </c>
      <c r="AG1087">
        <v>-1432</v>
      </c>
      <c r="AH1087">
        <v>-1354</v>
      </c>
    </row>
    <row r="1088" spans="1:34" x14ac:dyDescent="0.25">
      <c r="A1088" t="s">
        <v>498</v>
      </c>
      <c r="B1088" t="s">
        <v>418</v>
      </c>
      <c r="C1088" t="s">
        <v>419</v>
      </c>
      <c r="D1088">
        <v>0</v>
      </c>
      <c r="E1088">
        <v>0</v>
      </c>
      <c r="F1088">
        <v>0</v>
      </c>
      <c r="G1088">
        <v>208</v>
      </c>
      <c r="H1088">
        <v>276</v>
      </c>
      <c r="I1088">
        <v>286</v>
      </c>
      <c r="J1088">
        <v>152</v>
      </c>
      <c r="K1088">
        <v>45</v>
      </c>
      <c r="L1088">
        <v>-12</v>
      </c>
      <c r="M1088">
        <v>-37</v>
      </c>
      <c r="N1088">
        <v>-45</v>
      </c>
      <c r="O1088">
        <v>-68</v>
      </c>
      <c r="P1088">
        <v>-63</v>
      </c>
      <c r="Q1088">
        <v>-41</v>
      </c>
      <c r="R1088">
        <v>-20</v>
      </c>
      <c r="S1088">
        <v>-14</v>
      </c>
      <c r="T1088">
        <v>-25</v>
      </c>
      <c r="U1088">
        <v>-44</v>
      </c>
      <c r="V1088">
        <v>-68</v>
      </c>
      <c r="W1088">
        <v>-92</v>
      </c>
      <c r="X1088">
        <v>-119</v>
      </c>
      <c r="Y1088">
        <v>-135</v>
      </c>
      <c r="Z1088">
        <v>-151</v>
      </c>
      <c r="AA1088">
        <v>-167</v>
      </c>
      <c r="AB1088">
        <v>-189</v>
      </c>
      <c r="AC1088">
        <v>-208</v>
      </c>
      <c r="AD1088">
        <v>-231</v>
      </c>
      <c r="AE1088">
        <v>-247</v>
      </c>
      <c r="AF1088">
        <v>-255</v>
      </c>
      <c r="AG1088">
        <v>-257</v>
      </c>
      <c r="AH1088">
        <v>-252</v>
      </c>
    </row>
    <row r="1089" spans="1:34" x14ac:dyDescent="0.25">
      <c r="A1089" t="s">
        <v>499</v>
      </c>
      <c r="B1089" t="s">
        <v>418</v>
      </c>
      <c r="C1089" t="s">
        <v>419</v>
      </c>
      <c r="D1089">
        <v>0</v>
      </c>
      <c r="E1089">
        <v>0</v>
      </c>
      <c r="F1089">
        <v>0</v>
      </c>
      <c r="G1089">
        <v>59</v>
      </c>
      <c r="H1089">
        <v>122</v>
      </c>
      <c r="I1089">
        <v>189</v>
      </c>
      <c r="J1089">
        <v>250</v>
      </c>
      <c r="K1089">
        <v>307</v>
      </c>
      <c r="L1089">
        <v>371</v>
      </c>
      <c r="M1089">
        <v>418</v>
      </c>
      <c r="N1089">
        <v>444</v>
      </c>
      <c r="O1089">
        <v>423</v>
      </c>
      <c r="P1089">
        <v>443</v>
      </c>
      <c r="Q1089">
        <v>468</v>
      </c>
      <c r="R1089">
        <v>494</v>
      </c>
      <c r="S1089">
        <v>510</v>
      </c>
      <c r="T1089">
        <v>519</v>
      </c>
      <c r="U1089">
        <v>523</v>
      </c>
      <c r="V1089">
        <v>524</v>
      </c>
      <c r="W1089">
        <v>521</v>
      </c>
      <c r="X1089">
        <v>513</v>
      </c>
      <c r="Y1089">
        <v>504</v>
      </c>
      <c r="Z1089">
        <v>493</v>
      </c>
      <c r="AA1089">
        <v>481</v>
      </c>
      <c r="AB1089">
        <v>468</v>
      </c>
      <c r="AC1089">
        <v>453</v>
      </c>
      <c r="AD1089">
        <v>436</v>
      </c>
      <c r="AE1089">
        <v>422</v>
      </c>
      <c r="AF1089">
        <v>408</v>
      </c>
      <c r="AG1089">
        <v>396</v>
      </c>
      <c r="AH1089">
        <v>386</v>
      </c>
    </row>
    <row r="1090" spans="1:34" x14ac:dyDescent="0.25">
      <c r="A1090" t="s">
        <v>500</v>
      </c>
      <c r="B1090" t="s">
        <v>418</v>
      </c>
      <c r="C1090" t="s">
        <v>419</v>
      </c>
      <c r="D1090">
        <v>0</v>
      </c>
      <c r="E1090">
        <v>0</v>
      </c>
      <c r="F1090">
        <v>0</v>
      </c>
      <c r="G1090">
        <v>37</v>
      </c>
      <c r="H1090">
        <v>82</v>
      </c>
      <c r="I1090">
        <v>118</v>
      </c>
      <c r="J1090">
        <v>147</v>
      </c>
      <c r="K1090">
        <v>174</v>
      </c>
      <c r="L1090">
        <v>199</v>
      </c>
      <c r="M1090">
        <v>221</v>
      </c>
      <c r="N1090">
        <v>234</v>
      </c>
      <c r="O1090">
        <v>231</v>
      </c>
      <c r="P1090">
        <v>233</v>
      </c>
      <c r="Q1090">
        <v>242</v>
      </c>
      <c r="R1090">
        <v>252</v>
      </c>
      <c r="S1090">
        <v>261</v>
      </c>
      <c r="T1090">
        <v>266</v>
      </c>
      <c r="U1090">
        <v>269</v>
      </c>
      <c r="V1090">
        <v>268</v>
      </c>
      <c r="W1090">
        <v>268</v>
      </c>
      <c r="X1090">
        <v>265</v>
      </c>
      <c r="Y1090">
        <v>262</v>
      </c>
      <c r="Z1090">
        <v>257</v>
      </c>
      <c r="AA1090">
        <v>254</v>
      </c>
      <c r="AB1090">
        <v>247</v>
      </c>
      <c r="AC1090">
        <v>240</v>
      </c>
      <c r="AD1090">
        <v>233</v>
      </c>
      <c r="AE1090">
        <v>227</v>
      </c>
      <c r="AF1090">
        <v>221</v>
      </c>
      <c r="AG1090">
        <v>216</v>
      </c>
      <c r="AH1090">
        <v>211</v>
      </c>
    </row>
    <row r="1091" spans="1:34" x14ac:dyDescent="0.25">
      <c r="A1091" t="s">
        <v>501</v>
      </c>
      <c r="B1091" t="s">
        <v>418</v>
      </c>
      <c r="C1091" t="s">
        <v>419</v>
      </c>
      <c r="D1091">
        <v>0</v>
      </c>
      <c r="E1091">
        <v>0</v>
      </c>
      <c r="F1091">
        <v>0</v>
      </c>
      <c r="G1091">
        <v>179</v>
      </c>
      <c r="H1091">
        <v>330</v>
      </c>
      <c r="I1091">
        <v>421</v>
      </c>
      <c r="J1091">
        <v>494</v>
      </c>
      <c r="K1091">
        <v>549</v>
      </c>
      <c r="L1091">
        <v>610</v>
      </c>
      <c r="M1091">
        <v>671</v>
      </c>
      <c r="N1091">
        <v>708</v>
      </c>
      <c r="O1091">
        <v>695</v>
      </c>
      <c r="P1091">
        <v>667</v>
      </c>
      <c r="Q1091">
        <v>652</v>
      </c>
      <c r="R1091">
        <v>649</v>
      </c>
      <c r="S1091">
        <v>652</v>
      </c>
      <c r="T1091">
        <v>650</v>
      </c>
      <c r="U1091">
        <v>634</v>
      </c>
      <c r="V1091">
        <v>619</v>
      </c>
      <c r="W1091">
        <v>611</v>
      </c>
      <c r="X1091">
        <v>596</v>
      </c>
      <c r="Y1091">
        <v>577</v>
      </c>
      <c r="Z1091">
        <v>552</v>
      </c>
      <c r="AA1091">
        <v>530</v>
      </c>
      <c r="AB1091">
        <v>513</v>
      </c>
      <c r="AC1091">
        <v>501</v>
      </c>
      <c r="AD1091">
        <v>493</v>
      </c>
      <c r="AE1091">
        <v>490</v>
      </c>
      <c r="AF1091">
        <v>482</v>
      </c>
      <c r="AG1091">
        <v>466</v>
      </c>
      <c r="AH1091">
        <v>450</v>
      </c>
    </row>
    <row r="1092" spans="1:34" x14ac:dyDescent="0.25">
      <c r="A1092" t="s">
        <v>502</v>
      </c>
      <c r="B1092" t="s">
        <v>418</v>
      </c>
      <c r="C1092" t="s">
        <v>419</v>
      </c>
      <c r="D1092">
        <v>0</v>
      </c>
      <c r="E1092">
        <v>0</v>
      </c>
      <c r="F1092">
        <v>0</v>
      </c>
      <c r="G1092">
        <v>141</v>
      </c>
      <c r="H1092">
        <v>282</v>
      </c>
      <c r="I1092">
        <v>333</v>
      </c>
      <c r="J1092">
        <v>345</v>
      </c>
      <c r="K1092">
        <v>368</v>
      </c>
      <c r="L1092">
        <v>403</v>
      </c>
      <c r="M1092">
        <v>445</v>
      </c>
      <c r="N1092">
        <v>469</v>
      </c>
      <c r="O1092">
        <v>446</v>
      </c>
      <c r="P1092">
        <v>424</v>
      </c>
      <c r="Q1092">
        <v>405</v>
      </c>
      <c r="R1092">
        <v>396</v>
      </c>
      <c r="S1092">
        <v>390</v>
      </c>
      <c r="T1092">
        <v>376</v>
      </c>
      <c r="U1092">
        <v>345</v>
      </c>
      <c r="V1092">
        <v>306</v>
      </c>
      <c r="W1092">
        <v>266</v>
      </c>
      <c r="X1092">
        <v>221</v>
      </c>
      <c r="Y1092">
        <v>173</v>
      </c>
      <c r="Z1092">
        <v>117</v>
      </c>
      <c r="AA1092">
        <v>63</v>
      </c>
      <c r="AB1092">
        <v>13</v>
      </c>
      <c r="AC1092">
        <v>-36</v>
      </c>
      <c r="AD1092">
        <v>-85</v>
      </c>
      <c r="AE1092">
        <v>-127</v>
      </c>
      <c r="AF1092">
        <v>-168</v>
      </c>
      <c r="AG1092">
        <v>-211</v>
      </c>
      <c r="AH1092">
        <v>-252</v>
      </c>
    </row>
    <row r="1093" spans="1:34" x14ac:dyDescent="0.25">
      <c r="A1093" t="s">
        <v>503</v>
      </c>
      <c r="B1093" t="s">
        <v>418</v>
      </c>
      <c r="C1093" t="s">
        <v>419</v>
      </c>
      <c r="D1093">
        <v>0</v>
      </c>
      <c r="E1093">
        <v>0</v>
      </c>
      <c r="F1093">
        <v>0</v>
      </c>
      <c r="G1093">
        <v>19</v>
      </c>
      <c r="H1093">
        <v>30</v>
      </c>
      <c r="I1093">
        <v>40</v>
      </c>
      <c r="J1093">
        <v>51</v>
      </c>
      <c r="K1093">
        <v>58</v>
      </c>
      <c r="L1093">
        <v>67</v>
      </c>
      <c r="M1093">
        <v>74</v>
      </c>
      <c r="N1093">
        <v>77</v>
      </c>
      <c r="O1093">
        <v>73</v>
      </c>
      <c r="P1093">
        <v>70</v>
      </c>
      <c r="Q1093">
        <v>70</v>
      </c>
      <c r="R1093">
        <v>70</v>
      </c>
      <c r="S1093">
        <v>70</v>
      </c>
      <c r="T1093">
        <v>70</v>
      </c>
      <c r="U1093">
        <v>66</v>
      </c>
      <c r="V1093">
        <v>63</v>
      </c>
      <c r="W1093">
        <v>61</v>
      </c>
      <c r="X1093">
        <v>58</v>
      </c>
      <c r="Y1093">
        <v>54</v>
      </c>
      <c r="Z1093">
        <v>50</v>
      </c>
      <c r="AA1093">
        <v>46</v>
      </c>
      <c r="AB1093">
        <v>43</v>
      </c>
      <c r="AC1093">
        <v>40</v>
      </c>
      <c r="AD1093">
        <v>37</v>
      </c>
      <c r="AE1093">
        <v>34</v>
      </c>
      <c r="AF1093">
        <v>30</v>
      </c>
      <c r="AG1093">
        <v>27</v>
      </c>
      <c r="AH1093">
        <v>25</v>
      </c>
    </row>
    <row r="1094" spans="1:34" x14ac:dyDescent="0.25">
      <c r="A1094" t="s">
        <v>504</v>
      </c>
      <c r="B1094" t="s">
        <v>418</v>
      </c>
      <c r="C1094" t="s">
        <v>419</v>
      </c>
      <c r="D1094">
        <v>0</v>
      </c>
      <c r="E1094">
        <v>0</v>
      </c>
      <c r="F1094">
        <v>0</v>
      </c>
      <c r="G1094">
        <v>11</v>
      </c>
      <c r="H1094">
        <v>22</v>
      </c>
      <c r="I1094">
        <v>29</v>
      </c>
      <c r="J1094">
        <v>35</v>
      </c>
      <c r="K1094">
        <v>42</v>
      </c>
      <c r="L1094">
        <v>48</v>
      </c>
      <c r="M1094">
        <v>53</v>
      </c>
      <c r="N1094">
        <v>56</v>
      </c>
      <c r="O1094">
        <v>56</v>
      </c>
      <c r="P1094">
        <v>56</v>
      </c>
      <c r="Q1094">
        <v>58</v>
      </c>
      <c r="R1094">
        <v>58</v>
      </c>
      <c r="S1094">
        <v>60</v>
      </c>
      <c r="T1094">
        <v>61</v>
      </c>
      <c r="U1094">
        <v>61</v>
      </c>
      <c r="V1094">
        <v>62</v>
      </c>
      <c r="W1094">
        <v>62</v>
      </c>
      <c r="X1094">
        <v>61</v>
      </c>
      <c r="Y1094">
        <v>60</v>
      </c>
      <c r="Z1094">
        <v>59</v>
      </c>
      <c r="AA1094">
        <v>58</v>
      </c>
      <c r="AB1094">
        <v>57</v>
      </c>
      <c r="AC1094">
        <v>56</v>
      </c>
      <c r="AD1094">
        <v>53</v>
      </c>
      <c r="AE1094">
        <v>53</v>
      </c>
      <c r="AF1094">
        <v>52</v>
      </c>
      <c r="AG1094">
        <v>51</v>
      </c>
      <c r="AH1094">
        <v>49</v>
      </c>
    </row>
    <row r="1095" spans="1:34" x14ac:dyDescent="0.25">
      <c r="A1095" t="s">
        <v>505</v>
      </c>
      <c r="B1095" t="s">
        <v>418</v>
      </c>
      <c r="C1095" t="s">
        <v>419</v>
      </c>
      <c r="D1095">
        <v>0</v>
      </c>
      <c r="E1095">
        <v>0</v>
      </c>
      <c r="F1095">
        <v>0</v>
      </c>
      <c r="G1095">
        <v>624</v>
      </c>
      <c r="H1095">
        <v>893</v>
      </c>
      <c r="I1095">
        <v>1102</v>
      </c>
      <c r="J1095">
        <v>1335</v>
      </c>
      <c r="K1095">
        <v>1516</v>
      </c>
      <c r="L1095">
        <v>1730</v>
      </c>
      <c r="M1095">
        <v>1931</v>
      </c>
      <c r="N1095">
        <v>2058</v>
      </c>
      <c r="O1095">
        <v>2077</v>
      </c>
      <c r="P1095">
        <v>2085</v>
      </c>
      <c r="Q1095">
        <v>2116</v>
      </c>
      <c r="R1095">
        <v>2156</v>
      </c>
      <c r="S1095">
        <v>2208</v>
      </c>
      <c r="T1095">
        <v>2233</v>
      </c>
      <c r="U1095">
        <v>2232</v>
      </c>
      <c r="V1095">
        <v>2232</v>
      </c>
      <c r="W1095">
        <v>2226</v>
      </c>
      <c r="X1095">
        <v>2191</v>
      </c>
      <c r="Y1095">
        <v>2143</v>
      </c>
      <c r="Z1095">
        <v>2073</v>
      </c>
      <c r="AA1095">
        <v>2016</v>
      </c>
      <c r="AB1095">
        <v>1965</v>
      </c>
      <c r="AC1095">
        <v>1916</v>
      </c>
      <c r="AD1095">
        <v>1869</v>
      </c>
      <c r="AE1095">
        <v>1833</v>
      </c>
      <c r="AF1095">
        <v>1782</v>
      </c>
      <c r="AG1095">
        <v>1725</v>
      </c>
      <c r="AH1095">
        <v>1673</v>
      </c>
    </row>
    <row r="1096" spans="1:34" x14ac:dyDescent="0.25">
      <c r="A1096" t="s">
        <v>506</v>
      </c>
      <c r="B1096" t="s">
        <v>418</v>
      </c>
      <c r="C1096" t="s">
        <v>419</v>
      </c>
      <c r="D1096">
        <v>0</v>
      </c>
      <c r="E1096">
        <v>0</v>
      </c>
      <c r="F1096">
        <v>0</v>
      </c>
      <c r="G1096">
        <v>174</v>
      </c>
      <c r="H1096">
        <v>583</v>
      </c>
      <c r="I1096">
        <v>1020</v>
      </c>
      <c r="J1096">
        <v>1582</v>
      </c>
      <c r="K1096">
        <v>2019</v>
      </c>
      <c r="L1096">
        <v>2612</v>
      </c>
      <c r="M1096">
        <v>3158</v>
      </c>
      <c r="N1096">
        <v>3506</v>
      </c>
      <c r="O1096">
        <v>3606</v>
      </c>
      <c r="P1096">
        <v>3726</v>
      </c>
      <c r="Q1096">
        <v>4008</v>
      </c>
      <c r="R1096">
        <v>4283</v>
      </c>
      <c r="S1096">
        <v>4561</v>
      </c>
      <c r="T1096">
        <v>4700</v>
      </c>
      <c r="U1096">
        <v>4713</v>
      </c>
      <c r="V1096">
        <v>4798</v>
      </c>
      <c r="W1096">
        <v>4841</v>
      </c>
      <c r="X1096">
        <v>4769</v>
      </c>
      <c r="Y1096">
        <v>4652</v>
      </c>
      <c r="Z1096">
        <v>4453</v>
      </c>
      <c r="AA1096">
        <v>4338</v>
      </c>
      <c r="AB1096">
        <v>4259</v>
      </c>
      <c r="AC1096">
        <v>4207</v>
      </c>
      <c r="AD1096">
        <v>4183</v>
      </c>
      <c r="AE1096">
        <v>4199</v>
      </c>
      <c r="AF1096">
        <v>4052</v>
      </c>
      <c r="AG1096">
        <v>3893</v>
      </c>
      <c r="AH1096">
        <v>3771</v>
      </c>
    </row>
    <row r="1097" spans="1:34" x14ac:dyDescent="0.25">
      <c r="A1097" t="s">
        <v>507</v>
      </c>
      <c r="B1097" t="s">
        <v>418</v>
      </c>
      <c r="C1097" t="s">
        <v>419</v>
      </c>
      <c r="D1097">
        <v>0</v>
      </c>
      <c r="E1097">
        <v>0</v>
      </c>
      <c r="F1097">
        <v>0</v>
      </c>
      <c r="G1097">
        <v>864</v>
      </c>
      <c r="H1097">
        <v>1028</v>
      </c>
      <c r="I1097">
        <v>1159</v>
      </c>
      <c r="J1097">
        <v>1334</v>
      </c>
      <c r="K1097">
        <v>1443</v>
      </c>
      <c r="L1097">
        <v>1591</v>
      </c>
      <c r="M1097">
        <v>1736</v>
      </c>
      <c r="N1097">
        <v>1839</v>
      </c>
      <c r="O1097">
        <v>1805</v>
      </c>
      <c r="P1097">
        <v>1763</v>
      </c>
      <c r="Q1097">
        <v>1735</v>
      </c>
      <c r="R1097">
        <v>1707</v>
      </c>
      <c r="S1097">
        <v>1696</v>
      </c>
      <c r="T1097">
        <v>1658</v>
      </c>
      <c r="U1097">
        <v>1591</v>
      </c>
      <c r="V1097">
        <v>1559</v>
      </c>
      <c r="W1097">
        <v>1527</v>
      </c>
      <c r="X1097">
        <v>1458</v>
      </c>
      <c r="Y1097">
        <v>1387</v>
      </c>
      <c r="Z1097">
        <v>1298</v>
      </c>
      <c r="AA1097">
        <v>1238</v>
      </c>
      <c r="AB1097">
        <v>1195</v>
      </c>
      <c r="AC1097">
        <v>1155</v>
      </c>
      <c r="AD1097">
        <v>1134</v>
      </c>
      <c r="AE1097">
        <v>1128</v>
      </c>
      <c r="AF1097">
        <v>1076</v>
      </c>
      <c r="AG1097">
        <v>1018</v>
      </c>
      <c r="AH1097">
        <v>968</v>
      </c>
    </row>
    <row r="1098" spans="1:34" x14ac:dyDescent="0.25">
      <c r="A1098" t="s">
        <v>508</v>
      </c>
      <c r="B1098" t="s">
        <v>418</v>
      </c>
      <c r="C1098" t="s">
        <v>419</v>
      </c>
      <c r="D1098">
        <v>0</v>
      </c>
      <c r="E1098">
        <v>0</v>
      </c>
      <c r="F1098">
        <v>0</v>
      </c>
      <c r="G1098">
        <v>1781</v>
      </c>
      <c r="H1098">
        <v>1817</v>
      </c>
      <c r="I1098">
        <v>1849</v>
      </c>
      <c r="J1098">
        <v>1957</v>
      </c>
      <c r="K1098">
        <v>1984</v>
      </c>
      <c r="L1098">
        <v>2113</v>
      </c>
      <c r="M1098">
        <v>2205</v>
      </c>
      <c r="N1098">
        <v>2303</v>
      </c>
      <c r="O1098">
        <v>2190</v>
      </c>
      <c r="P1098">
        <v>2063</v>
      </c>
      <c r="Q1098">
        <v>1944</v>
      </c>
      <c r="R1098">
        <v>1812</v>
      </c>
      <c r="S1098">
        <v>1727</v>
      </c>
      <c r="T1098">
        <v>1601</v>
      </c>
      <c r="U1098">
        <v>1494</v>
      </c>
      <c r="V1098">
        <v>1420</v>
      </c>
      <c r="W1098">
        <v>1386</v>
      </c>
      <c r="X1098">
        <v>1311</v>
      </c>
      <c r="Y1098">
        <v>1254</v>
      </c>
      <c r="Z1098">
        <v>1190</v>
      </c>
      <c r="AA1098">
        <v>1153</v>
      </c>
      <c r="AB1098">
        <v>1111</v>
      </c>
      <c r="AC1098">
        <v>1042</v>
      </c>
      <c r="AD1098">
        <v>1071</v>
      </c>
      <c r="AE1098">
        <v>1047</v>
      </c>
      <c r="AF1098">
        <v>1005</v>
      </c>
      <c r="AG1098">
        <v>998</v>
      </c>
      <c r="AH1098">
        <v>961</v>
      </c>
    </row>
    <row r="1099" spans="1:34" x14ac:dyDescent="0.25">
      <c r="A1099" t="s">
        <v>509</v>
      </c>
      <c r="B1099" t="s">
        <v>418</v>
      </c>
      <c r="C1099" t="s">
        <v>419</v>
      </c>
      <c r="D1099">
        <v>0</v>
      </c>
      <c r="E1099">
        <v>0</v>
      </c>
      <c r="F1099">
        <v>0</v>
      </c>
      <c r="G1099">
        <v>-296</v>
      </c>
      <c r="H1099">
        <v>-651</v>
      </c>
      <c r="I1099">
        <v>-1111</v>
      </c>
      <c r="J1099">
        <v>-1372</v>
      </c>
      <c r="K1099">
        <v>-1888</v>
      </c>
      <c r="L1099">
        <v>-2594</v>
      </c>
      <c r="M1099">
        <v>-3394</v>
      </c>
      <c r="N1099">
        <v>-4330</v>
      </c>
      <c r="O1099">
        <v>-5212</v>
      </c>
      <c r="P1099">
        <v>-6140</v>
      </c>
      <c r="Q1099">
        <v>-6995</v>
      </c>
      <c r="R1099">
        <v>-7821</v>
      </c>
      <c r="S1099">
        <v>-7853</v>
      </c>
      <c r="T1099">
        <v>-7870</v>
      </c>
      <c r="U1099">
        <v>-7877</v>
      </c>
      <c r="V1099">
        <v>-7882</v>
      </c>
      <c r="W1099">
        <v>-7885</v>
      </c>
      <c r="X1099">
        <v>-7873</v>
      </c>
      <c r="Y1099">
        <v>-7866</v>
      </c>
      <c r="Z1099">
        <v>-7856</v>
      </c>
      <c r="AA1099">
        <v>-7848</v>
      </c>
      <c r="AB1099">
        <v>-7846</v>
      </c>
      <c r="AC1099">
        <v>-7862</v>
      </c>
      <c r="AD1099">
        <v>-7927</v>
      </c>
      <c r="AE1099">
        <v>-7991</v>
      </c>
      <c r="AF1099">
        <v>-8031</v>
      </c>
      <c r="AG1099">
        <v>-8055</v>
      </c>
      <c r="AH1099">
        <v>-8073</v>
      </c>
    </row>
    <row r="1100" spans="1:34" x14ac:dyDescent="0.25">
      <c r="A1100" t="s">
        <v>510</v>
      </c>
      <c r="B1100" t="s">
        <v>418</v>
      </c>
      <c r="C1100" t="s">
        <v>419</v>
      </c>
      <c r="D1100">
        <v>0</v>
      </c>
      <c r="E1100">
        <v>0</v>
      </c>
      <c r="F1100">
        <v>0</v>
      </c>
      <c r="G1100">
        <v>189</v>
      </c>
      <c r="H1100">
        <v>385</v>
      </c>
      <c r="I1100">
        <v>574</v>
      </c>
      <c r="J1100">
        <v>756</v>
      </c>
      <c r="K1100">
        <v>924</v>
      </c>
      <c r="L1100">
        <v>1086</v>
      </c>
      <c r="M1100">
        <v>1256</v>
      </c>
      <c r="N1100">
        <v>1361</v>
      </c>
      <c r="O1100">
        <v>1443</v>
      </c>
      <c r="P1100">
        <v>1523</v>
      </c>
      <c r="Q1100">
        <v>1633</v>
      </c>
      <c r="R1100">
        <v>1742</v>
      </c>
      <c r="S1100">
        <v>1831</v>
      </c>
      <c r="T1100">
        <v>1921</v>
      </c>
      <c r="U1100">
        <v>1977</v>
      </c>
      <c r="V1100">
        <v>2032</v>
      </c>
      <c r="W1100">
        <v>2089</v>
      </c>
      <c r="X1100">
        <v>2132</v>
      </c>
      <c r="Y1100">
        <v>2180</v>
      </c>
      <c r="Z1100">
        <v>2226</v>
      </c>
      <c r="AA1100">
        <v>2248</v>
      </c>
      <c r="AB1100">
        <v>2279</v>
      </c>
      <c r="AC1100">
        <v>2310</v>
      </c>
      <c r="AD1100">
        <v>2316</v>
      </c>
      <c r="AE1100">
        <v>2338</v>
      </c>
      <c r="AF1100">
        <v>2404</v>
      </c>
      <c r="AG1100">
        <v>2364</v>
      </c>
      <c r="AH1100">
        <v>2377</v>
      </c>
    </row>
    <row r="1101" spans="1:34" x14ac:dyDescent="0.25">
      <c r="A1101" t="s">
        <v>511</v>
      </c>
      <c r="B1101" t="s">
        <v>418</v>
      </c>
      <c r="C1101" t="s">
        <v>419</v>
      </c>
      <c r="D1101">
        <v>0</v>
      </c>
      <c r="E1101">
        <v>0</v>
      </c>
      <c r="F1101">
        <v>0</v>
      </c>
      <c r="G1101">
        <v>1193</v>
      </c>
      <c r="H1101">
        <v>2947</v>
      </c>
      <c r="I1101">
        <v>4395</v>
      </c>
      <c r="J1101">
        <v>5666</v>
      </c>
      <c r="K1101">
        <v>6820</v>
      </c>
      <c r="L1101">
        <v>7905</v>
      </c>
      <c r="M1101">
        <v>8827</v>
      </c>
      <c r="N1101">
        <v>9444</v>
      </c>
      <c r="O1101">
        <v>9524</v>
      </c>
      <c r="P1101">
        <v>9609</v>
      </c>
      <c r="Q1101">
        <v>9845</v>
      </c>
      <c r="R1101">
        <v>10123</v>
      </c>
      <c r="S1101">
        <v>10388</v>
      </c>
      <c r="T1101">
        <v>10569</v>
      </c>
      <c r="U1101">
        <v>10609</v>
      </c>
      <c r="V1101">
        <v>10559</v>
      </c>
      <c r="W1101">
        <v>10466</v>
      </c>
      <c r="X1101">
        <v>10336</v>
      </c>
      <c r="Y1101">
        <v>10208</v>
      </c>
      <c r="Z1101">
        <v>10024</v>
      </c>
      <c r="AA1101">
        <v>9802</v>
      </c>
      <c r="AB1101">
        <v>9546</v>
      </c>
      <c r="AC1101">
        <v>9209</v>
      </c>
      <c r="AD1101">
        <v>8806</v>
      </c>
      <c r="AE1101">
        <v>8491</v>
      </c>
      <c r="AF1101">
        <v>8247</v>
      </c>
      <c r="AG1101">
        <v>8048</v>
      </c>
      <c r="AH1101">
        <v>7855</v>
      </c>
    </row>
    <row r="1102" spans="1:34" x14ac:dyDescent="0.25">
      <c r="A1102" t="s">
        <v>512</v>
      </c>
      <c r="B1102" t="s">
        <v>418</v>
      </c>
      <c r="C1102" t="s">
        <v>419</v>
      </c>
      <c r="D1102">
        <v>0</v>
      </c>
      <c r="E1102">
        <v>0</v>
      </c>
      <c r="F1102">
        <v>0</v>
      </c>
      <c r="G1102">
        <v>873</v>
      </c>
      <c r="H1102">
        <v>2237</v>
      </c>
      <c r="I1102">
        <v>3590</v>
      </c>
      <c r="J1102">
        <v>4404</v>
      </c>
      <c r="K1102">
        <v>6072</v>
      </c>
      <c r="L1102">
        <v>7086</v>
      </c>
      <c r="M1102">
        <v>8600</v>
      </c>
      <c r="N1102">
        <v>10031</v>
      </c>
      <c r="O1102">
        <v>11311</v>
      </c>
      <c r="P1102">
        <v>13147</v>
      </c>
      <c r="Q1102">
        <v>13557</v>
      </c>
      <c r="R1102">
        <v>14720</v>
      </c>
      <c r="S1102">
        <v>15489</v>
      </c>
      <c r="T1102">
        <v>16045</v>
      </c>
      <c r="U1102">
        <v>16910</v>
      </c>
      <c r="V1102">
        <v>17240</v>
      </c>
      <c r="W1102">
        <v>17472</v>
      </c>
      <c r="X1102">
        <v>17948</v>
      </c>
      <c r="Y1102">
        <v>18046</v>
      </c>
      <c r="Z1102">
        <v>18395</v>
      </c>
      <c r="AA1102">
        <v>18345</v>
      </c>
      <c r="AB1102">
        <v>18375</v>
      </c>
      <c r="AC1102">
        <v>18167</v>
      </c>
      <c r="AD1102">
        <v>18145</v>
      </c>
      <c r="AE1102">
        <v>17212</v>
      </c>
      <c r="AF1102">
        <v>17536</v>
      </c>
      <c r="AG1102">
        <v>17516</v>
      </c>
      <c r="AH1102">
        <v>17474</v>
      </c>
    </row>
    <row r="1103" spans="1:34" x14ac:dyDescent="0.25">
      <c r="A1103" t="s">
        <v>513</v>
      </c>
      <c r="B1103" t="s">
        <v>418</v>
      </c>
      <c r="C1103" t="s">
        <v>419</v>
      </c>
      <c r="D1103">
        <v>0</v>
      </c>
      <c r="E1103">
        <v>0</v>
      </c>
      <c r="F1103">
        <v>0</v>
      </c>
      <c r="G1103">
        <v>700</v>
      </c>
      <c r="H1103">
        <v>2410</v>
      </c>
      <c r="I1103">
        <v>2573</v>
      </c>
      <c r="J1103">
        <v>2843</v>
      </c>
      <c r="K1103">
        <v>2741</v>
      </c>
      <c r="L1103">
        <v>2490</v>
      </c>
      <c r="M1103">
        <v>2103</v>
      </c>
      <c r="N1103">
        <v>1605</v>
      </c>
      <c r="O1103">
        <v>1507</v>
      </c>
      <c r="P1103">
        <v>1292</v>
      </c>
      <c r="Q1103">
        <v>1119</v>
      </c>
      <c r="R1103">
        <v>866</v>
      </c>
      <c r="S1103">
        <v>647</v>
      </c>
      <c r="T1103">
        <v>645</v>
      </c>
      <c r="U1103">
        <v>368</v>
      </c>
      <c r="V1103">
        <v>151</v>
      </c>
      <c r="W1103">
        <v>-28</v>
      </c>
      <c r="X1103">
        <v>-135</v>
      </c>
      <c r="Y1103">
        <v>-86</v>
      </c>
      <c r="Z1103">
        <v>-123</v>
      </c>
      <c r="AA1103">
        <v>-169</v>
      </c>
      <c r="AB1103">
        <v>-273</v>
      </c>
      <c r="AC1103">
        <v>-642</v>
      </c>
      <c r="AD1103">
        <v>-1097</v>
      </c>
      <c r="AE1103">
        <v>-1064</v>
      </c>
      <c r="AF1103">
        <v>-1162</v>
      </c>
      <c r="AG1103">
        <v>-1117</v>
      </c>
      <c r="AH1103">
        <v>-1150</v>
      </c>
    </row>
    <row r="1104" spans="1:34" x14ac:dyDescent="0.25">
      <c r="A1104" t="s">
        <v>514</v>
      </c>
      <c r="B1104" t="s">
        <v>418</v>
      </c>
      <c r="C1104" t="s">
        <v>419</v>
      </c>
      <c r="D1104">
        <v>0</v>
      </c>
      <c r="E1104">
        <v>0</v>
      </c>
      <c r="F1104">
        <v>0</v>
      </c>
      <c r="G1104">
        <v>786</v>
      </c>
      <c r="H1104">
        <v>1646</v>
      </c>
      <c r="I1104">
        <v>2405</v>
      </c>
      <c r="J1104">
        <v>3146</v>
      </c>
      <c r="K1104">
        <v>3857</v>
      </c>
      <c r="L1104">
        <v>4597</v>
      </c>
      <c r="M1104">
        <v>5280</v>
      </c>
      <c r="N1104">
        <v>5788</v>
      </c>
      <c r="O1104">
        <v>5929</v>
      </c>
      <c r="P1104">
        <v>6073</v>
      </c>
      <c r="Q1104">
        <v>6408</v>
      </c>
      <c r="R1104">
        <v>6771</v>
      </c>
      <c r="S1104">
        <v>7099</v>
      </c>
      <c r="T1104">
        <v>7352</v>
      </c>
      <c r="U1104">
        <v>7538</v>
      </c>
      <c r="V1104">
        <v>7688</v>
      </c>
      <c r="W1104">
        <v>7801</v>
      </c>
      <c r="X1104">
        <v>7860</v>
      </c>
      <c r="Y1104">
        <v>7905</v>
      </c>
      <c r="Z1104">
        <v>7921</v>
      </c>
      <c r="AA1104">
        <v>7915</v>
      </c>
      <c r="AB1104">
        <v>7892</v>
      </c>
      <c r="AC1104">
        <v>7835</v>
      </c>
      <c r="AD1104">
        <v>7747</v>
      </c>
      <c r="AE1104">
        <v>7670</v>
      </c>
      <c r="AF1104">
        <v>7597</v>
      </c>
      <c r="AG1104">
        <v>7555</v>
      </c>
      <c r="AH1104">
        <v>7541</v>
      </c>
    </row>
    <row r="1105" spans="1:34" x14ac:dyDescent="0.25">
      <c r="A1105" t="s">
        <v>515</v>
      </c>
      <c r="B1105" t="s">
        <v>418</v>
      </c>
      <c r="C1105" t="s">
        <v>419</v>
      </c>
      <c r="D1105">
        <v>0</v>
      </c>
      <c r="E1105">
        <v>0</v>
      </c>
      <c r="F1105">
        <v>0</v>
      </c>
      <c r="G1105">
        <v>4645</v>
      </c>
      <c r="H1105">
        <v>5906</v>
      </c>
      <c r="I1105">
        <v>6850</v>
      </c>
      <c r="J1105">
        <v>7972</v>
      </c>
      <c r="K1105">
        <v>8881</v>
      </c>
      <c r="L1105">
        <v>10167</v>
      </c>
      <c r="M1105">
        <v>11350</v>
      </c>
      <c r="N1105">
        <v>12414</v>
      </c>
      <c r="O1105">
        <v>12818</v>
      </c>
      <c r="P1105">
        <v>13140</v>
      </c>
      <c r="Q1105">
        <v>13624</v>
      </c>
      <c r="R1105">
        <v>14038</v>
      </c>
      <c r="S1105">
        <v>14673</v>
      </c>
      <c r="T1105">
        <v>14985</v>
      </c>
      <c r="U1105">
        <v>15237</v>
      </c>
      <c r="V1105">
        <v>15715</v>
      </c>
      <c r="W1105">
        <v>16263</v>
      </c>
      <c r="X1105">
        <v>16467</v>
      </c>
      <c r="Y1105">
        <v>16719</v>
      </c>
      <c r="Z1105">
        <v>16841</v>
      </c>
      <c r="AA1105">
        <v>17183</v>
      </c>
      <c r="AB1105">
        <v>17578</v>
      </c>
      <c r="AC1105">
        <v>18017</v>
      </c>
      <c r="AD1105">
        <v>18716</v>
      </c>
      <c r="AE1105">
        <v>19634</v>
      </c>
      <c r="AF1105">
        <v>19776</v>
      </c>
      <c r="AG1105">
        <v>20239</v>
      </c>
      <c r="AH1105">
        <v>20640</v>
      </c>
    </row>
    <row r="1106" spans="1:34" x14ac:dyDescent="0.25">
      <c r="A1106" t="s">
        <v>516</v>
      </c>
      <c r="B1106" t="s">
        <v>418</v>
      </c>
      <c r="C1106" t="s">
        <v>419</v>
      </c>
      <c r="D1106">
        <v>0</v>
      </c>
      <c r="E1106">
        <v>0</v>
      </c>
      <c r="F1106">
        <v>0</v>
      </c>
      <c r="G1106">
        <v>146</v>
      </c>
      <c r="H1106">
        <v>334</v>
      </c>
      <c r="I1106">
        <v>613</v>
      </c>
      <c r="J1106">
        <v>865</v>
      </c>
      <c r="K1106">
        <v>1098</v>
      </c>
      <c r="L1106">
        <v>1387</v>
      </c>
      <c r="M1106">
        <v>1562</v>
      </c>
      <c r="N1106">
        <v>1637</v>
      </c>
      <c r="O1106">
        <v>1438</v>
      </c>
      <c r="P1106">
        <v>1502</v>
      </c>
      <c r="Q1106">
        <v>1628</v>
      </c>
      <c r="R1106">
        <v>1733</v>
      </c>
      <c r="S1106">
        <v>1796</v>
      </c>
      <c r="T1106">
        <v>1848</v>
      </c>
      <c r="U1106">
        <v>1899</v>
      </c>
      <c r="V1106">
        <v>1965</v>
      </c>
      <c r="W1106">
        <v>2015</v>
      </c>
      <c r="X1106">
        <v>2063</v>
      </c>
      <c r="Y1106">
        <v>2137</v>
      </c>
      <c r="Z1106">
        <v>2203</v>
      </c>
      <c r="AA1106">
        <v>2290</v>
      </c>
      <c r="AB1106">
        <v>2366</v>
      </c>
      <c r="AC1106">
        <v>2448</v>
      </c>
      <c r="AD1106">
        <v>2511</v>
      </c>
      <c r="AE1106">
        <v>2599</v>
      </c>
      <c r="AF1106">
        <v>2659</v>
      </c>
      <c r="AG1106">
        <v>2751</v>
      </c>
      <c r="AH1106">
        <v>2848</v>
      </c>
    </row>
    <row r="1107" spans="1:34" x14ac:dyDescent="0.25">
      <c r="A1107" t="s">
        <v>517</v>
      </c>
      <c r="B1107" t="s">
        <v>418</v>
      </c>
      <c r="C1107" t="s">
        <v>419</v>
      </c>
      <c r="D1107">
        <v>0</v>
      </c>
      <c r="E1107">
        <v>0</v>
      </c>
      <c r="F1107">
        <v>0</v>
      </c>
      <c r="G1107">
        <v>6770</v>
      </c>
      <c r="H1107">
        <v>14308</v>
      </c>
      <c r="I1107">
        <v>21795</v>
      </c>
      <c r="J1107">
        <v>29035</v>
      </c>
      <c r="K1107">
        <v>36164</v>
      </c>
      <c r="L1107">
        <v>43355</v>
      </c>
      <c r="M1107">
        <v>49722</v>
      </c>
      <c r="N1107">
        <v>54864</v>
      </c>
      <c r="O1107">
        <v>57558</v>
      </c>
      <c r="P1107">
        <v>62040</v>
      </c>
      <c r="Q1107">
        <v>66407</v>
      </c>
      <c r="R1107">
        <v>70974</v>
      </c>
      <c r="S1107">
        <v>75086</v>
      </c>
      <c r="T1107">
        <v>78733</v>
      </c>
      <c r="U1107">
        <v>82186</v>
      </c>
      <c r="V1107">
        <v>85502</v>
      </c>
      <c r="W1107">
        <v>88300</v>
      </c>
      <c r="X1107">
        <v>90800</v>
      </c>
      <c r="Y1107">
        <v>93262</v>
      </c>
      <c r="Z1107">
        <v>95412</v>
      </c>
      <c r="AA1107">
        <v>97616</v>
      </c>
      <c r="AB1107">
        <v>99618</v>
      </c>
      <c r="AC1107">
        <v>101301</v>
      </c>
      <c r="AD1107">
        <v>102932</v>
      </c>
      <c r="AE1107">
        <v>104856</v>
      </c>
      <c r="AF1107">
        <v>106403</v>
      </c>
      <c r="AG1107">
        <v>108351</v>
      </c>
      <c r="AH1107">
        <v>110320</v>
      </c>
    </row>
    <row r="1108" spans="1:34" x14ac:dyDescent="0.25">
      <c r="A1108" t="s">
        <v>518</v>
      </c>
      <c r="B1108" t="s">
        <v>418</v>
      </c>
      <c r="C1108" t="s">
        <v>419</v>
      </c>
      <c r="D1108">
        <v>0</v>
      </c>
      <c r="E1108">
        <v>0</v>
      </c>
      <c r="F1108">
        <v>0</v>
      </c>
      <c r="G1108">
        <v>3112</v>
      </c>
      <c r="H1108">
        <v>7106</v>
      </c>
      <c r="I1108">
        <v>10953</v>
      </c>
      <c r="J1108">
        <v>14645</v>
      </c>
      <c r="K1108">
        <v>18217</v>
      </c>
      <c r="L1108">
        <v>22130</v>
      </c>
      <c r="M1108">
        <v>25091</v>
      </c>
      <c r="N1108">
        <v>27021</v>
      </c>
      <c r="O1108">
        <v>26467</v>
      </c>
      <c r="P1108">
        <v>28378</v>
      </c>
      <c r="Q1108">
        <v>30570</v>
      </c>
      <c r="R1108">
        <v>32774</v>
      </c>
      <c r="S1108">
        <v>34464</v>
      </c>
      <c r="T1108">
        <v>35845</v>
      </c>
      <c r="U1108">
        <v>36886</v>
      </c>
      <c r="V1108">
        <v>37695</v>
      </c>
      <c r="W1108">
        <v>38115</v>
      </c>
      <c r="X1108">
        <v>38373</v>
      </c>
      <c r="Y1108">
        <v>38655</v>
      </c>
      <c r="Z1108">
        <v>38676</v>
      </c>
      <c r="AA1108">
        <v>38580</v>
      </c>
      <c r="AB1108">
        <v>38268</v>
      </c>
      <c r="AC1108">
        <v>37625</v>
      </c>
      <c r="AD1108">
        <v>36703</v>
      </c>
      <c r="AE1108">
        <v>36097</v>
      </c>
      <c r="AF1108">
        <v>35554</v>
      </c>
      <c r="AG1108">
        <v>35366</v>
      </c>
      <c r="AH1108">
        <v>35209</v>
      </c>
    </row>
    <row r="1109" spans="1:34" x14ac:dyDescent="0.25">
      <c r="A1109" t="s">
        <v>519</v>
      </c>
      <c r="B1109" t="s">
        <v>418</v>
      </c>
      <c r="C1109" t="s">
        <v>419</v>
      </c>
      <c r="D1109">
        <v>0</v>
      </c>
      <c r="E1109">
        <v>0</v>
      </c>
      <c r="F1109">
        <v>0</v>
      </c>
      <c r="G1109">
        <v>2130</v>
      </c>
      <c r="H1109">
        <v>4280</v>
      </c>
      <c r="I1109">
        <v>6173</v>
      </c>
      <c r="J1109">
        <v>7738</v>
      </c>
      <c r="K1109">
        <v>9151</v>
      </c>
      <c r="L1109">
        <v>10485</v>
      </c>
      <c r="M1109">
        <v>11326</v>
      </c>
      <c r="N1109">
        <v>11635</v>
      </c>
      <c r="O1109">
        <v>10937</v>
      </c>
      <c r="P1109">
        <v>11121</v>
      </c>
      <c r="Q1109">
        <v>11255</v>
      </c>
      <c r="R1109">
        <v>11407</v>
      </c>
      <c r="S1109">
        <v>11367</v>
      </c>
      <c r="T1109">
        <v>11184</v>
      </c>
      <c r="U1109">
        <v>10926</v>
      </c>
      <c r="V1109">
        <v>10587</v>
      </c>
      <c r="W1109">
        <v>10157</v>
      </c>
      <c r="X1109">
        <v>9710</v>
      </c>
      <c r="Y1109">
        <v>9265</v>
      </c>
      <c r="Z1109">
        <v>8797</v>
      </c>
      <c r="AA1109">
        <v>8323</v>
      </c>
      <c r="AB1109">
        <v>7845</v>
      </c>
      <c r="AC1109">
        <v>7340</v>
      </c>
      <c r="AD1109">
        <v>6836</v>
      </c>
      <c r="AE1109">
        <v>6372</v>
      </c>
      <c r="AF1109">
        <v>5978</v>
      </c>
      <c r="AG1109">
        <v>5639</v>
      </c>
      <c r="AH1109">
        <v>5326</v>
      </c>
    </row>
    <row r="1110" spans="1:34" x14ac:dyDescent="0.25">
      <c r="A1110" t="s">
        <v>520</v>
      </c>
      <c r="B1110" t="s">
        <v>418</v>
      </c>
      <c r="C1110" t="s">
        <v>419</v>
      </c>
      <c r="D1110">
        <v>0</v>
      </c>
      <c r="E1110">
        <v>0</v>
      </c>
      <c r="F1110">
        <v>0</v>
      </c>
      <c r="G1110">
        <v>46</v>
      </c>
      <c r="H1110">
        <v>95</v>
      </c>
      <c r="I1110">
        <v>146</v>
      </c>
      <c r="J1110">
        <v>187</v>
      </c>
      <c r="K1110">
        <v>226</v>
      </c>
      <c r="L1110">
        <v>264</v>
      </c>
      <c r="M1110">
        <v>288</v>
      </c>
      <c r="N1110">
        <v>296</v>
      </c>
      <c r="O1110">
        <v>277</v>
      </c>
      <c r="P1110">
        <v>284</v>
      </c>
      <c r="Q1110">
        <v>291</v>
      </c>
      <c r="R1110">
        <v>296</v>
      </c>
      <c r="S1110">
        <v>295</v>
      </c>
      <c r="T1110">
        <v>291</v>
      </c>
      <c r="U1110">
        <v>285</v>
      </c>
      <c r="V1110">
        <v>276</v>
      </c>
      <c r="W1110">
        <v>265</v>
      </c>
      <c r="X1110">
        <v>252</v>
      </c>
      <c r="Y1110">
        <v>240</v>
      </c>
      <c r="Z1110">
        <v>227</v>
      </c>
      <c r="AA1110">
        <v>213</v>
      </c>
      <c r="AB1110">
        <v>200</v>
      </c>
      <c r="AC1110">
        <v>187</v>
      </c>
      <c r="AD1110">
        <v>174</v>
      </c>
      <c r="AE1110">
        <v>160</v>
      </c>
      <c r="AF1110">
        <v>149</v>
      </c>
      <c r="AG1110">
        <v>140</v>
      </c>
      <c r="AH1110">
        <v>132</v>
      </c>
    </row>
    <row r="1111" spans="1:34" x14ac:dyDescent="0.25">
      <c r="A1111" t="s">
        <v>521</v>
      </c>
      <c r="B1111" t="s">
        <v>418</v>
      </c>
      <c r="C1111" t="s">
        <v>419</v>
      </c>
      <c r="D1111">
        <v>0</v>
      </c>
      <c r="E1111">
        <v>0</v>
      </c>
      <c r="F1111">
        <v>0</v>
      </c>
      <c r="G1111">
        <v>26</v>
      </c>
      <c r="H1111">
        <v>56</v>
      </c>
      <c r="I1111">
        <v>92</v>
      </c>
      <c r="J1111">
        <v>123</v>
      </c>
      <c r="K1111">
        <v>151</v>
      </c>
      <c r="L1111">
        <v>181</v>
      </c>
      <c r="M1111">
        <v>198</v>
      </c>
      <c r="N1111">
        <v>206</v>
      </c>
      <c r="O1111">
        <v>191</v>
      </c>
      <c r="P1111">
        <v>197</v>
      </c>
      <c r="Q1111">
        <v>205</v>
      </c>
      <c r="R1111">
        <v>213</v>
      </c>
      <c r="S1111">
        <v>215</v>
      </c>
      <c r="T1111">
        <v>215</v>
      </c>
      <c r="U1111">
        <v>212</v>
      </c>
      <c r="V1111">
        <v>209</v>
      </c>
      <c r="W1111">
        <v>202</v>
      </c>
      <c r="X1111">
        <v>195</v>
      </c>
      <c r="Y1111">
        <v>189</v>
      </c>
      <c r="Z1111">
        <v>181</v>
      </c>
      <c r="AA1111">
        <v>172</v>
      </c>
      <c r="AB1111">
        <v>164</v>
      </c>
      <c r="AC1111">
        <v>155</v>
      </c>
      <c r="AD1111">
        <v>145</v>
      </c>
      <c r="AE1111">
        <v>137</v>
      </c>
      <c r="AF1111">
        <v>130</v>
      </c>
      <c r="AG1111">
        <v>123</v>
      </c>
      <c r="AH1111">
        <v>119</v>
      </c>
    </row>
    <row r="1112" spans="1:34" x14ac:dyDescent="0.25">
      <c r="A1112" t="s">
        <v>522</v>
      </c>
      <c r="B1112" t="s">
        <v>418</v>
      </c>
      <c r="C1112" t="s">
        <v>419</v>
      </c>
      <c r="D1112">
        <v>0</v>
      </c>
      <c r="E1112">
        <v>0</v>
      </c>
      <c r="F1112">
        <v>0</v>
      </c>
      <c r="G1112">
        <v>110</v>
      </c>
      <c r="H1112">
        <v>195</v>
      </c>
      <c r="I1112">
        <v>293</v>
      </c>
      <c r="J1112">
        <v>371</v>
      </c>
      <c r="K1112">
        <v>434</v>
      </c>
      <c r="L1112">
        <v>513</v>
      </c>
      <c r="M1112">
        <v>547</v>
      </c>
      <c r="N1112">
        <v>528</v>
      </c>
      <c r="O1112">
        <v>380</v>
      </c>
      <c r="P1112">
        <v>262</v>
      </c>
      <c r="Q1112">
        <v>172</v>
      </c>
      <c r="R1112">
        <v>55</v>
      </c>
      <c r="S1112">
        <v>-84</v>
      </c>
      <c r="T1112">
        <v>-239</v>
      </c>
      <c r="U1112">
        <v>-409</v>
      </c>
      <c r="V1112">
        <v>-585</v>
      </c>
      <c r="W1112">
        <v>-775</v>
      </c>
      <c r="X1112">
        <v>-978</v>
      </c>
      <c r="Y1112">
        <v>-1177</v>
      </c>
      <c r="Z1112">
        <v>-1384</v>
      </c>
      <c r="AA1112">
        <v>-1588</v>
      </c>
      <c r="AB1112">
        <v>-1792</v>
      </c>
      <c r="AC1112">
        <v>-1993</v>
      </c>
      <c r="AD1112">
        <v>-2196</v>
      </c>
      <c r="AE1112">
        <v>-2383</v>
      </c>
      <c r="AF1112">
        <v>-2574</v>
      </c>
      <c r="AG1112">
        <v>-2748</v>
      </c>
      <c r="AH1112">
        <v>-2916</v>
      </c>
    </row>
    <row r="1113" spans="1:34" x14ac:dyDescent="0.25">
      <c r="A1113" t="s">
        <v>523</v>
      </c>
      <c r="B1113" t="s">
        <v>418</v>
      </c>
      <c r="C1113" t="s">
        <v>419</v>
      </c>
      <c r="D1113">
        <v>0</v>
      </c>
      <c r="E1113">
        <v>0</v>
      </c>
      <c r="F1113">
        <v>0</v>
      </c>
      <c r="G1113">
        <v>686</v>
      </c>
      <c r="H1113">
        <v>1510</v>
      </c>
      <c r="I1113">
        <v>2746</v>
      </c>
      <c r="J1113">
        <v>3942</v>
      </c>
      <c r="K1113">
        <v>5114</v>
      </c>
      <c r="L1113">
        <v>6539</v>
      </c>
      <c r="M1113">
        <v>7553</v>
      </c>
      <c r="N1113">
        <v>8227</v>
      </c>
      <c r="O1113">
        <v>7892</v>
      </c>
      <c r="P1113">
        <v>8552</v>
      </c>
      <c r="Q1113">
        <v>9438</v>
      </c>
      <c r="R1113">
        <v>10237</v>
      </c>
      <c r="S1113">
        <v>10828</v>
      </c>
      <c r="T1113">
        <v>11261</v>
      </c>
      <c r="U1113">
        <v>11603</v>
      </c>
      <c r="V1113">
        <v>11882</v>
      </c>
      <c r="W1113">
        <v>11988</v>
      </c>
      <c r="X1113">
        <v>11993</v>
      </c>
      <c r="Y1113">
        <v>11989</v>
      </c>
      <c r="Z1113">
        <v>11887</v>
      </c>
      <c r="AA1113">
        <v>11786</v>
      </c>
      <c r="AB1113">
        <v>11613</v>
      </c>
      <c r="AC1113">
        <v>11414</v>
      </c>
      <c r="AD1113">
        <v>11136</v>
      </c>
      <c r="AE1113">
        <v>10910</v>
      </c>
      <c r="AF1113">
        <v>10620</v>
      </c>
      <c r="AG1113">
        <v>10457</v>
      </c>
      <c r="AH1113">
        <v>10328</v>
      </c>
    </row>
    <row r="1114" spans="1:34" x14ac:dyDescent="0.25">
      <c r="A1114" t="s">
        <v>524</v>
      </c>
      <c r="B1114" t="s">
        <v>418</v>
      </c>
      <c r="C1114" t="s">
        <v>419</v>
      </c>
      <c r="D1114">
        <v>0</v>
      </c>
      <c r="E1114">
        <v>0</v>
      </c>
      <c r="F1114">
        <v>0</v>
      </c>
      <c r="G1114">
        <v>881</v>
      </c>
      <c r="H1114">
        <v>1515</v>
      </c>
      <c r="I1114">
        <v>2441</v>
      </c>
      <c r="J1114">
        <v>3466</v>
      </c>
      <c r="K1114">
        <v>4374</v>
      </c>
      <c r="L1114">
        <v>5597</v>
      </c>
      <c r="M1114">
        <v>6516</v>
      </c>
      <c r="N1114">
        <v>7205</v>
      </c>
      <c r="O1114">
        <v>6914</v>
      </c>
      <c r="P1114">
        <v>7343</v>
      </c>
      <c r="Q1114">
        <v>7988</v>
      </c>
      <c r="R1114">
        <v>8548</v>
      </c>
      <c r="S1114">
        <v>9000</v>
      </c>
      <c r="T1114">
        <v>9334</v>
      </c>
      <c r="U1114">
        <v>9508</v>
      </c>
      <c r="V1114">
        <v>9712</v>
      </c>
      <c r="W1114">
        <v>9804</v>
      </c>
      <c r="X1114">
        <v>9748</v>
      </c>
      <c r="Y1114">
        <v>9713</v>
      </c>
      <c r="Z1114">
        <v>9544</v>
      </c>
      <c r="AA1114">
        <v>9445</v>
      </c>
      <c r="AB1114">
        <v>9309</v>
      </c>
      <c r="AC1114">
        <v>9160</v>
      </c>
      <c r="AD1114">
        <v>8979</v>
      </c>
      <c r="AE1114">
        <v>8904</v>
      </c>
      <c r="AF1114">
        <v>8676</v>
      </c>
      <c r="AG1114">
        <v>8524</v>
      </c>
      <c r="AH1114">
        <v>8415</v>
      </c>
    </row>
    <row r="1115" spans="1:34" x14ac:dyDescent="0.25">
      <c r="A1115" t="s">
        <v>525</v>
      </c>
      <c r="B1115" t="s">
        <v>418</v>
      </c>
      <c r="C1115" t="s">
        <v>419</v>
      </c>
      <c r="D1115">
        <v>0</v>
      </c>
      <c r="E1115">
        <v>0</v>
      </c>
      <c r="F1115">
        <v>0</v>
      </c>
      <c r="G1115">
        <v>24365</v>
      </c>
      <c r="H1115">
        <v>49598</v>
      </c>
      <c r="I1115">
        <v>70321</v>
      </c>
      <c r="J1115">
        <v>90742</v>
      </c>
      <c r="K1115">
        <v>112172</v>
      </c>
      <c r="L1115">
        <v>132289</v>
      </c>
      <c r="M1115">
        <v>150984</v>
      </c>
      <c r="N1115">
        <v>164874</v>
      </c>
      <c r="O1115">
        <v>169900</v>
      </c>
      <c r="P1115">
        <v>180701</v>
      </c>
      <c r="Q1115">
        <v>189113</v>
      </c>
      <c r="R1115">
        <v>200109</v>
      </c>
      <c r="S1115">
        <v>209841</v>
      </c>
      <c r="T1115">
        <v>217890</v>
      </c>
      <c r="U1115">
        <v>224707</v>
      </c>
      <c r="V1115">
        <v>229548</v>
      </c>
      <c r="W1115">
        <v>232832</v>
      </c>
      <c r="X1115">
        <v>236010</v>
      </c>
      <c r="Y1115">
        <v>238233</v>
      </c>
      <c r="Z1115">
        <v>239891</v>
      </c>
      <c r="AA1115">
        <v>240166</v>
      </c>
      <c r="AB1115">
        <v>240002</v>
      </c>
      <c r="AC1115">
        <v>237213</v>
      </c>
      <c r="AD1115">
        <v>234092</v>
      </c>
      <c r="AE1115">
        <v>230274</v>
      </c>
      <c r="AF1115">
        <v>229695</v>
      </c>
      <c r="AG1115">
        <v>229467</v>
      </c>
      <c r="AH1115">
        <v>229226</v>
      </c>
    </row>
    <row r="1116" spans="1:34" x14ac:dyDescent="0.25">
      <c r="A1116" t="s">
        <v>526</v>
      </c>
      <c r="B1116" t="s">
        <v>418</v>
      </c>
      <c r="C1116" t="s">
        <v>419</v>
      </c>
      <c r="D1116">
        <v>0</v>
      </c>
      <c r="E1116">
        <v>0</v>
      </c>
      <c r="F1116">
        <v>0</v>
      </c>
      <c r="G1116">
        <v>514</v>
      </c>
      <c r="H1116">
        <v>1124</v>
      </c>
      <c r="I1116">
        <v>2588</v>
      </c>
      <c r="J1116">
        <v>4266</v>
      </c>
      <c r="K1116">
        <v>6075</v>
      </c>
      <c r="L1116">
        <v>8249</v>
      </c>
      <c r="M1116">
        <v>10126</v>
      </c>
      <c r="N1116">
        <v>11744</v>
      </c>
      <c r="O1116">
        <v>12408</v>
      </c>
      <c r="P1116">
        <v>13689</v>
      </c>
      <c r="Q1116">
        <v>15413</v>
      </c>
      <c r="R1116">
        <v>16991</v>
      </c>
      <c r="S1116">
        <v>18168</v>
      </c>
      <c r="T1116">
        <v>19201</v>
      </c>
      <c r="U1116">
        <v>20114</v>
      </c>
      <c r="V1116">
        <v>20933</v>
      </c>
      <c r="W1116">
        <v>21499</v>
      </c>
      <c r="X1116">
        <v>21913</v>
      </c>
      <c r="Y1116">
        <v>22313</v>
      </c>
      <c r="Z1116">
        <v>22579</v>
      </c>
      <c r="AA1116">
        <v>22832</v>
      </c>
      <c r="AB1116">
        <v>22945</v>
      </c>
      <c r="AC1116">
        <v>23012</v>
      </c>
      <c r="AD1116">
        <v>22896</v>
      </c>
      <c r="AE1116">
        <v>22803</v>
      </c>
      <c r="AF1116">
        <v>22588</v>
      </c>
      <c r="AG1116">
        <v>22625</v>
      </c>
      <c r="AH1116">
        <v>22720</v>
      </c>
    </row>
    <row r="1117" spans="1:34" x14ac:dyDescent="0.25">
      <c r="A1117" t="s">
        <v>527</v>
      </c>
      <c r="B1117" t="s">
        <v>418</v>
      </c>
      <c r="C1117" t="s">
        <v>419</v>
      </c>
      <c r="D1117">
        <v>0</v>
      </c>
      <c r="E1117">
        <v>0</v>
      </c>
      <c r="F1117">
        <v>0</v>
      </c>
      <c r="G1117">
        <v>1583</v>
      </c>
      <c r="H1117">
        <v>3673</v>
      </c>
      <c r="I1117">
        <v>6954</v>
      </c>
      <c r="J1117">
        <v>10215</v>
      </c>
      <c r="K1117">
        <v>13481</v>
      </c>
      <c r="L1117">
        <v>17550</v>
      </c>
      <c r="M1117">
        <v>20554</v>
      </c>
      <c r="N1117">
        <v>22665</v>
      </c>
      <c r="O1117">
        <v>21925</v>
      </c>
      <c r="P1117">
        <v>24128</v>
      </c>
      <c r="Q1117">
        <v>27103</v>
      </c>
      <c r="R1117">
        <v>29889</v>
      </c>
      <c r="S1117">
        <v>32120</v>
      </c>
      <c r="T1117">
        <v>33948</v>
      </c>
      <c r="U1117">
        <v>35538</v>
      </c>
      <c r="V1117">
        <v>36989</v>
      </c>
      <c r="W1117">
        <v>37937</v>
      </c>
      <c r="X1117">
        <v>38568</v>
      </c>
      <c r="Y1117">
        <v>39228</v>
      </c>
      <c r="Z1117">
        <v>39542</v>
      </c>
      <c r="AA1117">
        <v>39865</v>
      </c>
      <c r="AB1117">
        <v>39918</v>
      </c>
      <c r="AC1117">
        <v>39886</v>
      </c>
      <c r="AD1117">
        <v>39474</v>
      </c>
      <c r="AE1117">
        <v>39344</v>
      </c>
      <c r="AF1117">
        <v>38935</v>
      </c>
      <c r="AG1117">
        <v>38996</v>
      </c>
      <c r="AH1117">
        <v>39186</v>
      </c>
    </row>
    <row r="1118" spans="1:34" x14ac:dyDescent="0.25">
      <c r="A1118" t="s">
        <v>528</v>
      </c>
      <c r="B1118" t="s">
        <v>418</v>
      </c>
      <c r="C1118" t="s">
        <v>419</v>
      </c>
      <c r="D1118">
        <v>0</v>
      </c>
      <c r="E1118">
        <v>0</v>
      </c>
      <c r="F1118">
        <v>0</v>
      </c>
      <c r="G1118">
        <v>441</v>
      </c>
      <c r="H1118">
        <v>1022</v>
      </c>
      <c r="I1118">
        <v>1929</v>
      </c>
      <c r="J1118">
        <v>2825</v>
      </c>
      <c r="K1118">
        <v>3719</v>
      </c>
      <c r="L1118">
        <v>4824</v>
      </c>
      <c r="M1118">
        <v>5637</v>
      </c>
      <c r="N1118">
        <v>6203</v>
      </c>
      <c r="O1118">
        <v>6000</v>
      </c>
      <c r="P1118">
        <v>6573</v>
      </c>
      <c r="Q1118">
        <v>7344</v>
      </c>
      <c r="R1118">
        <v>8057</v>
      </c>
      <c r="S1118">
        <v>8613</v>
      </c>
      <c r="T1118">
        <v>9055</v>
      </c>
      <c r="U1118">
        <v>9431</v>
      </c>
      <c r="V1118">
        <v>9765</v>
      </c>
      <c r="W1118">
        <v>9959</v>
      </c>
      <c r="X1118">
        <v>10068</v>
      </c>
      <c r="Y1118">
        <v>10176</v>
      </c>
      <c r="Z1118">
        <v>10197</v>
      </c>
      <c r="AA1118">
        <v>10219</v>
      </c>
      <c r="AB1118">
        <v>10175</v>
      </c>
      <c r="AC1118">
        <v>10108</v>
      </c>
      <c r="AD1118">
        <v>9961</v>
      </c>
      <c r="AE1118">
        <v>9865</v>
      </c>
      <c r="AF1118">
        <v>9703</v>
      </c>
      <c r="AG1118">
        <v>9656</v>
      </c>
      <c r="AH1118">
        <v>9640</v>
      </c>
    </row>
    <row r="1119" spans="1:34" x14ac:dyDescent="0.25">
      <c r="A1119" t="s">
        <v>529</v>
      </c>
      <c r="B1119" t="s">
        <v>418</v>
      </c>
      <c r="C1119" t="s">
        <v>419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 x14ac:dyDescent="0.25">
      <c r="A1120" t="s">
        <v>383</v>
      </c>
      <c r="B1120" t="s">
        <v>420</v>
      </c>
      <c r="C1120" t="s">
        <v>485</v>
      </c>
      <c r="D1120">
        <v>0</v>
      </c>
      <c r="E1120">
        <v>0</v>
      </c>
      <c r="F1120">
        <v>0</v>
      </c>
      <c r="G1120">
        <v>46660</v>
      </c>
      <c r="H1120">
        <v>97387</v>
      </c>
      <c r="I1120">
        <v>145216</v>
      </c>
      <c r="J1120">
        <v>192773</v>
      </c>
      <c r="K1120">
        <v>240862</v>
      </c>
      <c r="L1120">
        <v>290347</v>
      </c>
      <c r="M1120">
        <v>332592</v>
      </c>
      <c r="N1120">
        <v>362212</v>
      </c>
      <c r="O1120">
        <v>366641</v>
      </c>
      <c r="P1120">
        <v>387985</v>
      </c>
      <c r="Q1120">
        <v>408544</v>
      </c>
      <c r="R1120">
        <v>433928</v>
      </c>
      <c r="S1120">
        <v>457618</v>
      </c>
      <c r="T1120">
        <v>476027</v>
      </c>
      <c r="U1120">
        <v>489637</v>
      </c>
      <c r="V1120">
        <v>497347</v>
      </c>
      <c r="W1120">
        <v>499678</v>
      </c>
      <c r="X1120">
        <v>500009</v>
      </c>
      <c r="Y1120">
        <v>500674</v>
      </c>
      <c r="Z1120">
        <v>500115</v>
      </c>
      <c r="AA1120">
        <v>498788</v>
      </c>
      <c r="AB1120">
        <v>498447</v>
      </c>
      <c r="AC1120">
        <v>497286</v>
      </c>
      <c r="AD1120">
        <v>496531</v>
      </c>
      <c r="AE1120">
        <v>494924</v>
      </c>
      <c r="AF1120">
        <v>494421</v>
      </c>
      <c r="AG1120">
        <v>496557</v>
      </c>
      <c r="AH1120">
        <v>501228</v>
      </c>
    </row>
    <row r="1121" spans="1:34" x14ac:dyDescent="0.25">
      <c r="A1121" t="s">
        <v>488</v>
      </c>
      <c r="B1121" t="s">
        <v>420</v>
      </c>
      <c r="C1121" t="s">
        <v>485</v>
      </c>
      <c r="D1121">
        <v>0</v>
      </c>
      <c r="E1121">
        <v>0</v>
      </c>
      <c r="F1121">
        <v>0</v>
      </c>
      <c r="G1121">
        <v>34</v>
      </c>
      <c r="H1121">
        <v>72</v>
      </c>
      <c r="I1121">
        <v>122</v>
      </c>
      <c r="J1121">
        <v>194</v>
      </c>
      <c r="K1121">
        <v>271</v>
      </c>
      <c r="L1121">
        <v>334</v>
      </c>
      <c r="M1121">
        <v>375</v>
      </c>
      <c r="N1121">
        <v>396</v>
      </c>
      <c r="O1121">
        <v>363</v>
      </c>
      <c r="P1121">
        <v>326</v>
      </c>
      <c r="Q1121">
        <v>310</v>
      </c>
      <c r="R1121">
        <v>306</v>
      </c>
      <c r="S1121">
        <v>307</v>
      </c>
      <c r="T1121">
        <v>309</v>
      </c>
      <c r="U1121">
        <v>311</v>
      </c>
      <c r="V1121">
        <v>311</v>
      </c>
      <c r="W1121">
        <v>308</v>
      </c>
      <c r="X1121">
        <v>308</v>
      </c>
      <c r="Y1121">
        <v>308</v>
      </c>
      <c r="Z1121">
        <v>308</v>
      </c>
      <c r="AA1121">
        <v>309</v>
      </c>
      <c r="AB1121">
        <v>306</v>
      </c>
      <c r="AC1121">
        <v>307</v>
      </c>
      <c r="AD1121">
        <v>306</v>
      </c>
      <c r="AE1121">
        <v>307</v>
      </c>
      <c r="AF1121">
        <v>306</v>
      </c>
      <c r="AG1121">
        <v>306</v>
      </c>
      <c r="AH1121">
        <v>306</v>
      </c>
    </row>
    <row r="1122" spans="1:34" x14ac:dyDescent="0.25">
      <c r="A1122" t="s">
        <v>489</v>
      </c>
      <c r="B1122" t="s">
        <v>420</v>
      </c>
      <c r="C1122" t="s">
        <v>485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x14ac:dyDescent="0.25">
      <c r="A1123" t="s">
        <v>490</v>
      </c>
      <c r="B1123" t="s">
        <v>420</v>
      </c>
      <c r="C1123" t="s">
        <v>485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 x14ac:dyDescent="0.25">
      <c r="A1124" t="s">
        <v>491</v>
      </c>
      <c r="B1124" t="s">
        <v>420</v>
      </c>
      <c r="C1124" t="s">
        <v>485</v>
      </c>
      <c r="D1124">
        <v>0</v>
      </c>
      <c r="E1124">
        <v>0</v>
      </c>
      <c r="F1124">
        <v>0</v>
      </c>
      <c r="G1124">
        <v>14</v>
      </c>
      <c r="H1124">
        <v>21</v>
      </c>
      <c r="I1124">
        <v>26</v>
      </c>
      <c r="J1124">
        <v>29</v>
      </c>
      <c r="K1124">
        <v>30</v>
      </c>
      <c r="L1124">
        <v>32</v>
      </c>
      <c r="M1124">
        <v>30</v>
      </c>
      <c r="N1124">
        <v>28</v>
      </c>
      <c r="O1124">
        <v>22</v>
      </c>
      <c r="P1124">
        <v>17</v>
      </c>
      <c r="Q1124">
        <v>12</v>
      </c>
      <c r="R1124">
        <v>9</v>
      </c>
      <c r="S1124">
        <v>8</v>
      </c>
      <c r="T1124">
        <v>7</v>
      </c>
      <c r="U1124">
        <v>6</v>
      </c>
      <c r="V1124">
        <v>4</v>
      </c>
      <c r="W1124">
        <v>1</v>
      </c>
      <c r="X1124">
        <v>0</v>
      </c>
      <c r="Y1124">
        <v>0</v>
      </c>
      <c r="Z1124">
        <v>2</v>
      </c>
      <c r="AA1124">
        <v>2</v>
      </c>
      <c r="AB1124">
        <v>4</v>
      </c>
      <c r="AC1124">
        <v>5</v>
      </c>
      <c r="AD1124">
        <v>7</v>
      </c>
      <c r="AE1124">
        <v>8</v>
      </c>
      <c r="AF1124">
        <v>8</v>
      </c>
      <c r="AG1124">
        <v>11</v>
      </c>
      <c r="AH1124">
        <v>13</v>
      </c>
    </row>
    <row r="1125" spans="1:34" x14ac:dyDescent="0.25">
      <c r="A1125" t="s">
        <v>492</v>
      </c>
      <c r="B1125" t="s">
        <v>420</v>
      </c>
      <c r="C1125" t="s">
        <v>485</v>
      </c>
      <c r="D1125">
        <v>0</v>
      </c>
      <c r="E1125">
        <v>0</v>
      </c>
      <c r="F1125">
        <v>0</v>
      </c>
      <c r="G1125">
        <v>351</v>
      </c>
      <c r="H1125">
        <v>1099</v>
      </c>
      <c r="I1125">
        <v>1269</v>
      </c>
      <c r="J1125">
        <v>1503</v>
      </c>
      <c r="K1125">
        <v>1600</v>
      </c>
      <c r="L1125">
        <v>1552</v>
      </c>
      <c r="M1125">
        <v>1399</v>
      </c>
      <c r="N1125">
        <v>1142</v>
      </c>
      <c r="O1125">
        <v>995</v>
      </c>
      <c r="P1125">
        <v>813</v>
      </c>
      <c r="Q1125">
        <v>679</v>
      </c>
      <c r="R1125">
        <v>609</v>
      </c>
      <c r="S1125">
        <v>554</v>
      </c>
      <c r="T1125">
        <v>606</v>
      </c>
      <c r="U1125">
        <v>529</v>
      </c>
      <c r="V1125">
        <v>460</v>
      </c>
      <c r="W1125">
        <v>382</v>
      </c>
      <c r="X1125">
        <v>322</v>
      </c>
      <c r="Y1125">
        <v>387</v>
      </c>
      <c r="Z1125">
        <v>351</v>
      </c>
      <c r="AA1125">
        <v>351</v>
      </c>
      <c r="AB1125">
        <v>375</v>
      </c>
      <c r="AC1125">
        <v>386</v>
      </c>
      <c r="AD1125">
        <v>397</v>
      </c>
      <c r="AE1125">
        <v>425</v>
      </c>
      <c r="AF1125">
        <v>400</v>
      </c>
      <c r="AG1125">
        <v>375</v>
      </c>
      <c r="AH1125">
        <v>377</v>
      </c>
    </row>
    <row r="1126" spans="1:34" x14ac:dyDescent="0.25">
      <c r="A1126" t="s">
        <v>493</v>
      </c>
      <c r="B1126" t="s">
        <v>420</v>
      </c>
      <c r="C1126" t="s">
        <v>485</v>
      </c>
      <c r="D1126">
        <v>0</v>
      </c>
      <c r="E1126">
        <v>0</v>
      </c>
      <c r="F1126">
        <v>0</v>
      </c>
      <c r="G1126">
        <v>195</v>
      </c>
      <c r="H1126">
        <v>426</v>
      </c>
      <c r="I1126">
        <v>709</v>
      </c>
      <c r="J1126">
        <v>1028</v>
      </c>
      <c r="K1126">
        <v>1338</v>
      </c>
      <c r="L1126">
        <v>1680</v>
      </c>
      <c r="M1126">
        <v>1987</v>
      </c>
      <c r="N1126">
        <v>2181</v>
      </c>
      <c r="O1126">
        <v>2170</v>
      </c>
      <c r="P1126">
        <v>2183</v>
      </c>
      <c r="Q1126">
        <v>2338</v>
      </c>
      <c r="R1126">
        <v>2515</v>
      </c>
      <c r="S1126">
        <v>2649</v>
      </c>
      <c r="T1126">
        <v>2734</v>
      </c>
      <c r="U1126">
        <v>2786</v>
      </c>
      <c r="V1126">
        <v>2819</v>
      </c>
      <c r="W1126">
        <v>2817</v>
      </c>
      <c r="X1126">
        <v>2775</v>
      </c>
      <c r="Y1126">
        <v>2719</v>
      </c>
      <c r="Z1126">
        <v>2653</v>
      </c>
      <c r="AA1126">
        <v>2585</v>
      </c>
      <c r="AB1126">
        <v>2510</v>
      </c>
      <c r="AC1126">
        <v>2433</v>
      </c>
      <c r="AD1126">
        <v>2357</v>
      </c>
      <c r="AE1126">
        <v>2285</v>
      </c>
      <c r="AF1126">
        <v>2218</v>
      </c>
      <c r="AG1126">
        <v>2151</v>
      </c>
      <c r="AH1126">
        <v>2095</v>
      </c>
    </row>
    <row r="1127" spans="1:34" x14ac:dyDescent="0.25">
      <c r="A1127" t="s">
        <v>494</v>
      </c>
      <c r="B1127" t="s">
        <v>420</v>
      </c>
      <c r="C1127" t="s">
        <v>485</v>
      </c>
      <c r="D1127">
        <v>0</v>
      </c>
      <c r="E1127">
        <v>0</v>
      </c>
      <c r="F1127">
        <v>0</v>
      </c>
      <c r="G1127">
        <v>275</v>
      </c>
      <c r="H1127">
        <v>610</v>
      </c>
      <c r="I1127">
        <v>988</v>
      </c>
      <c r="J1127">
        <v>1372</v>
      </c>
      <c r="K1127">
        <v>1715</v>
      </c>
      <c r="L1127">
        <v>2075</v>
      </c>
      <c r="M1127">
        <v>2363</v>
      </c>
      <c r="N1127">
        <v>2518</v>
      </c>
      <c r="O1127">
        <v>2435</v>
      </c>
      <c r="P1127">
        <v>2423</v>
      </c>
      <c r="Q1127">
        <v>2500</v>
      </c>
      <c r="R1127">
        <v>2584</v>
      </c>
      <c r="S1127">
        <v>2628</v>
      </c>
      <c r="T1127">
        <v>2634</v>
      </c>
      <c r="U1127">
        <v>2601</v>
      </c>
      <c r="V1127">
        <v>2553</v>
      </c>
      <c r="W1127">
        <v>2472</v>
      </c>
      <c r="X1127">
        <v>2368</v>
      </c>
      <c r="Y1127">
        <v>2263</v>
      </c>
      <c r="Z1127">
        <v>2152</v>
      </c>
      <c r="AA1127">
        <v>2048</v>
      </c>
      <c r="AB1127">
        <v>1946</v>
      </c>
      <c r="AC1127">
        <v>1845</v>
      </c>
      <c r="AD1127">
        <v>1751</v>
      </c>
      <c r="AE1127">
        <v>1662</v>
      </c>
      <c r="AF1127">
        <v>1583</v>
      </c>
      <c r="AG1127">
        <v>1509</v>
      </c>
      <c r="AH1127">
        <v>1446</v>
      </c>
    </row>
    <row r="1128" spans="1:34" x14ac:dyDescent="0.25">
      <c r="A1128" t="s">
        <v>495</v>
      </c>
      <c r="B1128" t="s">
        <v>420</v>
      </c>
      <c r="C1128" t="s">
        <v>485</v>
      </c>
      <c r="D1128">
        <v>0</v>
      </c>
      <c r="E1128">
        <v>0</v>
      </c>
      <c r="F1128">
        <v>0</v>
      </c>
      <c r="G1128">
        <v>74</v>
      </c>
      <c r="H1128">
        <v>184</v>
      </c>
      <c r="I1128">
        <v>277</v>
      </c>
      <c r="J1128">
        <v>355</v>
      </c>
      <c r="K1128">
        <v>424</v>
      </c>
      <c r="L1128">
        <v>488</v>
      </c>
      <c r="M1128">
        <v>537</v>
      </c>
      <c r="N1128">
        <v>561</v>
      </c>
      <c r="O1128">
        <v>544</v>
      </c>
      <c r="P1128">
        <v>533</v>
      </c>
      <c r="Q1128">
        <v>534</v>
      </c>
      <c r="R1128">
        <v>544</v>
      </c>
      <c r="S1128">
        <v>557</v>
      </c>
      <c r="T1128">
        <v>564</v>
      </c>
      <c r="U1128">
        <v>561</v>
      </c>
      <c r="V1128">
        <v>551</v>
      </c>
      <c r="W1128">
        <v>535</v>
      </c>
      <c r="X1128">
        <v>517</v>
      </c>
      <c r="Y1128">
        <v>503</v>
      </c>
      <c r="Z1128">
        <v>488</v>
      </c>
      <c r="AA1128">
        <v>474</v>
      </c>
      <c r="AB1128">
        <v>462</v>
      </c>
      <c r="AC1128">
        <v>450</v>
      </c>
      <c r="AD1128">
        <v>440</v>
      </c>
      <c r="AE1128">
        <v>429</v>
      </c>
      <c r="AF1128">
        <v>419</v>
      </c>
      <c r="AG1128">
        <v>412</v>
      </c>
      <c r="AH1128">
        <v>407</v>
      </c>
    </row>
    <row r="1129" spans="1:34" x14ac:dyDescent="0.25">
      <c r="A1129" t="s">
        <v>496</v>
      </c>
      <c r="B1129" t="s">
        <v>420</v>
      </c>
      <c r="C1129" t="s">
        <v>485</v>
      </c>
      <c r="D1129">
        <v>0</v>
      </c>
      <c r="E1129">
        <v>0</v>
      </c>
      <c r="F1129">
        <v>0</v>
      </c>
      <c r="G1129">
        <v>46</v>
      </c>
      <c r="H1129">
        <v>131</v>
      </c>
      <c r="I1129">
        <v>223</v>
      </c>
      <c r="J1129">
        <v>252</v>
      </c>
      <c r="K1129">
        <v>266</v>
      </c>
      <c r="L1129">
        <v>244</v>
      </c>
      <c r="M1129">
        <v>182</v>
      </c>
      <c r="N1129">
        <v>81</v>
      </c>
      <c r="O1129">
        <v>-101</v>
      </c>
      <c r="P1129">
        <v>-210</v>
      </c>
      <c r="Q1129">
        <v>-355</v>
      </c>
      <c r="R1129">
        <v>-478</v>
      </c>
      <c r="S1129">
        <v>-581</v>
      </c>
      <c r="T1129">
        <v>-693</v>
      </c>
      <c r="U1129">
        <v>-757</v>
      </c>
      <c r="V1129">
        <v>-839</v>
      </c>
      <c r="W1129">
        <v>-887</v>
      </c>
      <c r="X1129">
        <v>-895</v>
      </c>
      <c r="Y1129">
        <v>-890</v>
      </c>
      <c r="Z1129">
        <v>-836</v>
      </c>
      <c r="AA1129">
        <v>-809</v>
      </c>
      <c r="AB1129">
        <v>-766</v>
      </c>
      <c r="AC1129">
        <v>-701</v>
      </c>
      <c r="AD1129">
        <v>-627</v>
      </c>
      <c r="AE1129">
        <v>-552</v>
      </c>
      <c r="AF1129">
        <v>-491</v>
      </c>
      <c r="AG1129">
        <v>-423</v>
      </c>
      <c r="AH1129">
        <v>-356</v>
      </c>
    </row>
    <row r="1130" spans="1:34" x14ac:dyDescent="0.25">
      <c r="A1130" t="s">
        <v>497</v>
      </c>
      <c r="B1130" t="s">
        <v>420</v>
      </c>
      <c r="C1130" t="s">
        <v>485</v>
      </c>
      <c r="D1130">
        <v>0</v>
      </c>
      <c r="E1130">
        <v>0</v>
      </c>
      <c r="F1130">
        <v>0</v>
      </c>
      <c r="G1130">
        <v>-74</v>
      </c>
      <c r="H1130">
        <v>-136</v>
      </c>
      <c r="I1130">
        <v>-206</v>
      </c>
      <c r="J1130">
        <v>-296</v>
      </c>
      <c r="K1130">
        <v>-444</v>
      </c>
      <c r="L1130">
        <v>-613</v>
      </c>
      <c r="M1130">
        <v>-794</v>
      </c>
      <c r="N1130">
        <v>-996</v>
      </c>
      <c r="O1130">
        <v>-1224</v>
      </c>
      <c r="P1130">
        <v>-1411</v>
      </c>
      <c r="Q1130">
        <v>-1583</v>
      </c>
      <c r="R1130">
        <v>-1737</v>
      </c>
      <c r="S1130">
        <v>-1888</v>
      </c>
      <c r="T1130">
        <v>-2016</v>
      </c>
      <c r="U1130">
        <v>-2113</v>
      </c>
      <c r="V1130">
        <v>-2179</v>
      </c>
      <c r="W1130">
        <v>-2184</v>
      </c>
      <c r="X1130">
        <v>-2169</v>
      </c>
      <c r="Y1130">
        <v>-2131</v>
      </c>
      <c r="Z1130">
        <v>-2063</v>
      </c>
      <c r="AA1130">
        <v>-1999</v>
      </c>
      <c r="AB1130">
        <v>-1925</v>
      </c>
      <c r="AC1130">
        <v>-1823</v>
      </c>
      <c r="AD1130">
        <v>-1731</v>
      </c>
      <c r="AE1130">
        <v>-1626</v>
      </c>
      <c r="AF1130">
        <v>-1522</v>
      </c>
      <c r="AG1130">
        <v>-1435</v>
      </c>
      <c r="AH1130">
        <v>-1358</v>
      </c>
    </row>
    <row r="1131" spans="1:34" x14ac:dyDescent="0.25">
      <c r="A1131" t="s">
        <v>498</v>
      </c>
      <c r="B1131" t="s">
        <v>420</v>
      </c>
      <c r="C1131" t="s">
        <v>485</v>
      </c>
      <c r="D1131">
        <v>0</v>
      </c>
      <c r="E1131">
        <v>0</v>
      </c>
      <c r="F1131">
        <v>0</v>
      </c>
      <c r="G1131">
        <v>171</v>
      </c>
      <c r="H1131">
        <v>238</v>
      </c>
      <c r="I1131">
        <v>246</v>
      </c>
      <c r="J1131">
        <v>116</v>
      </c>
      <c r="K1131">
        <v>10</v>
      </c>
      <c r="L1131">
        <v>-48</v>
      </c>
      <c r="M1131">
        <v>-78</v>
      </c>
      <c r="N1131">
        <v>-96</v>
      </c>
      <c r="O1131">
        <v>-125</v>
      </c>
      <c r="P1131">
        <v>-120</v>
      </c>
      <c r="Q1131">
        <v>-103</v>
      </c>
      <c r="R1131">
        <v>-80</v>
      </c>
      <c r="S1131">
        <v>-68</v>
      </c>
      <c r="T1131">
        <v>-71</v>
      </c>
      <c r="U1131">
        <v>-83</v>
      </c>
      <c r="V1131">
        <v>-103</v>
      </c>
      <c r="W1131">
        <v>-129</v>
      </c>
      <c r="X1131">
        <v>-157</v>
      </c>
      <c r="Y1131">
        <v>-170</v>
      </c>
      <c r="Z1131">
        <v>-182</v>
      </c>
      <c r="AA1131">
        <v>-194</v>
      </c>
      <c r="AB1131">
        <v>-206</v>
      </c>
      <c r="AC1131">
        <v>-216</v>
      </c>
      <c r="AD1131">
        <v>-219</v>
      </c>
      <c r="AE1131">
        <v>-226</v>
      </c>
      <c r="AF1131">
        <v>-231</v>
      </c>
      <c r="AG1131">
        <v>-240</v>
      </c>
      <c r="AH1131">
        <v>-240</v>
      </c>
    </row>
    <row r="1132" spans="1:34" x14ac:dyDescent="0.25">
      <c r="A1132" t="s">
        <v>499</v>
      </c>
      <c r="B1132" t="s">
        <v>420</v>
      </c>
      <c r="C1132" t="s">
        <v>485</v>
      </c>
      <c r="D1132">
        <v>0</v>
      </c>
      <c r="E1132">
        <v>0</v>
      </c>
      <c r="F1132">
        <v>0</v>
      </c>
      <c r="G1132">
        <v>54</v>
      </c>
      <c r="H1132">
        <v>113</v>
      </c>
      <c r="I1132">
        <v>178</v>
      </c>
      <c r="J1132">
        <v>240</v>
      </c>
      <c r="K1132">
        <v>296</v>
      </c>
      <c r="L1132">
        <v>362</v>
      </c>
      <c r="M1132">
        <v>412</v>
      </c>
      <c r="N1132">
        <v>438</v>
      </c>
      <c r="O1132">
        <v>418</v>
      </c>
      <c r="P1132">
        <v>438</v>
      </c>
      <c r="Q1132">
        <v>462</v>
      </c>
      <c r="R1132">
        <v>489</v>
      </c>
      <c r="S1132">
        <v>506</v>
      </c>
      <c r="T1132">
        <v>516</v>
      </c>
      <c r="U1132">
        <v>516</v>
      </c>
      <c r="V1132">
        <v>515</v>
      </c>
      <c r="W1132">
        <v>506</v>
      </c>
      <c r="X1132">
        <v>492</v>
      </c>
      <c r="Y1132">
        <v>479</v>
      </c>
      <c r="Z1132">
        <v>464</v>
      </c>
      <c r="AA1132">
        <v>450</v>
      </c>
      <c r="AB1132">
        <v>435</v>
      </c>
      <c r="AC1132">
        <v>420</v>
      </c>
      <c r="AD1132">
        <v>405</v>
      </c>
      <c r="AE1132">
        <v>391</v>
      </c>
      <c r="AF1132">
        <v>381</v>
      </c>
      <c r="AG1132">
        <v>372</v>
      </c>
      <c r="AH1132">
        <v>364</v>
      </c>
    </row>
    <row r="1133" spans="1:34" x14ac:dyDescent="0.25">
      <c r="A1133" t="s">
        <v>500</v>
      </c>
      <c r="B1133" t="s">
        <v>420</v>
      </c>
      <c r="C1133" t="s">
        <v>485</v>
      </c>
      <c r="D1133">
        <v>0</v>
      </c>
      <c r="E1133">
        <v>0</v>
      </c>
      <c r="F1133">
        <v>0</v>
      </c>
      <c r="G1133">
        <v>31</v>
      </c>
      <c r="H1133">
        <v>73</v>
      </c>
      <c r="I1133">
        <v>109</v>
      </c>
      <c r="J1133">
        <v>138</v>
      </c>
      <c r="K1133">
        <v>165</v>
      </c>
      <c r="L1133">
        <v>191</v>
      </c>
      <c r="M1133">
        <v>213</v>
      </c>
      <c r="N1133">
        <v>227</v>
      </c>
      <c r="O1133">
        <v>224</v>
      </c>
      <c r="P1133">
        <v>228</v>
      </c>
      <c r="Q1133">
        <v>235</v>
      </c>
      <c r="R1133">
        <v>246</v>
      </c>
      <c r="S1133">
        <v>258</v>
      </c>
      <c r="T1133">
        <v>265</v>
      </c>
      <c r="U1133">
        <v>265</v>
      </c>
      <c r="V1133">
        <v>264</v>
      </c>
      <c r="W1133">
        <v>259</v>
      </c>
      <c r="X1133">
        <v>252</v>
      </c>
      <c r="Y1133">
        <v>248</v>
      </c>
      <c r="Z1133">
        <v>241</v>
      </c>
      <c r="AA1133">
        <v>235</v>
      </c>
      <c r="AB1133">
        <v>230</v>
      </c>
      <c r="AC1133">
        <v>224</v>
      </c>
      <c r="AD1133">
        <v>217</v>
      </c>
      <c r="AE1133">
        <v>211</v>
      </c>
      <c r="AF1133">
        <v>208</v>
      </c>
      <c r="AG1133">
        <v>204</v>
      </c>
      <c r="AH1133">
        <v>200</v>
      </c>
    </row>
    <row r="1134" spans="1:34" x14ac:dyDescent="0.25">
      <c r="A1134" t="s">
        <v>501</v>
      </c>
      <c r="B1134" t="s">
        <v>420</v>
      </c>
      <c r="C1134" t="s">
        <v>485</v>
      </c>
      <c r="D1134">
        <v>0</v>
      </c>
      <c r="E1134">
        <v>0</v>
      </c>
      <c r="F1134">
        <v>0</v>
      </c>
      <c r="G1134">
        <v>131</v>
      </c>
      <c r="H1134">
        <v>259</v>
      </c>
      <c r="I1134">
        <v>346</v>
      </c>
      <c r="J1134">
        <v>422</v>
      </c>
      <c r="K1134">
        <v>483</v>
      </c>
      <c r="L1134">
        <v>555</v>
      </c>
      <c r="M1134">
        <v>640</v>
      </c>
      <c r="N1134">
        <v>717</v>
      </c>
      <c r="O1134">
        <v>742</v>
      </c>
      <c r="P1134">
        <v>741</v>
      </c>
      <c r="Q1134">
        <v>741</v>
      </c>
      <c r="R1134">
        <v>752</v>
      </c>
      <c r="S1134">
        <v>776</v>
      </c>
      <c r="T1134">
        <v>787</v>
      </c>
      <c r="U1134">
        <v>759</v>
      </c>
      <c r="V1134">
        <v>717</v>
      </c>
      <c r="W1134">
        <v>682</v>
      </c>
      <c r="X1134">
        <v>645</v>
      </c>
      <c r="Y1134">
        <v>604</v>
      </c>
      <c r="Z1134">
        <v>559</v>
      </c>
      <c r="AA1134">
        <v>528</v>
      </c>
      <c r="AB1134">
        <v>503</v>
      </c>
      <c r="AC1134">
        <v>477</v>
      </c>
      <c r="AD1134">
        <v>445</v>
      </c>
      <c r="AE1134">
        <v>410</v>
      </c>
      <c r="AF1134">
        <v>394</v>
      </c>
      <c r="AG1134">
        <v>391</v>
      </c>
      <c r="AH1134">
        <v>389</v>
      </c>
    </row>
    <row r="1135" spans="1:34" x14ac:dyDescent="0.25">
      <c r="A1135" t="s">
        <v>502</v>
      </c>
      <c r="B1135" t="s">
        <v>420</v>
      </c>
      <c r="C1135" t="s">
        <v>485</v>
      </c>
      <c r="D1135">
        <v>0</v>
      </c>
      <c r="E1135">
        <v>0</v>
      </c>
      <c r="F1135">
        <v>0</v>
      </c>
      <c r="G1135">
        <v>113</v>
      </c>
      <c r="H1135">
        <v>235</v>
      </c>
      <c r="I1135">
        <v>284</v>
      </c>
      <c r="J1135">
        <v>295</v>
      </c>
      <c r="K1135">
        <v>320</v>
      </c>
      <c r="L1135">
        <v>363</v>
      </c>
      <c r="M1135">
        <v>423</v>
      </c>
      <c r="N1135">
        <v>472</v>
      </c>
      <c r="O1135">
        <v>472</v>
      </c>
      <c r="P1135">
        <v>467</v>
      </c>
      <c r="Q1135">
        <v>454</v>
      </c>
      <c r="R1135">
        <v>456</v>
      </c>
      <c r="S1135">
        <v>467</v>
      </c>
      <c r="T1135">
        <v>463</v>
      </c>
      <c r="U1135">
        <v>422</v>
      </c>
      <c r="V1135">
        <v>359</v>
      </c>
      <c r="W1135">
        <v>293</v>
      </c>
      <c r="X1135">
        <v>226</v>
      </c>
      <c r="Y1135">
        <v>157</v>
      </c>
      <c r="Z1135">
        <v>85</v>
      </c>
      <c r="AA1135">
        <v>22</v>
      </c>
      <c r="AB1135">
        <v>-33</v>
      </c>
      <c r="AC1135">
        <v>-89</v>
      </c>
      <c r="AD1135">
        <v>-148</v>
      </c>
      <c r="AE1135">
        <v>-209</v>
      </c>
      <c r="AF1135">
        <v>-252</v>
      </c>
      <c r="AG1135">
        <v>-285</v>
      </c>
      <c r="AH1135">
        <v>-312</v>
      </c>
    </row>
    <row r="1136" spans="1:34" x14ac:dyDescent="0.25">
      <c r="A1136" t="s">
        <v>503</v>
      </c>
      <c r="B1136" t="s">
        <v>420</v>
      </c>
      <c r="C1136" t="s">
        <v>485</v>
      </c>
      <c r="D1136">
        <v>0</v>
      </c>
      <c r="E1136">
        <v>0</v>
      </c>
      <c r="F1136">
        <v>0</v>
      </c>
      <c r="G1136">
        <v>11</v>
      </c>
      <c r="H1136">
        <v>23</v>
      </c>
      <c r="I1136">
        <v>32</v>
      </c>
      <c r="J1136">
        <v>42</v>
      </c>
      <c r="K1136">
        <v>51</v>
      </c>
      <c r="L1136">
        <v>60</v>
      </c>
      <c r="M1136">
        <v>70</v>
      </c>
      <c r="N1136">
        <v>76</v>
      </c>
      <c r="O1136">
        <v>74</v>
      </c>
      <c r="P1136">
        <v>72</v>
      </c>
      <c r="Q1136">
        <v>73</v>
      </c>
      <c r="R1136">
        <v>74</v>
      </c>
      <c r="S1136">
        <v>75</v>
      </c>
      <c r="T1136">
        <v>76</v>
      </c>
      <c r="U1136">
        <v>72</v>
      </c>
      <c r="V1136">
        <v>67</v>
      </c>
      <c r="W1136">
        <v>63</v>
      </c>
      <c r="X1136">
        <v>57</v>
      </c>
      <c r="Y1136">
        <v>52</v>
      </c>
      <c r="Z1136">
        <v>46</v>
      </c>
      <c r="AA1136">
        <v>42</v>
      </c>
      <c r="AB1136">
        <v>38</v>
      </c>
      <c r="AC1136">
        <v>33</v>
      </c>
      <c r="AD1136">
        <v>29</v>
      </c>
      <c r="AE1136">
        <v>24</v>
      </c>
      <c r="AF1136">
        <v>22</v>
      </c>
      <c r="AG1136">
        <v>19</v>
      </c>
      <c r="AH1136">
        <v>17</v>
      </c>
    </row>
    <row r="1137" spans="1:34" x14ac:dyDescent="0.25">
      <c r="A1137" t="s">
        <v>504</v>
      </c>
      <c r="B1137" t="s">
        <v>420</v>
      </c>
      <c r="C1137" t="s">
        <v>485</v>
      </c>
      <c r="D1137">
        <v>0</v>
      </c>
      <c r="E1137">
        <v>0</v>
      </c>
      <c r="F1137">
        <v>0</v>
      </c>
      <c r="G1137">
        <v>9</v>
      </c>
      <c r="H1137">
        <v>19</v>
      </c>
      <c r="I1137">
        <v>26</v>
      </c>
      <c r="J1137">
        <v>33</v>
      </c>
      <c r="K1137">
        <v>40</v>
      </c>
      <c r="L1137">
        <v>46</v>
      </c>
      <c r="M1137">
        <v>51</v>
      </c>
      <c r="N1137">
        <v>55</v>
      </c>
      <c r="O1137">
        <v>56</v>
      </c>
      <c r="P1137">
        <v>57</v>
      </c>
      <c r="Q1137">
        <v>59</v>
      </c>
      <c r="R1137">
        <v>60</v>
      </c>
      <c r="S1137">
        <v>63</v>
      </c>
      <c r="T1137">
        <v>63</v>
      </c>
      <c r="U1137">
        <v>63</v>
      </c>
      <c r="V1137">
        <v>62</v>
      </c>
      <c r="W1137">
        <v>61</v>
      </c>
      <c r="X1137">
        <v>60</v>
      </c>
      <c r="Y1137">
        <v>57</v>
      </c>
      <c r="Z1137">
        <v>57</v>
      </c>
      <c r="AA1137">
        <v>54</v>
      </c>
      <c r="AB1137">
        <v>53</v>
      </c>
      <c r="AC1137">
        <v>51</v>
      </c>
      <c r="AD1137">
        <v>50</v>
      </c>
      <c r="AE1137">
        <v>49</v>
      </c>
      <c r="AF1137">
        <v>46</v>
      </c>
      <c r="AG1137">
        <v>46</v>
      </c>
      <c r="AH1137">
        <v>45</v>
      </c>
    </row>
    <row r="1138" spans="1:34" x14ac:dyDescent="0.25">
      <c r="A1138" t="s">
        <v>505</v>
      </c>
      <c r="B1138" t="s">
        <v>420</v>
      </c>
      <c r="C1138" t="s">
        <v>485</v>
      </c>
      <c r="D1138">
        <v>0</v>
      </c>
      <c r="E1138">
        <v>0</v>
      </c>
      <c r="F1138">
        <v>0</v>
      </c>
      <c r="G1138">
        <v>601</v>
      </c>
      <c r="H1138">
        <v>852</v>
      </c>
      <c r="I1138">
        <v>1055</v>
      </c>
      <c r="J1138">
        <v>1287</v>
      </c>
      <c r="K1138">
        <v>1469</v>
      </c>
      <c r="L1138">
        <v>1695</v>
      </c>
      <c r="M1138">
        <v>1958</v>
      </c>
      <c r="N1138">
        <v>2161</v>
      </c>
      <c r="O1138">
        <v>2245</v>
      </c>
      <c r="P1138">
        <v>2290</v>
      </c>
      <c r="Q1138">
        <v>2320</v>
      </c>
      <c r="R1138">
        <v>2373</v>
      </c>
      <c r="S1138">
        <v>2448</v>
      </c>
      <c r="T1138">
        <v>2479</v>
      </c>
      <c r="U1138">
        <v>2435</v>
      </c>
      <c r="V1138">
        <v>2381</v>
      </c>
      <c r="W1138">
        <v>2322</v>
      </c>
      <c r="X1138">
        <v>2241</v>
      </c>
      <c r="Y1138">
        <v>2145</v>
      </c>
      <c r="Z1138">
        <v>2035</v>
      </c>
      <c r="AA1138">
        <v>1959</v>
      </c>
      <c r="AB1138">
        <v>1892</v>
      </c>
      <c r="AC1138">
        <v>1816</v>
      </c>
      <c r="AD1138">
        <v>1724</v>
      </c>
      <c r="AE1138">
        <v>1628</v>
      </c>
      <c r="AF1138">
        <v>1585</v>
      </c>
      <c r="AG1138">
        <v>1559</v>
      </c>
      <c r="AH1138">
        <v>1537</v>
      </c>
    </row>
    <row r="1139" spans="1:34" x14ac:dyDescent="0.25">
      <c r="A1139" t="s">
        <v>506</v>
      </c>
      <c r="B1139" t="s">
        <v>420</v>
      </c>
      <c r="C1139" t="s">
        <v>485</v>
      </c>
      <c r="D1139">
        <v>0</v>
      </c>
      <c r="E1139">
        <v>0</v>
      </c>
      <c r="F1139">
        <v>0</v>
      </c>
      <c r="G1139">
        <v>175</v>
      </c>
      <c r="H1139">
        <v>573</v>
      </c>
      <c r="I1139">
        <v>995</v>
      </c>
      <c r="J1139">
        <v>1552</v>
      </c>
      <c r="K1139">
        <v>1987</v>
      </c>
      <c r="L1139">
        <v>2636</v>
      </c>
      <c r="M1139">
        <v>3441</v>
      </c>
      <c r="N1139">
        <v>4095</v>
      </c>
      <c r="O1139">
        <v>4454</v>
      </c>
      <c r="P1139">
        <v>4712</v>
      </c>
      <c r="Q1139">
        <v>5083</v>
      </c>
      <c r="R1139">
        <v>5513</v>
      </c>
      <c r="S1139">
        <v>5935</v>
      </c>
      <c r="T1139">
        <v>6082</v>
      </c>
      <c r="U1139">
        <v>5856</v>
      </c>
      <c r="V1139">
        <v>5744</v>
      </c>
      <c r="W1139">
        <v>5625</v>
      </c>
      <c r="X1139">
        <v>5401</v>
      </c>
      <c r="Y1139">
        <v>5096</v>
      </c>
      <c r="Z1139">
        <v>4739</v>
      </c>
      <c r="AA1139">
        <v>4583</v>
      </c>
      <c r="AB1139">
        <v>4404</v>
      </c>
      <c r="AC1139">
        <v>4152</v>
      </c>
      <c r="AD1139">
        <v>3820</v>
      </c>
      <c r="AE1139">
        <v>3525</v>
      </c>
      <c r="AF1139">
        <v>3485</v>
      </c>
      <c r="AG1139">
        <v>3459</v>
      </c>
      <c r="AH1139">
        <v>3426</v>
      </c>
    </row>
    <row r="1140" spans="1:34" x14ac:dyDescent="0.25">
      <c r="A1140" t="s">
        <v>507</v>
      </c>
      <c r="B1140" t="s">
        <v>420</v>
      </c>
      <c r="C1140" t="s">
        <v>485</v>
      </c>
      <c r="D1140">
        <v>0</v>
      </c>
      <c r="E1140">
        <v>0</v>
      </c>
      <c r="F1140">
        <v>0</v>
      </c>
      <c r="G1140">
        <v>864</v>
      </c>
      <c r="H1140">
        <v>1027</v>
      </c>
      <c r="I1140">
        <v>1157</v>
      </c>
      <c r="J1140">
        <v>1332</v>
      </c>
      <c r="K1140">
        <v>1441</v>
      </c>
      <c r="L1140">
        <v>1595</v>
      </c>
      <c r="M1140">
        <v>1806</v>
      </c>
      <c r="N1140">
        <v>1991</v>
      </c>
      <c r="O1140">
        <v>2025</v>
      </c>
      <c r="P1140">
        <v>2012</v>
      </c>
      <c r="Q1140">
        <v>1995</v>
      </c>
      <c r="R1140">
        <v>1999</v>
      </c>
      <c r="S1140">
        <v>2022</v>
      </c>
      <c r="T1140">
        <v>1991</v>
      </c>
      <c r="U1140">
        <v>1846</v>
      </c>
      <c r="V1140">
        <v>1752</v>
      </c>
      <c r="W1140">
        <v>1674</v>
      </c>
      <c r="X1140">
        <v>1567</v>
      </c>
      <c r="Y1140">
        <v>1450</v>
      </c>
      <c r="Z1140">
        <v>1316</v>
      </c>
      <c r="AA1140">
        <v>1254</v>
      </c>
      <c r="AB1140">
        <v>1192</v>
      </c>
      <c r="AC1140">
        <v>1108</v>
      </c>
      <c r="AD1140">
        <v>1016</v>
      </c>
      <c r="AE1140">
        <v>909</v>
      </c>
      <c r="AF1140">
        <v>895</v>
      </c>
      <c r="AG1140">
        <v>881</v>
      </c>
      <c r="AH1140">
        <v>860</v>
      </c>
    </row>
    <row r="1141" spans="1:34" x14ac:dyDescent="0.25">
      <c r="A1141" t="s">
        <v>508</v>
      </c>
      <c r="B1141" t="s">
        <v>420</v>
      </c>
      <c r="C1141" t="s">
        <v>485</v>
      </c>
      <c r="D1141">
        <v>0</v>
      </c>
      <c r="E1141">
        <v>0</v>
      </c>
      <c r="F1141">
        <v>0</v>
      </c>
      <c r="G1141">
        <v>744</v>
      </c>
      <c r="H1141">
        <v>844</v>
      </c>
      <c r="I1141">
        <v>932</v>
      </c>
      <c r="J1141">
        <v>1101</v>
      </c>
      <c r="K1141">
        <v>1217</v>
      </c>
      <c r="L1141">
        <v>1405</v>
      </c>
      <c r="M1141">
        <v>1649</v>
      </c>
      <c r="N1141">
        <v>1846</v>
      </c>
      <c r="O1141">
        <v>1858</v>
      </c>
      <c r="P1141">
        <v>1827</v>
      </c>
      <c r="Q1141">
        <v>1758</v>
      </c>
      <c r="R1141">
        <v>1693</v>
      </c>
      <c r="S1141">
        <v>1657</v>
      </c>
      <c r="T1141">
        <v>1613</v>
      </c>
      <c r="U1141">
        <v>1508</v>
      </c>
      <c r="V1141">
        <v>1432</v>
      </c>
      <c r="W1141">
        <v>1367</v>
      </c>
      <c r="X1141">
        <v>1294</v>
      </c>
      <c r="Y1141">
        <v>1219</v>
      </c>
      <c r="Z1141">
        <v>1150</v>
      </c>
      <c r="AA1141">
        <v>1108</v>
      </c>
      <c r="AB1141">
        <v>1066</v>
      </c>
      <c r="AC1141">
        <v>979</v>
      </c>
      <c r="AD1141">
        <v>980</v>
      </c>
      <c r="AE1141">
        <v>914</v>
      </c>
      <c r="AF1141">
        <v>901</v>
      </c>
      <c r="AG1141">
        <v>885</v>
      </c>
      <c r="AH1141">
        <v>866</v>
      </c>
    </row>
    <row r="1142" spans="1:34" x14ac:dyDescent="0.25">
      <c r="A1142" t="s">
        <v>509</v>
      </c>
      <c r="B1142" t="s">
        <v>420</v>
      </c>
      <c r="C1142" t="s">
        <v>485</v>
      </c>
      <c r="D1142">
        <v>0</v>
      </c>
      <c r="E1142">
        <v>0</v>
      </c>
      <c r="F1142">
        <v>0</v>
      </c>
      <c r="G1142">
        <v>-304</v>
      </c>
      <c r="H1142">
        <v>-683</v>
      </c>
      <c r="I1142">
        <v>-1157</v>
      </c>
      <c r="J1142">
        <v>-1421</v>
      </c>
      <c r="K1142">
        <v>-1935</v>
      </c>
      <c r="L1142">
        <v>-2638</v>
      </c>
      <c r="M1142">
        <v>-3446</v>
      </c>
      <c r="N1142">
        <v>-4388</v>
      </c>
      <c r="O1142">
        <v>-5281</v>
      </c>
      <c r="P1142">
        <v>-6218</v>
      </c>
      <c r="Q1142">
        <v>-7088</v>
      </c>
      <c r="R1142">
        <v>-7932</v>
      </c>
      <c r="S1142">
        <v>-7952</v>
      </c>
      <c r="T1142">
        <v>-7957</v>
      </c>
      <c r="U1142">
        <v>-7959</v>
      </c>
      <c r="V1142">
        <v>-7975</v>
      </c>
      <c r="W1142">
        <v>-7996</v>
      </c>
      <c r="X1142">
        <v>-8004</v>
      </c>
      <c r="Y1142">
        <v>-8014</v>
      </c>
      <c r="Z1142">
        <v>-8010</v>
      </c>
      <c r="AA1142">
        <v>-8013</v>
      </c>
      <c r="AB1142">
        <v>-8009</v>
      </c>
      <c r="AC1142">
        <v>-8012</v>
      </c>
      <c r="AD1142">
        <v>-8053</v>
      </c>
      <c r="AE1142">
        <v>-8094</v>
      </c>
      <c r="AF1142">
        <v>-8130</v>
      </c>
      <c r="AG1142">
        <v>-8147</v>
      </c>
      <c r="AH1142">
        <v>-8154</v>
      </c>
    </row>
    <row r="1143" spans="1:34" x14ac:dyDescent="0.25">
      <c r="A1143" t="s">
        <v>510</v>
      </c>
      <c r="B1143" t="s">
        <v>420</v>
      </c>
      <c r="C1143" t="s">
        <v>485</v>
      </c>
      <c r="D1143">
        <v>0</v>
      </c>
      <c r="E1143">
        <v>0</v>
      </c>
      <c r="F1143">
        <v>0</v>
      </c>
      <c r="G1143">
        <v>187</v>
      </c>
      <c r="H1143">
        <v>381</v>
      </c>
      <c r="I1143">
        <v>562</v>
      </c>
      <c r="J1143">
        <v>748</v>
      </c>
      <c r="K1143">
        <v>915</v>
      </c>
      <c r="L1143">
        <v>1077</v>
      </c>
      <c r="M1143">
        <v>1246</v>
      </c>
      <c r="N1143">
        <v>1351</v>
      </c>
      <c r="O1143">
        <v>1431</v>
      </c>
      <c r="P1143">
        <v>1508</v>
      </c>
      <c r="Q1143">
        <v>1620</v>
      </c>
      <c r="R1143">
        <v>1721</v>
      </c>
      <c r="S1143">
        <v>1813</v>
      </c>
      <c r="T1143">
        <v>1904</v>
      </c>
      <c r="U1143">
        <v>1961</v>
      </c>
      <c r="V1143">
        <v>2015</v>
      </c>
      <c r="W1143">
        <v>2066</v>
      </c>
      <c r="X1143">
        <v>2107</v>
      </c>
      <c r="Y1143">
        <v>2150</v>
      </c>
      <c r="Z1143">
        <v>2197</v>
      </c>
      <c r="AA1143">
        <v>2218</v>
      </c>
      <c r="AB1143">
        <v>2249</v>
      </c>
      <c r="AC1143">
        <v>2286</v>
      </c>
      <c r="AD1143">
        <v>2293</v>
      </c>
      <c r="AE1143">
        <v>2319</v>
      </c>
      <c r="AF1143">
        <v>2390</v>
      </c>
      <c r="AG1143">
        <v>2348</v>
      </c>
      <c r="AH1143">
        <v>2360</v>
      </c>
    </row>
    <row r="1144" spans="1:34" x14ac:dyDescent="0.25">
      <c r="A1144" t="s">
        <v>511</v>
      </c>
      <c r="B1144" t="s">
        <v>420</v>
      </c>
      <c r="C1144" t="s">
        <v>485</v>
      </c>
      <c r="D1144">
        <v>0</v>
      </c>
      <c r="E1144">
        <v>0</v>
      </c>
      <c r="F1144">
        <v>0</v>
      </c>
      <c r="G1144">
        <v>1010</v>
      </c>
      <c r="H1144">
        <v>2623</v>
      </c>
      <c r="I1144">
        <v>4033</v>
      </c>
      <c r="J1144">
        <v>5303</v>
      </c>
      <c r="K1144">
        <v>6475</v>
      </c>
      <c r="L1144">
        <v>7546</v>
      </c>
      <c r="M1144">
        <v>8442</v>
      </c>
      <c r="N1144">
        <v>9008</v>
      </c>
      <c r="O1144">
        <v>9025</v>
      </c>
      <c r="P1144">
        <v>9039</v>
      </c>
      <c r="Q1144">
        <v>9184</v>
      </c>
      <c r="R1144">
        <v>9457</v>
      </c>
      <c r="S1144">
        <v>9785</v>
      </c>
      <c r="T1144">
        <v>10031</v>
      </c>
      <c r="U1144">
        <v>10070</v>
      </c>
      <c r="V1144">
        <v>9945</v>
      </c>
      <c r="W1144">
        <v>9732</v>
      </c>
      <c r="X1144">
        <v>9480</v>
      </c>
      <c r="Y1144">
        <v>9282</v>
      </c>
      <c r="Z1144">
        <v>9030</v>
      </c>
      <c r="AA1144">
        <v>8776</v>
      </c>
      <c r="AB1144">
        <v>8558</v>
      </c>
      <c r="AC1144">
        <v>8357</v>
      </c>
      <c r="AD1144">
        <v>8129</v>
      </c>
      <c r="AE1144">
        <v>7888</v>
      </c>
      <c r="AF1144">
        <v>7664</v>
      </c>
      <c r="AG1144">
        <v>7496</v>
      </c>
      <c r="AH1144">
        <v>7378</v>
      </c>
    </row>
    <row r="1145" spans="1:34" x14ac:dyDescent="0.25">
      <c r="A1145" t="s">
        <v>512</v>
      </c>
      <c r="B1145" t="s">
        <v>420</v>
      </c>
      <c r="C1145" t="s">
        <v>485</v>
      </c>
      <c r="D1145">
        <v>0</v>
      </c>
      <c r="E1145">
        <v>0</v>
      </c>
      <c r="F1145">
        <v>0</v>
      </c>
      <c r="G1145">
        <v>864</v>
      </c>
      <c r="H1145">
        <v>2222</v>
      </c>
      <c r="I1145">
        <v>3589</v>
      </c>
      <c r="J1145">
        <v>4398</v>
      </c>
      <c r="K1145">
        <v>6110</v>
      </c>
      <c r="L1145">
        <v>7508</v>
      </c>
      <c r="M1145">
        <v>8857</v>
      </c>
      <c r="N1145">
        <v>10251</v>
      </c>
      <c r="O1145">
        <v>11237</v>
      </c>
      <c r="P1145">
        <v>13010</v>
      </c>
      <c r="Q1145">
        <v>13366</v>
      </c>
      <c r="R1145">
        <v>14235</v>
      </c>
      <c r="S1145">
        <v>15082</v>
      </c>
      <c r="T1145">
        <v>15446</v>
      </c>
      <c r="U1145">
        <v>16421</v>
      </c>
      <c r="V1145">
        <v>16368</v>
      </c>
      <c r="W1145">
        <v>16303</v>
      </c>
      <c r="X1145">
        <v>16515</v>
      </c>
      <c r="Y1145">
        <v>16384</v>
      </c>
      <c r="Z1145">
        <v>16835</v>
      </c>
      <c r="AA1145">
        <v>16439</v>
      </c>
      <c r="AB1145">
        <v>16487</v>
      </c>
      <c r="AC1145">
        <v>16438</v>
      </c>
      <c r="AD1145">
        <v>16689</v>
      </c>
      <c r="AE1145">
        <v>16582</v>
      </c>
      <c r="AF1145">
        <v>16263</v>
      </c>
      <c r="AG1145">
        <v>16481</v>
      </c>
      <c r="AH1145">
        <v>16718</v>
      </c>
    </row>
    <row r="1146" spans="1:34" x14ac:dyDescent="0.25">
      <c r="A1146" t="s">
        <v>513</v>
      </c>
      <c r="B1146" t="s">
        <v>420</v>
      </c>
      <c r="C1146" t="s">
        <v>485</v>
      </c>
      <c r="D1146">
        <v>0</v>
      </c>
      <c r="E1146">
        <v>0</v>
      </c>
      <c r="F1146">
        <v>0</v>
      </c>
      <c r="G1146">
        <v>706</v>
      </c>
      <c r="H1146">
        <v>2419</v>
      </c>
      <c r="I1146">
        <v>2586</v>
      </c>
      <c r="J1146">
        <v>2862</v>
      </c>
      <c r="K1146">
        <v>2754</v>
      </c>
      <c r="L1146">
        <v>2289</v>
      </c>
      <c r="M1146">
        <v>1631</v>
      </c>
      <c r="N1146">
        <v>794</v>
      </c>
      <c r="O1146">
        <v>491</v>
      </c>
      <c r="P1146">
        <v>48</v>
      </c>
      <c r="Q1146">
        <v>-334</v>
      </c>
      <c r="R1146">
        <v>-595</v>
      </c>
      <c r="S1146">
        <v>-824</v>
      </c>
      <c r="T1146">
        <v>-756</v>
      </c>
      <c r="U1146">
        <v>-1008</v>
      </c>
      <c r="V1146">
        <v>-1214</v>
      </c>
      <c r="W1146">
        <v>-1418</v>
      </c>
      <c r="X1146">
        <v>-1566</v>
      </c>
      <c r="Y1146">
        <v>-1394</v>
      </c>
      <c r="Z1146">
        <v>-1480</v>
      </c>
      <c r="AA1146">
        <v>-1466</v>
      </c>
      <c r="AB1146">
        <v>-1390</v>
      </c>
      <c r="AC1146">
        <v>-1350</v>
      </c>
      <c r="AD1146">
        <v>-1309</v>
      </c>
      <c r="AE1146">
        <v>-1225</v>
      </c>
      <c r="AF1146">
        <v>-1280</v>
      </c>
      <c r="AG1146">
        <v>-1342</v>
      </c>
      <c r="AH1146">
        <v>-1342</v>
      </c>
    </row>
    <row r="1147" spans="1:34" x14ac:dyDescent="0.25">
      <c r="A1147" t="s">
        <v>514</v>
      </c>
      <c r="B1147" t="s">
        <v>420</v>
      </c>
      <c r="C1147" t="s">
        <v>485</v>
      </c>
      <c r="D1147">
        <v>0</v>
      </c>
      <c r="E1147">
        <v>0</v>
      </c>
      <c r="F1147">
        <v>0</v>
      </c>
      <c r="G1147">
        <v>620</v>
      </c>
      <c r="H1147">
        <v>1358</v>
      </c>
      <c r="I1147">
        <v>2077</v>
      </c>
      <c r="J1147">
        <v>2812</v>
      </c>
      <c r="K1147">
        <v>3534</v>
      </c>
      <c r="L1147">
        <v>4283</v>
      </c>
      <c r="M1147">
        <v>4984</v>
      </c>
      <c r="N1147">
        <v>5500</v>
      </c>
      <c r="O1147">
        <v>5640</v>
      </c>
      <c r="P1147">
        <v>5771</v>
      </c>
      <c r="Q1147">
        <v>6077</v>
      </c>
      <c r="R1147">
        <v>6443</v>
      </c>
      <c r="S1147">
        <v>6791</v>
      </c>
      <c r="T1147">
        <v>7069</v>
      </c>
      <c r="U1147">
        <v>7257</v>
      </c>
      <c r="V1147">
        <v>7378</v>
      </c>
      <c r="W1147">
        <v>7429</v>
      </c>
      <c r="X1147">
        <v>7411</v>
      </c>
      <c r="Y1147">
        <v>7387</v>
      </c>
      <c r="Z1147">
        <v>7338</v>
      </c>
      <c r="AA1147">
        <v>7286</v>
      </c>
      <c r="AB1147">
        <v>7245</v>
      </c>
      <c r="AC1147">
        <v>7205</v>
      </c>
      <c r="AD1147">
        <v>7173</v>
      </c>
      <c r="AE1147">
        <v>7122</v>
      </c>
      <c r="AF1147">
        <v>7081</v>
      </c>
      <c r="AG1147">
        <v>7069</v>
      </c>
      <c r="AH1147">
        <v>7087</v>
      </c>
    </row>
    <row r="1148" spans="1:34" x14ac:dyDescent="0.25">
      <c r="A1148" t="s">
        <v>515</v>
      </c>
      <c r="B1148" t="s">
        <v>420</v>
      </c>
      <c r="C1148" t="s">
        <v>485</v>
      </c>
      <c r="D1148">
        <v>0</v>
      </c>
      <c r="E1148">
        <v>0</v>
      </c>
      <c r="F1148">
        <v>0</v>
      </c>
      <c r="G1148">
        <v>2898</v>
      </c>
      <c r="H1148">
        <v>3957</v>
      </c>
      <c r="I1148">
        <v>4883</v>
      </c>
      <c r="J1148">
        <v>6035</v>
      </c>
      <c r="K1148">
        <v>7048</v>
      </c>
      <c r="L1148">
        <v>8448</v>
      </c>
      <c r="M1148">
        <v>10204</v>
      </c>
      <c r="N1148">
        <v>11781</v>
      </c>
      <c r="O1148">
        <v>12696</v>
      </c>
      <c r="P1148">
        <v>13266</v>
      </c>
      <c r="Q1148">
        <v>14043</v>
      </c>
      <c r="R1148">
        <v>14849</v>
      </c>
      <c r="S1148">
        <v>15812</v>
      </c>
      <c r="T1148">
        <v>16466</v>
      </c>
      <c r="U1148">
        <v>16565</v>
      </c>
      <c r="V1148">
        <v>16788</v>
      </c>
      <c r="W1148">
        <v>17010</v>
      </c>
      <c r="X1148">
        <v>17063</v>
      </c>
      <c r="Y1148">
        <v>17001</v>
      </c>
      <c r="Z1148">
        <v>16879</v>
      </c>
      <c r="AA1148">
        <v>17108</v>
      </c>
      <c r="AB1148">
        <v>17333</v>
      </c>
      <c r="AC1148">
        <v>17360</v>
      </c>
      <c r="AD1148">
        <v>17330</v>
      </c>
      <c r="AE1148">
        <v>17236</v>
      </c>
      <c r="AF1148">
        <v>17773</v>
      </c>
      <c r="AG1148">
        <v>18419</v>
      </c>
      <c r="AH1148">
        <v>19086</v>
      </c>
    </row>
    <row r="1149" spans="1:34" x14ac:dyDescent="0.25">
      <c r="A1149" t="s">
        <v>516</v>
      </c>
      <c r="B1149" t="s">
        <v>420</v>
      </c>
      <c r="C1149" t="s">
        <v>485</v>
      </c>
      <c r="D1149">
        <v>0</v>
      </c>
      <c r="E1149">
        <v>0</v>
      </c>
      <c r="F1149">
        <v>0</v>
      </c>
      <c r="G1149">
        <v>161</v>
      </c>
      <c r="H1149">
        <v>322</v>
      </c>
      <c r="I1149">
        <v>589</v>
      </c>
      <c r="J1149">
        <v>838</v>
      </c>
      <c r="K1149">
        <v>1068</v>
      </c>
      <c r="L1149">
        <v>1353</v>
      </c>
      <c r="M1149">
        <v>1533</v>
      </c>
      <c r="N1149">
        <v>1598</v>
      </c>
      <c r="O1149">
        <v>1389</v>
      </c>
      <c r="P1149">
        <v>1436</v>
      </c>
      <c r="Q1149">
        <v>1548</v>
      </c>
      <c r="R1149">
        <v>1648</v>
      </c>
      <c r="S1149">
        <v>1697</v>
      </c>
      <c r="T1149">
        <v>1744</v>
      </c>
      <c r="U1149">
        <v>1789</v>
      </c>
      <c r="V1149">
        <v>1858</v>
      </c>
      <c r="W1149">
        <v>1892</v>
      </c>
      <c r="X1149">
        <v>1912</v>
      </c>
      <c r="Y1149">
        <v>1963</v>
      </c>
      <c r="Z1149">
        <v>2003</v>
      </c>
      <c r="AA1149">
        <v>2080</v>
      </c>
      <c r="AB1149">
        <v>2139</v>
      </c>
      <c r="AC1149">
        <v>2223</v>
      </c>
      <c r="AD1149">
        <v>2306</v>
      </c>
      <c r="AE1149">
        <v>2409</v>
      </c>
      <c r="AF1149">
        <v>2505</v>
      </c>
      <c r="AG1149">
        <v>2589</v>
      </c>
      <c r="AH1149">
        <v>2688</v>
      </c>
    </row>
    <row r="1150" spans="1:34" x14ac:dyDescent="0.25">
      <c r="A1150" t="s">
        <v>517</v>
      </c>
      <c r="B1150" t="s">
        <v>420</v>
      </c>
      <c r="C1150" t="s">
        <v>485</v>
      </c>
      <c r="D1150">
        <v>0</v>
      </c>
      <c r="E1150">
        <v>0</v>
      </c>
      <c r="F1150">
        <v>0</v>
      </c>
      <c r="G1150">
        <v>6544</v>
      </c>
      <c r="H1150">
        <v>13812</v>
      </c>
      <c r="I1150">
        <v>21196</v>
      </c>
      <c r="J1150">
        <v>28398</v>
      </c>
      <c r="K1150">
        <v>35542</v>
      </c>
      <c r="L1150">
        <v>42839</v>
      </c>
      <c r="M1150">
        <v>49331</v>
      </c>
      <c r="N1150">
        <v>54497</v>
      </c>
      <c r="O1150">
        <v>57147</v>
      </c>
      <c r="P1150">
        <v>61473</v>
      </c>
      <c r="Q1150">
        <v>65675</v>
      </c>
      <c r="R1150">
        <v>70301</v>
      </c>
      <c r="S1150">
        <v>74402</v>
      </c>
      <c r="T1150">
        <v>77908</v>
      </c>
      <c r="U1150">
        <v>81191</v>
      </c>
      <c r="V1150">
        <v>84354</v>
      </c>
      <c r="W1150">
        <v>86859</v>
      </c>
      <c r="X1150">
        <v>88973</v>
      </c>
      <c r="Y1150">
        <v>91172</v>
      </c>
      <c r="Z1150">
        <v>93043</v>
      </c>
      <c r="AA1150">
        <v>95182</v>
      </c>
      <c r="AB1150">
        <v>97070</v>
      </c>
      <c r="AC1150">
        <v>98830</v>
      </c>
      <c r="AD1150">
        <v>100593</v>
      </c>
      <c r="AE1150">
        <v>102605</v>
      </c>
      <c r="AF1150">
        <v>104726</v>
      </c>
      <c r="AG1150">
        <v>106651</v>
      </c>
      <c r="AH1150">
        <v>108719</v>
      </c>
    </row>
    <row r="1151" spans="1:34" x14ac:dyDescent="0.25">
      <c r="A1151" t="s">
        <v>518</v>
      </c>
      <c r="B1151" t="s">
        <v>420</v>
      </c>
      <c r="C1151" t="s">
        <v>485</v>
      </c>
      <c r="D1151">
        <v>0</v>
      </c>
      <c r="E1151">
        <v>0</v>
      </c>
      <c r="F1151">
        <v>0</v>
      </c>
      <c r="G1151">
        <v>2973</v>
      </c>
      <c r="H1151">
        <v>6685</v>
      </c>
      <c r="I1151">
        <v>10436</v>
      </c>
      <c r="J1151">
        <v>14096</v>
      </c>
      <c r="K1151">
        <v>17666</v>
      </c>
      <c r="L1151">
        <v>21515</v>
      </c>
      <c r="M1151">
        <v>24349</v>
      </c>
      <c r="N1151">
        <v>25968</v>
      </c>
      <c r="O1151">
        <v>25152</v>
      </c>
      <c r="P1151">
        <v>26733</v>
      </c>
      <c r="Q1151">
        <v>28627</v>
      </c>
      <c r="R1151">
        <v>30748</v>
      </c>
      <c r="S1151">
        <v>32381</v>
      </c>
      <c r="T1151">
        <v>33759</v>
      </c>
      <c r="U1151">
        <v>34776</v>
      </c>
      <c r="V1151">
        <v>35451</v>
      </c>
      <c r="W1151">
        <v>35545</v>
      </c>
      <c r="X1151">
        <v>35393</v>
      </c>
      <c r="Y1151">
        <v>35441</v>
      </c>
      <c r="Z1151">
        <v>35173</v>
      </c>
      <c r="AA1151">
        <v>34923</v>
      </c>
      <c r="AB1151">
        <v>34615</v>
      </c>
      <c r="AC1151">
        <v>34367</v>
      </c>
      <c r="AD1151">
        <v>34087</v>
      </c>
      <c r="AE1151">
        <v>33838</v>
      </c>
      <c r="AF1151">
        <v>33483</v>
      </c>
      <c r="AG1151">
        <v>33260</v>
      </c>
      <c r="AH1151">
        <v>33280</v>
      </c>
    </row>
    <row r="1152" spans="1:34" x14ac:dyDescent="0.25">
      <c r="A1152" t="s">
        <v>519</v>
      </c>
      <c r="B1152" t="s">
        <v>420</v>
      </c>
      <c r="C1152" t="s">
        <v>485</v>
      </c>
      <c r="D1152">
        <v>0</v>
      </c>
      <c r="E1152">
        <v>0</v>
      </c>
      <c r="F1152">
        <v>0</v>
      </c>
      <c r="G1152">
        <v>1949</v>
      </c>
      <c r="H1152">
        <v>3956</v>
      </c>
      <c r="I1152">
        <v>5817</v>
      </c>
      <c r="J1152">
        <v>7390</v>
      </c>
      <c r="K1152">
        <v>8832</v>
      </c>
      <c r="L1152">
        <v>10218</v>
      </c>
      <c r="M1152">
        <v>11062</v>
      </c>
      <c r="N1152">
        <v>11326</v>
      </c>
      <c r="O1152">
        <v>10575</v>
      </c>
      <c r="P1152">
        <v>10695</v>
      </c>
      <c r="Q1152">
        <v>10778</v>
      </c>
      <c r="R1152">
        <v>10927</v>
      </c>
      <c r="S1152">
        <v>10920</v>
      </c>
      <c r="T1152">
        <v>10755</v>
      </c>
      <c r="U1152">
        <v>10503</v>
      </c>
      <c r="V1152">
        <v>10118</v>
      </c>
      <c r="W1152">
        <v>9612</v>
      </c>
      <c r="X1152">
        <v>9086</v>
      </c>
      <c r="Y1152">
        <v>8597</v>
      </c>
      <c r="Z1152">
        <v>8109</v>
      </c>
      <c r="AA1152">
        <v>7624</v>
      </c>
      <c r="AB1152">
        <v>7175</v>
      </c>
      <c r="AC1152">
        <v>6752</v>
      </c>
      <c r="AD1152">
        <v>6356</v>
      </c>
      <c r="AE1152">
        <v>5977</v>
      </c>
      <c r="AF1152">
        <v>5616</v>
      </c>
      <c r="AG1152">
        <v>5308</v>
      </c>
      <c r="AH1152">
        <v>5045</v>
      </c>
    </row>
    <row r="1153" spans="1:34" x14ac:dyDescent="0.25">
      <c r="A1153" t="s">
        <v>520</v>
      </c>
      <c r="B1153" t="s">
        <v>420</v>
      </c>
      <c r="C1153" t="s">
        <v>485</v>
      </c>
      <c r="D1153">
        <v>0</v>
      </c>
      <c r="E1153">
        <v>0</v>
      </c>
      <c r="F1153">
        <v>0</v>
      </c>
      <c r="G1153">
        <v>44</v>
      </c>
      <c r="H1153">
        <v>89</v>
      </c>
      <c r="I1153">
        <v>139</v>
      </c>
      <c r="J1153">
        <v>180</v>
      </c>
      <c r="K1153">
        <v>220</v>
      </c>
      <c r="L1153">
        <v>259</v>
      </c>
      <c r="M1153">
        <v>282</v>
      </c>
      <c r="N1153">
        <v>290</v>
      </c>
      <c r="O1153">
        <v>268</v>
      </c>
      <c r="P1153">
        <v>274</v>
      </c>
      <c r="Q1153">
        <v>279</v>
      </c>
      <c r="R1153">
        <v>285</v>
      </c>
      <c r="S1153">
        <v>284</v>
      </c>
      <c r="T1153">
        <v>279</v>
      </c>
      <c r="U1153">
        <v>274</v>
      </c>
      <c r="V1153">
        <v>264</v>
      </c>
      <c r="W1153">
        <v>251</v>
      </c>
      <c r="X1153">
        <v>237</v>
      </c>
      <c r="Y1153">
        <v>223</v>
      </c>
      <c r="Z1153">
        <v>210</v>
      </c>
      <c r="AA1153">
        <v>197</v>
      </c>
      <c r="AB1153">
        <v>184</v>
      </c>
      <c r="AC1153">
        <v>172</v>
      </c>
      <c r="AD1153">
        <v>162</v>
      </c>
      <c r="AE1153">
        <v>151</v>
      </c>
      <c r="AF1153">
        <v>140</v>
      </c>
      <c r="AG1153">
        <v>132</v>
      </c>
      <c r="AH1153">
        <v>125</v>
      </c>
    </row>
    <row r="1154" spans="1:34" x14ac:dyDescent="0.25">
      <c r="A1154" t="s">
        <v>521</v>
      </c>
      <c r="B1154" t="s">
        <v>420</v>
      </c>
      <c r="C1154" t="s">
        <v>485</v>
      </c>
      <c r="D1154">
        <v>0</v>
      </c>
      <c r="E1154">
        <v>0</v>
      </c>
      <c r="F1154">
        <v>0</v>
      </c>
      <c r="G1154">
        <v>25</v>
      </c>
      <c r="H1154">
        <v>52</v>
      </c>
      <c r="I1154">
        <v>88</v>
      </c>
      <c r="J1154">
        <v>119</v>
      </c>
      <c r="K1154">
        <v>146</v>
      </c>
      <c r="L1154">
        <v>176</v>
      </c>
      <c r="M1154">
        <v>193</v>
      </c>
      <c r="N1154">
        <v>199</v>
      </c>
      <c r="O1154">
        <v>183</v>
      </c>
      <c r="P1154">
        <v>187</v>
      </c>
      <c r="Q1154">
        <v>195</v>
      </c>
      <c r="R1154">
        <v>201</v>
      </c>
      <c r="S1154">
        <v>204</v>
      </c>
      <c r="T1154">
        <v>203</v>
      </c>
      <c r="U1154">
        <v>201</v>
      </c>
      <c r="V1154">
        <v>197</v>
      </c>
      <c r="W1154">
        <v>190</v>
      </c>
      <c r="X1154">
        <v>182</v>
      </c>
      <c r="Y1154">
        <v>174</v>
      </c>
      <c r="Z1154">
        <v>165</v>
      </c>
      <c r="AA1154">
        <v>158</v>
      </c>
      <c r="AB1154">
        <v>150</v>
      </c>
      <c r="AC1154">
        <v>142</v>
      </c>
      <c r="AD1154">
        <v>136</v>
      </c>
      <c r="AE1154">
        <v>129</v>
      </c>
      <c r="AF1154">
        <v>123</v>
      </c>
      <c r="AG1154">
        <v>117</v>
      </c>
      <c r="AH1154">
        <v>112</v>
      </c>
    </row>
    <row r="1155" spans="1:34" x14ac:dyDescent="0.25">
      <c r="A1155" t="s">
        <v>522</v>
      </c>
      <c r="B1155" t="s">
        <v>420</v>
      </c>
      <c r="C1155" t="s">
        <v>485</v>
      </c>
      <c r="D1155">
        <v>0</v>
      </c>
      <c r="E1155">
        <v>0</v>
      </c>
      <c r="F1155">
        <v>0</v>
      </c>
      <c r="G1155">
        <v>117</v>
      </c>
      <c r="H1155">
        <v>186</v>
      </c>
      <c r="I1155">
        <v>279</v>
      </c>
      <c r="J1155">
        <v>356</v>
      </c>
      <c r="K1155">
        <v>418</v>
      </c>
      <c r="L1155">
        <v>496</v>
      </c>
      <c r="M1155">
        <v>536</v>
      </c>
      <c r="N1155">
        <v>519</v>
      </c>
      <c r="O1155">
        <v>379</v>
      </c>
      <c r="P1155">
        <v>260</v>
      </c>
      <c r="Q1155">
        <v>170</v>
      </c>
      <c r="R1155">
        <v>66</v>
      </c>
      <c r="S1155">
        <v>-67</v>
      </c>
      <c r="T1155">
        <v>-213</v>
      </c>
      <c r="U1155">
        <v>-382</v>
      </c>
      <c r="V1155">
        <v>-553</v>
      </c>
      <c r="W1155">
        <v>-743</v>
      </c>
      <c r="X1155">
        <v>-949</v>
      </c>
      <c r="Y1155">
        <v>-1149</v>
      </c>
      <c r="Z1155">
        <v>-1362</v>
      </c>
      <c r="AA1155">
        <v>-1560</v>
      </c>
      <c r="AB1155">
        <v>-1761</v>
      </c>
      <c r="AC1155">
        <v>-1952</v>
      </c>
      <c r="AD1155">
        <v>-2144</v>
      </c>
      <c r="AE1155">
        <v>-2328</v>
      </c>
      <c r="AF1155">
        <v>-2504</v>
      </c>
      <c r="AG1155">
        <v>-2679</v>
      </c>
      <c r="AH1155">
        <v>-2842</v>
      </c>
    </row>
    <row r="1156" spans="1:34" x14ac:dyDescent="0.25">
      <c r="A1156" t="s">
        <v>523</v>
      </c>
      <c r="B1156" t="s">
        <v>420</v>
      </c>
      <c r="C1156" t="s">
        <v>485</v>
      </c>
      <c r="D1156">
        <v>0</v>
      </c>
      <c r="E1156">
        <v>0</v>
      </c>
      <c r="F1156">
        <v>0</v>
      </c>
      <c r="G1156">
        <v>749</v>
      </c>
      <c r="H1156">
        <v>1471</v>
      </c>
      <c r="I1156">
        <v>2667</v>
      </c>
      <c r="J1156">
        <v>3846</v>
      </c>
      <c r="K1156">
        <v>5006</v>
      </c>
      <c r="L1156">
        <v>6418</v>
      </c>
      <c r="M1156">
        <v>7456</v>
      </c>
      <c r="N1156">
        <v>8090</v>
      </c>
      <c r="O1156">
        <v>7727</v>
      </c>
      <c r="P1156">
        <v>8328</v>
      </c>
      <c r="Q1156">
        <v>9170</v>
      </c>
      <c r="R1156">
        <v>9959</v>
      </c>
      <c r="S1156">
        <v>10499</v>
      </c>
      <c r="T1156">
        <v>10919</v>
      </c>
      <c r="U1156">
        <v>11248</v>
      </c>
      <c r="V1156">
        <v>11544</v>
      </c>
      <c r="W1156">
        <v>11603</v>
      </c>
      <c r="X1156">
        <v>11522</v>
      </c>
      <c r="Y1156">
        <v>11449</v>
      </c>
      <c r="Z1156">
        <v>11269</v>
      </c>
      <c r="AA1156">
        <v>11148</v>
      </c>
      <c r="AB1156">
        <v>10928</v>
      </c>
      <c r="AC1156">
        <v>10742</v>
      </c>
      <c r="AD1156">
        <v>10529</v>
      </c>
      <c r="AE1156">
        <v>10355</v>
      </c>
      <c r="AF1156">
        <v>10177</v>
      </c>
      <c r="AG1156">
        <v>9995</v>
      </c>
      <c r="AH1156">
        <v>9876</v>
      </c>
    </row>
    <row r="1157" spans="1:34" x14ac:dyDescent="0.25">
      <c r="A1157" t="s">
        <v>524</v>
      </c>
      <c r="B1157" t="s">
        <v>420</v>
      </c>
      <c r="C1157" t="s">
        <v>485</v>
      </c>
      <c r="D1157">
        <v>0</v>
      </c>
      <c r="E1157">
        <v>0</v>
      </c>
      <c r="F1157">
        <v>0</v>
      </c>
      <c r="G1157">
        <v>929</v>
      </c>
      <c r="H1157">
        <v>1491</v>
      </c>
      <c r="I1157">
        <v>2387</v>
      </c>
      <c r="J1157">
        <v>3402</v>
      </c>
      <c r="K1157">
        <v>4298</v>
      </c>
      <c r="L1157">
        <v>5501</v>
      </c>
      <c r="M1157">
        <v>6538</v>
      </c>
      <c r="N1157">
        <v>7247</v>
      </c>
      <c r="O1157">
        <v>7048</v>
      </c>
      <c r="P1157">
        <v>7496</v>
      </c>
      <c r="Q1157">
        <v>8118</v>
      </c>
      <c r="R1157">
        <v>8747</v>
      </c>
      <c r="S1157">
        <v>9233</v>
      </c>
      <c r="T1157">
        <v>9575</v>
      </c>
      <c r="U1157">
        <v>9595</v>
      </c>
      <c r="V1157">
        <v>9707</v>
      </c>
      <c r="W1157">
        <v>9681</v>
      </c>
      <c r="X1157">
        <v>9495</v>
      </c>
      <c r="Y1157">
        <v>9329</v>
      </c>
      <c r="Z1157">
        <v>9008</v>
      </c>
      <c r="AA1157">
        <v>8896</v>
      </c>
      <c r="AB1157">
        <v>8704</v>
      </c>
      <c r="AC1157">
        <v>8502</v>
      </c>
      <c r="AD1157">
        <v>8256</v>
      </c>
      <c r="AE1157">
        <v>7997</v>
      </c>
      <c r="AF1157">
        <v>7935</v>
      </c>
      <c r="AG1157">
        <v>7859</v>
      </c>
      <c r="AH1157">
        <v>7814</v>
      </c>
    </row>
    <row r="1158" spans="1:34" x14ac:dyDescent="0.25">
      <c r="A1158" t="s">
        <v>525</v>
      </c>
      <c r="B1158" t="s">
        <v>420</v>
      </c>
      <c r="C1158" t="s">
        <v>485</v>
      </c>
      <c r="D1158">
        <v>0</v>
      </c>
      <c r="E1158">
        <v>0</v>
      </c>
      <c r="F1158">
        <v>0</v>
      </c>
      <c r="G1158">
        <v>20555</v>
      </c>
      <c r="H1158">
        <v>44701</v>
      </c>
      <c r="I1158">
        <v>65116</v>
      </c>
      <c r="J1158">
        <v>85511</v>
      </c>
      <c r="K1158">
        <v>107290</v>
      </c>
      <c r="L1158">
        <v>128366</v>
      </c>
      <c r="M1158">
        <v>146925</v>
      </c>
      <c r="N1158">
        <v>160460</v>
      </c>
      <c r="O1158">
        <v>164548</v>
      </c>
      <c r="P1158">
        <v>174275</v>
      </c>
      <c r="Q1158">
        <v>181459</v>
      </c>
      <c r="R1158">
        <v>191855</v>
      </c>
      <c r="S1158">
        <v>202478</v>
      </c>
      <c r="T1158">
        <v>210585</v>
      </c>
      <c r="U1158">
        <v>216886</v>
      </c>
      <c r="V1158">
        <v>218901</v>
      </c>
      <c r="W1158">
        <v>218822</v>
      </c>
      <c r="X1158">
        <v>218607</v>
      </c>
      <c r="Y1158">
        <v>218279</v>
      </c>
      <c r="Z1158">
        <v>218217</v>
      </c>
      <c r="AA1158">
        <v>216475</v>
      </c>
      <c r="AB1158">
        <v>216219</v>
      </c>
      <c r="AC1158">
        <v>215290</v>
      </c>
      <c r="AD1158">
        <v>214927</v>
      </c>
      <c r="AE1158">
        <v>213525</v>
      </c>
      <c r="AF1158">
        <v>212286</v>
      </c>
      <c r="AG1158">
        <v>213133</v>
      </c>
      <c r="AH1158">
        <v>215235</v>
      </c>
    </row>
    <row r="1159" spans="1:34" x14ac:dyDescent="0.25">
      <c r="A1159" t="s">
        <v>526</v>
      </c>
      <c r="B1159" t="s">
        <v>420</v>
      </c>
      <c r="C1159" t="s">
        <v>485</v>
      </c>
      <c r="D1159">
        <v>0</v>
      </c>
      <c r="E1159">
        <v>0</v>
      </c>
      <c r="F1159">
        <v>0</v>
      </c>
      <c r="G1159">
        <v>570</v>
      </c>
      <c r="H1159">
        <v>1102</v>
      </c>
      <c r="I1159">
        <v>2528</v>
      </c>
      <c r="J1159">
        <v>4178</v>
      </c>
      <c r="K1159">
        <v>5961</v>
      </c>
      <c r="L1159">
        <v>8121</v>
      </c>
      <c r="M1159">
        <v>10032</v>
      </c>
      <c r="N1159">
        <v>11588</v>
      </c>
      <c r="O1159">
        <v>12189</v>
      </c>
      <c r="P1159">
        <v>13353</v>
      </c>
      <c r="Q1159">
        <v>14976</v>
      </c>
      <c r="R1159">
        <v>16470</v>
      </c>
      <c r="S1159">
        <v>17521</v>
      </c>
      <c r="T1159">
        <v>18519</v>
      </c>
      <c r="U1159">
        <v>19395</v>
      </c>
      <c r="V1159">
        <v>20212</v>
      </c>
      <c r="W1159">
        <v>20629</v>
      </c>
      <c r="X1159">
        <v>20829</v>
      </c>
      <c r="Y1159">
        <v>21022</v>
      </c>
      <c r="Z1159">
        <v>21093</v>
      </c>
      <c r="AA1159">
        <v>21246</v>
      </c>
      <c r="AB1159">
        <v>21200</v>
      </c>
      <c r="AC1159">
        <v>21231</v>
      </c>
      <c r="AD1159">
        <v>21212</v>
      </c>
      <c r="AE1159">
        <v>21265</v>
      </c>
      <c r="AF1159">
        <v>21269</v>
      </c>
      <c r="AG1159">
        <v>21238</v>
      </c>
      <c r="AH1159">
        <v>21351</v>
      </c>
    </row>
    <row r="1160" spans="1:34" x14ac:dyDescent="0.25">
      <c r="A1160" t="s">
        <v>527</v>
      </c>
      <c r="B1160" t="s">
        <v>420</v>
      </c>
      <c r="C1160" t="s">
        <v>485</v>
      </c>
      <c r="D1160">
        <v>0</v>
      </c>
      <c r="E1160">
        <v>0</v>
      </c>
      <c r="F1160">
        <v>0</v>
      </c>
      <c r="G1160">
        <v>1755</v>
      </c>
      <c r="H1160">
        <v>3583</v>
      </c>
      <c r="I1160">
        <v>6758</v>
      </c>
      <c r="J1160">
        <v>9970</v>
      </c>
      <c r="K1160">
        <v>13194</v>
      </c>
      <c r="L1160">
        <v>17188</v>
      </c>
      <c r="M1160">
        <v>20215</v>
      </c>
      <c r="N1160">
        <v>22150</v>
      </c>
      <c r="O1160">
        <v>21289</v>
      </c>
      <c r="P1160">
        <v>23270</v>
      </c>
      <c r="Q1160">
        <v>26056</v>
      </c>
      <c r="R1160">
        <v>28800</v>
      </c>
      <c r="S1160">
        <v>30858</v>
      </c>
      <c r="T1160">
        <v>32626</v>
      </c>
      <c r="U1160">
        <v>34153</v>
      </c>
      <c r="V1160">
        <v>35654</v>
      </c>
      <c r="W1160">
        <v>36427</v>
      </c>
      <c r="X1160">
        <v>36760</v>
      </c>
      <c r="Y1160">
        <v>37185</v>
      </c>
      <c r="Z1160">
        <v>37188</v>
      </c>
      <c r="AA1160">
        <v>37423</v>
      </c>
      <c r="AB1160">
        <v>37309</v>
      </c>
      <c r="AC1160">
        <v>37348</v>
      </c>
      <c r="AD1160">
        <v>37231</v>
      </c>
      <c r="AE1160">
        <v>37255</v>
      </c>
      <c r="AF1160">
        <v>37255</v>
      </c>
      <c r="AG1160">
        <v>37209</v>
      </c>
      <c r="AH1160">
        <v>37399</v>
      </c>
    </row>
    <row r="1161" spans="1:34" x14ac:dyDescent="0.25">
      <c r="A1161" t="s">
        <v>528</v>
      </c>
      <c r="B1161" t="s">
        <v>420</v>
      </c>
      <c r="C1161" t="s">
        <v>485</v>
      </c>
      <c r="D1161">
        <v>0</v>
      </c>
      <c r="E1161">
        <v>0</v>
      </c>
      <c r="F1161">
        <v>0</v>
      </c>
      <c r="G1161">
        <v>489</v>
      </c>
      <c r="H1161">
        <v>997</v>
      </c>
      <c r="I1161">
        <v>1875</v>
      </c>
      <c r="J1161">
        <v>2757</v>
      </c>
      <c r="K1161">
        <v>3641</v>
      </c>
      <c r="L1161">
        <v>4732</v>
      </c>
      <c r="M1161">
        <v>5558</v>
      </c>
      <c r="N1161">
        <v>6090</v>
      </c>
      <c r="O1161">
        <v>5861</v>
      </c>
      <c r="P1161">
        <v>6383</v>
      </c>
      <c r="Q1161">
        <v>7113</v>
      </c>
      <c r="R1161">
        <v>7816</v>
      </c>
      <c r="S1161">
        <v>8328</v>
      </c>
      <c r="T1161">
        <v>8756</v>
      </c>
      <c r="U1161">
        <v>9118</v>
      </c>
      <c r="V1161">
        <v>9465</v>
      </c>
      <c r="W1161">
        <v>9617</v>
      </c>
      <c r="X1161">
        <v>9652</v>
      </c>
      <c r="Y1161">
        <v>9697</v>
      </c>
      <c r="Z1161">
        <v>9645</v>
      </c>
      <c r="AA1161">
        <v>9646</v>
      </c>
      <c r="AB1161">
        <v>9556</v>
      </c>
      <c r="AC1161">
        <v>9498</v>
      </c>
      <c r="AD1161">
        <v>9409</v>
      </c>
      <c r="AE1161">
        <v>9354</v>
      </c>
      <c r="AF1161">
        <v>9294</v>
      </c>
      <c r="AG1161">
        <v>9224</v>
      </c>
      <c r="AH1161">
        <v>9211</v>
      </c>
    </row>
    <row r="1162" spans="1:34" x14ac:dyDescent="0.25">
      <c r="A1162" t="s">
        <v>529</v>
      </c>
      <c r="B1162" t="s">
        <v>420</v>
      </c>
      <c r="C1162" t="s">
        <v>485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 x14ac:dyDescent="0.25">
      <c r="A1163" t="s">
        <v>383</v>
      </c>
      <c r="B1163" t="s">
        <v>421</v>
      </c>
      <c r="C1163" t="s">
        <v>422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 x14ac:dyDescent="0.25">
      <c r="A1164" t="s">
        <v>488</v>
      </c>
      <c r="B1164" t="s">
        <v>421</v>
      </c>
      <c r="C1164" t="s">
        <v>422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 x14ac:dyDescent="0.25">
      <c r="A1165" t="s">
        <v>489</v>
      </c>
      <c r="B1165" t="s">
        <v>421</v>
      </c>
      <c r="C1165" t="s">
        <v>422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 x14ac:dyDescent="0.25">
      <c r="A1166" t="s">
        <v>490</v>
      </c>
      <c r="B1166" t="s">
        <v>421</v>
      </c>
      <c r="C1166" t="s">
        <v>422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 x14ac:dyDescent="0.25">
      <c r="A1167" t="s">
        <v>491</v>
      </c>
      <c r="B1167" t="s">
        <v>421</v>
      </c>
      <c r="C1167" t="s">
        <v>422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 x14ac:dyDescent="0.25">
      <c r="A1168" t="s">
        <v>492</v>
      </c>
      <c r="B1168" t="s">
        <v>421</v>
      </c>
      <c r="C1168" t="s">
        <v>422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 x14ac:dyDescent="0.25">
      <c r="A1169" t="s">
        <v>493</v>
      </c>
      <c r="B1169" t="s">
        <v>421</v>
      </c>
      <c r="C1169" t="s">
        <v>422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 x14ac:dyDescent="0.25">
      <c r="A1170" t="s">
        <v>494</v>
      </c>
      <c r="B1170" t="s">
        <v>421</v>
      </c>
      <c r="C1170" t="s">
        <v>422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 x14ac:dyDescent="0.25">
      <c r="A1171" t="s">
        <v>495</v>
      </c>
      <c r="B1171" t="s">
        <v>421</v>
      </c>
      <c r="C1171" t="s">
        <v>422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 x14ac:dyDescent="0.25">
      <c r="A1172" t="s">
        <v>496</v>
      </c>
      <c r="B1172" t="s">
        <v>421</v>
      </c>
      <c r="C1172" t="s">
        <v>422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 x14ac:dyDescent="0.25">
      <c r="A1173" t="s">
        <v>497</v>
      </c>
      <c r="B1173" t="s">
        <v>421</v>
      </c>
      <c r="C1173" t="s">
        <v>422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 x14ac:dyDescent="0.25">
      <c r="A1174" t="s">
        <v>498</v>
      </c>
      <c r="B1174" t="s">
        <v>421</v>
      </c>
      <c r="C1174" t="s">
        <v>422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 x14ac:dyDescent="0.25">
      <c r="A1175" t="s">
        <v>499</v>
      </c>
      <c r="B1175" t="s">
        <v>421</v>
      </c>
      <c r="C1175" t="s">
        <v>422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 x14ac:dyDescent="0.25">
      <c r="A1176" t="s">
        <v>500</v>
      </c>
      <c r="B1176" t="s">
        <v>421</v>
      </c>
      <c r="C1176" t="s">
        <v>422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 x14ac:dyDescent="0.25">
      <c r="A1177" t="s">
        <v>501</v>
      </c>
      <c r="B1177" t="s">
        <v>421</v>
      </c>
      <c r="C1177" t="s">
        <v>422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</row>
    <row r="1178" spans="1:34" x14ac:dyDescent="0.25">
      <c r="A1178" t="s">
        <v>502</v>
      </c>
      <c r="B1178" t="s">
        <v>421</v>
      </c>
      <c r="C1178" t="s">
        <v>422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 x14ac:dyDescent="0.25">
      <c r="A1179" t="s">
        <v>503</v>
      </c>
      <c r="B1179" t="s">
        <v>421</v>
      </c>
      <c r="C1179" t="s">
        <v>422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 x14ac:dyDescent="0.25">
      <c r="A1180" t="s">
        <v>504</v>
      </c>
      <c r="B1180" t="s">
        <v>421</v>
      </c>
      <c r="C1180" t="s">
        <v>422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 x14ac:dyDescent="0.25">
      <c r="A1181" t="s">
        <v>505</v>
      </c>
      <c r="B1181" t="s">
        <v>421</v>
      </c>
      <c r="C1181" t="s">
        <v>422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 x14ac:dyDescent="0.25">
      <c r="A1182" t="s">
        <v>506</v>
      </c>
      <c r="B1182" t="s">
        <v>421</v>
      </c>
      <c r="C1182" t="s">
        <v>422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</row>
    <row r="1183" spans="1:34" x14ac:dyDescent="0.25">
      <c r="A1183" t="s">
        <v>507</v>
      </c>
      <c r="B1183" t="s">
        <v>421</v>
      </c>
      <c r="C1183" t="s">
        <v>422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 x14ac:dyDescent="0.25">
      <c r="A1184" t="s">
        <v>508</v>
      </c>
      <c r="B1184" t="s">
        <v>421</v>
      </c>
      <c r="C1184" t="s">
        <v>422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</row>
    <row r="1185" spans="1:34" x14ac:dyDescent="0.25">
      <c r="A1185" t="s">
        <v>509</v>
      </c>
      <c r="B1185" t="s">
        <v>421</v>
      </c>
      <c r="C1185" t="s">
        <v>422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 x14ac:dyDescent="0.25">
      <c r="A1186" t="s">
        <v>510</v>
      </c>
      <c r="B1186" t="s">
        <v>421</v>
      </c>
      <c r="C1186" t="s">
        <v>422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</row>
    <row r="1187" spans="1:34" x14ac:dyDescent="0.25">
      <c r="A1187" t="s">
        <v>511</v>
      </c>
      <c r="B1187" t="s">
        <v>421</v>
      </c>
      <c r="C1187" t="s">
        <v>422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</row>
    <row r="1188" spans="1:34" x14ac:dyDescent="0.25">
      <c r="A1188" t="s">
        <v>512</v>
      </c>
      <c r="B1188" t="s">
        <v>421</v>
      </c>
      <c r="C1188" t="s">
        <v>422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 x14ac:dyDescent="0.25">
      <c r="A1189" t="s">
        <v>513</v>
      </c>
      <c r="B1189" t="s">
        <v>421</v>
      </c>
      <c r="C1189" t="s">
        <v>422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 x14ac:dyDescent="0.25">
      <c r="A1190" t="s">
        <v>514</v>
      </c>
      <c r="B1190" t="s">
        <v>421</v>
      </c>
      <c r="C1190" t="s">
        <v>422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 x14ac:dyDescent="0.25">
      <c r="A1191" t="s">
        <v>515</v>
      </c>
      <c r="B1191" t="s">
        <v>421</v>
      </c>
      <c r="C1191" t="s">
        <v>422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</row>
    <row r="1192" spans="1:34" x14ac:dyDescent="0.25">
      <c r="A1192" t="s">
        <v>516</v>
      </c>
      <c r="B1192" t="s">
        <v>421</v>
      </c>
      <c r="C1192" t="s">
        <v>422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 x14ac:dyDescent="0.25">
      <c r="A1193" t="s">
        <v>517</v>
      </c>
      <c r="B1193" t="s">
        <v>421</v>
      </c>
      <c r="C1193" t="s">
        <v>422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 x14ac:dyDescent="0.25">
      <c r="A1194" t="s">
        <v>518</v>
      </c>
      <c r="B1194" t="s">
        <v>421</v>
      </c>
      <c r="C1194" t="s">
        <v>422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 x14ac:dyDescent="0.25">
      <c r="A1195" t="s">
        <v>519</v>
      </c>
      <c r="B1195" t="s">
        <v>421</v>
      </c>
      <c r="C1195" t="s">
        <v>422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 x14ac:dyDescent="0.25">
      <c r="A1196" t="s">
        <v>520</v>
      </c>
      <c r="B1196" t="s">
        <v>421</v>
      </c>
      <c r="C1196" t="s">
        <v>422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 x14ac:dyDescent="0.25">
      <c r="A1197" t="s">
        <v>521</v>
      </c>
      <c r="B1197" t="s">
        <v>421</v>
      </c>
      <c r="C1197" t="s">
        <v>422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 x14ac:dyDescent="0.25">
      <c r="A1198" t="s">
        <v>522</v>
      </c>
      <c r="B1198" t="s">
        <v>421</v>
      </c>
      <c r="C1198" t="s">
        <v>422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 x14ac:dyDescent="0.25">
      <c r="A1199" t="s">
        <v>523</v>
      </c>
      <c r="B1199" t="s">
        <v>421</v>
      </c>
      <c r="C1199" t="s">
        <v>422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 x14ac:dyDescent="0.25">
      <c r="A1200" t="s">
        <v>524</v>
      </c>
      <c r="B1200" t="s">
        <v>421</v>
      </c>
      <c r="C1200" t="s">
        <v>422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 x14ac:dyDescent="0.25">
      <c r="A1201" t="s">
        <v>525</v>
      </c>
      <c r="B1201" t="s">
        <v>421</v>
      </c>
      <c r="C1201" t="s">
        <v>422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 x14ac:dyDescent="0.25">
      <c r="A1202" t="s">
        <v>526</v>
      </c>
      <c r="B1202" t="s">
        <v>421</v>
      </c>
      <c r="C1202" t="s">
        <v>422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</row>
    <row r="1203" spans="1:34" x14ac:dyDescent="0.25">
      <c r="A1203" t="s">
        <v>527</v>
      </c>
      <c r="B1203" t="s">
        <v>421</v>
      </c>
      <c r="C1203" t="s">
        <v>422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 x14ac:dyDescent="0.25">
      <c r="A1204" t="s">
        <v>528</v>
      </c>
      <c r="B1204" t="s">
        <v>421</v>
      </c>
      <c r="C1204" t="s">
        <v>422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 x14ac:dyDescent="0.25">
      <c r="A1205" t="s">
        <v>529</v>
      </c>
      <c r="B1205" t="s">
        <v>421</v>
      </c>
      <c r="C1205" t="s">
        <v>422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A973-69A4-4CBF-9B63-05A0CE684081}">
  <dimension ref="A3:AG94"/>
  <sheetViews>
    <sheetView topLeftCell="A58" workbookViewId="0">
      <selection activeCell="M100" sqref="M100"/>
    </sheetView>
  </sheetViews>
  <sheetFormatPr defaultRowHeight="15" x14ac:dyDescent="0.25"/>
  <cols>
    <col min="2" max="2" width="56.140625" customWidth="1"/>
    <col min="3" max="4" width="9.28515625" bestFit="1" customWidth="1"/>
    <col min="5" max="5" width="11.5703125" bestFit="1" customWidth="1"/>
    <col min="6" max="33" width="13.28515625" bestFit="1" customWidth="1"/>
  </cols>
  <sheetData>
    <row r="3" spans="1:33" x14ac:dyDescent="0.25">
      <c r="B3" s="4" t="s">
        <v>0</v>
      </c>
      <c r="C3">
        <v>2020</v>
      </c>
      <c r="D3">
        <v>2021</v>
      </c>
      <c r="E3">
        <v>2022</v>
      </c>
      <c r="F3">
        <v>2023</v>
      </c>
      <c r="G3">
        <v>2024</v>
      </c>
      <c r="H3">
        <v>2025</v>
      </c>
      <c r="I3">
        <v>2026</v>
      </c>
      <c r="J3">
        <v>2027</v>
      </c>
      <c r="K3">
        <v>2028</v>
      </c>
      <c r="L3">
        <v>2029</v>
      </c>
      <c r="M3">
        <v>2030</v>
      </c>
      <c r="N3">
        <v>2031</v>
      </c>
      <c r="O3">
        <v>2032</v>
      </c>
      <c r="P3">
        <v>2033</v>
      </c>
      <c r="Q3">
        <v>2034</v>
      </c>
      <c r="R3">
        <v>2035</v>
      </c>
      <c r="S3">
        <v>2036</v>
      </c>
      <c r="T3">
        <v>2037</v>
      </c>
      <c r="U3">
        <v>2038</v>
      </c>
      <c r="V3">
        <v>2039</v>
      </c>
      <c r="W3">
        <v>2040</v>
      </c>
      <c r="X3">
        <v>2041</v>
      </c>
      <c r="Y3">
        <v>2042</v>
      </c>
      <c r="Z3">
        <v>2043</v>
      </c>
      <c r="AA3">
        <v>2044</v>
      </c>
      <c r="AB3">
        <v>2045</v>
      </c>
      <c r="AC3">
        <v>2046</v>
      </c>
      <c r="AD3">
        <v>2047</v>
      </c>
      <c r="AE3">
        <v>2048</v>
      </c>
      <c r="AF3">
        <v>2049</v>
      </c>
      <c r="AG3">
        <v>2050</v>
      </c>
    </row>
    <row r="4" spans="1:33" x14ac:dyDescent="0.25">
      <c r="A4" t="s">
        <v>458</v>
      </c>
      <c r="B4" t="s">
        <v>381</v>
      </c>
      <c r="C4">
        <f>US_Difference!B2</f>
        <v>0</v>
      </c>
      <c r="D4">
        <f>US_Difference!C2</f>
        <v>0</v>
      </c>
      <c r="E4">
        <f>US_Difference!D2</f>
        <v>0</v>
      </c>
      <c r="F4">
        <f>US_Difference!E2</f>
        <v>0</v>
      </c>
      <c r="G4">
        <f>US_Difference!F2</f>
        <v>0</v>
      </c>
      <c r="H4">
        <f>US_Difference!G2</f>
        <v>0</v>
      </c>
      <c r="I4">
        <f>US_Difference!H2</f>
        <v>0</v>
      </c>
      <c r="J4">
        <f>US_Difference!I2</f>
        <v>0</v>
      </c>
      <c r="K4">
        <f>US_Difference!J2</f>
        <v>0</v>
      </c>
      <c r="L4">
        <f>US_Difference!K2</f>
        <v>0</v>
      </c>
      <c r="M4">
        <f>US_Difference!L2</f>
        <v>0</v>
      </c>
      <c r="N4">
        <f>US_Difference!M2</f>
        <v>0</v>
      </c>
      <c r="O4">
        <f>US_Difference!N2</f>
        <v>0</v>
      </c>
      <c r="P4">
        <f>US_Difference!O2</f>
        <v>0</v>
      </c>
      <c r="Q4">
        <f>US_Difference!P2</f>
        <v>0</v>
      </c>
      <c r="R4">
        <f>US_Difference!Q2</f>
        <v>0</v>
      </c>
      <c r="S4">
        <f>US_Difference!R2</f>
        <v>0</v>
      </c>
      <c r="T4">
        <f>US_Difference!S2</f>
        <v>0</v>
      </c>
      <c r="U4">
        <f>US_Difference!T2</f>
        <v>0</v>
      </c>
      <c r="V4">
        <f>US_Difference!U2</f>
        <v>0</v>
      </c>
      <c r="W4">
        <f>US_Difference!V2</f>
        <v>0</v>
      </c>
      <c r="X4">
        <f>US_Difference!W2</f>
        <v>0</v>
      </c>
      <c r="Y4">
        <f>US_Difference!X2</f>
        <v>0</v>
      </c>
      <c r="Z4">
        <f>US_Difference!Y2</f>
        <v>0</v>
      </c>
      <c r="AA4">
        <f>US_Difference!Z2</f>
        <v>0</v>
      </c>
      <c r="AB4">
        <f>US_Difference!AA2</f>
        <v>0</v>
      </c>
      <c r="AC4">
        <f>US_Difference!AB2</f>
        <v>0</v>
      </c>
      <c r="AD4">
        <f>US_Difference!AC2</f>
        <v>0</v>
      </c>
      <c r="AE4">
        <f>US_Difference!AD2</f>
        <v>0</v>
      </c>
      <c r="AF4">
        <f>US_Difference!AE2</f>
        <v>0</v>
      </c>
      <c r="AG4">
        <f>US_Difference!AF2</f>
        <v>0</v>
      </c>
    </row>
    <row r="5" spans="1:33" x14ac:dyDescent="0.25">
      <c r="A5" t="s">
        <v>458</v>
      </c>
      <c r="B5" t="s">
        <v>384</v>
      </c>
      <c r="C5">
        <f>US_Difference!B3</f>
        <v>0</v>
      </c>
      <c r="D5">
        <f>US_Difference!C3</f>
        <v>0</v>
      </c>
      <c r="E5">
        <f>US_Difference!D3</f>
        <v>59667</v>
      </c>
      <c r="F5">
        <f>US_Difference!E3</f>
        <v>148810</v>
      </c>
      <c r="G5">
        <f>US_Difference!F3</f>
        <v>267300</v>
      </c>
      <c r="H5">
        <f>US_Difference!G3</f>
        <v>389220</v>
      </c>
      <c r="I5">
        <f>US_Difference!H3</f>
        <v>526410</v>
      </c>
      <c r="J5">
        <f>US_Difference!I3</f>
        <v>663750</v>
      </c>
      <c r="K5">
        <f>US_Difference!J3</f>
        <v>825980</v>
      </c>
      <c r="L5">
        <f>US_Difference!K3</f>
        <v>875390</v>
      </c>
      <c r="M5">
        <f>US_Difference!L3</f>
        <v>797290</v>
      </c>
      <c r="N5">
        <f>US_Difference!M3</f>
        <v>405480</v>
      </c>
      <c r="O5">
        <f>US_Difference!N3</f>
        <v>231900</v>
      </c>
      <c r="P5">
        <f>US_Difference!O3</f>
        <v>144190</v>
      </c>
      <c r="Q5">
        <f>US_Difference!P3</f>
        <v>104300</v>
      </c>
      <c r="R5">
        <f>US_Difference!Q3</f>
        <v>90680</v>
      </c>
      <c r="S5">
        <f>US_Difference!R3</f>
        <v>93210</v>
      </c>
      <c r="T5">
        <f>US_Difference!S3</f>
        <v>102860</v>
      </c>
      <c r="U5">
        <f>US_Difference!T3</f>
        <v>116150</v>
      </c>
      <c r="V5">
        <f>US_Difference!U3</f>
        <v>130910</v>
      </c>
      <c r="W5">
        <f>US_Difference!V3</f>
        <v>146490</v>
      </c>
      <c r="X5">
        <f>US_Difference!W3</f>
        <v>159480</v>
      </c>
      <c r="Y5">
        <f>US_Difference!X3</f>
        <v>171520</v>
      </c>
      <c r="Z5">
        <f>US_Difference!Y3</f>
        <v>190170</v>
      </c>
      <c r="AA5">
        <f>US_Difference!Z3</f>
        <v>203540</v>
      </c>
      <c r="AB5">
        <f>US_Difference!AA3</f>
        <v>215670</v>
      </c>
      <c r="AC5">
        <f>US_Difference!AB3</f>
        <v>221500</v>
      </c>
      <c r="AD5">
        <f>US_Difference!AC3</f>
        <v>218030</v>
      </c>
      <c r="AE5">
        <f>US_Difference!AD3</f>
        <v>209150</v>
      </c>
      <c r="AF5">
        <f>US_Difference!AE3</f>
        <v>197160</v>
      </c>
      <c r="AG5">
        <f>US_Difference!AF3</f>
        <v>184300</v>
      </c>
    </row>
    <row r="6" spans="1:33" x14ac:dyDescent="0.25">
      <c r="A6" t="s">
        <v>458</v>
      </c>
      <c r="B6" t="s">
        <v>385</v>
      </c>
      <c r="C6">
        <f>US_Difference!B4</f>
        <v>0</v>
      </c>
      <c r="D6">
        <f>US_Difference!C4</f>
        <v>0</v>
      </c>
      <c r="E6">
        <f>US_Difference!D4</f>
        <v>3843</v>
      </c>
      <c r="F6">
        <f>US_Difference!E4</f>
        <v>31750</v>
      </c>
      <c r="G6">
        <f>US_Difference!F4</f>
        <v>86450</v>
      </c>
      <c r="H6">
        <f>US_Difference!G4</f>
        <v>160460</v>
      </c>
      <c r="I6">
        <f>US_Difference!H4</f>
        <v>254650</v>
      </c>
      <c r="J6">
        <f>US_Difference!I4</f>
        <v>361780</v>
      </c>
      <c r="K6">
        <f>US_Difference!J4</f>
        <v>488240</v>
      </c>
      <c r="L6">
        <f>US_Difference!K4</f>
        <v>605910</v>
      </c>
      <c r="M6">
        <f>US_Difference!L4</f>
        <v>700750</v>
      </c>
      <c r="N6">
        <f>US_Difference!M4</f>
        <v>621910</v>
      </c>
      <c r="O6">
        <f>US_Difference!N4</f>
        <v>650080</v>
      </c>
      <c r="P6">
        <f>US_Difference!O4</f>
        <v>725080</v>
      </c>
      <c r="Q6">
        <f>US_Difference!P4</f>
        <v>826400</v>
      </c>
      <c r="R6">
        <f>US_Difference!Q4</f>
        <v>932680</v>
      </c>
      <c r="S6">
        <f>US_Difference!R4</f>
        <v>996900</v>
      </c>
      <c r="T6">
        <f>US_Difference!S4</f>
        <v>1045800</v>
      </c>
      <c r="U6">
        <f>US_Difference!T4</f>
        <v>1089920</v>
      </c>
      <c r="V6">
        <f>US_Difference!U4</f>
        <v>1125580</v>
      </c>
      <c r="W6">
        <f>US_Difference!V4</f>
        <v>1159210</v>
      </c>
      <c r="X6">
        <f>US_Difference!W4</f>
        <v>1188540</v>
      </c>
      <c r="Y6">
        <f>US_Difference!X4</f>
        <v>1211600</v>
      </c>
      <c r="Z6">
        <f>US_Difference!Y4</f>
        <v>1238140</v>
      </c>
      <c r="AA6">
        <f>US_Difference!Z4</f>
        <v>1255770</v>
      </c>
      <c r="AB6">
        <f>US_Difference!AA4</f>
        <v>1267250</v>
      </c>
      <c r="AC6">
        <f>US_Difference!AB4</f>
        <v>1270630</v>
      </c>
      <c r="AD6">
        <f>US_Difference!AC4</f>
        <v>1270000</v>
      </c>
      <c r="AE6">
        <f>US_Difference!AD4</f>
        <v>1262110</v>
      </c>
      <c r="AF6">
        <f>US_Difference!AE4</f>
        <v>1252470</v>
      </c>
      <c r="AG6">
        <f>US_Difference!AF4</f>
        <v>1242030</v>
      </c>
    </row>
    <row r="7" spans="1:33" x14ac:dyDescent="0.25">
      <c r="A7" t="s">
        <v>458</v>
      </c>
      <c r="B7" t="s">
        <v>386</v>
      </c>
      <c r="C7">
        <f>US_Difference!B5</f>
        <v>0</v>
      </c>
      <c r="D7">
        <f>US_Difference!C5</f>
        <v>0</v>
      </c>
      <c r="E7">
        <f>US_Difference!D5</f>
        <v>0</v>
      </c>
      <c r="F7">
        <f>US_Difference!E5</f>
        <v>0</v>
      </c>
      <c r="G7">
        <f>US_Difference!F5</f>
        <v>0</v>
      </c>
      <c r="H7">
        <f>US_Difference!G5</f>
        <v>410</v>
      </c>
      <c r="I7">
        <f>US_Difference!H5</f>
        <v>780</v>
      </c>
      <c r="J7">
        <f>US_Difference!I5</f>
        <v>-1150</v>
      </c>
      <c r="K7">
        <f>US_Difference!J5</f>
        <v>-1180</v>
      </c>
      <c r="L7">
        <f>US_Difference!K5</f>
        <v>-1400</v>
      </c>
      <c r="M7">
        <f>US_Difference!L5</f>
        <v>-740</v>
      </c>
      <c r="N7">
        <f>US_Difference!M5</f>
        <v>-260</v>
      </c>
      <c r="O7">
        <f>US_Difference!N5</f>
        <v>-30</v>
      </c>
      <c r="P7">
        <f>US_Difference!O5</f>
        <v>210</v>
      </c>
      <c r="Q7">
        <f>US_Difference!P5</f>
        <v>270</v>
      </c>
      <c r="R7">
        <f>US_Difference!Q5</f>
        <v>420</v>
      </c>
      <c r="S7">
        <f>US_Difference!R5</f>
        <v>500</v>
      </c>
      <c r="T7">
        <f>US_Difference!S5</f>
        <v>560</v>
      </c>
      <c r="U7">
        <f>US_Difference!T5</f>
        <v>510</v>
      </c>
      <c r="V7">
        <f>US_Difference!U5</f>
        <v>550</v>
      </c>
      <c r="W7">
        <f>US_Difference!V5</f>
        <v>530</v>
      </c>
      <c r="X7">
        <f>US_Difference!W5</f>
        <v>260</v>
      </c>
      <c r="Y7">
        <f>US_Difference!X5</f>
        <v>-90</v>
      </c>
      <c r="Z7">
        <f>US_Difference!Y5</f>
        <v>250</v>
      </c>
      <c r="AA7">
        <f>US_Difference!Z5</f>
        <v>270</v>
      </c>
      <c r="AB7">
        <f>US_Difference!AA5</f>
        <v>360</v>
      </c>
      <c r="AC7">
        <f>US_Difference!AB5</f>
        <v>470</v>
      </c>
      <c r="AD7">
        <f>US_Difference!AC5</f>
        <v>480</v>
      </c>
      <c r="AE7">
        <f>US_Difference!AD5</f>
        <v>490</v>
      </c>
      <c r="AF7">
        <f>US_Difference!AE5</f>
        <v>470</v>
      </c>
      <c r="AG7">
        <f>US_Difference!AF5</f>
        <v>460</v>
      </c>
    </row>
    <row r="8" spans="1:33" x14ac:dyDescent="0.25">
      <c r="A8" t="s">
        <v>458</v>
      </c>
      <c r="B8" t="s">
        <v>387</v>
      </c>
      <c r="C8">
        <f>US_Difference!B6</f>
        <v>0</v>
      </c>
      <c r="D8">
        <f>US_Difference!C6</f>
        <v>0</v>
      </c>
      <c r="E8">
        <f>US_Difference!D6</f>
        <v>0</v>
      </c>
      <c r="F8">
        <f>US_Difference!E6</f>
        <v>0</v>
      </c>
      <c r="G8">
        <f>US_Difference!F6</f>
        <v>0</v>
      </c>
      <c r="H8">
        <f>US_Difference!G6</f>
        <v>-360</v>
      </c>
      <c r="I8">
        <f>US_Difference!H6</f>
        <v>9380</v>
      </c>
      <c r="J8">
        <f>US_Difference!I6</f>
        <v>21440</v>
      </c>
      <c r="K8">
        <f>US_Difference!J6</f>
        <v>34310</v>
      </c>
      <c r="L8">
        <f>US_Difference!K6</f>
        <v>46480</v>
      </c>
      <c r="M8">
        <f>US_Difference!L6</f>
        <v>63760</v>
      </c>
      <c r="N8">
        <f>US_Difference!M6</f>
        <v>84060</v>
      </c>
      <c r="O8">
        <f>US_Difference!N6</f>
        <v>108240</v>
      </c>
      <c r="P8">
        <f>US_Difference!O6</f>
        <v>133540</v>
      </c>
      <c r="Q8">
        <f>US_Difference!P6</f>
        <v>158970</v>
      </c>
      <c r="R8">
        <f>US_Difference!Q6</f>
        <v>183850</v>
      </c>
      <c r="S8">
        <f>US_Difference!R6</f>
        <v>208200</v>
      </c>
      <c r="T8">
        <f>US_Difference!S6</f>
        <v>217510</v>
      </c>
      <c r="U8">
        <f>US_Difference!T6</f>
        <v>219090</v>
      </c>
      <c r="V8">
        <f>US_Difference!U6</f>
        <v>216640</v>
      </c>
      <c r="W8">
        <f>US_Difference!V6</f>
        <v>211820</v>
      </c>
      <c r="X8">
        <f>US_Difference!W6</f>
        <v>203140</v>
      </c>
      <c r="Y8">
        <f>US_Difference!X6</f>
        <v>193340</v>
      </c>
      <c r="Z8">
        <f>US_Difference!Y6</f>
        <v>190250</v>
      </c>
      <c r="AA8">
        <f>US_Difference!Z6</f>
        <v>182970</v>
      </c>
      <c r="AB8">
        <f>US_Difference!AA6</f>
        <v>176500</v>
      </c>
      <c r="AC8">
        <f>US_Difference!AB6</f>
        <v>168210</v>
      </c>
      <c r="AD8">
        <f>US_Difference!AC6</f>
        <v>157760</v>
      </c>
      <c r="AE8">
        <f>US_Difference!AD6</f>
        <v>147270</v>
      </c>
      <c r="AF8">
        <f>US_Difference!AE6</f>
        <v>137300</v>
      </c>
      <c r="AG8">
        <f>US_Difference!AF6</f>
        <v>128640</v>
      </c>
    </row>
    <row r="9" spans="1:33" x14ac:dyDescent="0.25">
      <c r="A9" t="s">
        <v>458</v>
      </c>
      <c r="B9" t="s">
        <v>417</v>
      </c>
      <c r="C9">
        <f>US_Difference!B7</f>
        <v>0</v>
      </c>
      <c r="D9">
        <f>US_Difference!C7</f>
        <v>0</v>
      </c>
      <c r="E9">
        <f>US_Difference!D7</f>
        <v>73839</v>
      </c>
      <c r="F9">
        <f>US_Difference!E7</f>
        <v>107710</v>
      </c>
      <c r="G9">
        <f>US_Difference!F7</f>
        <v>112370</v>
      </c>
      <c r="H9">
        <f>US_Difference!G7</f>
        <v>104320</v>
      </c>
      <c r="I9">
        <f>US_Difference!H7</f>
        <v>91430</v>
      </c>
      <c r="J9">
        <f>US_Difference!I7</f>
        <v>94180</v>
      </c>
      <c r="K9">
        <f>US_Difference!J7</f>
        <v>88730</v>
      </c>
      <c r="L9">
        <f>US_Difference!K7</f>
        <v>86050</v>
      </c>
      <c r="M9">
        <f>US_Difference!L7</f>
        <v>75230</v>
      </c>
      <c r="N9">
        <f>US_Difference!M7</f>
        <v>68010</v>
      </c>
      <c r="O9">
        <f>US_Difference!N7</f>
        <v>88840</v>
      </c>
      <c r="P9">
        <f>US_Difference!O7</f>
        <v>73810</v>
      </c>
      <c r="Q9">
        <f>US_Difference!P7</f>
        <v>67340</v>
      </c>
      <c r="R9">
        <f>US_Difference!Q7</f>
        <v>60790</v>
      </c>
      <c r="S9">
        <f>US_Difference!R7</f>
        <v>60020</v>
      </c>
      <c r="T9">
        <f>US_Difference!S7</f>
        <v>61460</v>
      </c>
      <c r="U9">
        <f>US_Difference!T7</f>
        <v>66660</v>
      </c>
      <c r="V9">
        <f>US_Difference!U7</f>
        <v>70130</v>
      </c>
      <c r="W9">
        <f>US_Difference!V7</f>
        <v>73070</v>
      </c>
      <c r="X9">
        <f>US_Difference!W7</f>
        <v>72140</v>
      </c>
      <c r="Y9">
        <f>US_Difference!X7</f>
        <v>70290</v>
      </c>
      <c r="Z9">
        <f>US_Difference!Y7</f>
        <v>75900</v>
      </c>
      <c r="AA9">
        <f>US_Difference!Z7</f>
        <v>77490</v>
      </c>
      <c r="AB9">
        <f>US_Difference!AA7</f>
        <v>79630</v>
      </c>
      <c r="AC9">
        <f>US_Difference!AB7</f>
        <v>81650</v>
      </c>
      <c r="AD9">
        <f>US_Difference!AC7</f>
        <v>80620</v>
      </c>
      <c r="AE9">
        <f>US_Difference!AD7</f>
        <v>81610</v>
      </c>
      <c r="AF9">
        <f>US_Difference!AE7</f>
        <v>84680</v>
      </c>
      <c r="AG9">
        <f>US_Difference!AF7</f>
        <v>89280</v>
      </c>
    </row>
    <row r="10" spans="1:33" x14ac:dyDescent="0.25">
      <c r="A10" t="s">
        <v>458</v>
      </c>
      <c r="B10" t="s">
        <v>388</v>
      </c>
      <c r="C10">
        <f>US_Difference!B8</f>
        <v>0</v>
      </c>
      <c r="D10">
        <f>US_Difference!C8</f>
        <v>0</v>
      </c>
      <c r="E10">
        <f>US_Difference!D8</f>
        <v>141135</v>
      </c>
      <c r="F10">
        <f>US_Difference!E8</f>
        <v>202153</v>
      </c>
      <c r="G10">
        <f>US_Difference!F8</f>
        <v>231860</v>
      </c>
      <c r="H10">
        <f>US_Difference!G8</f>
        <v>245530</v>
      </c>
      <c r="I10">
        <f>US_Difference!H8</f>
        <v>249600</v>
      </c>
      <c r="J10">
        <f>US_Difference!I8</f>
        <v>239260</v>
      </c>
      <c r="K10">
        <f>US_Difference!J8</f>
        <v>232840</v>
      </c>
      <c r="L10">
        <f>US_Difference!K8</f>
        <v>209640</v>
      </c>
      <c r="M10">
        <f>US_Difference!L8</f>
        <v>201470</v>
      </c>
      <c r="N10">
        <f>US_Difference!M8</f>
        <v>177740</v>
      </c>
      <c r="O10">
        <f>US_Difference!N8</f>
        <v>179620</v>
      </c>
      <c r="P10">
        <f>US_Difference!O8</f>
        <v>150930</v>
      </c>
      <c r="Q10">
        <f>US_Difference!P8</f>
        <v>122030</v>
      </c>
      <c r="R10">
        <f>US_Difference!Q8</f>
        <v>64490</v>
      </c>
      <c r="S10">
        <f>US_Difference!R8</f>
        <v>-5790</v>
      </c>
      <c r="T10">
        <f>US_Difference!S8</f>
        <v>-65440</v>
      </c>
      <c r="U10">
        <f>US_Difference!T8</f>
        <v>-117210</v>
      </c>
      <c r="V10">
        <f>US_Difference!U8</f>
        <v>-147580</v>
      </c>
      <c r="W10">
        <f>US_Difference!V8</f>
        <v>-170440</v>
      </c>
      <c r="X10">
        <f>US_Difference!W8</f>
        <v>-188040</v>
      </c>
      <c r="Y10">
        <f>US_Difference!X8</f>
        <v>-203570</v>
      </c>
      <c r="Z10">
        <f>US_Difference!Y8</f>
        <v>-211420</v>
      </c>
      <c r="AA10">
        <f>US_Difference!Z8</f>
        <v>-226250</v>
      </c>
      <c r="AB10">
        <f>US_Difference!AA8</f>
        <v>-243120</v>
      </c>
      <c r="AC10">
        <f>US_Difference!AB8</f>
        <v>-263670</v>
      </c>
      <c r="AD10">
        <f>US_Difference!AC8</f>
        <v>-282820</v>
      </c>
      <c r="AE10">
        <f>US_Difference!AD8</f>
        <v>-297800</v>
      </c>
      <c r="AF10">
        <f>US_Difference!AE8</f>
        <v>-308700</v>
      </c>
      <c r="AG10">
        <f>US_Difference!AF8</f>
        <v>-313720</v>
      </c>
    </row>
    <row r="11" spans="1:33" x14ac:dyDescent="0.25">
      <c r="A11" t="s">
        <v>458</v>
      </c>
      <c r="B11" t="s">
        <v>390</v>
      </c>
      <c r="C11">
        <f>US_Difference!B9</f>
        <v>0</v>
      </c>
      <c r="D11">
        <f>US_Difference!C9</f>
        <v>0</v>
      </c>
      <c r="E11">
        <f>US_Difference!D9</f>
        <v>767</v>
      </c>
      <c r="F11">
        <f>US_Difference!E9</f>
        <v>2250</v>
      </c>
      <c r="G11">
        <f>US_Difference!F9</f>
        <v>4450</v>
      </c>
      <c r="H11">
        <f>US_Difference!G9</f>
        <v>7000</v>
      </c>
      <c r="I11">
        <f>US_Difference!H9</f>
        <v>9920</v>
      </c>
      <c r="J11">
        <f>US_Difference!I9</f>
        <v>13240</v>
      </c>
      <c r="K11">
        <f>US_Difference!J9</f>
        <v>16920</v>
      </c>
      <c r="L11">
        <f>US_Difference!K9</f>
        <v>20910</v>
      </c>
      <c r="M11">
        <f>US_Difference!L9</f>
        <v>25140</v>
      </c>
      <c r="N11">
        <f>US_Difference!M9</f>
        <v>29280</v>
      </c>
      <c r="O11">
        <f>US_Difference!N9</f>
        <v>33180</v>
      </c>
      <c r="P11">
        <f>US_Difference!O9</f>
        <v>36840</v>
      </c>
      <c r="Q11">
        <f>US_Difference!P9</f>
        <v>40310</v>
      </c>
      <c r="R11">
        <f>US_Difference!Q9</f>
        <v>43820</v>
      </c>
      <c r="S11">
        <f>US_Difference!R9</f>
        <v>47300</v>
      </c>
      <c r="T11">
        <f>US_Difference!S9</f>
        <v>50700</v>
      </c>
      <c r="U11">
        <f>US_Difference!T9</f>
        <v>53920</v>
      </c>
      <c r="V11">
        <f>US_Difference!U9</f>
        <v>57010</v>
      </c>
      <c r="W11">
        <f>US_Difference!V9</f>
        <v>60000</v>
      </c>
      <c r="X11">
        <f>US_Difference!W9</f>
        <v>62720</v>
      </c>
      <c r="Y11">
        <f>US_Difference!X9</f>
        <v>65360</v>
      </c>
      <c r="Z11">
        <f>US_Difference!Y9</f>
        <v>67920</v>
      </c>
      <c r="AA11">
        <f>US_Difference!Z9</f>
        <v>70360</v>
      </c>
      <c r="AB11">
        <f>US_Difference!AA9</f>
        <v>72640</v>
      </c>
      <c r="AC11">
        <f>US_Difference!AB9</f>
        <v>75060</v>
      </c>
      <c r="AD11">
        <f>US_Difference!AC9</f>
        <v>77120</v>
      </c>
      <c r="AE11">
        <f>US_Difference!AD9</f>
        <v>78990</v>
      </c>
      <c r="AF11">
        <f>US_Difference!AE9</f>
        <v>80740</v>
      </c>
      <c r="AG11">
        <f>US_Difference!AF9</f>
        <v>82420</v>
      </c>
    </row>
    <row r="12" spans="1:33" x14ac:dyDescent="0.25">
      <c r="A12" t="s">
        <v>458</v>
      </c>
      <c r="B12" t="s">
        <v>392</v>
      </c>
      <c r="C12">
        <f>US_Difference!B10</f>
        <v>0</v>
      </c>
      <c r="D12">
        <f>US_Difference!C10</f>
        <v>0</v>
      </c>
      <c r="E12">
        <f>US_Difference!D10</f>
        <v>-161</v>
      </c>
      <c r="F12">
        <f>US_Difference!E10</f>
        <v>-590</v>
      </c>
      <c r="G12">
        <f>US_Difference!F10</f>
        <v>-1140</v>
      </c>
      <c r="H12">
        <f>US_Difference!G10</f>
        <v>-1730</v>
      </c>
      <c r="I12">
        <f>US_Difference!H10</f>
        <v>-2340</v>
      </c>
      <c r="J12">
        <f>US_Difference!I10</f>
        <v>-3130</v>
      </c>
      <c r="K12">
        <f>US_Difference!J10</f>
        <v>-4810</v>
      </c>
      <c r="L12">
        <f>US_Difference!K10</f>
        <v>-6460</v>
      </c>
      <c r="M12">
        <f>US_Difference!L10</f>
        <v>-8090</v>
      </c>
      <c r="N12">
        <f>US_Difference!M10</f>
        <v>-7460</v>
      </c>
      <c r="O12">
        <f>US_Difference!N10</f>
        <v>-7240</v>
      </c>
      <c r="P12">
        <f>US_Difference!O10</f>
        <v>-7370</v>
      </c>
      <c r="Q12">
        <f>US_Difference!P10</f>
        <v>-7810</v>
      </c>
      <c r="R12">
        <f>US_Difference!Q10</f>
        <v>-8230</v>
      </c>
      <c r="S12">
        <f>US_Difference!R10</f>
        <v>-7670</v>
      </c>
      <c r="T12">
        <f>US_Difference!S10</f>
        <v>-7550</v>
      </c>
      <c r="U12">
        <f>US_Difference!T10</f>
        <v>-7830</v>
      </c>
      <c r="V12">
        <f>US_Difference!U10</f>
        <v>-8160</v>
      </c>
      <c r="W12">
        <f>US_Difference!V10</f>
        <v>-8630</v>
      </c>
      <c r="X12">
        <f>US_Difference!W10</f>
        <v>-9270</v>
      </c>
      <c r="Y12">
        <f>US_Difference!X10</f>
        <v>-9930</v>
      </c>
      <c r="Z12">
        <f>US_Difference!Y10</f>
        <v>-10430</v>
      </c>
      <c r="AA12">
        <f>US_Difference!Z10</f>
        <v>-11040</v>
      </c>
      <c r="AB12">
        <f>US_Difference!AA10</f>
        <v>-11680</v>
      </c>
      <c r="AC12">
        <f>US_Difference!AB10</f>
        <v>-12330</v>
      </c>
      <c r="AD12">
        <f>US_Difference!AC10</f>
        <v>-12980</v>
      </c>
      <c r="AE12">
        <f>US_Difference!AD10</f>
        <v>-13580</v>
      </c>
      <c r="AF12">
        <f>US_Difference!AE10</f>
        <v>-14170</v>
      </c>
      <c r="AG12">
        <f>US_Difference!AF10</f>
        <v>-14760</v>
      </c>
    </row>
    <row r="13" spans="1:33" x14ac:dyDescent="0.25">
      <c r="A13" t="s">
        <v>458</v>
      </c>
      <c r="B13" t="s">
        <v>394</v>
      </c>
      <c r="C13">
        <f>US_Difference!B11</f>
        <v>0</v>
      </c>
      <c r="D13">
        <f>US_Difference!C11</f>
        <v>0</v>
      </c>
      <c r="E13">
        <f>US_Difference!D11</f>
        <v>-6001</v>
      </c>
      <c r="F13">
        <f>US_Difference!E11</f>
        <v>-11320</v>
      </c>
      <c r="G13">
        <f>US_Difference!F11</f>
        <v>-13380</v>
      </c>
      <c r="H13">
        <f>US_Difference!G11</f>
        <v>-13030</v>
      </c>
      <c r="I13">
        <f>US_Difference!H11</f>
        <v>-12270</v>
      </c>
      <c r="J13">
        <f>US_Difference!I11</f>
        <v>-11510</v>
      </c>
      <c r="K13">
        <f>US_Difference!J11</f>
        <v>-10120</v>
      </c>
      <c r="L13">
        <f>US_Difference!K11</f>
        <v>-7360</v>
      </c>
      <c r="M13">
        <f>US_Difference!L11</f>
        <v>-10</v>
      </c>
      <c r="N13">
        <f>US_Difference!M11</f>
        <v>3300</v>
      </c>
      <c r="O13">
        <f>US_Difference!N11</f>
        <v>3230</v>
      </c>
      <c r="P13">
        <f>US_Difference!O11</f>
        <v>2020</v>
      </c>
      <c r="Q13">
        <f>US_Difference!P11</f>
        <v>530</v>
      </c>
      <c r="R13">
        <f>US_Difference!Q11</f>
        <v>-860</v>
      </c>
      <c r="S13">
        <f>US_Difference!R11</f>
        <v>-1870</v>
      </c>
      <c r="T13">
        <f>US_Difference!S11</f>
        <v>-2470</v>
      </c>
      <c r="U13">
        <f>US_Difference!T11</f>
        <v>-2960</v>
      </c>
      <c r="V13">
        <f>US_Difference!U11</f>
        <v>-3250</v>
      </c>
      <c r="W13">
        <f>US_Difference!V11</f>
        <v>-3420</v>
      </c>
      <c r="X13">
        <f>US_Difference!W11</f>
        <v>-3760</v>
      </c>
      <c r="Y13">
        <f>US_Difference!X11</f>
        <v>-4040</v>
      </c>
      <c r="Z13">
        <f>US_Difference!Y11</f>
        <v>-4290</v>
      </c>
      <c r="AA13">
        <f>US_Difference!Z11</f>
        <v>-4500</v>
      </c>
      <c r="AB13">
        <f>US_Difference!AA11</f>
        <v>-4730</v>
      </c>
      <c r="AC13">
        <f>US_Difference!AB11</f>
        <v>-4580</v>
      </c>
      <c r="AD13">
        <f>US_Difference!AC11</f>
        <v>-4250</v>
      </c>
      <c r="AE13">
        <f>US_Difference!AD11</f>
        <v>-3820</v>
      </c>
      <c r="AF13">
        <f>US_Difference!AE11</f>
        <v>-3400</v>
      </c>
      <c r="AG13">
        <f>US_Difference!AF11</f>
        <v>-3010</v>
      </c>
    </row>
    <row r="14" spans="1:33" x14ac:dyDescent="0.25">
      <c r="A14" t="s">
        <v>458</v>
      </c>
      <c r="B14" t="s">
        <v>396</v>
      </c>
      <c r="C14">
        <f>US_Difference!B12</f>
        <v>0</v>
      </c>
      <c r="D14">
        <f>US_Difference!C12</f>
        <v>0</v>
      </c>
      <c r="E14">
        <f>US_Difference!D12</f>
        <v>127</v>
      </c>
      <c r="F14">
        <f>US_Difference!E12</f>
        <v>290</v>
      </c>
      <c r="G14">
        <f>US_Difference!F12</f>
        <v>1730</v>
      </c>
      <c r="H14">
        <f>US_Difference!G12</f>
        <v>2770</v>
      </c>
      <c r="I14">
        <f>US_Difference!H12</f>
        <v>3610</v>
      </c>
      <c r="J14">
        <f>US_Difference!I12</f>
        <v>4270</v>
      </c>
      <c r="K14">
        <f>US_Difference!J12</f>
        <v>5050</v>
      </c>
      <c r="L14">
        <f>US_Difference!K12</f>
        <v>4450</v>
      </c>
      <c r="M14">
        <f>US_Difference!L12</f>
        <v>4470</v>
      </c>
      <c r="N14">
        <f>US_Difference!M12</f>
        <v>4470</v>
      </c>
      <c r="O14">
        <f>US_Difference!N12</f>
        <v>4470</v>
      </c>
      <c r="P14">
        <f>US_Difference!O12</f>
        <v>4500</v>
      </c>
      <c r="Q14">
        <f>US_Difference!P12</f>
        <v>2220</v>
      </c>
      <c r="R14">
        <f>US_Difference!Q12</f>
        <v>1050</v>
      </c>
      <c r="S14">
        <f>US_Difference!R12</f>
        <v>-60</v>
      </c>
      <c r="T14">
        <f>US_Difference!S12</f>
        <v>-350</v>
      </c>
      <c r="U14">
        <f>US_Difference!T12</f>
        <v>-330</v>
      </c>
      <c r="V14">
        <f>US_Difference!U12</f>
        <v>-200</v>
      </c>
      <c r="W14">
        <f>US_Difference!V12</f>
        <v>-80</v>
      </c>
      <c r="X14">
        <f>US_Difference!W12</f>
        <v>20</v>
      </c>
      <c r="Y14">
        <f>US_Difference!X12</f>
        <v>1020</v>
      </c>
      <c r="Z14">
        <f>US_Difference!Y12</f>
        <v>2240</v>
      </c>
      <c r="AA14">
        <f>US_Difference!Z12</f>
        <v>2930</v>
      </c>
      <c r="AB14">
        <f>US_Difference!AA12</f>
        <v>2980</v>
      </c>
      <c r="AC14">
        <f>US_Difference!AB12</f>
        <v>2810</v>
      </c>
      <c r="AD14">
        <f>US_Difference!AC12</f>
        <v>2580</v>
      </c>
      <c r="AE14">
        <f>US_Difference!AD12</f>
        <v>2420</v>
      </c>
      <c r="AF14">
        <f>US_Difference!AE12</f>
        <v>2330</v>
      </c>
      <c r="AG14">
        <f>US_Difference!AF12</f>
        <v>2310</v>
      </c>
    </row>
    <row r="15" spans="1:33" x14ac:dyDescent="0.25">
      <c r="A15" t="s">
        <v>458</v>
      </c>
      <c r="B15" t="s">
        <v>398</v>
      </c>
      <c r="C15">
        <f>US_Difference!B13</f>
        <v>0</v>
      </c>
      <c r="D15">
        <f>US_Difference!C13</f>
        <v>0</v>
      </c>
      <c r="E15">
        <f>US_Difference!D13</f>
        <v>67</v>
      </c>
      <c r="F15">
        <f>US_Difference!E13</f>
        <v>1480</v>
      </c>
      <c r="G15">
        <f>US_Difference!F13</f>
        <v>5980</v>
      </c>
      <c r="H15">
        <f>US_Difference!G13</f>
        <v>13840</v>
      </c>
      <c r="I15">
        <f>US_Difference!H13</f>
        <v>30670</v>
      </c>
      <c r="J15">
        <f>US_Difference!I13</f>
        <v>41150</v>
      </c>
      <c r="K15">
        <f>US_Difference!J13</f>
        <v>60800</v>
      </c>
      <c r="L15">
        <f>US_Difference!K13</f>
        <v>83770</v>
      </c>
      <c r="M15">
        <f>US_Difference!L13</f>
        <v>109690</v>
      </c>
      <c r="N15">
        <f>US_Difference!M13</f>
        <v>139830</v>
      </c>
      <c r="O15">
        <f>US_Difference!N13</f>
        <v>198330</v>
      </c>
      <c r="P15">
        <f>US_Difference!O13</f>
        <v>221230</v>
      </c>
      <c r="Q15">
        <f>US_Difference!P13</f>
        <v>253710</v>
      </c>
      <c r="R15">
        <f>US_Difference!Q13</f>
        <v>282840</v>
      </c>
      <c r="S15">
        <f>US_Difference!R13</f>
        <v>311980</v>
      </c>
      <c r="T15">
        <f>US_Difference!S13</f>
        <v>343860</v>
      </c>
      <c r="U15">
        <f>US_Difference!T13</f>
        <v>377020</v>
      </c>
      <c r="V15">
        <f>US_Difference!U13</f>
        <v>407560</v>
      </c>
      <c r="W15">
        <f>US_Difference!V13</f>
        <v>438590</v>
      </c>
      <c r="X15">
        <f>US_Difference!W13</f>
        <v>464680</v>
      </c>
      <c r="Y15">
        <f>US_Difference!X13</f>
        <v>490340</v>
      </c>
      <c r="Z15">
        <f>US_Difference!Y13</f>
        <v>523190</v>
      </c>
      <c r="AA15">
        <f>US_Difference!Z13</f>
        <v>554780</v>
      </c>
      <c r="AB15">
        <f>US_Difference!AA13</f>
        <v>587090</v>
      </c>
      <c r="AC15">
        <f>US_Difference!AB13</f>
        <v>623590</v>
      </c>
      <c r="AD15">
        <f>US_Difference!AC13</f>
        <v>660370</v>
      </c>
      <c r="AE15">
        <f>US_Difference!AD13</f>
        <v>698600</v>
      </c>
      <c r="AF15">
        <f>US_Difference!AE13</f>
        <v>739690</v>
      </c>
      <c r="AG15">
        <f>US_Difference!AF13</f>
        <v>783920</v>
      </c>
    </row>
    <row r="16" spans="1:33" x14ac:dyDescent="0.25">
      <c r="A16" t="s">
        <v>458</v>
      </c>
      <c r="B16" t="s">
        <v>400</v>
      </c>
      <c r="C16">
        <f>US_Difference!B14</f>
        <v>0</v>
      </c>
      <c r="D16">
        <f>US_Difference!C14</f>
        <v>0</v>
      </c>
      <c r="E16">
        <f>US_Difference!D14</f>
        <v>250</v>
      </c>
      <c r="F16">
        <f>US_Difference!E14</f>
        <v>570</v>
      </c>
      <c r="G16">
        <f>US_Difference!F14</f>
        <v>940</v>
      </c>
      <c r="H16">
        <f>US_Difference!G14</f>
        <v>1240</v>
      </c>
      <c r="I16">
        <f>US_Difference!H14</f>
        <v>1510</v>
      </c>
      <c r="J16">
        <f>US_Difference!I14</f>
        <v>1790</v>
      </c>
      <c r="K16">
        <f>US_Difference!J14</f>
        <v>2050</v>
      </c>
      <c r="L16">
        <f>US_Difference!K14</f>
        <v>2280</v>
      </c>
      <c r="M16">
        <f>US_Difference!L14</f>
        <v>2480</v>
      </c>
      <c r="N16">
        <f>US_Difference!M14</f>
        <v>2520</v>
      </c>
      <c r="O16">
        <f>US_Difference!N14</f>
        <v>2510</v>
      </c>
      <c r="P16">
        <f>US_Difference!O14</f>
        <v>2470</v>
      </c>
      <c r="Q16">
        <f>US_Difference!P14</f>
        <v>2390</v>
      </c>
      <c r="R16">
        <f>US_Difference!Q14</f>
        <v>2340</v>
      </c>
      <c r="S16">
        <f>US_Difference!R14</f>
        <v>2310</v>
      </c>
      <c r="T16">
        <f>US_Difference!S14</f>
        <v>2310</v>
      </c>
      <c r="U16">
        <f>US_Difference!T14</f>
        <v>2210</v>
      </c>
      <c r="V16">
        <f>US_Difference!U14</f>
        <v>2160</v>
      </c>
      <c r="W16">
        <f>US_Difference!V14</f>
        <v>2090</v>
      </c>
      <c r="X16">
        <f>US_Difference!W14</f>
        <v>2020</v>
      </c>
      <c r="Y16">
        <f>US_Difference!X14</f>
        <v>1970</v>
      </c>
      <c r="Z16">
        <f>US_Difference!Y14</f>
        <v>1920</v>
      </c>
      <c r="AA16">
        <f>US_Difference!Z14</f>
        <v>1880</v>
      </c>
      <c r="AB16">
        <f>US_Difference!AA14</f>
        <v>1820</v>
      </c>
      <c r="AC16">
        <f>US_Difference!AB14</f>
        <v>1780</v>
      </c>
      <c r="AD16">
        <f>US_Difference!AC14</f>
        <v>1710</v>
      </c>
      <c r="AE16">
        <f>US_Difference!AD14</f>
        <v>1680</v>
      </c>
      <c r="AF16">
        <f>US_Difference!AE14</f>
        <v>1640</v>
      </c>
      <c r="AG16">
        <f>US_Difference!AF14</f>
        <v>1640</v>
      </c>
    </row>
    <row r="17" spans="1:33" x14ac:dyDescent="0.25">
      <c r="A17" t="s">
        <v>458</v>
      </c>
      <c r="B17" t="s">
        <v>402</v>
      </c>
      <c r="C17">
        <f>US_Difference!B15</f>
        <v>0</v>
      </c>
      <c r="D17">
        <f>US_Difference!C15</f>
        <v>0</v>
      </c>
      <c r="E17">
        <f>US_Difference!D15</f>
        <v>90177</v>
      </c>
      <c r="F17">
        <f>US_Difference!E15</f>
        <v>214471</v>
      </c>
      <c r="G17">
        <f>US_Difference!F15</f>
        <v>334290</v>
      </c>
      <c r="H17">
        <f>US_Difference!G15</f>
        <v>466180</v>
      </c>
      <c r="I17">
        <f>US_Difference!H15</f>
        <v>632490</v>
      </c>
      <c r="J17">
        <f>US_Difference!I15</f>
        <v>713340</v>
      </c>
      <c r="K17">
        <f>US_Difference!J15</f>
        <v>802210</v>
      </c>
      <c r="L17">
        <f>US_Difference!K15</f>
        <v>886170</v>
      </c>
      <c r="M17">
        <f>US_Difference!L15</f>
        <v>997070</v>
      </c>
      <c r="N17">
        <f>US_Difference!M15</f>
        <v>1131320</v>
      </c>
      <c r="O17">
        <f>US_Difference!N15</f>
        <v>1277520</v>
      </c>
      <c r="P17">
        <f>US_Difference!O15</f>
        <v>1379060</v>
      </c>
      <c r="Q17">
        <f>US_Difference!P15</f>
        <v>1492620</v>
      </c>
      <c r="R17">
        <f>US_Difference!Q15</f>
        <v>1583210</v>
      </c>
      <c r="S17">
        <f>US_Difference!R15</f>
        <v>1675580</v>
      </c>
      <c r="T17">
        <f>US_Difference!S15</f>
        <v>1759640</v>
      </c>
      <c r="U17">
        <f>US_Difference!T15</f>
        <v>1827100</v>
      </c>
      <c r="V17">
        <f>US_Difference!U15</f>
        <v>1886510</v>
      </c>
      <c r="W17">
        <f>US_Difference!V15</f>
        <v>1941100</v>
      </c>
      <c r="X17">
        <f>US_Difference!W15</f>
        <v>1993880</v>
      </c>
      <c r="Y17">
        <f>US_Difference!X15</f>
        <v>2050760</v>
      </c>
      <c r="Z17">
        <f>US_Difference!Y15</f>
        <v>2122390</v>
      </c>
      <c r="AA17">
        <f>US_Difference!Z15</f>
        <v>2194390</v>
      </c>
      <c r="AB17">
        <f>US_Difference!AA15</f>
        <v>2269620</v>
      </c>
      <c r="AC17">
        <f>US_Difference!AB15</f>
        <v>2334830</v>
      </c>
      <c r="AD17">
        <f>US_Difference!AC15</f>
        <v>2391970</v>
      </c>
      <c r="AE17">
        <f>US_Difference!AD15</f>
        <v>2446420</v>
      </c>
      <c r="AF17">
        <f>US_Difference!AE15</f>
        <v>2505420</v>
      </c>
      <c r="AG17">
        <f>US_Difference!AF15</f>
        <v>2576340</v>
      </c>
    </row>
    <row r="18" spans="1:33" x14ac:dyDescent="0.25">
      <c r="A18" t="s">
        <v>458</v>
      </c>
      <c r="B18" t="s">
        <v>403</v>
      </c>
      <c r="C18">
        <f>US_Difference!B16</f>
        <v>0</v>
      </c>
      <c r="D18">
        <f>US_Difference!C16</f>
        <v>0</v>
      </c>
      <c r="E18">
        <f>US_Difference!D16</f>
        <v>-85</v>
      </c>
      <c r="F18">
        <f>US_Difference!E16</f>
        <v>590</v>
      </c>
      <c r="G18">
        <f>US_Difference!F16</f>
        <v>1920</v>
      </c>
      <c r="H18">
        <f>US_Difference!G16</f>
        <v>3910</v>
      </c>
      <c r="I18">
        <f>US_Difference!H16</f>
        <v>6600</v>
      </c>
      <c r="J18">
        <f>US_Difference!I16</f>
        <v>10050</v>
      </c>
      <c r="K18">
        <f>US_Difference!J16</f>
        <v>14540</v>
      </c>
      <c r="L18">
        <f>US_Difference!K16</f>
        <v>19640</v>
      </c>
      <c r="M18">
        <f>US_Difference!L16</f>
        <v>29860</v>
      </c>
      <c r="N18">
        <f>US_Difference!M16</f>
        <v>36020</v>
      </c>
      <c r="O18">
        <f>US_Difference!N16</f>
        <v>38230</v>
      </c>
      <c r="P18">
        <f>US_Difference!O16</f>
        <v>38970</v>
      </c>
      <c r="Q18">
        <f>US_Difference!P16</f>
        <v>39480</v>
      </c>
      <c r="R18">
        <f>US_Difference!Q16</f>
        <v>40130</v>
      </c>
      <c r="S18">
        <f>US_Difference!R16</f>
        <v>39180</v>
      </c>
      <c r="T18">
        <f>US_Difference!S16</f>
        <v>37450</v>
      </c>
      <c r="U18">
        <f>US_Difference!T16</f>
        <v>35880</v>
      </c>
      <c r="V18">
        <f>US_Difference!U16</f>
        <v>34880</v>
      </c>
      <c r="W18">
        <f>US_Difference!V16</f>
        <v>34370</v>
      </c>
      <c r="X18">
        <f>US_Difference!W16</f>
        <v>34470</v>
      </c>
      <c r="Y18">
        <f>US_Difference!X16</f>
        <v>35100</v>
      </c>
      <c r="Z18">
        <f>US_Difference!Y16</f>
        <v>36060</v>
      </c>
      <c r="AA18">
        <f>US_Difference!Z16</f>
        <v>37190</v>
      </c>
      <c r="AB18">
        <f>US_Difference!AA16</f>
        <v>38390</v>
      </c>
      <c r="AC18">
        <f>US_Difference!AB16</f>
        <v>39650</v>
      </c>
      <c r="AD18">
        <f>US_Difference!AC16</f>
        <v>40550</v>
      </c>
      <c r="AE18">
        <f>US_Difference!AD16</f>
        <v>41350</v>
      </c>
      <c r="AF18">
        <f>US_Difference!AE16</f>
        <v>42170</v>
      </c>
      <c r="AG18">
        <f>US_Difference!AF16</f>
        <v>43050</v>
      </c>
    </row>
    <row r="19" spans="1:33" x14ac:dyDescent="0.25">
      <c r="A19" t="s">
        <v>458</v>
      </c>
      <c r="B19" t="s">
        <v>405</v>
      </c>
      <c r="C19">
        <f>US_Difference!B17</f>
        <v>0</v>
      </c>
      <c r="D19">
        <f>US_Difference!C17</f>
        <v>0</v>
      </c>
      <c r="E19">
        <f>US_Difference!D17</f>
        <v>421</v>
      </c>
      <c r="F19">
        <f>US_Difference!E17</f>
        <v>1640</v>
      </c>
      <c r="G19">
        <f>US_Difference!F17</f>
        <v>4460</v>
      </c>
      <c r="H19">
        <f>US_Difference!G17</f>
        <v>8100</v>
      </c>
      <c r="I19">
        <f>US_Difference!H17</f>
        <v>12300</v>
      </c>
      <c r="J19">
        <f>US_Difference!I17</f>
        <v>17360</v>
      </c>
      <c r="K19">
        <f>US_Difference!J17</f>
        <v>23420</v>
      </c>
      <c r="L19">
        <f>US_Difference!K17</f>
        <v>30920</v>
      </c>
      <c r="M19">
        <f>US_Difference!L17</f>
        <v>39460</v>
      </c>
      <c r="N19">
        <f>US_Difference!M17</f>
        <v>43090</v>
      </c>
      <c r="O19">
        <f>US_Difference!N17</f>
        <v>44380</v>
      </c>
      <c r="P19">
        <f>US_Difference!O17</f>
        <v>43990</v>
      </c>
      <c r="Q19">
        <f>US_Difference!P17</f>
        <v>42720</v>
      </c>
      <c r="R19">
        <f>US_Difference!Q17</f>
        <v>41330</v>
      </c>
      <c r="S19">
        <f>US_Difference!R17</f>
        <v>40070</v>
      </c>
      <c r="T19">
        <f>US_Difference!S17</f>
        <v>39160</v>
      </c>
      <c r="U19">
        <f>US_Difference!T17</f>
        <v>38200</v>
      </c>
      <c r="V19">
        <f>US_Difference!U17</f>
        <v>37310</v>
      </c>
      <c r="W19">
        <f>US_Difference!V17</f>
        <v>36440</v>
      </c>
      <c r="X19">
        <f>US_Difference!W17</f>
        <v>35380</v>
      </c>
      <c r="Y19">
        <f>US_Difference!X17</f>
        <v>34450</v>
      </c>
      <c r="Z19">
        <f>US_Difference!Y17</f>
        <v>33730</v>
      </c>
      <c r="AA19">
        <f>US_Difference!Z17</f>
        <v>33010</v>
      </c>
      <c r="AB19">
        <f>US_Difference!AA17</f>
        <v>32250</v>
      </c>
      <c r="AC19">
        <f>US_Difference!AB17</f>
        <v>31660</v>
      </c>
      <c r="AD19">
        <f>US_Difference!AC17</f>
        <v>31000</v>
      </c>
      <c r="AE19">
        <f>US_Difference!AD17</f>
        <v>30940</v>
      </c>
      <c r="AF19">
        <f>US_Difference!AE17</f>
        <v>31440</v>
      </c>
      <c r="AG19">
        <f>US_Difference!AF17</f>
        <v>32270</v>
      </c>
    </row>
    <row r="20" spans="1:33" x14ac:dyDescent="0.25">
      <c r="A20" t="s">
        <v>458</v>
      </c>
      <c r="B20" t="s">
        <v>478</v>
      </c>
      <c r="C20">
        <f>US_Difference!B18</f>
        <v>0</v>
      </c>
      <c r="D20">
        <f>US_Difference!C18</f>
        <v>0</v>
      </c>
      <c r="E20">
        <f>US_Difference!D18</f>
        <v>0</v>
      </c>
      <c r="F20">
        <f>US_Difference!E18</f>
        <v>0</v>
      </c>
      <c r="G20">
        <f>US_Difference!F18</f>
        <v>0</v>
      </c>
      <c r="H20">
        <f>US_Difference!G18</f>
        <v>0</v>
      </c>
      <c r="I20">
        <f>US_Difference!H18</f>
        <v>0</v>
      </c>
      <c r="J20">
        <f>US_Difference!I18</f>
        <v>0</v>
      </c>
      <c r="K20">
        <f>US_Difference!J18</f>
        <v>0</v>
      </c>
      <c r="L20">
        <f>US_Difference!K18</f>
        <v>0</v>
      </c>
      <c r="M20">
        <f>US_Difference!L18</f>
        <v>0</v>
      </c>
      <c r="N20">
        <f>US_Difference!M18</f>
        <v>0</v>
      </c>
      <c r="O20">
        <f>US_Difference!N18</f>
        <v>0</v>
      </c>
      <c r="P20">
        <f>US_Difference!O18</f>
        <v>0</v>
      </c>
      <c r="Q20">
        <f>US_Difference!P18</f>
        <v>0</v>
      </c>
      <c r="R20">
        <f>US_Difference!Q18</f>
        <v>0</v>
      </c>
      <c r="S20">
        <f>US_Difference!R18</f>
        <v>0</v>
      </c>
      <c r="T20">
        <f>US_Difference!S18</f>
        <v>0</v>
      </c>
      <c r="U20">
        <f>US_Difference!T18</f>
        <v>0</v>
      </c>
      <c r="V20">
        <f>US_Difference!U18</f>
        <v>0</v>
      </c>
      <c r="W20">
        <f>US_Difference!V18</f>
        <v>0</v>
      </c>
      <c r="X20">
        <f>US_Difference!W18</f>
        <v>0</v>
      </c>
      <c r="Y20">
        <f>US_Difference!X18</f>
        <v>0</v>
      </c>
      <c r="Z20">
        <f>US_Difference!Y18</f>
        <v>0</v>
      </c>
      <c r="AA20">
        <f>US_Difference!Z18</f>
        <v>0</v>
      </c>
      <c r="AB20">
        <f>US_Difference!AA18</f>
        <v>0</v>
      </c>
      <c r="AC20">
        <f>US_Difference!AB18</f>
        <v>0</v>
      </c>
      <c r="AD20">
        <f>US_Difference!AC18</f>
        <v>0</v>
      </c>
      <c r="AE20">
        <f>US_Difference!AD18</f>
        <v>0</v>
      </c>
      <c r="AF20">
        <f>US_Difference!AE18</f>
        <v>0</v>
      </c>
      <c r="AG20">
        <f>US_Difference!AF18</f>
        <v>0</v>
      </c>
    </row>
    <row r="21" spans="1:33" x14ac:dyDescent="0.25">
      <c r="A21" t="s">
        <v>458</v>
      </c>
      <c r="B21" t="s">
        <v>406</v>
      </c>
      <c r="C21">
        <f>US_Difference!B19</f>
        <v>0</v>
      </c>
      <c r="D21">
        <f>US_Difference!C19</f>
        <v>0</v>
      </c>
      <c r="E21">
        <f>US_Difference!D19</f>
        <v>15985</v>
      </c>
      <c r="F21">
        <f>US_Difference!E19</f>
        <v>40730</v>
      </c>
      <c r="G21">
        <f>US_Difference!F19</f>
        <v>70470</v>
      </c>
      <c r="H21">
        <f>US_Difference!G19</f>
        <v>101720</v>
      </c>
      <c r="I21">
        <f>US_Difference!H19</f>
        <v>141280</v>
      </c>
      <c r="J21">
        <f>US_Difference!I19</f>
        <v>161110</v>
      </c>
      <c r="K21">
        <f>US_Difference!J19</f>
        <v>189220</v>
      </c>
      <c r="L21">
        <f>US_Difference!K19</f>
        <v>219610</v>
      </c>
      <c r="M21">
        <f>US_Difference!L19</f>
        <v>285580</v>
      </c>
      <c r="N21">
        <f>US_Difference!M19</f>
        <v>355490</v>
      </c>
      <c r="O21">
        <f>US_Difference!N19</f>
        <v>419790</v>
      </c>
      <c r="P21">
        <f>US_Difference!O19</f>
        <v>475670</v>
      </c>
      <c r="Q21">
        <f>US_Difference!P19</f>
        <v>520920</v>
      </c>
      <c r="R21">
        <f>US_Difference!Q19</f>
        <v>555550</v>
      </c>
      <c r="S21">
        <f>US_Difference!R19</f>
        <v>588130</v>
      </c>
      <c r="T21">
        <f>US_Difference!S19</f>
        <v>611720</v>
      </c>
      <c r="U21">
        <f>US_Difference!T19</f>
        <v>633710</v>
      </c>
      <c r="V21">
        <f>US_Difference!U19</f>
        <v>646370</v>
      </c>
      <c r="W21">
        <f>US_Difference!V19</f>
        <v>662000</v>
      </c>
      <c r="X21">
        <f>US_Difference!W19</f>
        <v>654970</v>
      </c>
      <c r="Y21">
        <f>US_Difference!X19</f>
        <v>651560</v>
      </c>
      <c r="Z21">
        <f>US_Difference!Y19</f>
        <v>651010</v>
      </c>
      <c r="AA21">
        <f>US_Difference!Z19</f>
        <v>643330</v>
      </c>
      <c r="AB21">
        <f>US_Difference!AA19</f>
        <v>632940</v>
      </c>
      <c r="AC21">
        <f>US_Difference!AB19</f>
        <v>617820</v>
      </c>
      <c r="AD21">
        <f>US_Difference!AC19</f>
        <v>596970</v>
      </c>
      <c r="AE21">
        <f>US_Difference!AD19</f>
        <v>587490</v>
      </c>
      <c r="AF21">
        <f>US_Difference!AE19</f>
        <v>572020</v>
      </c>
      <c r="AG21">
        <f>US_Difference!AF19</f>
        <v>558440</v>
      </c>
    </row>
    <row r="22" spans="1:33" x14ac:dyDescent="0.25">
      <c r="A22" t="s">
        <v>458</v>
      </c>
      <c r="B22" t="s">
        <v>407</v>
      </c>
      <c r="C22">
        <f>US_Difference!B20</f>
        <v>0</v>
      </c>
      <c r="D22">
        <f>US_Difference!C20</f>
        <v>0</v>
      </c>
      <c r="E22">
        <f>US_Difference!D20</f>
        <v>13908</v>
      </c>
      <c r="F22">
        <f>US_Difference!E20</f>
        <v>20410</v>
      </c>
      <c r="G22">
        <f>US_Difference!F20</f>
        <v>23660</v>
      </c>
      <c r="H22">
        <f>US_Difference!G20</f>
        <v>25730</v>
      </c>
      <c r="I22">
        <f>US_Difference!H20</f>
        <v>25880</v>
      </c>
      <c r="J22">
        <f>US_Difference!I20</f>
        <v>25710</v>
      </c>
      <c r="K22">
        <f>US_Difference!J20</f>
        <v>26030</v>
      </c>
      <c r="L22">
        <f>US_Difference!K20</f>
        <v>26780</v>
      </c>
      <c r="M22">
        <f>US_Difference!L20</f>
        <v>28320</v>
      </c>
      <c r="N22">
        <f>US_Difference!M20</f>
        <v>31560</v>
      </c>
      <c r="O22">
        <f>US_Difference!N20</f>
        <v>34410</v>
      </c>
      <c r="P22">
        <f>US_Difference!O20</f>
        <v>37060</v>
      </c>
      <c r="Q22">
        <f>US_Difference!P20</f>
        <v>39850</v>
      </c>
      <c r="R22">
        <f>US_Difference!Q20</f>
        <v>42580</v>
      </c>
      <c r="S22">
        <f>US_Difference!R20</f>
        <v>45210</v>
      </c>
      <c r="T22">
        <f>US_Difference!S20</f>
        <v>48500</v>
      </c>
      <c r="U22">
        <f>US_Difference!T20</f>
        <v>51790</v>
      </c>
      <c r="V22">
        <f>US_Difference!U20</f>
        <v>55260</v>
      </c>
      <c r="W22">
        <f>US_Difference!V20</f>
        <v>58860</v>
      </c>
      <c r="X22">
        <f>US_Difference!W20</f>
        <v>60140</v>
      </c>
      <c r="Y22">
        <f>US_Difference!X20</f>
        <v>61170</v>
      </c>
      <c r="Z22">
        <f>US_Difference!Y20</f>
        <v>69910</v>
      </c>
      <c r="AA22">
        <f>US_Difference!Z20</f>
        <v>74930</v>
      </c>
      <c r="AB22">
        <f>US_Difference!AA20</f>
        <v>80980</v>
      </c>
      <c r="AC22">
        <f>US_Difference!AB20</f>
        <v>86540</v>
      </c>
      <c r="AD22">
        <f>US_Difference!AC20</f>
        <v>90890</v>
      </c>
      <c r="AE22">
        <f>US_Difference!AD20</f>
        <v>94850</v>
      </c>
      <c r="AF22">
        <f>US_Difference!AE20</f>
        <v>98840</v>
      </c>
      <c r="AG22">
        <f>US_Difference!AF20</f>
        <v>103110</v>
      </c>
    </row>
    <row r="23" spans="1:33" x14ac:dyDescent="0.25">
      <c r="A23" t="s">
        <v>458</v>
      </c>
      <c r="B23" t="s">
        <v>408</v>
      </c>
      <c r="C23">
        <f>US_Difference!B21</f>
        <v>0</v>
      </c>
      <c r="D23">
        <f>US_Difference!C21</f>
        <v>0</v>
      </c>
      <c r="E23">
        <f>US_Difference!D21</f>
        <v>41098</v>
      </c>
      <c r="F23">
        <f>US_Difference!E21</f>
        <v>-60</v>
      </c>
      <c r="G23">
        <f>US_Difference!F21</f>
        <v>-52870</v>
      </c>
      <c r="H23">
        <f>US_Difference!G21</f>
        <v>-52570</v>
      </c>
      <c r="I23">
        <f>US_Difference!H21</f>
        <v>39990</v>
      </c>
      <c r="J23">
        <f>US_Difference!I21</f>
        <v>28690</v>
      </c>
      <c r="K23">
        <f>US_Difference!J21</f>
        <v>13440</v>
      </c>
      <c r="L23">
        <f>US_Difference!K21</f>
        <v>-12130</v>
      </c>
      <c r="M23">
        <f>US_Difference!L21</f>
        <v>-44060</v>
      </c>
      <c r="N23">
        <f>US_Difference!M21</f>
        <v>5370</v>
      </c>
      <c r="O23">
        <f>US_Difference!N21</f>
        <v>83620</v>
      </c>
      <c r="P23">
        <f>US_Difference!O21</f>
        <v>155930</v>
      </c>
      <c r="Q23">
        <f>US_Difference!P21</f>
        <v>227460</v>
      </c>
      <c r="R23">
        <f>US_Difference!Q21</f>
        <v>149090</v>
      </c>
      <c r="S23">
        <f>US_Difference!R21</f>
        <v>97170</v>
      </c>
      <c r="T23">
        <f>US_Difference!S21</f>
        <v>74360</v>
      </c>
      <c r="U23">
        <f>US_Difference!T21</f>
        <v>55360</v>
      </c>
      <c r="V23">
        <f>US_Difference!U21</f>
        <v>35080</v>
      </c>
      <c r="W23">
        <f>US_Difference!V21</f>
        <v>20440</v>
      </c>
      <c r="X23">
        <f>US_Difference!W21</f>
        <v>6790</v>
      </c>
      <c r="Y23">
        <f>US_Difference!X21</f>
        <v>-4780</v>
      </c>
      <c r="Z23">
        <f>US_Difference!Y21</f>
        <v>13570</v>
      </c>
      <c r="AA23">
        <f>US_Difference!Z21</f>
        <v>43990</v>
      </c>
      <c r="AB23">
        <f>US_Difference!AA21</f>
        <v>17360</v>
      </c>
      <c r="AC23">
        <f>US_Difference!AB21</f>
        <v>12690</v>
      </c>
      <c r="AD23">
        <f>US_Difference!AC21</f>
        <v>12990</v>
      </c>
      <c r="AE23">
        <f>US_Difference!AD21</f>
        <v>17260</v>
      </c>
      <c r="AF23">
        <f>US_Difference!AE21</f>
        <v>-560</v>
      </c>
      <c r="AG23">
        <f>US_Difference!AF21</f>
        <v>-4660</v>
      </c>
    </row>
    <row r="24" spans="1:33" x14ac:dyDescent="0.25">
      <c r="A24" t="s">
        <v>458</v>
      </c>
      <c r="B24" t="s">
        <v>409</v>
      </c>
      <c r="C24">
        <f>US_Difference!B22</f>
        <v>0</v>
      </c>
      <c r="D24">
        <f>US_Difference!C22</f>
        <v>0</v>
      </c>
      <c r="E24">
        <f>US_Difference!D22</f>
        <v>-445</v>
      </c>
      <c r="F24">
        <f>US_Difference!E22</f>
        <v>-1210</v>
      </c>
      <c r="G24">
        <f>US_Difference!F22</f>
        <v>-2210</v>
      </c>
      <c r="H24">
        <f>US_Difference!G22</f>
        <v>-3400</v>
      </c>
      <c r="I24">
        <f>US_Difference!H22</f>
        <v>-4840</v>
      </c>
      <c r="J24">
        <f>US_Difference!I22</f>
        <v>-6430</v>
      </c>
      <c r="K24">
        <f>US_Difference!J22</f>
        <v>-8240</v>
      </c>
      <c r="L24">
        <f>US_Difference!K22</f>
        <v>-10250</v>
      </c>
      <c r="M24">
        <f>US_Difference!L22</f>
        <v>-12550</v>
      </c>
      <c r="N24">
        <f>US_Difference!M22</f>
        <v>-14990</v>
      </c>
      <c r="O24">
        <f>US_Difference!N22</f>
        <v>-17690</v>
      </c>
      <c r="P24">
        <f>US_Difference!O22</f>
        <v>-20560</v>
      </c>
      <c r="Q24">
        <f>US_Difference!P22</f>
        <v>-23720</v>
      </c>
      <c r="R24">
        <f>US_Difference!Q22</f>
        <v>-27020</v>
      </c>
      <c r="S24">
        <f>US_Difference!R22</f>
        <v>-30470</v>
      </c>
      <c r="T24">
        <f>US_Difference!S22</f>
        <v>-34130</v>
      </c>
      <c r="U24">
        <f>US_Difference!T22</f>
        <v>-37950</v>
      </c>
      <c r="V24">
        <f>US_Difference!U22</f>
        <v>-42010</v>
      </c>
      <c r="W24">
        <f>US_Difference!V22</f>
        <v>-46270</v>
      </c>
      <c r="X24">
        <f>US_Difference!W22</f>
        <v>-51010</v>
      </c>
      <c r="Y24">
        <f>US_Difference!X22</f>
        <v>-55960</v>
      </c>
      <c r="Z24">
        <f>US_Difference!Y22</f>
        <v>-60720</v>
      </c>
      <c r="AA24">
        <f>US_Difference!Z22</f>
        <v>-65920</v>
      </c>
      <c r="AB24">
        <f>US_Difference!AA22</f>
        <v>-71390</v>
      </c>
      <c r="AC24">
        <f>US_Difference!AB22</f>
        <v>-76960</v>
      </c>
      <c r="AD24">
        <f>US_Difference!AC22</f>
        <v>-82480</v>
      </c>
      <c r="AE24">
        <f>US_Difference!AD22</f>
        <v>-87910</v>
      </c>
      <c r="AF24">
        <f>US_Difference!AE22</f>
        <v>-93350</v>
      </c>
      <c r="AG24">
        <f>US_Difference!AF22</f>
        <v>-98840</v>
      </c>
    </row>
    <row r="25" spans="1:33" x14ac:dyDescent="0.25">
      <c r="A25" t="s">
        <v>458</v>
      </c>
      <c r="B25" t="s">
        <v>411</v>
      </c>
      <c r="C25">
        <f>US_Difference!B23</f>
        <v>0</v>
      </c>
      <c r="D25">
        <f>US_Difference!C23</f>
        <v>0</v>
      </c>
      <c r="E25">
        <f>US_Difference!D23</f>
        <v>12806</v>
      </c>
      <c r="F25">
        <f>US_Difference!E23</f>
        <v>29730</v>
      </c>
      <c r="G25">
        <f>US_Difference!F23</f>
        <v>48700</v>
      </c>
      <c r="H25">
        <f>US_Difference!G23</f>
        <v>82510</v>
      </c>
      <c r="I25">
        <f>US_Difference!H23</f>
        <v>124080</v>
      </c>
      <c r="J25">
        <f>US_Difference!I23</f>
        <v>169640</v>
      </c>
      <c r="K25">
        <f>US_Difference!J23</f>
        <v>217030</v>
      </c>
      <c r="L25">
        <f>US_Difference!K23</f>
        <v>271840</v>
      </c>
      <c r="M25">
        <f>US_Difference!L23</f>
        <v>334960</v>
      </c>
      <c r="N25">
        <f>US_Difference!M23</f>
        <v>421030</v>
      </c>
      <c r="O25">
        <f>US_Difference!N23</f>
        <v>494380</v>
      </c>
      <c r="P25">
        <f>US_Difference!O23</f>
        <v>561310</v>
      </c>
      <c r="Q25">
        <f>US_Difference!P23</f>
        <v>625550</v>
      </c>
      <c r="R25">
        <f>US_Difference!Q23</f>
        <v>682300</v>
      </c>
      <c r="S25">
        <f>US_Difference!R23</f>
        <v>737870</v>
      </c>
      <c r="T25">
        <f>US_Difference!S23</f>
        <v>792800</v>
      </c>
      <c r="U25">
        <f>US_Difference!T23</f>
        <v>846620</v>
      </c>
      <c r="V25">
        <f>US_Difference!U23</f>
        <v>900550</v>
      </c>
      <c r="W25">
        <f>US_Difference!V23</f>
        <v>955650</v>
      </c>
      <c r="X25">
        <f>US_Difference!W23</f>
        <v>1009890</v>
      </c>
      <c r="Y25">
        <f>US_Difference!X23</f>
        <v>1064770</v>
      </c>
      <c r="Z25">
        <f>US_Difference!Y23</f>
        <v>1128770</v>
      </c>
      <c r="AA25">
        <f>US_Difference!Z23</f>
        <v>1190390</v>
      </c>
      <c r="AB25">
        <f>US_Difference!AA23</f>
        <v>1254550</v>
      </c>
      <c r="AC25">
        <f>US_Difference!AB23</f>
        <v>1319330</v>
      </c>
      <c r="AD25">
        <f>US_Difference!AC23</f>
        <v>1383690</v>
      </c>
      <c r="AE25">
        <f>US_Difference!AD23</f>
        <v>1449730</v>
      </c>
      <c r="AF25">
        <f>US_Difference!AE23</f>
        <v>1516740</v>
      </c>
      <c r="AG25">
        <f>US_Difference!AF23</f>
        <v>1584520</v>
      </c>
    </row>
    <row r="26" spans="1:33" x14ac:dyDescent="0.25">
      <c r="A26" t="s">
        <v>458</v>
      </c>
      <c r="B26" t="s">
        <v>413</v>
      </c>
      <c r="C26">
        <f>US_Difference!B24</f>
        <v>0</v>
      </c>
      <c r="D26">
        <f>US_Difference!C24</f>
        <v>0</v>
      </c>
      <c r="E26">
        <f>US_Difference!D24</f>
        <v>-2545</v>
      </c>
      <c r="F26">
        <f>US_Difference!E24</f>
        <v>-6590</v>
      </c>
      <c r="G26">
        <f>US_Difference!F24</f>
        <v>-11330</v>
      </c>
      <c r="H26">
        <f>US_Difference!G24</f>
        <v>-16760</v>
      </c>
      <c r="I26">
        <f>US_Difference!H24</f>
        <v>-23010</v>
      </c>
      <c r="J26">
        <f>US_Difference!I24</f>
        <v>-28500</v>
      </c>
      <c r="K26">
        <f>US_Difference!J24</f>
        <v>-34510</v>
      </c>
      <c r="L26">
        <f>US_Difference!K24</f>
        <v>-40710</v>
      </c>
      <c r="M26">
        <f>US_Difference!L24</f>
        <v>-47440</v>
      </c>
      <c r="N26">
        <f>US_Difference!M24</f>
        <v>-54070</v>
      </c>
      <c r="O26">
        <f>US_Difference!N24</f>
        <v>-60730</v>
      </c>
      <c r="P26">
        <f>US_Difference!O24</f>
        <v>-67120</v>
      </c>
      <c r="Q26">
        <f>US_Difference!P24</f>
        <v>-73590</v>
      </c>
      <c r="R26">
        <f>US_Difference!Q24</f>
        <v>-79790</v>
      </c>
      <c r="S26">
        <f>US_Difference!R24</f>
        <v>-85680</v>
      </c>
      <c r="T26">
        <f>US_Difference!S24</f>
        <v>-91530</v>
      </c>
      <c r="U26">
        <f>US_Difference!T24</f>
        <v>-97330</v>
      </c>
      <c r="V26">
        <f>US_Difference!U24</f>
        <v>-103060</v>
      </c>
      <c r="W26">
        <f>US_Difference!V24</f>
        <v>-108800</v>
      </c>
      <c r="X26">
        <f>US_Difference!W24</f>
        <v>-114730</v>
      </c>
      <c r="Y26">
        <f>US_Difference!X24</f>
        <v>-120880</v>
      </c>
      <c r="Z26">
        <f>US_Difference!Y24</f>
        <v>-126660</v>
      </c>
      <c r="AA26">
        <f>US_Difference!Z24</f>
        <v>-132740</v>
      </c>
      <c r="AB26">
        <f>US_Difference!AA24</f>
        <v>-138830</v>
      </c>
      <c r="AC26">
        <f>US_Difference!AB24</f>
        <v>-144860</v>
      </c>
      <c r="AD26">
        <f>US_Difference!AC24</f>
        <v>-150780</v>
      </c>
      <c r="AE26">
        <f>US_Difference!AD24</f>
        <v>-156640</v>
      </c>
      <c r="AF26">
        <f>US_Difference!AE24</f>
        <v>-162570</v>
      </c>
      <c r="AG26">
        <f>US_Difference!AF24</f>
        <v>-168880</v>
      </c>
    </row>
    <row r="27" spans="1:33" x14ac:dyDescent="0.25">
      <c r="A27" t="s">
        <v>458</v>
      </c>
      <c r="B27" t="s">
        <v>415</v>
      </c>
      <c r="C27">
        <f>US_Difference!B25</f>
        <v>0</v>
      </c>
      <c r="D27">
        <f>US_Difference!C25</f>
        <v>0</v>
      </c>
      <c r="E27">
        <f>US_Difference!D25</f>
        <v>628</v>
      </c>
      <c r="F27">
        <f>US_Difference!E25</f>
        <v>1590</v>
      </c>
      <c r="G27">
        <f>US_Difference!F25</f>
        <v>2650</v>
      </c>
      <c r="H27">
        <f>US_Difference!G25</f>
        <v>3750</v>
      </c>
      <c r="I27">
        <f>US_Difference!H25</f>
        <v>-3380</v>
      </c>
      <c r="J27">
        <f>US_Difference!I25</f>
        <v>-5050</v>
      </c>
      <c r="K27">
        <f>US_Difference!J25</f>
        <v>720</v>
      </c>
      <c r="L27">
        <f>US_Difference!K25</f>
        <v>12260</v>
      </c>
      <c r="M27">
        <f>US_Difference!L25</f>
        <v>29130</v>
      </c>
      <c r="N27">
        <f>US_Difference!M25</f>
        <v>45920</v>
      </c>
      <c r="O27">
        <f>US_Difference!N25</f>
        <v>63670</v>
      </c>
      <c r="P27">
        <f>US_Difference!O25</f>
        <v>79510</v>
      </c>
      <c r="Q27">
        <f>US_Difference!P25</f>
        <v>91660</v>
      </c>
      <c r="R27">
        <f>US_Difference!Q25</f>
        <v>98800</v>
      </c>
      <c r="S27">
        <f>US_Difference!R25</f>
        <v>89870</v>
      </c>
      <c r="T27">
        <f>US_Difference!S25</f>
        <v>76500</v>
      </c>
      <c r="U27">
        <f>US_Difference!T25</f>
        <v>61930</v>
      </c>
      <c r="V27">
        <f>US_Difference!U25</f>
        <v>46680</v>
      </c>
      <c r="W27">
        <f>US_Difference!V25</f>
        <v>31520</v>
      </c>
      <c r="X27">
        <f>US_Difference!W25</f>
        <v>16880</v>
      </c>
      <c r="Y27">
        <f>US_Difference!X25</f>
        <v>3030</v>
      </c>
      <c r="Z27">
        <f>US_Difference!Y25</f>
        <v>-8510</v>
      </c>
      <c r="AA27">
        <f>US_Difference!Z25</f>
        <v>-19390</v>
      </c>
      <c r="AB27">
        <f>US_Difference!AA25</f>
        <v>-29060</v>
      </c>
      <c r="AC27">
        <f>US_Difference!AB25</f>
        <v>-36430</v>
      </c>
      <c r="AD27">
        <f>US_Difference!AC25</f>
        <v>-42030</v>
      </c>
      <c r="AE27">
        <f>US_Difference!AD25</f>
        <v>-45940</v>
      </c>
      <c r="AF27">
        <f>US_Difference!AE25</f>
        <v>-49060</v>
      </c>
      <c r="AG27">
        <f>US_Difference!AF25</f>
        <v>-51570</v>
      </c>
    </row>
    <row r="28" spans="1:33" x14ac:dyDescent="0.25">
      <c r="A28" t="s">
        <v>458</v>
      </c>
      <c r="B28" t="s">
        <v>416</v>
      </c>
      <c r="C28">
        <f>US_Difference!B26</f>
        <v>0</v>
      </c>
      <c r="D28">
        <f>US_Difference!C26</f>
        <v>0</v>
      </c>
      <c r="E28">
        <f>US_Difference!D26</f>
        <v>1691</v>
      </c>
      <c r="F28">
        <f>US_Difference!E26</f>
        <v>-890</v>
      </c>
      <c r="G28">
        <f>US_Difference!F26</f>
        <v>-7140</v>
      </c>
      <c r="H28">
        <f>US_Difference!G26</f>
        <v>-16940</v>
      </c>
      <c r="I28">
        <f>US_Difference!H26</f>
        <v>-31850</v>
      </c>
      <c r="J28">
        <f>US_Difference!I26</f>
        <v>-37980</v>
      </c>
      <c r="K28">
        <f>US_Difference!J26</f>
        <v>-46550</v>
      </c>
      <c r="L28">
        <f>US_Difference!K26</f>
        <v>-55530</v>
      </c>
      <c r="M28">
        <f>US_Difference!L26</f>
        <v>-70870</v>
      </c>
      <c r="N28">
        <f>US_Difference!M26</f>
        <v>-85560</v>
      </c>
      <c r="O28">
        <f>US_Difference!N26</f>
        <v>-101210</v>
      </c>
      <c r="P28">
        <f>US_Difference!O26</f>
        <v>-116710</v>
      </c>
      <c r="Q28">
        <f>US_Difference!P26</f>
        <v>-133200</v>
      </c>
      <c r="R28">
        <f>US_Difference!Q26</f>
        <v>-149020</v>
      </c>
      <c r="S28">
        <f>US_Difference!R26</f>
        <v>-165720</v>
      </c>
      <c r="T28">
        <f>US_Difference!S26</f>
        <v>-182370</v>
      </c>
      <c r="U28">
        <f>US_Difference!T26</f>
        <v>-198850</v>
      </c>
      <c r="V28">
        <f>US_Difference!U26</f>
        <v>-215390</v>
      </c>
      <c r="W28">
        <f>US_Difference!V26</f>
        <v>-232750</v>
      </c>
      <c r="X28">
        <f>US_Difference!W26</f>
        <v>-253850</v>
      </c>
      <c r="Y28">
        <f>US_Difference!X26</f>
        <v>-276890</v>
      </c>
      <c r="Z28">
        <f>US_Difference!Y26</f>
        <v>-294330</v>
      </c>
      <c r="AA28">
        <f>US_Difference!Z26</f>
        <v>-317370</v>
      </c>
      <c r="AB28">
        <f>US_Difference!AA26</f>
        <v>-341130</v>
      </c>
      <c r="AC28">
        <f>US_Difference!AB26</f>
        <v>-365770</v>
      </c>
      <c r="AD28">
        <f>US_Difference!AC26</f>
        <v>-388370</v>
      </c>
      <c r="AE28">
        <f>US_Difference!AD26</f>
        <v>-404760</v>
      </c>
      <c r="AF28">
        <f>US_Difference!AE26</f>
        <v>-426730</v>
      </c>
      <c r="AG28">
        <f>US_Difference!AF26</f>
        <v>-449090</v>
      </c>
    </row>
    <row r="29" spans="1:33" x14ac:dyDescent="0.25">
      <c r="A29" t="s">
        <v>458</v>
      </c>
      <c r="B29" t="s">
        <v>418</v>
      </c>
      <c r="C29">
        <f>US_Difference!B27</f>
        <v>0</v>
      </c>
      <c r="D29">
        <f>US_Difference!C27</f>
        <v>0</v>
      </c>
      <c r="E29">
        <f>US_Difference!D27</f>
        <v>13695</v>
      </c>
      <c r="F29">
        <f>US_Difference!E27</f>
        <v>73840</v>
      </c>
      <c r="G29">
        <f>US_Difference!F27</f>
        <v>85700</v>
      </c>
      <c r="H29">
        <f>US_Difference!G27</f>
        <v>76340</v>
      </c>
      <c r="I29">
        <f>US_Difference!H27</f>
        <v>31190</v>
      </c>
      <c r="J29">
        <f>US_Difference!I27</f>
        <v>27010</v>
      </c>
      <c r="K29">
        <f>US_Difference!J27</f>
        <v>52490</v>
      </c>
      <c r="L29">
        <f>US_Difference!K27</f>
        <v>89840</v>
      </c>
      <c r="M29">
        <f>US_Difference!L27</f>
        <v>127640</v>
      </c>
      <c r="N29">
        <f>US_Difference!M27</f>
        <v>182920</v>
      </c>
      <c r="O29">
        <f>US_Difference!N27</f>
        <v>259060</v>
      </c>
      <c r="P29">
        <f>US_Difference!O27</f>
        <v>323940</v>
      </c>
      <c r="Q29">
        <f>US_Difference!P27</f>
        <v>379640</v>
      </c>
      <c r="R29">
        <f>US_Difference!Q27</f>
        <v>361580</v>
      </c>
      <c r="S29">
        <f>US_Difference!R27</f>
        <v>336870</v>
      </c>
      <c r="T29">
        <f>US_Difference!S27</f>
        <v>271050</v>
      </c>
      <c r="U29">
        <f>US_Difference!T27</f>
        <v>201040</v>
      </c>
      <c r="V29">
        <f>US_Difference!U27</f>
        <v>127990</v>
      </c>
      <c r="W29">
        <f>US_Difference!V27</f>
        <v>62010</v>
      </c>
      <c r="X29">
        <f>US_Difference!W27</f>
        <v>3780</v>
      </c>
      <c r="Y29">
        <f>US_Difference!X27</f>
        <v>-46190</v>
      </c>
      <c r="Z29">
        <f>US_Difference!Y27</f>
        <v>-80970</v>
      </c>
      <c r="AA29">
        <f>US_Difference!Z27</f>
        <v>-113980</v>
      </c>
      <c r="AB29">
        <f>US_Difference!AA27</f>
        <v>-139980</v>
      </c>
      <c r="AC29">
        <f>US_Difference!AB27</f>
        <v>-163070</v>
      </c>
      <c r="AD29">
        <f>US_Difference!AC27</f>
        <v>-182450</v>
      </c>
      <c r="AE29">
        <f>US_Difference!AD27</f>
        <v>-197820</v>
      </c>
      <c r="AF29">
        <f>US_Difference!AE27</f>
        <v>-209970</v>
      </c>
      <c r="AG29">
        <f>US_Difference!AF27</f>
        <v>-225270</v>
      </c>
    </row>
    <row r="30" spans="1:33" x14ac:dyDescent="0.25">
      <c r="A30" t="s">
        <v>458</v>
      </c>
      <c r="B30" t="s">
        <v>420</v>
      </c>
      <c r="C30">
        <f>US_Difference!B28</f>
        <v>0</v>
      </c>
      <c r="D30">
        <f>US_Difference!C28</f>
        <v>0</v>
      </c>
      <c r="E30">
        <f>US_Difference!D28</f>
        <v>208662</v>
      </c>
      <c r="F30">
        <f>US_Difference!E28</f>
        <v>305458</v>
      </c>
      <c r="G30">
        <f>US_Difference!F28</f>
        <v>336750</v>
      </c>
      <c r="H30">
        <f>US_Difference!G28</f>
        <v>333820</v>
      </c>
      <c r="I30">
        <f>US_Difference!H28</f>
        <v>317640</v>
      </c>
      <c r="J30">
        <f>US_Difference!I28</f>
        <v>299210</v>
      </c>
      <c r="K30">
        <f>US_Difference!J28</f>
        <v>275310</v>
      </c>
      <c r="L30">
        <f>US_Difference!K28</f>
        <v>248030</v>
      </c>
      <c r="M30">
        <f>US_Difference!L28</f>
        <v>218500</v>
      </c>
      <c r="N30">
        <f>US_Difference!M28</f>
        <v>188010</v>
      </c>
      <c r="O30">
        <f>US_Difference!N28</f>
        <v>161820</v>
      </c>
      <c r="P30">
        <f>US_Difference!O28</f>
        <v>136270</v>
      </c>
      <c r="Q30">
        <f>US_Difference!P28</f>
        <v>109680</v>
      </c>
      <c r="R30">
        <f>US_Difference!Q28</f>
        <v>84140</v>
      </c>
      <c r="S30">
        <f>US_Difference!R28</f>
        <v>63920</v>
      </c>
      <c r="T30">
        <f>US_Difference!S28</f>
        <v>54600</v>
      </c>
      <c r="U30">
        <f>US_Difference!T28</f>
        <v>52190</v>
      </c>
      <c r="V30">
        <f>US_Difference!U28</f>
        <v>49140</v>
      </c>
      <c r="W30">
        <f>US_Difference!V28</f>
        <v>46220</v>
      </c>
      <c r="X30">
        <f>US_Difference!W28</f>
        <v>40860</v>
      </c>
      <c r="Y30">
        <f>US_Difference!X28</f>
        <v>35450</v>
      </c>
      <c r="Z30">
        <f>US_Difference!Y28</f>
        <v>37910</v>
      </c>
      <c r="AA30">
        <f>US_Difference!Z28</f>
        <v>37040</v>
      </c>
      <c r="AB30">
        <f>US_Difference!AA28</f>
        <v>37540</v>
      </c>
      <c r="AC30">
        <f>US_Difference!AB28</f>
        <v>38260</v>
      </c>
      <c r="AD30">
        <f>US_Difference!AC28</f>
        <v>39490</v>
      </c>
      <c r="AE30">
        <f>US_Difference!AD28</f>
        <v>46190</v>
      </c>
      <c r="AF30">
        <f>US_Difference!AE28</f>
        <v>57430</v>
      </c>
      <c r="AG30">
        <f>US_Difference!AF28</f>
        <v>63210</v>
      </c>
    </row>
    <row r="31" spans="1:33" x14ac:dyDescent="0.25">
      <c r="A31" t="s">
        <v>458</v>
      </c>
      <c r="B31" t="s">
        <v>421</v>
      </c>
      <c r="C31">
        <f>US_Difference!B29</f>
        <v>0</v>
      </c>
      <c r="D31">
        <f>US_Difference!C29</f>
        <v>0</v>
      </c>
      <c r="E31">
        <f>US_Difference!D29</f>
        <v>654482</v>
      </c>
      <c r="F31">
        <f>US_Difference!E29</f>
        <v>1168470</v>
      </c>
      <c r="G31">
        <f>US_Difference!F29</f>
        <v>1637300</v>
      </c>
      <c r="H31">
        <f>US_Difference!G29</f>
        <v>2130510</v>
      </c>
      <c r="I31">
        <f>US_Difference!H29</f>
        <v>2565660</v>
      </c>
      <c r="J31">
        <f>US_Difference!I29</f>
        <v>3008970</v>
      </c>
      <c r="K31">
        <f>US_Difference!J29</f>
        <v>3482050</v>
      </c>
      <c r="L31">
        <f>US_Difference!K29</f>
        <v>3869500</v>
      </c>
      <c r="M31">
        <f>US_Difference!L29</f>
        <v>4204090</v>
      </c>
      <c r="N31">
        <f>US_Difference!M29</f>
        <v>4199590</v>
      </c>
      <c r="O31">
        <f>US_Difference!N29</f>
        <v>4436190</v>
      </c>
      <c r="P31">
        <f>US_Difference!O29</f>
        <v>4760560</v>
      </c>
      <c r="Q31">
        <f>US_Difference!P29</f>
        <v>5118800</v>
      </c>
      <c r="R31">
        <f>US_Difference!Q29</f>
        <v>5330340</v>
      </c>
      <c r="S31">
        <f>US_Difference!R29</f>
        <v>5510790</v>
      </c>
      <c r="T31">
        <f>US_Difference!S29</f>
        <v>5654190</v>
      </c>
      <c r="U31">
        <f>US_Difference!T29</f>
        <v>5788440</v>
      </c>
      <c r="V31">
        <f>US_Difference!U29</f>
        <v>5904190</v>
      </c>
      <c r="W31">
        <f>US_Difference!V29</f>
        <v>6015670</v>
      </c>
      <c r="X31">
        <f>US_Difference!W29</f>
        <v>6129360</v>
      </c>
      <c r="Y31">
        <f>US_Difference!X29</f>
        <v>6244100</v>
      </c>
      <c r="Z31">
        <f>US_Difference!Y29</f>
        <v>6370600</v>
      </c>
      <c r="AA31">
        <f>US_Difference!Z29</f>
        <v>6494760</v>
      </c>
      <c r="AB31">
        <f>US_Difference!AA29</f>
        <v>6620370</v>
      </c>
      <c r="AC31">
        <f>US_Difference!AB29</f>
        <v>6728000</v>
      </c>
      <c r="AD31">
        <f>US_Difference!AC29</f>
        <v>6823350</v>
      </c>
      <c r="AE31">
        <f>US_Difference!AD29</f>
        <v>6915700</v>
      </c>
      <c r="AF31">
        <f>US_Difference!AE29</f>
        <v>7016520</v>
      </c>
      <c r="AG31">
        <f>US_Difference!AF29</f>
        <v>7125520</v>
      </c>
    </row>
    <row r="32" spans="1:33" x14ac:dyDescent="0.25"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5" spans="1:33" x14ac:dyDescent="0.25">
      <c r="B35" s="4" t="s">
        <v>0</v>
      </c>
      <c r="C35">
        <v>2020</v>
      </c>
      <c r="D35">
        <v>2021</v>
      </c>
      <c r="E35">
        <v>2022</v>
      </c>
      <c r="F35">
        <v>2023</v>
      </c>
      <c r="G35">
        <v>2024</v>
      </c>
      <c r="H35">
        <v>2025</v>
      </c>
      <c r="I35">
        <v>2026</v>
      </c>
      <c r="J35">
        <v>2027</v>
      </c>
      <c r="K35">
        <v>2028</v>
      </c>
      <c r="L35">
        <v>2029</v>
      </c>
      <c r="M35">
        <v>2030</v>
      </c>
      <c r="N35">
        <v>2031</v>
      </c>
      <c r="O35">
        <v>2032</v>
      </c>
      <c r="P35">
        <v>2033</v>
      </c>
      <c r="Q35">
        <v>2034</v>
      </c>
      <c r="R35">
        <v>2035</v>
      </c>
      <c r="S35">
        <v>2036</v>
      </c>
      <c r="T35">
        <v>2037</v>
      </c>
      <c r="U35">
        <v>2038</v>
      </c>
      <c r="V35">
        <v>2039</v>
      </c>
      <c r="W35">
        <v>2040</v>
      </c>
      <c r="X35">
        <v>2041</v>
      </c>
      <c r="Y35">
        <v>2042</v>
      </c>
      <c r="Z35">
        <v>2043</v>
      </c>
      <c r="AA35">
        <v>2044</v>
      </c>
      <c r="AB35">
        <v>2045</v>
      </c>
      <c r="AC35">
        <v>2046</v>
      </c>
      <c r="AD35">
        <v>2047</v>
      </c>
      <c r="AE35">
        <v>2048</v>
      </c>
      <c r="AF35">
        <v>2049</v>
      </c>
      <c r="AG35">
        <v>2050</v>
      </c>
    </row>
    <row r="36" spans="1:33" x14ac:dyDescent="0.25">
      <c r="A36" t="s">
        <v>486</v>
      </c>
      <c r="B36" t="s">
        <v>381</v>
      </c>
      <c r="C36">
        <f>State_Difference!B2</f>
        <v>0</v>
      </c>
      <c r="D36">
        <f>State_Difference!C2</f>
        <v>0</v>
      </c>
      <c r="E36">
        <f>State_Difference!D2</f>
        <v>0</v>
      </c>
      <c r="F36">
        <f>State_Difference!E2</f>
        <v>0</v>
      </c>
      <c r="G36">
        <f>State_Difference!F2</f>
        <v>0</v>
      </c>
      <c r="H36">
        <f>State_Difference!G2</f>
        <v>0</v>
      </c>
      <c r="I36">
        <f>State_Difference!H2</f>
        <v>0</v>
      </c>
      <c r="J36">
        <f>State_Difference!I2</f>
        <v>0</v>
      </c>
      <c r="K36">
        <f>State_Difference!J2</f>
        <v>0</v>
      </c>
      <c r="L36">
        <f>State_Difference!K2</f>
        <v>0</v>
      </c>
      <c r="M36">
        <f>State_Difference!L2</f>
        <v>0</v>
      </c>
      <c r="N36">
        <f>State_Difference!M2</f>
        <v>0</v>
      </c>
      <c r="O36">
        <f>State_Difference!N2</f>
        <v>0</v>
      </c>
      <c r="P36">
        <f>State_Difference!O2</f>
        <v>0</v>
      </c>
      <c r="Q36">
        <f>State_Difference!P2</f>
        <v>0</v>
      </c>
      <c r="R36">
        <f>State_Difference!Q2</f>
        <v>0</v>
      </c>
      <c r="S36">
        <f>State_Difference!R2</f>
        <v>0</v>
      </c>
      <c r="T36">
        <f>State_Difference!S2</f>
        <v>0</v>
      </c>
      <c r="U36">
        <f>State_Difference!T2</f>
        <v>0</v>
      </c>
      <c r="V36">
        <f>State_Difference!U2</f>
        <v>0</v>
      </c>
      <c r="W36">
        <f>State_Difference!V2</f>
        <v>0</v>
      </c>
      <c r="X36">
        <f>State_Difference!W2</f>
        <v>0</v>
      </c>
      <c r="Y36">
        <f>State_Difference!X2</f>
        <v>0</v>
      </c>
      <c r="Z36">
        <f>State_Difference!Y2</f>
        <v>0</v>
      </c>
      <c r="AA36">
        <f>State_Difference!Z2</f>
        <v>0</v>
      </c>
      <c r="AB36">
        <f>State_Difference!AA2</f>
        <v>0</v>
      </c>
      <c r="AC36">
        <f>State_Difference!AB2</f>
        <v>0</v>
      </c>
      <c r="AD36">
        <f>State_Difference!AC2</f>
        <v>0</v>
      </c>
      <c r="AE36">
        <f>State_Difference!AD2</f>
        <v>0</v>
      </c>
      <c r="AF36">
        <f>State_Difference!AE2</f>
        <v>0</v>
      </c>
      <c r="AG36">
        <f>State_Difference!AF2</f>
        <v>0</v>
      </c>
    </row>
    <row r="37" spans="1:33" x14ac:dyDescent="0.25">
      <c r="A37" t="s">
        <v>486</v>
      </c>
      <c r="B37" t="s">
        <v>384</v>
      </c>
      <c r="C37">
        <f>State_Difference!B3</f>
        <v>0</v>
      </c>
      <c r="D37">
        <f>State_Difference!C3</f>
        <v>0</v>
      </c>
      <c r="E37">
        <f>State_Difference!D3</f>
        <v>0</v>
      </c>
      <c r="F37">
        <f>State_Difference!E3</f>
        <v>13914</v>
      </c>
      <c r="G37">
        <f>State_Difference!F3</f>
        <v>19876</v>
      </c>
      <c r="H37">
        <f>State_Difference!G3</f>
        <v>27834</v>
      </c>
      <c r="I37">
        <f>State_Difference!H3</f>
        <v>36836</v>
      </c>
      <c r="J37">
        <f>State_Difference!I3</f>
        <v>46211</v>
      </c>
      <c r="K37">
        <f>State_Difference!J3</f>
        <v>57586</v>
      </c>
      <c r="L37">
        <f>State_Difference!K3</f>
        <v>60766</v>
      </c>
      <c r="M37">
        <f>State_Difference!L3</f>
        <v>53781</v>
      </c>
      <c r="N37">
        <f>State_Difference!M3</f>
        <v>22557</v>
      </c>
      <c r="O37">
        <f>State_Difference!N3</f>
        <v>6136</v>
      </c>
      <c r="P37">
        <f>State_Difference!O3</f>
        <v>-3201</v>
      </c>
      <c r="Q37">
        <f>State_Difference!P3</f>
        <v>-8913</v>
      </c>
      <c r="R37">
        <f>State_Difference!Q3</f>
        <v>-12458</v>
      </c>
      <c r="S37">
        <f>State_Difference!R3</f>
        <v>-15666</v>
      </c>
      <c r="T37">
        <f>State_Difference!S3</f>
        <v>-17844</v>
      </c>
      <c r="U37">
        <f>State_Difference!T3</f>
        <v>-19700</v>
      </c>
      <c r="V37">
        <f>State_Difference!U3</f>
        <v>-21368</v>
      </c>
      <c r="W37">
        <f>State_Difference!V3</f>
        <v>-22860</v>
      </c>
      <c r="X37">
        <f>State_Difference!W3</f>
        <v>-24248</v>
      </c>
      <c r="Y37">
        <f>State_Difference!X3</f>
        <v>-25509</v>
      </c>
      <c r="Z37">
        <f>State_Difference!Y3</f>
        <v>-26647</v>
      </c>
      <c r="AA37">
        <f>State_Difference!Z3</f>
        <v>-27705</v>
      </c>
      <c r="AB37">
        <f>State_Difference!AA3</f>
        <v>-28517</v>
      </c>
      <c r="AC37">
        <f>State_Difference!AB3</f>
        <v>-29217</v>
      </c>
      <c r="AD37">
        <f>State_Difference!AC3</f>
        <v>-29715</v>
      </c>
      <c r="AE37">
        <f>State_Difference!AD3</f>
        <v>-29983</v>
      </c>
      <c r="AF37">
        <f>State_Difference!AE3</f>
        <v>-30150</v>
      </c>
      <c r="AG37">
        <f>State_Difference!AF3</f>
        <v>-30288</v>
      </c>
    </row>
    <row r="38" spans="1:33" x14ac:dyDescent="0.25">
      <c r="A38" t="s">
        <v>486</v>
      </c>
      <c r="B38" t="s">
        <v>385</v>
      </c>
      <c r="C38">
        <f>State_Difference!B4</f>
        <v>0</v>
      </c>
      <c r="D38">
        <f>State_Difference!C4</f>
        <v>0</v>
      </c>
      <c r="E38">
        <f>State_Difference!D4</f>
        <v>0</v>
      </c>
      <c r="F38">
        <f>State_Difference!E4</f>
        <v>191</v>
      </c>
      <c r="G38">
        <f>State_Difference!F4</f>
        <v>2675</v>
      </c>
      <c r="H38">
        <f>State_Difference!G4</f>
        <v>11275</v>
      </c>
      <c r="I38">
        <f>State_Difference!H4</f>
        <v>24730</v>
      </c>
      <c r="J38">
        <f>State_Difference!I4</f>
        <v>40594</v>
      </c>
      <c r="K38">
        <f>State_Difference!J4</f>
        <v>58064</v>
      </c>
      <c r="L38">
        <f>State_Difference!K4</f>
        <v>72566</v>
      </c>
      <c r="M38">
        <f>State_Difference!L4</f>
        <v>81449</v>
      </c>
      <c r="N38">
        <f>State_Difference!M4</f>
        <v>74364</v>
      </c>
      <c r="O38">
        <f>State_Difference!N4</f>
        <v>76630</v>
      </c>
      <c r="P38">
        <f>State_Difference!O4</f>
        <v>82428</v>
      </c>
      <c r="Q38">
        <f>State_Difference!P4</f>
        <v>90816</v>
      </c>
      <c r="R38">
        <f>State_Difference!Q4</f>
        <v>96923</v>
      </c>
      <c r="S38">
        <f>State_Difference!R4</f>
        <v>100602</v>
      </c>
      <c r="T38">
        <f>State_Difference!S4</f>
        <v>102370</v>
      </c>
      <c r="U38">
        <f>State_Difference!T4</f>
        <v>102274</v>
      </c>
      <c r="V38">
        <f>State_Difference!U4</f>
        <v>99619</v>
      </c>
      <c r="W38">
        <f>State_Difference!V4</f>
        <v>95391</v>
      </c>
      <c r="X38">
        <f>State_Difference!W4</f>
        <v>90163</v>
      </c>
      <c r="Y38">
        <f>State_Difference!X4</f>
        <v>83697</v>
      </c>
      <c r="Z38">
        <f>State_Difference!Y4</f>
        <v>76826</v>
      </c>
      <c r="AA38">
        <f>State_Difference!Z4</f>
        <v>69201</v>
      </c>
      <c r="AB38">
        <f>State_Difference!AA4</f>
        <v>61783</v>
      </c>
      <c r="AC38">
        <f>State_Difference!AB4</f>
        <v>54440</v>
      </c>
      <c r="AD38">
        <f>State_Difference!AC4</f>
        <v>47608</v>
      </c>
      <c r="AE38">
        <f>State_Difference!AD4</f>
        <v>41984</v>
      </c>
      <c r="AF38">
        <f>State_Difference!AE4</f>
        <v>37285</v>
      </c>
      <c r="AG38">
        <f>State_Difference!AF4</f>
        <v>33378</v>
      </c>
    </row>
    <row r="39" spans="1:33" x14ac:dyDescent="0.25">
      <c r="A39" t="s">
        <v>486</v>
      </c>
      <c r="B39" t="s">
        <v>386</v>
      </c>
      <c r="C39">
        <f>State_Difference!B5</f>
        <v>0</v>
      </c>
      <c r="D39">
        <f>State_Difference!C5</f>
        <v>0</v>
      </c>
      <c r="E39">
        <f>State_Difference!D5</f>
        <v>0</v>
      </c>
      <c r="F39">
        <f>State_Difference!E5</f>
        <v>0</v>
      </c>
      <c r="G39">
        <f>State_Difference!F5</f>
        <v>0</v>
      </c>
      <c r="H39">
        <f>State_Difference!G5</f>
        <v>4</v>
      </c>
      <c r="I39">
        <f>State_Difference!H5</f>
        <v>-6</v>
      </c>
      <c r="J39">
        <f>State_Difference!I5</f>
        <v>-5</v>
      </c>
      <c r="K39">
        <f>State_Difference!J5</f>
        <v>-10</v>
      </c>
      <c r="L39">
        <f>State_Difference!K5</f>
        <v>-9</v>
      </c>
      <c r="M39">
        <f>State_Difference!L5</f>
        <v>-6</v>
      </c>
      <c r="N39">
        <f>State_Difference!M5</f>
        <v>-20</v>
      </c>
      <c r="O39">
        <f>State_Difference!N5</f>
        <v>-9</v>
      </c>
      <c r="P39">
        <f>State_Difference!O5</f>
        <v>-11</v>
      </c>
      <c r="Q39">
        <f>State_Difference!P5</f>
        <v>-10</v>
      </c>
      <c r="R39">
        <f>State_Difference!Q5</f>
        <v>-20</v>
      </c>
      <c r="S39">
        <f>State_Difference!R5</f>
        <v>-10</v>
      </c>
      <c r="T39">
        <f>State_Difference!S5</f>
        <v>-5</v>
      </c>
      <c r="U39">
        <f>State_Difference!T5</f>
        <v>-5</v>
      </c>
      <c r="V39">
        <f>State_Difference!U5</f>
        <v>-6</v>
      </c>
      <c r="W39">
        <f>State_Difference!V5</f>
        <v>-3</v>
      </c>
      <c r="X39">
        <f>State_Difference!W5</f>
        <v>-8</v>
      </c>
      <c r="Y39">
        <f>State_Difference!X5</f>
        <v>-2</v>
      </c>
      <c r="Z39">
        <f>State_Difference!Y5</f>
        <v>-2</v>
      </c>
      <c r="AA39">
        <f>State_Difference!Z5</f>
        <v>1</v>
      </c>
      <c r="AB39">
        <f>State_Difference!AA5</f>
        <v>0</v>
      </c>
      <c r="AC39">
        <f>State_Difference!AB5</f>
        <v>-2</v>
      </c>
      <c r="AD39">
        <f>State_Difference!AC5</f>
        <v>-3</v>
      </c>
      <c r="AE39">
        <f>State_Difference!AD5</f>
        <v>0</v>
      </c>
      <c r="AF39">
        <f>State_Difference!AE5</f>
        <v>-6</v>
      </c>
      <c r="AG39">
        <f>State_Difference!AF5</f>
        <v>-3</v>
      </c>
    </row>
    <row r="40" spans="1:33" x14ac:dyDescent="0.25">
      <c r="A40" t="s">
        <v>486</v>
      </c>
      <c r="B40" t="s">
        <v>387</v>
      </c>
      <c r="C40">
        <f>State_Difference!B6</f>
        <v>0</v>
      </c>
      <c r="D40">
        <f>State_Difference!C6</f>
        <v>0</v>
      </c>
      <c r="E40">
        <f>State_Difference!D6</f>
        <v>0</v>
      </c>
      <c r="F40">
        <f>State_Difference!E6</f>
        <v>0</v>
      </c>
      <c r="G40">
        <f>State_Difference!F6</f>
        <v>0</v>
      </c>
      <c r="H40">
        <f>State_Difference!G6</f>
        <v>0</v>
      </c>
      <c r="I40">
        <f>State_Difference!H6</f>
        <v>312</v>
      </c>
      <c r="J40">
        <f>State_Difference!I6</f>
        <v>948</v>
      </c>
      <c r="K40">
        <f>State_Difference!J6</f>
        <v>1727</v>
      </c>
      <c r="L40">
        <f>State_Difference!K6</f>
        <v>2470</v>
      </c>
      <c r="M40">
        <f>State_Difference!L6</f>
        <v>3213</v>
      </c>
      <c r="N40">
        <f>State_Difference!M6</f>
        <v>3846</v>
      </c>
      <c r="O40">
        <f>State_Difference!N6</f>
        <v>4424</v>
      </c>
      <c r="P40">
        <f>State_Difference!O6</f>
        <v>5033</v>
      </c>
      <c r="Q40">
        <f>State_Difference!P6</f>
        <v>5567</v>
      </c>
      <c r="R40">
        <f>State_Difference!Q6</f>
        <v>6013</v>
      </c>
      <c r="S40">
        <f>State_Difference!R6</f>
        <v>6471</v>
      </c>
      <c r="T40">
        <f>State_Difference!S6</f>
        <v>6575</v>
      </c>
      <c r="U40">
        <f>State_Difference!T6</f>
        <v>6298</v>
      </c>
      <c r="V40">
        <f>State_Difference!U6</f>
        <v>5800</v>
      </c>
      <c r="W40">
        <f>State_Difference!V6</f>
        <v>5280</v>
      </c>
      <c r="X40">
        <f>State_Difference!W6</f>
        <v>4796</v>
      </c>
      <c r="Y40">
        <f>State_Difference!X6</f>
        <v>4400</v>
      </c>
      <c r="Z40">
        <f>State_Difference!Y6</f>
        <v>4085</v>
      </c>
      <c r="AA40">
        <f>State_Difference!Z6</f>
        <v>3809</v>
      </c>
      <c r="AB40">
        <f>State_Difference!AA6</f>
        <v>3582</v>
      </c>
      <c r="AC40">
        <f>State_Difference!AB6</f>
        <v>3426</v>
      </c>
      <c r="AD40">
        <f>State_Difference!AC6</f>
        <v>3307</v>
      </c>
      <c r="AE40">
        <f>State_Difference!AD6</f>
        <v>3204</v>
      </c>
      <c r="AF40">
        <f>State_Difference!AE6</f>
        <v>3144</v>
      </c>
      <c r="AG40">
        <f>State_Difference!AF6</f>
        <v>3068</v>
      </c>
    </row>
    <row r="41" spans="1:33" x14ac:dyDescent="0.25">
      <c r="A41" t="s">
        <v>486</v>
      </c>
      <c r="B41" t="s">
        <v>417</v>
      </c>
      <c r="C41">
        <f>State_Difference!B7</f>
        <v>0</v>
      </c>
      <c r="D41">
        <f>State_Difference!C7</f>
        <v>0</v>
      </c>
      <c r="E41">
        <f>State_Difference!D7</f>
        <v>0</v>
      </c>
      <c r="F41">
        <f>State_Difference!E7</f>
        <v>4703</v>
      </c>
      <c r="G41">
        <f>State_Difference!F7</f>
        <v>5622</v>
      </c>
      <c r="H41">
        <f>State_Difference!G7</f>
        <v>4691</v>
      </c>
      <c r="I41">
        <f>State_Difference!H7</f>
        <v>3463</v>
      </c>
      <c r="J41">
        <f>State_Difference!I7</f>
        <v>2066</v>
      </c>
      <c r="K41">
        <f>State_Difference!J7</f>
        <v>542</v>
      </c>
      <c r="L41">
        <f>State_Difference!K7</f>
        <v>-1018</v>
      </c>
      <c r="M41">
        <f>State_Difference!L7</f>
        <v>-2268</v>
      </c>
      <c r="N41">
        <f>State_Difference!M7</f>
        <v>-3337</v>
      </c>
      <c r="O41">
        <f>State_Difference!N7</f>
        <v>-4392</v>
      </c>
      <c r="P41">
        <f>State_Difference!O7</f>
        <v>-5182</v>
      </c>
      <c r="Q41">
        <f>State_Difference!P7</f>
        <v>-6039</v>
      </c>
      <c r="R41">
        <f>State_Difference!Q7</f>
        <v>-6825</v>
      </c>
      <c r="S41">
        <f>State_Difference!R7</f>
        <v>-7357</v>
      </c>
      <c r="T41">
        <f>State_Difference!S7</f>
        <v>-7812</v>
      </c>
      <c r="U41">
        <f>State_Difference!T7</f>
        <v>-8154</v>
      </c>
      <c r="V41">
        <f>State_Difference!U7</f>
        <v>-7675</v>
      </c>
      <c r="W41">
        <f>State_Difference!V7</f>
        <v>-7195</v>
      </c>
      <c r="X41">
        <f>State_Difference!W7</f>
        <v>-6776</v>
      </c>
      <c r="Y41">
        <f>State_Difference!X7</f>
        <v>-6312</v>
      </c>
      <c r="Z41">
        <f>State_Difference!Y7</f>
        <v>-6091</v>
      </c>
      <c r="AA41">
        <f>State_Difference!Z7</f>
        <v>-5812</v>
      </c>
      <c r="AB41">
        <f>State_Difference!AA7</f>
        <v>-5569</v>
      </c>
      <c r="AC41">
        <f>State_Difference!AB7</f>
        <v>-5342</v>
      </c>
      <c r="AD41">
        <f>State_Difference!AC7</f>
        <v>-5407</v>
      </c>
      <c r="AE41">
        <f>State_Difference!AD7</f>
        <v>-5626</v>
      </c>
      <c r="AF41">
        <f>State_Difference!AE7</f>
        <v>-5592</v>
      </c>
      <c r="AG41">
        <f>State_Difference!AF7</f>
        <v>-5470</v>
      </c>
    </row>
    <row r="42" spans="1:33" x14ac:dyDescent="0.25">
      <c r="A42" t="s">
        <v>486</v>
      </c>
      <c r="B42" t="s">
        <v>388</v>
      </c>
      <c r="C42">
        <f>State_Difference!B8</f>
        <v>0</v>
      </c>
      <c r="D42">
        <f>State_Difference!C8</f>
        <v>0</v>
      </c>
      <c r="E42">
        <f>State_Difference!D8</f>
        <v>0</v>
      </c>
      <c r="F42">
        <f>State_Difference!E8</f>
        <v>5039</v>
      </c>
      <c r="G42">
        <f>State_Difference!F8</f>
        <v>10773</v>
      </c>
      <c r="H42">
        <f>State_Difference!G8</f>
        <v>13408</v>
      </c>
      <c r="I42">
        <f>State_Difference!H8</f>
        <v>14517</v>
      </c>
      <c r="J42">
        <f>State_Difference!I8</f>
        <v>15137</v>
      </c>
      <c r="K42">
        <f>State_Difference!J8</f>
        <v>15859</v>
      </c>
      <c r="L42">
        <f>State_Difference!K8</f>
        <v>16493</v>
      </c>
      <c r="M42">
        <f>State_Difference!L8</f>
        <v>16895</v>
      </c>
      <c r="N42">
        <f>State_Difference!M8</f>
        <v>17016</v>
      </c>
      <c r="O42">
        <f>State_Difference!N8</f>
        <v>16908</v>
      </c>
      <c r="P42">
        <f>State_Difference!O8</f>
        <v>16843</v>
      </c>
      <c r="Q42">
        <f>State_Difference!P8</f>
        <v>16770</v>
      </c>
      <c r="R42">
        <f>State_Difference!Q8</f>
        <v>16526</v>
      </c>
      <c r="S42">
        <f>State_Difference!R8</f>
        <v>16357</v>
      </c>
      <c r="T42">
        <f>State_Difference!S8</f>
        <v>16169</v>
      </c>
      <c r="U42">
        <f>State_Difference!T8</f>
        <v>16115</v>
      </c>
      <c r="V42">
        <f>State_Difference!U8</f>
        <v>16223</v>
      </c>
      <c r="W42">
        <f>State_Difference!V8</f>
        <v>16448</v>
      </c>
      <c r="X42">
        <f>State_Difference!W8</f>
        <v>16742</v>
      </c>
      <c r="Y42">
        <f>State_Difference!X8</f>
        <v>17014</v>
      </c>
      <c r="Z42">
        <f>State_Difference!Y8</f>
        <v>17311</v>
      </c>
      <c r="AA42">
        <f>State_Difference!Z8</f>
        <v>17586</v>
      </c>
      <c r="AB42">
        <f>State_Difference!AA8</f>
        <v>17842</v>
      </c>
      <c r="AC42">
        <f>State_Difference!AB8</f>
        <v>18140</v>
      </c>
      <c r="AD42">
        <f>State_Difference!AC8</f>
        <v>18454</v>
      </c>
      <c r="AE42">
        <f>State_Difference!AD8</f>
        <v>18751</v>
      </c>
      <c r="AF42">
        <f>State_Difference!AE8</f>
        <v>19030</v>
      </c>
      <c r="AG42">
        <f>State_Difference!AF8</f>
        <v>19291</v>
      </c>
    </row>
    <row r="43" spans="1:33" x14ac:dyDescent="0.25">
      <c r="A43" t="s">
        <v>486</v>
      </c>
      <c r="B43" t="s">
        <v>390</v>
      </c>
      <c r="C43">
        <f>State_Difference!B9</f>
        <v>0</v>
      </c>
      <c r="D43">
        <f>State_Difference!C9</f>
        <v>0</v>
      </c>
      <c r="E43">
        <f>State_Difference!D9</f>
        <v>0</v>
      </c>
      <c r="F43">
        <f>State_Difference!E9</f>
        <v>28</v>
      </c>
      <c r="G43">
        <f>State_Difference!F9</f>
        <v>94</v>
      </c>
      <c r="H43">
        <f>State_Difference!G9</f>
        <v>185</v>
      </c>
      <c r="I43">
        <f>State_Difference!H9</f>
        <v>316</v>
      </c>
      <c r="J43">
        <f>State_Difference!I9</f>
        <v>487</v>
      </c>
      <c r="K43">
        <f>State_Difference!J9</f>
        <v>694</v>
      </c>
      <c r="L43">
        <f>State_Difference!K9</f>
        <v>946</v>
      </c>
      <c r="M43">
        <f>State_Difference!L9</f>
        <v>1223</v>
      </c>
      <c r="N43">
        <f>State_Difference!M9</f>
        <v>1517</v>
      </c>
      <c r="O43">
        <f>State_Difference!N9</f>
        <v>1816</v>
      </c>
      <c r="P43">
        <f>State_Difference!O9</f>
        <v>2139</v>
      </c>
      <c r="Q43">
        <f>State_Difference!P9</f>
        <v>2432</v>
      </c>
      <c r="R43">
        <f>State_Difference!Q9</f>
        <v>2721</v>
      </c>
      <c r="S43">
        <f>State_Difference!R9</f>
        <v>3049</v>
      </c>
      <c r="T43">
        <f>State_Difference!S9</f>
        <v>3349</v>
      </c>
      <c r="U43">
        <f>State_Difference!T9</f>
        <v>3636</v>
      </c>
      <c r="V43">
        <f>State_Difference!U9</f>
        <v>3912</v>
      </c>
      <c r="W43">
        <f>State_Difference!V9</f>
        <v>4231</v>
      </c>
      <c r="X43">
        <f>State_Difference!W9</f>
        <v>4489</v>
      </c>
      <c r="Y43">
        <f>State_Difference!X9</f>
        <v>4761</v>
      </c>
      <c r="Z43">
        <f>State_Difference!Y9</f>
        <v>5029</v>
      </c>
      <c r="AA43">
        <f>State_Difference!Z9</f>
        <v>5303</v>
      </c>
      <c r="AB43">
        <f>State_Difference!AA9</f>
        <v>5572</v>
      </c>
      <c r="AC43">
        <f>State_Difference!AB9</f>
        <v>5839</v>
      </c>
      <c r="AD43">
        <f>State_Difference!AC9</f>
        <v>6107</v>
      </c>
      <c r="AE43">
        <f>State_Difference!AD9</f>
        <v>6356</v>
      </c>
      <c r="AF43">
        <f>State_Difference!AE9</f>
        <v>6614</v>
      </c>
      <c r="AG43">
        <f>State_Difference!AF9</f>
        <v>6863</v>
      </c>
    </row>
    <row r="44" spans="1:33" x14ac:dyDescent="0.25">
      <c r="A44" t="s">
        <v>486</v>
      </c>
      <c r="B44" t="s">
        <v>392</v>
      </c>
      <c r="C44">
        <f>State_Difference!B10</f>
        <v>0</v>
      </c>
      <c r="D44">
        <f>State_Difference!C10</f>
        <v>0</v>
      </c>
      <c r="E44">
        <f>State_Difference!D10</f>
        <v>0</v>
      </c>
      <c r="F44">
        <f>State_Difference!E10</f>
        <v>-8</v>
      </c>
      <c r="G44">
        <f>State_Difference!F10</f>
        <v>-37</v>
      </c>
      <c r="H44">
        <f>State_Difference!G10</f>
        <v>-58</v>
      </c>
      <c r="I44">
        <f>State_Difference!H10</f>
        <v>-83</v>
      </c>
      <c r="J44">
        <f>State_Difference!I10</f>
        <v>-129</v>
      </c>
      <c r="K44">
        <f>State_Difference!J10</f>
        <v>-209</v>
      </c>
      <c r="L44">
        <f>State_Difference!K10</f>
        <v>-295</v>
      </c>
      <c r="M44">
        <f>State_Difference!L10</f>
        <v>-360</v>
      </c>
      <c r="N44">
        <f>State_Difference!M10</f>
        <v>-341</v>
      </c>
      <c r="O44">
        <f>State_Difference!N10</f>
        <v>-303</v>
      </c>
      <c r="P44">
        <f>State_Difference!O10</f>
        <v>-302</v>
      </c>
      <c r="Q44">
        <f>State_Difference!P10</f>
        <v>-324</v>
      </c>
      <c r="R44">
        <f>State_Difference!Q10</f>
        <v>-374</v>
      </c>
      <c r="S44">
        <f>State_Difference!R10</f>
        <v>-363</v>
      </c>
      <c r="T44">
        <f>State_Difference!S10</f>
        <v>-376</v>
      </c>
      <c r="U44">
        <f>State_Difference!T10</f>
        <v>-411</v>
      </c>
      <c r="V44">
        <f>State_Difference!U10</f>
        <v>-455</v>
      </c>
      <c r="W44">
        <f>State_Difference!V10</f>
        <v>-485</v>
      </c>
      <c r="X44">
        <f>State_Difference!W10</f>
        <v>-531</v>
      </c>
      <c r="Y44">
        <f>State_Difference!X10</f>
        <v>-579</v>
      </c>
      <c r="Z44">
        <f>State_Difference!Y10</f>
        <v>-608</v>
      </c>
      <c r="AA44">
        <f>State_Difference!Z10</f>
        <v>-643</v>
      </c>
      <c r="AB44">
        <f>State_Difference!AA10</f>
        <v>-694</v>
      </c>
      <c r="AC44">
        <f>State_Difference!AB10</f>
        <v>-734</v>
      </c>
      <c r="AD44">
        <f>State_Difference!AC10</f>
        <v>-780</v>
      </c>
      <c r="AE44">
        <f>State_Difference!AD10</f>
        <v>-826</v>
      </c>
      <c r="AF44">
        <f>State_Difference!AE10</f>
        <v>-863</v>
      </c>
      <c r="AG44">
        <f>State_Difference!AF10</f>
        <v>-914</v>
      </c>
    </row>
    <row r="45" spans="1:33" x14ac:dyDescent="0.25">
      <c r="A45" t="s">
        <v>486</v>
      </c>
      <c r="B45" t="s">
        <v>394</v>
      </c>
      <c r="C45">
        <f>State_Difference!B11</f>
        <v>0</v>
      </c>
      <c r="D45">
        <f>State_Difference!C11</f>
        <v>0</v>
      </c>
      <c r="E45">
        <f>State_Difference!D11</f>
        <v>0</v>
      </c>
      <c r="F45">
        <f>State_Difference!E11</f>
        <v>-4</v>
      </c>
      <c r="G45">
        <f>State_Difference!F11</f>
        <v>-10</v>
      </c>
      <c r="H45">
        <f>State_Difference!G11</f>
        <v>175</v>
      </c>
      <c r="I45">
        <f>State_Difference!H11</f>
        <v>1167</v>
      </c>
      <c r="J45">
        <f>State_Difference!I11</f>
        <v>2900</v>
      </c>
      <c r="K45">
        <f>State_Difference!J11</f>
        <v>4749</v>
      </c>
      <c r="L45">
        <f>State_Difference!K11</f>
        <v>6364</v>
      </c>
      <c r="M45">
        <f>State_Difference!L11</f>
        <v>7655</v>
      </c>
      <c r="N45">
        <f>State_Difference!M11</f>
        <v>7839</v>
      </c>
      <c r="O45">
        <f>State_Difference!N11</f>
        <v>7258</v>
      </c>
      <c r="P45">
        <f>State_Difference!O11</f>
        <v>6516</v>
      </c>
      <c r="Q45">
        <f>State_Difference!P11</f>
        <v>5847</v>
      </c>
      <c r="R45">
        <f>State_Difference!Q11</f>
        <v>5288</v>
      </c>
      <c r="S45">
        <f>State_Difference!R11</f>
        <v>4916</v>
      </c>
      <c r="T45">
        <f>State_Difference!S11</f>
        <v>4644</v>
      </c>
      <c r="U45">
        <f>State_Difference!T11</f>
        <v>4460</v>
      </c>
      <c r="V45">
        <f>State_Difference!U11</f>
        <v>4359</v>
      </c>
      <c r="W45">
        <f>State_Difference!V11</f>
        <v>4324</v>
      </c>
      <c r="X45">
        <f>State_Difference!W11</f>
        <v>4310</v>
      </c>
      <c r="Y45">
        <f>State_Difference!X11</f>
        <v>4316</v>
      </c>
      <c r="Z45">
        <f>State_Difference!Y11</f>
        <v>4345</v>
      </c>
      <c r="AA45">
        <f>State_Difference!Z11</f>
        <v>4379</v>
      </c>
      <c r="AB45">
        <f>State_Difference!AA11</f>
        <v>4407</v>
      </c>
      <c r="AC45">
        <f>State_Difference!AB11</f>
        <v>4525</v>
      </c>
      <c r="AD45">
        <f>State_Difference!AC11</f>
        <v>4672</v>
      </c>
      <c r="AE45">
        <f>State_Difference!AD11</f>
        <v>4814</v>
      </c>
      <c r="AF45">
        <f>State_Difference!AE11</f>
        <v>4984</v>
      </c>
      <c r="AG45">
        <f>State_Difference!AF11</f>
        <v>5116</v>
      </c>
    </row>
    <row r="46" spans="1:33" x14ac:dyDescent="0.25">
      <c r="A46" t="s">
        <v>486</v>
      </c>
      <c r="B46" t="s">
        <v>396</v>
      </c>
      <c r="C46">
        <f>State_Difference!B12</f>
        <v>0</v>
      </c>
      <c r="D46">
        <f>State_Difference!C12</f>
        <v>0</v>
      </c>
      <c r="E46">
        <f>State_Difference!D12</f>
        <v>0</v>
      </c>
      <c r="F46">
        <f>State_Difference!E12</f>
        <v>21</v>
      </c>
      <c r="G46">
        <f>State_Difference!F12</f>
        <v>28</v>
      </c>
      <c r="H46">
        <f>State_Difference!G12</f>
        <v>33</v>
      </c>
      <c r="I46">
        <f>State_Difference!H12</f>
        <v>35</v>
      </c>
      <c r="J46">
        <f>State_Difference!I12</f>
        <v>29</v>
      </c>
      <c r="K46">
        <f>State_Difference!J12</f>
        <v>34</v>
      </c>
      <c r="L46">
        <f>State_Difference!K12</f>
        <v>41</v>
      </c>
      <c r="M46">
        <f>State_Difference!L12</f>
        <v>62</v>
      </c>
      <c r="N46">
        <f>State_Difference!M12</f>
        <v>61</v>
      </c>
      <c r="O46">
        <f>State_Difference!N12</f>
        <v>56</v>
      </c>
      <c r="P46">
        <f>State_Difference!O12</f>
        <v>60</v>
      </c>
      <c r="Q46">
        <f>State_Difference!P12</f>
        <v>65</v>
      </c>
      <c r="R46">
        <f>State_Difference!Q12</f>
        <v>58</v>
      </c>
      <c r="S46">
        <f>State_Difference!R12</f>
        <v>60</v>
      </c>
      <c r="T46">
        <f>State_Difference!S12</f>
        <v>51</v>
      </c>
      <c r="U46">
        <f>State_Difference!T12</f>
        <v>37</v>
      </c>
      <c r="V46">
        <f>State_Difference!U12</f>
        <v>27</v>
      </c>
      <c r="W46">
        <f>State_Difference!V12</f>
        <v>22</v>
      </c>
      <c r="X46">
        <f>State_Difference!W12</f>
        <v>16</v>
      </c>
      <c r="Y46">
        <f>State_Difference!X12</f>
        <v>20</v>
      </c>
      <c r="Z46">
        <f>State_Difference!Y12</f>
        <v>32</v>
      </c>
      <c r="AA46">
        <f>State_Difference!Z12</f>
        <v>49</v>
      </c>
      <c r="AB46">
        <f>State_Difference!AA12</f>
        <v>47</v>
      </c>
      <c r="AC46">
        <f>State_Difference!AB12</f>
        <v>44</v>
      </c>
      <c r="AD46">
        <f>State_Difference!AC12</f>
        <v>52</v>
      </c>
      <c r="AE46">
        <f>State_Difference!AD12</f>
        <v>48</v>
      </c>
      <c r="AF46">
        <f>State_Difference!AE12</f>
        <v>46</v>
      </c>
      <c r="AG46">
        <f>State_Difference!AF12</f>
        <v>58</v>
      </c>
    </row>
    <row r="47" spans="1:33" x14ac:dyDescent="0.25">
      <c r="A47" t="s">
        <v>486</v>
      </c>
      <c r="B47" t="s">
        <v>398</v>
      </c>
      <c r="C47">
        <f>State_Difference!B13</f>
        <v>0</v>
      </c>
      <c r="D47">
        <f>State_Difference!C13</f>
        <v>0</v>
      </c>
      <c r="E47">
        <f>State_Difference!D13</f>
        <v>0</v>
      </c>
      <c r="F47">
        <f>State_Difference!E13</f>
        <v>85</v>
      </c>
      <c r="G47">
        <f>State_Difference!F13</f>
        <v>427</v>
      </c>
      <c r="H47">
        <f>State_Difference!G13</f>
        <v>1343</v>
      </c>
      <c r="I47">
        <f>State_Difference!H13</f>
        <v>2407</v>
      </c>
      <c r="J47">
        <f>State_Difference!I13</f>
        <v>4498</v>
      </c>
      <c r="K47">
        <f>State_Difference!J13</f>
        <v>6970</v>
      </c>
      <c r="L47">
        <f>State_Difference!K13</f>
        <v>9714</v>
      </c>
      <c r="M47">
        <f>State_Difference!L13</f>
        <v>12791</v>
      </c>
      <c r="N47">
        <f>State_Difference!M13</f>
        <v>16191</v>
      </c>
      <c r="O47">
        <f>State_Difference!N13</f>
        <v>19864</v>
      </c>
      <c r="P47">
        <f>State_Difference!O13</f>
        <v>23048</v>
      </c>
      <c r="Q47">
        <f>State_Difference!P13</f>
        <v>26323</v>
      </c>
      <c r="R47">
        <f>State_Difference!Q13</f>
        <v>29705</v>
      </c>
      <c r="S47">
        <f>State_Difference!R13</f>
        <v>33395</v>
      </c>
      <c r="T47">
        <f>State_Difference!S13</f>
        <v>37407</v>
      </c>
      <c r="U47">
        <f>State_Difference!T13</f>
        <v>40732</v>
      </c>
      <c r="V47">
        <f>State_Difference!U13</f>
        <v>42994</v>
      </c>
      <c r="W47">
        <f>State_Difference!V13</f>
        <v>44946</v>
      </c>
      <c r="X47">
        <f>State_Difference!W13</f>
        <v>46839</v>
      </c>
      <c r="Y47">
        <f>State_Difference!X13</f>
        <v>48857</v>
      </c>
      <c r="Z47">
        <f>State_Difference!Y13</f>
        <v>50925</v>
      </c>
      <c r="AA47">
        <f>State_Difference!Z13</f>
        <v>52859</v>
      </c>
      <c r="AB47">
        <f>State_Difference!AA13</f>
        <v>55128</v>
      </c>
      <c r="AC47">
        <f>State_Difference!AB13</f>
        <v>57556</v>
      </c>
      <c r="AD47">
        <f>State_Difference!AC13</f>
        <v>59807</v>
      </c>
      <c r="AE47">
        <f>State_Difference!AD13</f>
        <v>61899</v>
      </c>
      <c r="AF47">
        <f>State_Difference!AE13</f>
        <v>64123</v>
      </c>
      <c r="AG47">
        <f>State_Difference!AF13</f>
        <v>66857</v>
      </c>
    </row>
    <row r="48" spans="1:33" x14ac:dyDescent="0.25">
      <c r="A48" t="s">
        <v>486</v>
      </c>
      <c r="B48" t="s">
        <v>400</v>
      </c>
      <c r="C48">
        <f>State_Difference!B14</f>
        <v>0</v>
      </c>
      <c r="D48">
        <f>State_Difference!C14</f>
        <v>0</v>
      </c>
      <c r="E48">
        <f>State_Difference!D14</f>
        <v>0</v>
      </c>
      <c r="F48">
        <f>State_Difference!E14</f>
        <v>27</v>
      </c>
      <c r="G48">
        <f>State_Difference!F14</f>
        <v>68</v>
      </c>
      <c r="H48">
        <f>State_Difference!G14</f>
        <v>104</v>
      </c>
      <c r="I48">
        <f>State_Difference!H14</f>
        <v>149</v>
      </c>
      <c r="J48">
        <f>State_Difference!I14</f>
        <v>200</v>
      </c>
      <c r="K48">
        <f>State_Difference!J14</f>
        <v>241</v>
      </c>
      <c r="L48">
        <f>State_Difference!K14</f>
        <v>289</v>
      </c>
      <c r="M48">
        <f>State_Difference!L14</f>
        <v>339</v>
      </c>
      <c r="N48">
        <f>State_Difference!M14</f>
        <v>360</v>
      </c>
      <c r="O48">
        <f>State_Difference!N14</f>
        <v>365</v>
      </c>
      <c r="P48">
        <f>State_Difference!O14</f>
        <v>380</v>
      </c>
      <c r="Q48">
        <f>State_Difference!P14</f>
        <v>381</v>
      </c>
      <c r="R48">
        <f>State_Difference!Q14</f>
        <v>376</v>
      </c>
      <c r="S48">
        <f>State_Difference!R14</f>
        <v>386</v>
      </c>
      <c r="T48">
        <f>State_Difference!S14</f>
        <v>387</v>
      </c>
      <c r="U48">
        <f>State_Difference!T14</f>
        <v>378</v>
      </c>
      <c r="V48">
        <f>State_Difference!U14</f>
        <v>367</v>
      </c>
      <c r="W48">
        <f>State_Difference!V14</f>
        <v>359</v>
      </c>
      <c r="X48">
        <f>State_Difference!W14</f>
        <v>359</v>
      </c>
      <c r="Y48">
        <f>State_Difference!X14</f>
        <v>350</v>
      </c>
      <c r="Z48">
        <f>State_Difference!Y14</f>
        <v>366</v>
      </c>
      <c r="AA48">
        <f>State_Difference!Z14</f>
        <v>357</v>
      </c>
      <c r="AB48">
        <f>State_Difference!AA14</f>
        <v>353</v>
      </c>
      <c r="AC48">
        <f>State_Difference!AB14</f>
        <v>349</v>
      </c>
      <c r="AD48">
        <f>State_Difference!AC14</f>
        <v>353</v>
      </c>
      <c r="AE48">
        <f>State_Difference!AD14</f>
        <v>351</v>
      </c>
      <c r="AF48">
        <f>State_Difference!AE14</f>
        <v>342</v>
      </c>
      <c r="AG48">
        <f>State_Difference!AF14</f>
        <v>353</v>
      </c>
    </row>
    <row r="49" spans="1:33" x14ac:dyDescent="0.25">
      <c r="A49" t="s">
        <v>486</v>
      </c>
      <c r="B49" t="s">
        <v>402</v>
      </c>
      <c r="C49">
        <f>State_Difference!B15</f>
        <v>0</v>
      </c>
      <c r="D49">
        <f>State_Difference!C15</f>
        <v>0</v>
      </c>
      <c r="E49">
        <f>State_Difference!D15</f>
        <v>0</v>
      </c>
      <c r="F49">
        <f>State_Difference!E15</f>
        <v>14832</v>
      </c>
      <c r="G49">
        <f>State_Difference!F15</f>
        <v>42402</v>
      </c>
      <c r="H49">
        <f>State_Difference!G15</f>
        <v>66355</v>
      </c>
      <c r="I49">
        <f>State_Difference!H15</f>
        <v>86086</v>
      </c>
      <c r="J49">
        <f>State_Difference!I15</f>
        <v>105307</v>
      </c>
      <c r="K49">
        <f>State_Difference!J15</f>
        <v>121745</v>
      </c>
      <c r="L49">
        <f>State_Difference!K15</f>
        <v>134645</v>
      </c>
      <c r="M49">
        <f>State_Difference!L15</f>
        <v>144866</v>
      </c>
      <c r="N49">
        <f>State_Difference!M15</f>
        <v>156395</v>
      </c>
      <c r="O49">
        <f>State_Difference!N15</f>
        <v>144381</v>
      </c>
      <c r="P49">
        <f>State_Difference!O15</f>
        <v>132798</v>
      </c>
      <c r="Q49">
        <f>State_Difference!P15</f>
        <v>129241</v>
      </c>
      <c r="R49">
        <f>State_Difference!Q15</f>
        <v>138339</v>
      </c>
      <c r="S49">
        <f>State_Difference!R15</f>
        <v>150883</v>
      </c>
      <c r="T49">
        <f>State_Difference!S15</f>
        <v>178217</v>
      </c>
      <c r="U49">
        <f>State_Difference!T15</f>
        <v>215815</v>
      </c>
      <c r="V49">
        <f>State_Difference!U15</f>
        <v>175172</v>
      </c>
      <c r="W49">
        <f>State_Difference!V15</f>
        <v>489204</v>
      </c>
      <c r="X49">
        <f>State_Difference!W15</f>
        <v>455563</v>
      </c>
      <c r="Y49">
        <f>State_Difference!X15</f>
        <v>235599</v>
      </c>
      <c r="Z49">
        <f>State_Difference!Y15</f>
        <v>-6342</v>
      </c>
      <c r="AA49">
        <f>State_Difference!Z15</f>
        <v>-77480</v>
      </c>
      <c r="AB49">
        <f>State_Difference!AA15</f>
        <v>-108958</v>
      </c>
      <c r="AC49">
        <f>State_Difference!AB15</f>
        <v>-115313</v>
      </c>
      <c r="AD49">
        <f>State_Difference!AC15</f>
        <v>-109913</v>
      </c>
      <c r="AE49">
        <f>State_Difference!AD15</f>
        <v>-98311</v>
      </c>
      <c r="AF49">
        <f>State_Difference!AE15</f>
        <v>-83774</v>
      </c>
      <c r="AG49">
        <f>State_Difference!AF15</f>
        <v>-68853</v>
      </c>
    </row>
    <row r="50" spans="1:33" x14ac:dyDescent="0.25">
      <c r="A50" t="s">
        <v>486</v>
      </c>
      <c r="B50" t="s">
        <v>403</v>
      </c>
      <c r="C50">
        <f>State_Difference!B16</f>
        <v>0</v>
      </c>
      <c r="D50">
        <f>State_Difference!C16</f>
        <v>0</v>
      </c>
      <c r="E50">
        <f>State_Difference!D16</f>
        <v>0</v>
      </c>
      <c r="F50">
        <f>State_Difference!E16</f>
        <v>-165</v>
      </c>
      <c r="G50">
        <f>State_Difference!F16</f>
        <v>-330</v>
      </c>
      <c r="H50">
        <f>State_Difference!G16</f>
        <v>-404</v>
      </c>
      <c r="I50">
        <f>State_Difference!H16</f>
        <v>-357</v>
      </c>
      <c r="J50">
        <f>State_Difference!I16</f>
        <v>-240</v>
      </c>
      <c r="K50">
        <f>State_Difference!J16</f>
        <v>-116</v>
      </c>
      <c r="L50">
        <f>State_Difference!K16</f>
        <v>-4</v>
      </c>
      <c r="M50">
        <f>State_Difference!L16</f>
        <v>171</v>
      </c>
      <c r="N50">
        <f>State_Difference!M16</f>
        <v>279</v>
      </c>
      <c r="O50">
        <f>State_Difference!N16</f>
        <v>276</v>
      </c>
      <c r="P50">
        <f>State_Difference!O16</f>
        <v>237</v>
      </c>
      <c r="Q50">
        <f>State_Difference!P16</f>
        <v>168</v>
      </c>
      <c r="R50">
        <f>State_Difference!Q16</f>
        <v>107</v>
      </c>
      <c r="S50">
        <f>State_Difference!R16</f>
        <v>90</v>
      </c>
      <c r="T50">
        <f>State_Difference!S16</f>
        <v>73</v>
      </c>
      <c r="U50">
        <f>State_Difference!T16</f>
        <v>45</v>
      </c>
      <c r="V50">
        <f>State_Difference!U16</f>
        <v>26</v>
      </c>
      <c r="W50">
        <f>State_Difference!V16</f>
        <v>17</v>
      </c>
      <c r="X50">
        <f>State_Difference!W16</f>
        <v>9</v>
      </c>
      <c r="Y50">
        <f>State_Difference!X16</f>
        <v>-6</v>
      </c>
      <c r="Z50">
        <f>State_Difference!Y16</f>
        <v>-16</v>
      </c>
      <c r="AA50">
        <f>State_Difference!Z16</f>
        <v>-14</v>
      </c>
      <c r="AB50">
        <f>State_Difference!AA16</f>
        <v>-23</v>
      </c>
      <c r="AC50">
        <f>State_Difference!AB16</f>
        <v>-31</v>
      </c>
      <c r="AD50">
        <f>State_Difference!AC16</f>
        <v>-38</v>
      </c>
      <c r="AE50">
        <f>State_Difference!AD16</f>
        <v>-44</v>
      </c>
      <c r="AF50">
        <f>State_Difference!AE16</f>
        <v>-42</v>
      </c>
      <c r="AG50">
        <f>State_Difference!AF16</f>
        <v>-43</v>
      </c>
    </row>
    <row r="51" spans="1:33" x14ac:dyDescent="0.25">
      <c r="A51" t="s">
        <v>486</v>
      </c>
      <c r="B51" t="s">
        <v>405</v>
      </c>
      <c r="C51">
        <f>State_Difference!B17</f>
        <v>0</v>
      </c>
      <c r="D51">
        <f>State_Difference!C17</f>
        <v>0</v>
      </c>
      <c r="E51">
        <f>State_Difference!D17</f>
        <v>0</v>
      </c>
      <c r="F51">
        <f>State_Difference!E17</f>
        <v>-8</v>
      </c>
      <c r="G51">
        <f>State_Difference!F17</f>
        <v>20</v>
      </c>
      <c r="H51">
        <f>State_Difference!G17</f>
        <v>83</v>
      </c>
      <c r="I51">
        <f>State_Difference!H17</f>
        <v>195</v>
      </c>
      <c r="J51">
        <f>State_Difference!I17</f>
        <v>430</v>
      </c>
      <c r="K51">
        <f>State_Difference!J17</f>
        <v>905</v>
      </c>
      <c r="L51">
        <f>State_Difference!K17</f>
        <v>1569</v>
      </c>
      <c r="M51">
        <f>State_Difference!L17</f>
        <v>2359</v>
      </c>
      <c r="N51">
        <f>State_Difference!M17</f>
        <v>2726</v>
      </c>
      <c r="O51">
        <f>State_Difference!N17</f>
        <v>2873</v>
      </c>
      <c r="P51">
        <f>State_Difference!O17</f>
        <v>2923</v>
      </c>
      <c r="Q51">
        <f>State_Difference!P17</f>
        <v>2942</v>
      </c>
      <c r="R51">
        <f>State_Difference!Q17</f>
        <v>2887</v>
      </c>
      <c r="S51">
        <f>State_Difference!R17</f>
        <v>2844</v>
      </c>
      <c r="T51">
        <f>State_Difference!S17</f>
        <v>2783</v>
      </c>
      <c r="U51">
        <f>State_Difference!T17</f>
        <v>2715</v>
      </c>
      <c r="V51">
        <f>State_Difference!U17</f>
        <v>2648</v>
      </c>
      <c r="W51">
        <f>State_Difference!V17</f>
        <v>2598</v>
      </c>
      <c r="X51">
        <f>State_Difference!W17</f>
        <v>2543</v>
      </c>
      <c r="Y51">
        <f>State_Difference!X17</f>
        <v>2498</v>
      </c>
      <c r="Z51">
        <f>State_Difference!Y17</f>
        <v>2477</v>
      </c>
      <c r="AA51">
        <f>State_Difference!Z17</f>
        <v>2451</v>
      </c>
      <c r="AB51">
        <f>State_Difference!AA17</f>
        <v>2410</v>
      </c>
      <c r="AC51">
        <f>State_Difference!AB17</f>
        <v>2386</v>
      </c>
      <c r="AD51">
        <f>State_Difference!AC17</f>
        <v>2392</v>
      </c>
      <c r="AE51">
        <f>State_Difference!AD17</f>
        <v>2402</v>
      </c>
      <c r="AF51">
        <f>State_Difference!AE17</f>
        <v>2414</v>
      </c>
      <c r="AG51">
        <f>State_Difference!AF17</f>
        <v>2491</v>
      </c>
    </row>
    <row r="52" spans="1:33" x14ac:dyDescent="0.25">
      <c r="A52" t="s">
        <v>486</v>
      </c>
      <c r="B52" t="s">
        <v>478</v>
      </c>
      <c r="C52">
        <f>State_Difference!B18</f>
        <v>0</v>
      </c>
      <c r="D52">
        <f>State_Difference!C18</f>
        <v>0</v>
      </c>
      <c r="E52">
        <f>State_Difference!D18</f>
        <v>0</v>
      </c>
      <c r="F52">
        <f>State_Difference!E18</f>
        <v>0</v>
      </c>
      <c r="G52">
        <f>State_Difference!F18</f>
        <v>0</v>
      </c>
      <c r="H52">
        <f>State_Difference!G18</f>
        <v>0</v>
      </c>
      <c r="I52">
        <f>State_Difference!H18</f>
        <v>0</v>
      </c>
      <c r="J52">
        <f>State_Difference!I18</f>
        <v>0</v>
      </c>
      <c r="K52">
        <f>State_Difference!J18</f>
        <v>0</v>
      </c>
      <c r="L52">
        <f>State_Difference!K18</f>
        <v>0</v>
      </c>
      <c r="M52">
        <f>State_Difference!L18</f>
        <v>0</v>
      </c>
      <c r="N52">
        <f>State_Difference!M18</f>
        <v>0</v>
      </c>
      <c r="O52">
        <f>State_Difference!N18</f>
        <v>0</v>
      </c>
      <c r="P52">
        <f>State_Difference!O18</f>
        <v>0</v>
      </c>
      <c r="Q52">
        <f>State_Difference!P18</f>
        <v>0</v>
      </c>
      <c r="R52">
        <f>State_Difference!Q18</f>
        <v>0</v>
      </c>
      <c r="S52">
        <f>State_Difference!R18</f>
        <v>0</v>
      </c>
      <c r="T52">
        <f>State_Difference!S18</f>
        <v>0</v>
      </c>
      <c r="U52">
        <f>State_Difference!T18</f>
        <v>0</v>
      </c>
      <c r="V52">
        <f>State_Difference!U18</f>
        <v>0</v>
      </c>
      <c r="W52">
        <f>State_Difference!V18</f>
        <v>0</v>
      </c>
      <c r="X52">
        <f>State_Difference!W18</f>
        <v>0</v>
      </c>
      <c r="Y52">
        <f>State_Difference!X18</f>
        <v>0</v>
      </c>
      <c r="Z52">
        <f>State_Difference!Y18</f>
        <v>0</v>
      </c>
      <c r="AA52">
        <f>State_Difference!Z18</f>
        <v>0</v>
      </c>
      <c r="AB52">
        <f>State_Difference!AA18</f>
        <v>0</v>
      </c>
      <c r="AC52">
        <f>State_Difference!AB18</f>
        <v>0</v>
      </c>
      <c r="AD52">
        <f>State_Difference!AC18</f>
        <v>0</v>
      </c>
      <c r="AE52">
        <f>State_Difference!AD18</f>
        <v>0</v>
      </c>
      <c r="AF52">
        <f>State_Difference!AE18</f>
        <v>0</v>
      </c>
      <c r="AG52">
        <f>State_Difference!AF18</f>
        <v>0</v>
      </c>
    </row>
    <row r="53" spans="1:33" x14ac:dyDescent="0.25">
      <c r="A53" t="s">
        <v>486</v>
      </c>
      <c r="B53" t="s">
        <v>406</v>
      </c>
      <c r="C53">
        <f>State_Difference!B19</f>
        <v>0</v>
      </c>
      <c r="D53">
        <f>State_Difference!C19</f>
        <v>0</v>
      </c>
      <c r="E53">
        <f>State_Difference!D19</f>
        <v>0</v>
      </c>
      <c r="F53">
        <f>State_Difference!E19</f>
        <v>1332</v>
      </c>
      <c r="G53">
        <f>State_Difference!F19</f>
        <v>3344</v>
      </c>
      <c r="H53">
        <f>State_Difference!G19</f>
        <v>6053</v>
      </c>
      <c r="I53">
        <f>State_Difference!H19</f>
        <v>8532</v>
      </c>
      <c r="J53">
        <f>State_Difference!I19</f>
        <v>12026</v>
      </c>
      <c r="K53">
        <f>State_Difference!J19</f>
        <v>15535</v>
      </c>
      <c r="L53">
        <f>State_Difference!K19</f>
        <v>19104</v>
      </c>
      <c r="M53">
        <f>State_Difference!L19</f>
        <v>22672</v>
      </c>
      <c r="N53">
        <f>State_Difference!M19</f>
        <v>25531</v>
      </c>
      <c r="O53">
        <f>State_Difference!N19</f>
        <v>27732</v>
      </c>
      <c r="P53">
        <f>State_Difference!O19</f>
        <v>28592</v>
      </c>
      <c r="Q53">
        <f>State_Difference!P19</f>
        <v>29227</v>
      </c>
      <c r="R53">
        <f>State_Difference!Q19</f>
        <v>29358</v>
      </c>
      <c r="S53">
        <f>State_Difference!R19</f>
        <v>29249</v>
      </c>
      <c r="T53">
        <f>State_Difference!S19</f>
        <v>28785</v>
      </c>
      <c r="U53">
        <f>State_Difference!T19</f>
        <v>28239</v>
      </c>
      <c r="V53">
        <f>State_Difference!U19</f>
        <v>27532</v>
      </c>
      <c r="W53">
        <f>State_Difference!V19</f>
        <v>26647</v>
      </c>
      <c r="X53">
        <f>State_Difference!W19</f>
        <v>25575</v>
      </c>
      <c r="Y53">
        <f>State_Difference!X19</f>
        <v>23906</v>
      </c>
      <c r="Z53">
        <f>State_Difference!Y19</f>
        <v>22070</v>
      </c>
      <c r="AA53">
        <f>State_Difference!Z19</f>
        <v>20145</v>
      </c>
      <c r="AB53">
        <f>State_Difference!AA19</f>
        <v>17890</v>
      </c>
      <c r="AC53">
        <f>State_Difference!AB19</f>
        <v>15559</v>
      </c>
      <c r="AD53">
        <f>State_Difference!AC19</f>
        <v>13338</v>
      </c>
      <c r="AE53">
        <f>State_Difference!AD19</f>
        <v>11443</v>
      </c>
      <c r="AF53">
        <f>State_Difference!AE19</f>
        <v>9604</v>
      </c>
      <c r="AG53">
        <f>State_Difference!AF19</f>
        <v>7613</v>
      </c>
    </row>
    <row r="54" spans="1:33" x14ac:dyDescent="0.25">
      <c r="A54" t="s">
        <v>486</v>
      </c>
      <c r="B54" t="s">
        <v>407</v>
      </c>
      <c r="C54">
        <f>State_Difference!B20</f>
        <v>0</v>
      </c>
      <c r="D54">
        <f>State_Difference!C20</f>
        <v>0</v>
      </c>
      <c r="E54">
        <f>State_Difference!D20</f>
        <v>0</v>
      </c>
      <c r="F54">
        <f>State_Difference!E20</f>
        <v>265</v>
      </c>
      <c r="G54">
        <f>State_Difference!F20</f>
        <v>359</v>
      </c>
      <c r="H54">
        <f>State_Difference!G20</f>
        <v>296</v>
      </c>
      <c r="I54">
        <f>State_Difference!H20</f>
        <v>241</v>
      </c>
      <c r="J54">
        <f>State_Difference!I20</f>
        <v>205</v>
      </c>
      <c r="K54">
        <f>State_Difference!J20</f>
        <v>178</v>
      </c>
      <c r="L54">
        <f>State_Difference!K20</f>
        <v>164</v>
      </c>
      <c r="M54">
        <f>State_Difference!L20</f>
        <v>165</v>
      </c>
      <c r="N54">
        <f>State_Difference!M20</f>
        <v>272</v>
      </c>
      <c r="O54">
        <f>State_Difference!N20</f>
        <v>373</v>
      </c>
      <c r="P54">
        <f>State_Difference!O20</f>
        <v>436</v>
      </c>
      <c r="Q54">
        <f>State_Difference!P20</f>
        <v>505</v>
      </c>
      <c r="R54">
        <f>State_Difference!Q20</f>
        <v>544</v>
      </c>
      <c r="S54">
        <f>State_Difference!R20</f>
        <v>589</v>
      </c>
      <c r="T54">
        <f>State_Difference!S20</f>
        <v>642</v>
      </c>
      <c r="U54">
        <f>State_Difference!T20</f>
        <v>682</v>
      </c>
      <c r="V54">
        <f>State_Difference!U20</f>
        <v>723</v>
      </c>
      <c r="W54">
        <f>State_Difference!V20</f>
        <v>804</v>
      </c>
      <c r="X54">
        <f>State_Difference!W20</f>
        <v>883</v>
      </c>
      <c r="Y54">
        <f>State_Difference!X20</f>
        <v>960</v>
      </c>
      <c r="Z54">
        <f>State_Difference!Y20</f>
        <v>1031</v>
      </c>
      <c r="AA54">
        <f>State_Difference!Z20</f>
        <v>1088</v>
      </c>
      <c r="AB54">
        <f>State_Difference!AA20</f>
        <v>1154</v>
      </c>
      <c r="AC54">
        <f>State_Difference!AB20</f>
        <v>1249</v>
      </c>
      <c r="AD54">
        <f>State_Difference!AC20</f>
        <v>1352</v>
      </c>
      <c r="AE54">
        <f>State_Difference!AD20</f>
        <v>1448</v>
      </c>
      <c r="AF54">
        <f>State_Difference!AE20</f>
        <v>1542</v>
      </c>
      <c r="AG54">
        <f>State_Difference!AF20</f>
        <v>1638</v>
      </c>
    </row>
    <row r="55" spans="1:33" x14ac:dyDescent="0.25">
      <c r="A55" t="s">
        <v>486</v>
      </c>
      <c r="B55" t="s">
        <v>408</v>
      </c>
      <c r="C55">
        <f>State_Difference!B21</f>
        <v>0</v>
      </c>
      <c r="D55">
        <f>State_Difference!C21</f>
        <v>0</v>
      </c>
      <c r="E55">
        <f>State_Difference!D21</f>
        <v>0</v>
      </c>
      <c r="F55">
        <f>State_Difference!E21</f>
        <v>2555</v>
      </c>
      <c r="G55">
        <f>State_Difference!F21</f>
        <v>2361</v>
      </c>
      <c r="H55">
        <f>State_Difference!G21</f>
        <v>3416</v>
      </c>
      <c r="I55">
        <f>State_Difference!H21</f>
        <v>5604</v>
      </c>
      <c r="J55">
        <f>State_Difference!I21</f>
        <v>6188</v>
      </c>
      <c r="K55">
        <f>State_Difference!J21</f>
        <v>7717</v>
      </c>
      <c r="L55">
        <f>State_Difference!K21</f>
        <v>10738</v>
      </c>
      <c r="M55">
        <f>State_Difference!L21</f>
        <v>12614</v>
      </c>
      <c r="N55">
        <f>State_Difference!M21</f>
        <v>12990</v>
      </c>
      <c r="O55">
        <f>State_Difference!N21</f>
        <v>17832</v>
      </c>
      <c r="P55">
        <f>State_Difference!O21</f>
        <v>16975</v>
      </c>
      <c r="Q55">
        <f>State_Difference!P21</f>
        <v>16284</v>
      </c>
      <c r="R55">
        <f>State_Difference!Q21</f>
        <v>13893</v>
      </c>
      <c r="S55">
        <f>State_Difference!R21</f>
        <v>7745</v>
      </c>
      <c r="T55">
        <f>State_Difference!S21</f>
        <v>4392</v>
      </c>
      <c r="U55">
        <f>State_Difference!T21</f>
        <v>2936</v>
      </c>
      <c r="V55">
        <f>State_Difference!U21</f>
        <v>1517</v>
      </c>
      <c r="W55">
        <f>State_Difference!V21</f>
        <v>673</v>
      </c>
      <c r="X55">
        <f>State_Difference!W21</f>
        <v>156</v>
      </c>
      <c r="Y55">
        <f>State_Difference!X21</f>
        <v>-232</v>
      </c>
      <c r="Z55">
        <f>State_Difference!Y21</f>
        <v>-455</v>
      </c>
      <c r="AA55">
        <f>State_Difference!Z21</f>
        <v>-656</v>
      </c>
      <c r="AB55">
        <f>State_Difference!AA21</f>
        <v>-935</v>
      </c>
      <c r="AC55">
        <f>State_Difference!AB21</f>
        <v>-956</v>
      </c>
      <c r="AD55">
        <f>State_Difference!AC21</f>
        <v>-1002</v>
      </c>
      <c r="AE55">
        <f>State_Difference!AD21</f>
        <v>-1035</v>
      </c>
      <c r="AF55">
        <f>State_Difference!AE21</f>
        <v>-1086</v>
      </c>
      <c r="AG55">
        <f>State_Difference!AF21</f>
        <v>-1135</v>
      </c>
    </row>
    <row r="56" spans="1:33" x14ac:dyDescent="0.25">
      <c r="A56" t="s">
        <v>486</v>
      </c>
      <c r="B56" t="s">
        <v>409</v>
      </c>
      <c r="C56">
        <f>State_Difference!B22</f>
        <v>0</v>
      </c>
      <c r="D56">
        <f>State_Difference!C22</f>
        <v>0</v>
      </c>
      <c r="E56">
        <f>State_Difference!D22</f>
        <v>0</v>
      </c>
      <c r="F56">
        <f>State_Difference!E22</f>
        <v>-16</v>
      </c>
      <c r="G56">
        <f>State_Difference!F22</f>
        <v>-39</v>
      </c>
      <c r="H56">
        <f>State_Difference!G22</f>
        <v>-81</v>
      </c>
      <c r="I56">
        <f>State_Difference!H22</f>
        <v>-132</v>
      </c>
      <c r="J56">
        <f>State_Difference!I22</f>
        <v>-192</v>
      </c>
      <c r="K56">
        <f>State_Difference!J22</f>
        <v>-256</v>
      </c>
      <c r="L56">
        <f>State_Difference!K22</f>
        <v>-334</v>
      </c>
      <c r="M56">
        <f>State_Difference!L22</f>
        <v>-407</v>
      </c>
      <c r="N56">
        <f>State_Difference!M22</f>
        <v>-497</v>
      </c>
      <c r="O56">
        <f>State_Difference!N22</f>
        <v>-589</v>
      </c>
      <c r="P56">
        <f>State_Difference!O22</f>
        <v>-669</v>
      </c>
      <c r="Q56">
        <f>State_Difference!P22</f>
        <v>-762</v>
      </c>
      <c r="R56">
        <f>State_Difference!Q22</f>
        <v>-886</v>
      </c>
      <c r="S56">
        <f>State_Difference!R22</f>
        <v>-976</v>
      </c>
      <c r="T56">
        <f>State_Difference!S22</f>
        <v>-1109</v>
      </c>
      <c r="U56">
        <f>State_Difference!T22</f>
        <v>-1262</v>
      </c>
      <c r="V56">
        <f>State_Difference!U22</f>
        <v>-1417</v>
      </c>
      <c r="W56">
        <f>State_Difference!V22</f>
        <v>-1546</v>
      </c>
      <c r="X56">
        <f>State_Difference!W22</f>
        <v>-1700</v>
      </c>
      <c r="Y56">
        <f>State_Difference!X22</f>
        <v>-1867</v>
      </c>
      <c r="Z56">
        <f>State_Difference!Y22</f>
        <v>-2033</v>
      </c>
      <c r="AA56">
        <f>State_Difference!Z22</f>
        <v>-2200</v>
      </c>
      <c r="AB56">
        <f>State_Difference!AA22</f>
        <v>-2397</v>
      </c>
      <c r="AC56">
        <f>State_Difference!AB22</f>
        <v>-2597</v>
      </c>
      <c r="AD56">
        <f>State_Difference!AC22</f>
        <v>-2798</v>
      </c>
      <c r="AE56">
        <f>State_Difference!AD22</f>
        <v>-3014</v>
      </c>
      <c r="AF56">
        <f>State_Difference!AE22</f>
        <v>-3240</v>
      </c>
      <c r="AG56">
        <f>State_Difference!AF22</f>
        <v>-3466</v>
      </c>
    </row>
    <row r="57" spans="1:33" x14ac:dyDescent="0.25">
      <c r="A57" t="s">
        <v>486</v>
      </c>
      <c r="B57" t="s">
        <v>411</v>
      </c>
      <c r="C57">
        <f>State_Difference!B23</f>
        <v>0</v>
      </c>
      <c r="D57">
        <f>State_Difference!C23</f>
        <v>0</v>
      </c>
      <c r="E57">
        <f>State_Difference!D23</f>
        <v>0</v>
      </c>
      <c r="F57">
        <f>State_Difference!E23</f>
        <v>4792</v>
      </c>
      <c r="G57">
        <f>State_Difference!F23</f>
        <v>10117</v>
      </c>
      <c r="H57">
        <f>State_Difference!G23</f>
        <v>15790</v>
      </c>
      <c r="I57">
        <f>State_Difference!H23</f>
        <v>21364</v>
      </c>
      <c r="J57">
        <f>State_Difference!I23</f>
        <v>27198</v>
      </c>
      <c r="K57">
        <f>State_Difference!J23</f>
        <v>32769</v>
      </c>
      <c r="L57">
        <f>State_Difference!K23</f>
        <v>38424</v>
      </c>
      <c r="M57">
        <f>State_Difference!L23</f>
        <v>44513</v>
      </c>
      <c r="N57">
        <f>State_Difference!M23</f>
        <v>52132</v>
      </c>
      <c r="O57">
        <f>State_Difference!N23</f>
        <v>58466</v>
      </c>
      <c r="P57">
        <f>State_Difference!O23</f>
        <v>64231</v>
      </c>
      <c r="Q57">
        <f>State_Difference!P23</f>
        <v>69423</v>
      </c>
      <c r="R57">
        <f>State_Difference!Q23</f>
        <v>74104</v>
      </c>
      <c r="S57">
        <f>State_Difference!R23</f>
        <v>78811</v>
      </c>
      <c r="T57">
        <f>State_Difference!S23</f>
        <v>83410</v>
      </c>
      <c r="U57">
        <f>State_Difference!T23</f>
        <v>88083</v>
      </c>
      <c r="V57">
        <f>State_Difference!U23</f>
        <v>92808</v>
      </c>
      <c r="W57">
        <f>State_Difference!V23</f>
        <v>97673</v>
      </c>
      <c r="X57">
        <f>State_Difference!W23</f>
        <v>102567</v>
      </c>
      <c r="Y57">
        <f>State_Difference!X23</f>
        <v>107537</v>
      </c>
      <c r="Z57">
        <f>State_Difference!Y23</f>
        <v>112694</v>
      </c>
      <c r="AA57">
        <f>State_Difference!Z23</f>
        <v>117912</v>
      </c>
      <c r="AB57">
        <f>State_Difference!AA23</f>
        <v>123219</v>
      </c>
      <c r="AC57">
        <f>State_Difference!AB23</f>
        <v>128667</v>
      </c>
      <c r="AD57">
        <f>State_Difference!AC23</f>
        <v>134277</v>
      </c>
      <c r="AE57">
        <f>State_Difference!AD23</f>
        <v>139825</v>
      </c>
      <c r="AF57">
        <f>State_Difference!AE23</f>
        <v>145219</v>
      </c>
      <c r="AG57">
        <f>State_Difference!AF23</f>
        <v>150635</v>
      </c>
    </row>
    <row r="58" spans="1:33" x14ac:dyDescent="0.25">
      <c r="A58" t="s">
        <v>486</v>
      </c>
      <c r="B58" t="s">
        <v>413</v>
      </c>
      <c r="C58">
        <f>State_Difference!B24</f>
        <v>0</v>
      </c>
      <c r="D58">
        <f>State_Difference!C24</f>
        <v>0</v>
      </c>
      <c r="E58">
        <f>State_Difference!D24</f>
        <v>0</v>
      </c>
      <c r="F58">
        <f>State_Difference!E24</f>
        <v>-180</v>
      </c>
      <c r="G58">
        <f>State_Difference!F24</f>
        <v>-480</v>
      </c>
      <c r="H58">
        <f>State_Difference!G24</f>
        <v>-842</v>
      </c>
      <c r="I58">
        <f>State_Difference!H24</f>
        <v>-1207</v>
      </c>
      <c r="J58">
        <f>State_Difference!I24</f>
        <v>-1613</v>
      </c>
      <c r="K58">
        <f>State_Difference!J24</f>
        <v>-2041</v>
      </c>
      <c r="L58">
        <f>State_Difference!K24</f>
        <v>-2477</v>
      </c>
      <c r="M58">
        <f>State_Difference!L24</f>
        <v>-2911</v>
      </c>
      <c r="N58">
        <f>State_Difference!M24</f>
        <v>-3386</v>
      </c>
      <c r="O58">
        <f>State_Difference!N24</f>
        <v>-3869</v>
      </c>
      <c r="P58">
        <f>State_Difference!O24</f>
        <v>-4317</v>
      </c>
      <c r="Q58">
        <f>State_Difference!P24</f>
        <v>-4786</v>
      </c>
      <c r="R58">
        <f>State_Difference!Q24</f>
        <v>-5262</v>
      </c>
      <c r="S58">
        <f>State_Difference!R24</f>
        <v>-5705</v>
      </c>
      <c r="T58">
        <f>State_Difference!S24</f>
        <v>-6180</v>
      </c>
      <c r="U58">
        <f>State_Difference!T24</f>
        <v>-6661</v>
      </c>
      <c r="V58">
        <f>State_Difference!U24</f>
        <v>-7155</v>
      </c>
      <c r="W58">
        <f>State_Difference!V24</f>
        <v>-7601</v>
      </c>
      <c r="X58">
        <f>State_Difference!W24</f>
        <v>-8109</v>
      </c>
      <c r="Y58">
        <f>State_Difference!X24</f>
        <v>-8595</v>
      </c>
      <c r="Z58">
        <f>State_Difference!Y24</f>
        <v>-9069</v>
      </c>
      <c r="AA58">
        <f>State_Difference!Z24</f>
        <v>-9583</v>
      </c>
      <c r="AB58">
        <f>State_Difference!AA24</f>
        <v>-10101</v>
      </c>
      <c r="AC58">
        <f>State_Difference!AB24</f>
        <v>-10617</v>
      </c>
      <c r="AD58">
        <f>State_Difference!AC24</f>
        <v>-11124</v>
      </c>
      <c r="AE58">
        <f>State_Difference!AD24</f>
        <v>-11665</v>
      </c>
      <c r="AF58">
        <f>State_Difference!AE24</f>
        <v>-12195</v>
      </c>
      <c r="AG58">
        <f>State_Difference!AF24</f>
        <v>-12750</v>
      </c>
    </row>
    <row r="59" spans="1:33" x14ac:dyDescent="0.25">
      <c r="A59" t="s">
        <v>486</v>
      </c>
      <c r="B59" t="s">
        <v>415</v>
      </c>
      <c r="C59">
        <f>State_Difference!B25</f>
        <v>0</v>
      </c>
      <c r="D59">
        <f>State_Difference!C25</f>
        <v>0</v>
      </c>
      <c r="E59">
        <f>State_Difference!D25</f>
        <v>0</v>
      </c>
      <c r="F59">
        <f>State_Difference!E25</f>
        <v>54</v>
      </c>
      <c r="G59">
        <f>State_Difference!F25</f>
        <v>177</v>
      </c>
      <c r="H59">
        <f>State_Difference!G25</f>
        <v>348</v>
      </c>
      <c r="I59">
        <f>State_Difference!H25</f>
        <v>205</v>
      </c>
      <c r="J59">
        <f>State_Difference!I25</f>
        <v>251</v>
      </c>
      <c r="K59">
        <f>State_Difference!J25</f>
        <v>523</v>
      </c>
      <c r="L59">
        <f>State_Difference!K25</f>
        <v>1022</v>
      </c>
      <c r="M59">
        <f>State_Difference!L25</f>
        <v>1784</v>
      </c>
      <c r="N59">
        <f>State_Difference!M25</f>
        <v>2632</v>
      </c>
      <c r="O59">
        <f>State_Difference!N25</f>
        <v>3530</v>
      </c>
      <c r="P59">
        <f>State_Difference!O25</f>
        <v>4520</v>
      </c>
      <c r="Q59">
        <f>State_Difference!P25</f>
        <v>5618</v>
      </c>
      <c r="R59">
        <f>State_Difference!Q25</f>
        <v>6052</v>
      </c>
      <c r="S59">
        <f>State_Difference!R25</f>
        <v>6075</v>
      </c>
      <c r="T59">
        <f>State_Difference!S25</f>
        <v>5680</v>
      </c>
      <c r="U59">
        <f>State_Difference!T25</f>
        <v>5144</v>
      </c>
      <c r="V59">
        <f>State_Difference!U25</f>
        <v>4159</v>
      </c>
      <c r="W59">
        <f>State_Difference!V25</f>
        <v>3264</v>
      </c>
      <c r="X59">
        <f>State_Difference!W25</f>
        <v>2550</v>
      </c>
      <c r="Y59">
        <f>State_Difference!X25</f>
        <v>1981</v>
      </c>
      <c r="Z59">
        <f>State_Difference!Y25</f>
        <v>1503</v>
      </c>
      <c r="AA59">
        <f>State_Difference!Z25</f>
        <v>1068</v>
      </c>
      <c r="AB59">
        <f>State_Difference!AA25</f>
        <v>732</v>
      </c>
      <c r="AC59">
        <f>State_Difference!AB25</f>
        <v>353</v>
      </c>
      <c r="AD59">
        <f>State_Difference!AC25</f>
        <v>18</v>
      </c>
      <c r="AE59">
        <f>State_Difference!AD25</f>
        <v>-430</v>
      </c>
      <c r="AF59">
        <f>State_Difference!AE25</f>
        <v>-949</v>
      </c>
      <c r="AG59">
        <f>State_Difference!AF25</f>
        <v>-1545</v>
      </c>
    </row>
    <row r="60" spans="1:33" x14ac:dyDescent="0.25">
      <c r="A60" t="s">
        <v>486</v>
      </c>
      <c r="B60" t="s">
        <v>416</v>
      </c>
      <c r="C60">
        <f>State_Difference!B26</f>
        <v>0</v>
      </c>
      <c r="D60">
        <f>State_Difference!C26</f>
        <v>0</v>
      </c>
      <c r="E60">
        <f>State_Difference!D26</f>
        <v>0</v>
      </c>
      <c r="F60">
        <f>State_Difference!E26</f>
        <v>-333</v>
      </c>
      <c r="G60">
        <f>State_Difference!F26</f>
        <v>-1284</v>
      </c>
      <c r="H60">
        <f>State_Difference!G26</f>
        <v>-2701</v>
      </c>
      <c r="I60">
        <f>State_Difference!H26</f>
        <v>-4221</v>
      </c>
      <c r="J60">
        <f>State_Difference!I26</f>
        <v>-5939</v>
      </c>
      <c r="K60">
        <f>State_Difference!J26</f>
        <v>-7805</v>
      </c>
      <c r="L60">
        <f>State_Difference!K26</f>
        <v>-9686</v>
      </c>
      <c r="M60">
        <f>State_Difference!L26</f>
        <v>-11512</v>
      </c>
      <c r="N60">
        <f>State_Difference!M26</f>
        <v>-13382</v>
      </c>
      <c r="O60">
        <f>State_Difference!N26</f>
        <v>-15427</v>
      </c>
      <c r="P60">
        <f>State_Difference!O26</f>
        <v>-17309</v>
      </c>
      <c r="Q60">
        <f>State_Difference!P26</f>
        <v>-19278</v>
      </c>
      <c r="R60">
        <f>State_Difference!Q26</f>
        <v>-21176</v>
      </c>
      <c r="S60">
        <f>State_Difference!R26</f>
        <v>-22939</v>
      </c>
      <c r="T60">
        <f>State_Difference!S26</f>
        <v>-24849</v>
      </c>
      <c r="U60">
        <f>State_Difference!T26</f>
        <v>-26761</v>
      </c>
      <c r="V60">
        <f>State_Difference!U26</f>
        <v>-28609</v>
      </c>
      <c r="W60">
        <f>State_Difference!V26</f>
        <v>-30603</v>
      </c>
      <c r="X60">
        <f>State_Difference!W26</f>
        <v>-32803</v>
      </c>
      <c r="Y60">
        <f>State_Difference!X26</f>
        <v>-35247</v>
      </c>
      <c r="Z60">
        <f>State_Difference!Y26</f>
        <v>-37833</v>
      </c>
      <c r="AA60">
        <f>State_Difference!Z26</f>
        <v>-40572</v>
      </c>
      <c r="AB60">
        <f>State_Difference!AA26</f>
        <v>-43211</v>
      </c>
      <c r="AC60">
        <f>State_Difference!AB26</f>
        <v>-46312</v>
      </c>
      <c r="AD60">
        <f>State_Difference!AC26</f>
        <v>-49588</v>
      </c>
      <c r="AE60">
        <f>State_Difference!AD26</f>
        <v>-52984</v>
      </c>
      <c r="AF60">
        <f>State_Difference!AE26</f>
        <v>-56607</v>
      </c>
      <c r="AG60">
        <f>State_Difference!AF26</f>
        <v>-60341</v>
      </c>
    </row>
    <row r="61" spans="1:33" x14ac:dyDescent="0.25">
      <c r="A61" t="s">
        <v>486</v>
      </c>
      <c r="B61" t="s">
        <v>418</v>
      </c>
      <c r="C61">
        <f>State_Difference!B27</f>
        <v>0</v>
      </c>
      <c r="D61">
        <f>State_Difference!C27</f>
        <v>0</v>
      </c>
      <c r="E61">
        <f>State_Difference!D27</f>
        <v>0</v>
      </c>
      <c r="F61">
        <f>State_Difference!E27</f>
        <v>0</v>
      </c>
      <c r="G61">
        <f>State_Difference!F27</f>
        <v>0</v>
      </c>
      <c r="H61">
        <f>State_Difference!G27</f>
        <v>0</v>
      </c>
      <c r="I61">
        <f>State_Difference!H27</f>
        <v>0</v>
      </c>
      <c r="J61">
        <f>State_Difference!I27</f>
        <v>58</v>
      </c>
      <c r="K61">
        <f>State_Difference!J27</f>
        <v>855</v>
      </c>
      <c r="L61">
        <f>State_Difference!K27</f>
        <v>883</v>
      </c>
      <c r="M61">
        <f>State_Difference!L27</f>
        <v>-454</v>
      </c>
      <c r="N61">
        <f>State_Difference!M27</f>
        <v>-2338</v>
      </c>
      <c r="O61">
        <f>State_Difference!N27</f>
        <v>-5176</v>
      </c>
      <c r="P61">
        <f>State_Difference!O27</f>
        <v>-8080</v>
      </c>
      <c r="Q61">
        <f>State_Difference!P27</f>
        <v>-9172</v>
      </c>
      <c r="R61">
        <f>State_Difference!Q27</f>
        <v>-8904</v>
      </c>
      <c r="S61">
        <f>State_Difference!R27</f>
        <v>-9953</v>
      </c>
      <c r="T61">
        <f>State_Difference!S27</f>
        <v>-12346</v>
      </c>
      <c r="U61">
        <f>State_Difference!T27</f>
        <v>-17314</v>
      </c>
      <c r="V61">
        <f>State_Difference!U27</f>
        <v>-23560</v>
      </c>
      <c r="W61">
        <f>State_Difference!V27</f>
        <v>-30109</v>
      </c>
      <c r="X61">
        <f>State_Difference!W27</f>
        <v>-35219</v>
      </c>
      <c r="Y61">
        <f>State_Difference!X27</f>
        <v>-39483</v>
      </c>
      <c r="Z61">
        <f>State_Difference!Y27</f>
        <v>-42736</v>
      </c>
      <c r="AA61">
        <f>State_Difference!Z27</f>
        <v>-43773</v>
      </c>
      <c r="AB61">
        <f>State_Difference!AA27</f>
        <v>-41423</v>
      </c>
      <c r="AC61">
        <f>State_Difference!AB27</f>
        <v>-37437</v>
      </c>
      <c r="AD61">
        <f>State_Difference!AC27</f>
        <v>-34747</v>
      </c>
      <c r="AE61">
        <f>State_Difference!AD27</f>
        <v>-33397</v>
      </c>
      <c r="AF61">
        <f>State_Difference!AE27</f>
        <v>-31920</v>
      </c>
      <c r="AG61">
        <f>State_Difference!AF27</f>
        <v>-28248</v>
      </c>
    </row>
    <row r="62" spans="1:33" x14ac:dyDescent="0.25">
      <c r="A62" t="s">
        <v>486</v>
      </c>
      <c r="B62" t="s">
        <v>420</v>
      </c>
      <c r="C62">
        <f>State_Difference!B28</f>
        <v>0</v>
      </c>
      <c r="D62">
        <f>State_Difference!C28</f>
        <v>0</v>
      </c>
      <c r="E62">
        <f>State_Difference!D28</f>
        <v>0</v>
      </c>
      <c r="F62">
        <f>State_Difference!E28</f>
        <v>7405</v>
      </c>
      <c r="G62">
        <f>State_Difference!F28</f>
        <v>10428</v>
      </c>
      <c r="H62">
        <f>State_Difference!G28</f>
        <v>11343</v>
      </c>
      <c r="I62">
        <f>State_Difference!H28</f>
        <v>11471</v>
      </c>
      <c r="J62">
        <f>State_Difference!I28</f>
        <v>10963</v>
      </c>
      <c r="K62">
        <f>State_Difference!J28</f>
        <v>10461</v>
      </c>
      <c r="L62">
        <f>State_Difference!K28</f>
        <v>9773</v>
      </c>
      <c r="M62">
        <f>State_Difference!L28</f>
        <v>8839</v>
      </c>
      <c r="N62">
        <f>State_Difference!M28</f>
        <v>7982</v>
      </c>
      <c r="O62">
        <f>State_Difference!N28</f>
        <v>7119</v>
      </c>
      <c r="P62">
        <f>State_Difference!O28</f>
        <v>6419</v>
      </c>
      <c r="Q62">
        <f>State_Difference!P28</f>
        <v>5676</v>
      </c>
      <c r="R62">
        <f>State_Difference!Q28</f>
        <v>4656</v>
      </c>
      <c r="S62">
        <f>State_Difference!R28</f>
        <v>3292</v>
      </c>
      <c r="T62">
        <f>State_Difference!S28</f>
        <v>2264</v>
      </c>
      <c r="U62">
        <f>State_Difference!T28</f>
        <v>1593</v>
      </c>
      <c r="V62">
        <f>State_Difference!U28</f>
        <v>1244</v>
      </c>
      <c r="W62">
        <f>State_Difference!V28</f>
        <v>849</v>
      </c>
      <c r="X62">
        <f>State_Difference!W28</f>
        <v>510</v>
      </c>
      <c r="Y62">
        <f>State_Difference!X28</f>
        <v>66</v>
      </c>
      <c r="Z62">
        <f>State_Difference!Y28</f>
        <v>-111</v>
      </c>
      <c r="AA62">
        <f>State_Difference!Z28</f>
        <v>-459</v>
      </c>
      <c r="AB62">
        <f>State_Difference!AA28</f>
        <v>-761</v>
      </c>
      <c r="AC62">
        <f>State_Difference!AB28</f>
        <v>-991</v>
      </c>
      <c r="AD62">
        <f>State_Difference!AC28</f>
        <v>-1011</v>
      </c>
      <c r="AE62">
        <f>State_Difference!AD28</f>
        <v>-938</v>
      </c>
      <c r="AF62">
        <f>State_Difference!AE28</f>
        <v>-937</v>
      </c>
      <c r="AG62">
        <f>State_Difference!AF28</f>
        <v>-972</v>
      </c>
    </row>
    <row r="63" spans="1:33" x14ac:dyDescent="0.25">
      <c r="A63" t="s">
        <v>486</v>
      </c>
      <c r="B63" t="s">
        <v>421</v>
      </c>
      <c r="C63">
        <f>State_Difference!B29</f>
        <v>0</v>
      </c>
      <c r="D63">
        <f>State_Difference!C29</f>
        <v>0</v>
      </c>
      <c r="E63">
        <f>State_Difference!D29</f>
        <v>0</v>
      </c>
      <c r="F63">
        <f>State_Difference!E29</f>
        <v>54065</v>
      </c>
      <c r="G63">
        <f>State_Difference!F29</f>
        <v>107815</v>
      </c>
      <c r="H63">
        <f>State_Difference!G29</f>
        <v>156559</v>
      </c>
      <c r="I63">
        <f>State_Difference!H29</f>
        <v>204244</v>
      </c>
      <c r="J63">
        <f>State_Difference!I29</f>
        <v>251825</v>
      </c>
      <c r="K63">
        <f>State_Difference!J29</f>
        <v>300808</v>
      </c>
      <c r="L63">
        <f>State_Difference!K29</f>
        <v>342365</v>
      </c>
      <c r="M63">
        <f>State_Difference!L29</f>
        <v>371051</v>
      </c>
      <c r="N63">
        <f>State_Difference!M29</f>
        <v>374623</v>
      </c>
      <c r="O63">
        <f>State_Difference!N29</f>
        <v>395104</v>
      </c>
      <c r="P63">
        <f>State_Difference!O29</f>
        <v>414963</v>
      </c>
      <c r="Q63">
        <f>State_Difference!P29</f>
        <v>439604</v>
      </c>
      <c r="R63">
        <f>State_Difference!Q29</f>
        <v>462274</v>
      </c>
      <c r="S63">
        <f>State_Difference!R29</f>
        <v>479319</v>
      </c>
      <c r="T63">
        <f>State_Difference!S29</f>
        <v>491901</v>
      </c>
      <c r="U63">
        <f>State_Difference!T29</f>
        <v>498940</v>
      </c>
      <c r="V63">
        <f>State_Difference!U29</f>
        <v>500922</v>
      </c>
      <c r="W63">
        <f>State_Difference!V29</f>
        <v>500858</v>
      </c>
      <c r="X63">
        <f>State_Difference!W29</f>
        <v>501184</v>
      </c>
      <c r="Y63">
        <f>State_Difference!X29</f>
        <v>500181</v>
      </c>
      <c r="Z63">
        <f>State_Difference!Y29</f>
        <v>498677</v>
      </c>
      <c r="AA63">
        <f>State_Difference!Z29</f>
        <v>497988</v>
      </c>
      <c r="AB63">
        <f>State_Difference!AA29</f>
        <v>496525</v>
      </c>
      <c r="AC63">
        <f>State_Difference!AB29</f>
        <v>495540</v>
      </c>
      <c r="AD63">
        <f>State_Difference!AC29</f>
        <v>493913</v>
      </c>
      <c r="AE63">
        <f>State_Difference!AD29</f>
        <v>493483</v>
      </c>
      <c r="AF63">
        <f>State_Difference!AE29</f>
        <v>495620</v>
      </c>
      <c r="AG63">
        <f>State_Difference!AF29</f>
        <v>500256</v>
      </c>
    </row>
    <row r="65" spans="1:33" x14ac:dyDescent="0.25">
      <c r="B65" s="24"/>
    </row>
    <row r="66" spans="1:33" x14ac:dyDescent="0.25">
      <c r="B66" s="4" t="s">
        <v>0</v>
      </c>
      <c r="C66" s="25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25">
      <c r="A67" t="b">
        <f>B36=B4</f>
        <v>1</v>
      </c>
      <c r="B67" t="s">
        <v>381</v>
      </c>
      <c r="C67" s="26" t="e">
        <f>SUM(C36:AG36)/SUM(C4:AG4)</f>
        <v>#DIV/0!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25">
      <c r="A68" t="b">
        <f t="shared" ref="A68:A94" si="0">B37=B5</f>
        <v>1</v>
      </c>
      <c r="B68" t="s">
        <v>384</v>
      </c>
      <c r="C68" s="26">
        <f t="shared" ref="C68:C94" si="1">SUM(C37:AG37)/SUM(C5:AG5)</f>
        <v>-7.2297076067049937E-3</v>
      </c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25">
      <c r="A69" t="b">
        <f t="shared" si="0"/>
        <v>1</v>
      </c>
      <c r="B69" t="s">
        <v>385</v>
      </c>
      <c r="C69" s="26">
        <f t="shared" si="1"/>
        <v>7.4378483242554361E-2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25">
      <c r="A70" t="b">
        <f t="shared" si="0"/>
        <v>1</v>
      </c>
      <c r="B70" t="s">
        <v>386</v>
      </c>
      <c r="C70" s="26">
        <f t="shared" si="1"/>
        <v>-4.5882352941176471E-2</v>
      </c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25">
      <c r="A71" t="b">
        <f t="shared" si="0"/>
        <v>1</v>
      </c>
      <c r="B71" t="s">
        <v>387</v>
      </c>
      <c r="C71" s="26">
        <f t="shared" si="1"/>
        <v>2.7981489655248992E-2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25">
      <c r="A72" t="b">
        <f t="shared" si="0"/>
        <v>1</v>
      </c>
      <c r="B72" t="s">
        <v>417</v>
      </c>
      <c r="C72" s="26">
        <f t="shared" si="1"/>
        <v>-4.4950996405698232E-2</v>
      </c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25">
      <c r="A73" t="b">
        <f t="shared" si="0"/>
        <v>1</v>
      </c>
      <c r="B73" s="4" t="s">
        <v>388</v>
      </c>
      <c r="C73" s="27">
        <f t="shared" si="1"/>
        <v>-1.1419304657765963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</row>
    <row r="74" spans="1:33" x14ac:dyDescent="0.25">
      <c r="A74" t="b">
        <f t="shared" si="0"/>
        <v>1</v>
      </c>
      <c r="B74" t="s">
        <v>390</v>
      </c>
      <c r="C74" s="26">
        <f t="shared" si="1"/>
        <v>6.9741822781385493E-2</v>
      </c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</row>
    <row r="75" spans="1:33" x14ac:dyDescent="0.25">
      <c r="A75" t="b">
        <f t="shared" si="0"/>
        <v>1</v>
      </c>
      <c r="B75" t="s">
        <v>392</v>
      </c>
      <c r="C75" s="26">
        <f t="shared" si="1"/>
        <v>5.3338688534719798E-2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</row>
    <row r="76" spans="1:33" x14ac:dyDescent="0.25">
      <c r="A76" t="b">
        <f t="shared" si="0"/>
        <v>1</v>
      </c>
      <c r="B76" s="4" t="s">
        <v>394</v>
      </c>
      <c r="C76" s="27">
        <f t="shared" si="1"/>
        <v>-0.94802144420465029</v>
      </c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</row>
    <row r="77" spans="1:33" x14ac:dyDescent="0.25">
      <c r="A77" t="b">
        <f t="shared" si="0"/>
        <v>1</v>
      </c>
      <c r="B77" t="s">
        <v>396</v>
      </c>
      <c r="C77" s="26">
        <f t="shared" si="1"/>
        <v>1.859681420347286E-2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</row>
    <row r="78" spans="1:33" x14ac:dyDescent="0.25">
      <c r="A78" t="b">
        <f t="shared" si="0"/>
        <v>1</v>
      </c>
      <c r="B78" t="s">
        <v>398</v>
      </c>
      <c r="C78" s="26">
        <f t="shared" si="1"/>
        <v>9.7123958594283397E-2</v>
      </c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</row>
    <row r="79" spans="1:33" x14ac:dyDescent="0.25">
      <c r="A79" t="b">
        <f t="shared" si="0"/>
        <v>1</v>
      </c>
      <c r="B79" t="s">
        <v>400</v>
      </c>
      <c r="C79" s="26">
        <f t="shared" si="1"/>
        <v>0.15948972099853156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</row>
    <row r="80" spans="1:33" x14ac:dyDescent="0.25">
      <c r="A80" t="b">
        <f t="shared" si="0"/>
        <v>1</v>
      </c>
      <c r="B80" t="s">
        <v>402</v>
      </c>
      <c r="C80" s="26">
        <f t="shared" si="1"/>
        <v>6.0235044152868747E-2</v>
      </c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</row>
    <row r="81" spans="1:33" x14ac:dyDescent="0.25">
      <c r="A81" t="b">
        <f t="shared" si="0"/>
        <v>1</v>
      </c>
      <c r="B81" t="s">
        <v>403</v>
      </c>
      <c r="C81" s="26">
        <f t="shared" si="1"/>
        <v>-4.4138677840618179E-4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</row>
    <row r="82" spans="1:33" x14ac:dyDescent="0.25">
      <c r="A82" t="b">
        <f t="shared" si="0"/>
        <v>1</v>
      </c>
      <c r="B82" t="s">
        <v>405</v>
      </c>
      <c r="C82" s="26">
        <f t="shared" si="1"/>
        <v>6.6547173559336828E-2</v>
      </c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</row>
    <row r="83" spans="1:33" x14ac:dyDescent="0.25">
      <c r="A83" t="b">
        <f t="shared" si="0"/>
        <v>1</v>
      </c>
      <c r="B83" t="s">
        <v>478</v>
      </c>
      <c r="C83" s="26" t="e">
        <f t="shared" si="1"/>
        <v>#DIV/0!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x14ac:dyDescent="0.25">
      <c r="A84" t="b">
        <f t="shared" si="0"/>
        <v>1</v>
      </c>
      <c r="B84" t="s">
        <v>406</v>
      </c>
      <c r="C84" s="26">
        <f t="shared" si="1"/>
        <v>4.1723641800537337E-2</v>
      </c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</row>
    <row r="85" spans="1:33" x14ac:dyDescent="0.25">
      <c r="A85" t="b">
        <f t="shared" si="0"/>
        <v>1</v>
      </c>
      <c r="B85" t="s">
        <v>407</v>
      </c>
      <c r="C85" s="26">
        <f t="shared" si="1"/>
        <v>1.3344410965777129E-2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</row>
    <row r="86" spans="1:33" x14ac:dyDescent="0.25">
      <c r="A86" t="b">
        <f t="shared" si="0"/>
        <v>1</v>
      </c>
      <c r="B86" t="s">
        <v>408</v>
      </c>
      <c r="C86" s="26">
        <f t="shared" si="1"/>
        <v>0.14192425346255017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</row>
    <row r="87" spans="1:33" x14ac:dyDescent="0.25">
      <c r="A87" t="b">
        <f t="shared" si="0"/>
        <v>1</v>
      </c>
      <c r="B87" t="s">
        <v>409</v>
      </c>
      <c r="C87" s="26">
        <f t="shared" si="1"/>
        <v>3.3502766489886815E-2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</row>
    <row r="88" spans="1:33" x14ac:dyDescent="0.25">
      <c r="A88" t="b">
        <f t="shared" si="0"/>
        <v>1</v>
      </c>
      <c r="B88" t="s">
        <v>411</v>
      </c>
      <c r="C88" s="26">
        <f t="shared" si="1"/>
        <v>0.10450158346304141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</row>
    <row r="89" spans="1:33" x14ac:dyDescent="0.25">
      <c r="A89" t="b">
        <f t="shared" si="0"/>
        <v>1</v>
      </c>
      <c r="B89" t="s">
        <v>413</v>
      </c>
      <c r="C89" s="26">
        <f t="shared" si="1"/>
        <v>6.9565199649890955E-2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</row>
    <row r="90" spans="1:33" x14ac:dyDescent="0.25">
      <c r="A90" t="b">
        <f t="shared" si="0"/>
        <v>1</v>
      </c>
      <c r="B90" t="s">
        <v>415</v>
      </c>
      <c r="C90" s="26">
        <f t="shared" si="1"/>
        <v>0.12078416738512218</v>
      </c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</row>
    <row r="91" spans="1:33" x14ac:dyDescent="0.25">
      <c r="A91" t="b">
        <f t="shared" si="0"/>
        <v>1</v>
      </c>
      <c r="B91" t="s">
        <v>416</v>
      </c>
      <c r="C91" s="26">
        <f t="shared" si="1"/>
        <v>0.13407170638394716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</row>
    <row r="92" spans="1:33" x14ac:dyDescent="0.25">
      <c r="A92" t="b">
        <f t="shared" si="0"/>
        <v>1</v>
      </c>
      <c r="B92" s="4" t="s">
        <v>418</v>
      </c>
      <c r="C92" s="27">
        <f>SUM(C61:AG61)/SUM(C29:AG29)</f>
        <v>-0.28588798703647439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</row>
    <row r="93" spans="1:33" x14ac:dyDescent="0.25">
      <c r="A93" t="b">
        <f t="shared" si="0"/>
        <v>1</v>
      </c>
      <c r="B93" t="s">
        <v>420</v>
      </c>
      <c r="C93" s="26">
        <f t="shared" si="1"/>
        <v>2.9615193422981329E-2</v>
      </c>
    </row>
    <row r="94" spans="1:33" x14ac:dyDescent="0.25">
      <c r="A94" t="b">
        <f t="shared" si="0"/>
        <v>1</v>
      </c>
      <c r="B94" t="s">
        <v>421</v>
      </c>
      <c r="C94" s="26">
        <f t="shared" si="1"/>
        <v>7.977422876973482E-2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F5BA-B537-4DF3-A5AA-98B9E0DF677E}">
  <dimension ref="A1:D257"/>
  <sheetViews>
    <sheetView workbookViewId="0"/>
  </sheetViews>
  <sheetFormatPr defaultRowHeight="15" x14ac:dyDescent="0.25"/>
  <cols>
    <col min="1" max="1" width="85.5703125" customWidth="1"/>
  </cols>
  <sheetData>
    <row r="1" spans="1:4" x14ac:dyDescent="0.25">
      <c r="A1" s="4" t="s">
        <v>0</v>
      </c>
      <c r="B1" s="4" t="s">
        <v>375</v>
      </c>
    </row>
    <row r="2" spans="1:4" x14ac:dyDescent="0.25">
      <c r="A2" t="s">
        <v>462</v>
      </c>
      <c r="B2">
        <v>0.19</v>
      </c>
    </row>
    <row r="3" spans="1:4" x14ac:dyDescent="0.25">
      <c r="A3" t="s">
        <v>4</v>
      </c>
      <c r="B3">
        <v>1</v>
      </c>
    </row>
    <row r="4" spans="1:4" x14ac:dyDescent="0.25">
      <c r="A4" t="s">
        <v>5</v>
      </c>
      <c r="B4">
        <v>1</v>
      </c>
      <c r="D4" s="4"/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>
        <v>1</v>
      </c>
    </row>
    <row r="7" spans="1:4" x14ac:dyDescent="0.25">
      <c r="A7" t="s">
        <v>8</v>
      </c>
      <c r="B7">
        <v>1</v>
      </c>
    </row>
    <row r="8" spans="1:4" x14ac:dyDescent="0.25">
      <c r="A8" t="s">
        <v>11</v>
      </c>
      <c r="B8">
        <v>1</v>
      </c>
    </row>
    <row r="9" spans="1:4" x14ac:dyDescent="0.25">
      <c r="A9" t="s">
        <v>12</v>
      </c>
      <c r="B9">
        <v>1</v>
      </c>
    </row>
    <row r="10" spans="1:4" x14ac:dyDescent="0.25">
      <c r="A10" t="s">
        <v>13</v>
      </c>
      <c r="B10">
        <v>1</v>
      </c>
    </row>
    <row r="11" spans="1:4" x14ac:dyDescent="0.25">
      <c r="A11" t="s">
        <v>463</v>
      </c>
      <c r="B11">
        <v>1</v>
      </c>
    </row>
    <row r="12" spans="1:4" x14ac:dyDescent="0.25">
      <c r="A12" t="s">
        <v>464</v>
      </c>
      <c r="B12">
        <v>1</v>
      </c>
    </row>
    <row r="13" spans="1:4" x14ac:dyDescent="0.25">
      <c r="A13" t="s">
        <v>465</v>
      </c>
      <c r="B13">
        <v>1</v>
      </c>
    </row>
    <row r="14" spans="1:4" x14ac:dyDescent="0.25">
      <c r="A14" t="s">
        <v>15</v>
      </c>
      <c r="B14">
        <v>1</v>
      </c>
    </row>
    <row r="15" spans="1:4" x14ac:dyDescent="0.25">
      <c r="A15" t="s">
        <v>16</v>
      </c>
      <c r="B15">
        <v>1</v>
      </c>
    </row>
    <row r="16" spans="1:4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186</v>
      </c>
      <c r="B22">
        <v>1</v>
      </c>
    </row>
    <row r="23" spans="1:2" x14ac:dyDescent="0.25">
      <c r="A23" t="s">
        <v>185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193</v>
      </c>
      <c r="B27">
        <v>0.9</v>
      </c>
    </row>
    <row r="28" spans="1:2" x14ac:dyDescent="0.25">
      <c r="A28" t="s">
        <v>194</v>
      </c>
      <c r="B28">
        <v>0.92</v>
      </c>
    </row>
    <row r="29" spans="1:2" x14ac:dyDescent="0.25">
      <c r="A29" t="s">
        <v>195</v>
      </c>
      <c r="B29">
        <v>0.08</v>
      </c>
    </row>
    <row r="30" spans="1:2" x14ac:dyDescent="0.25">
      <c r="A30" t="s">
        <v>196</v>
      </c>
      <c r="B30">
        <v>0.92</v>
      </c>
    </row>
    <row r="31" spans="1:2" x14ac:dyDescent="0.25">
      <c r="A31" t="s">
        <v>197</v>
      </c>
      <c r="B31">
        <v>0.08</v>
      </c>
    </row>
    <row r="32" spans="1:2" x14ac:dyDescent="0.25">
      <c r="A32" t="s">
        <v>198</v>
      </c>
      <c r="B32">
        <v>0.92</v>
      </c>
    </row>
    <row r="33" spans="1:2" x14ac:dyDescent="0.25">
      <c r="A33" t="s">
        <v>199</v>
      </c>
      <c r="B33">
        <v>0.08</v>
      </c>
    </row>
    <row r="34" spans="1:2" x14ac:dyDescent="0.25">
      <c r="A34" t="s">
        <v>200</v>
      </c>
      <c r="B34">
        <v>0.88</v>
      </c>
    </row>
    <row r="35" spans="1:2" x14ac:dyDescent="0.25">
      <c r="A35" t="s">
        <v>201</v>
      </c>
      <c r="B35">
        <v>0.12</v>
      </c>
    </row>
    <row r="36" spans="1:2" x14ac:dyDescent="0.25">
      <c r="A36" t="s">
        <v>202</v>
      </c>
      <c r="B36">
        <v>0.92</v>
      </c>
    </row>
    <row r="37" spans="1:2" x14ac:dyDescent="0.25">
      <c r="A37" t="s">
        <v>203</v>
      </c>
      <c r="B37">
        <v>0.08</v>
      </c>
    </row>
    <row r="38" spans="1:2" x14ac:dyDescent="0.25">
      <c r="A38" t="s">
        <v>204</v>
      </c>
      <c r="B38">
        <v>0.92</v>
      </c>
    </row>
    <row r="39" spans="1:2" x14ac:dyDescent="0.25">
      <c r="A39" t="s">
        <v>205</v>
      </c>
      <c r="B39">
        <v>0.08</v>
      </c>
    </row>
    <row r="40" spans="1:2" x14ac:dyDescent="0.25">
      <c r="A40" t="s">
        <v>206</v>
      </c>
      <c r="B40">
        <v>0.97</v>
      </c>
    </row>
    <row r="41" spans="1:2" x14ac:dyDescent="0.25">
      <c r="A41" t="s">
        <v>207</v>
      </c>
      <c r="B41">
        <v>0.03</v>
      </c>
    </row>
    <row r="42" spans="1:2" x14ac:dyDescent="0.25">
      <c r="A42" t="s">
        <v>208</v>
      </c>
      <c r="B42">
        <v>0.48</v>
      </c>
    </row>
    <row r="43" spans="1:2" x14ac:dyDescent="0.25">
      <c r="A43" t="s">
        <v>209</v>
      </c>
      <c r="B43">
        <v>0.52</v>
      </c>
    </row>
    <row r="44" spans="1:2" x14ac:dyDescent="0.25">
      <c r="A44" t="s">
        <v>210</v>
      </c>
      <c r="B44">
        <v>0.47</v>
      </c>
    </row>
    <row r="45" spans="1:2" x14ac:dyDescent="0.25">
      <c r="A45" t="s">
        <v>211</v>
      </c>
      <c r="B45">
        <v>0.53</v>
      </c>
    </row>
    <row r="46" spans="1:2" x14ac:dyDescent="0.25">
      <c r="A46" t="s">
        <v>212</v>
      </c>
      <c r="B46">
        <v>0.47</v>
      </c>
    </row>
    <row r="47" spans="1:2" x14ac:dyDescent="0.25">
      <c r="A47" t="s">
        <v>213</v>
      </c>
      <c r="B47">
        <v>0.53</v>
      </c>
    </row>
    <row r="48" spans="1:2" x14ac:dyDescent="0.25">
      <c r="A48" t="s">
        <v>214</v>
      </c>
      <c r="B48">
        <v>0.92</v>
      </c>
    </row>
    <row r="49" spans="1:2" x14ac:dyDescent="0.25">
      <c r="A49" t="s">
        <v>215</v>
      </c>
      <c r="B49">
        <v>0.08</v>
      </c>
    </row>
    <row r="50" spans="1:2" x14ac:dyDescent="0.25">
      <c r="A50" t="s">
        <v>216</v>
      </c>
      <c r="B50">
        <v>0.22</v>
      </c>
    </row>
    <row r="51" spans="1:2" x14ac:dyDescent="0.25">
      <c r="A51" t="s">
        <v>217</v>
      </c>
      <c r="B51">
        <v>0.78</v>
      </c>
    </row>
    <row r="52" spans="1:2" x14ac:dyDescent="0.25">
      <c r="A52" t="s">
        <v>218</v>
      </c>
      <c r="B52">
        <v>0.28999999999999998</v>
      </c>
    </row>
    <row r="53" spans="1:2" x14ac:dyDescent="0.25">
      <c r="A53" t="s">
        <v>219</v>
      </c>
      <c r="B53">
        <v>0.71</v>
      </c>
    </row>
    <row r="54" spans="1:2" x14ac:dyDescent="0.25">
      <c r="A54" t="s">
        <v>220</v>
      </c>
      <c r="B54">
        <v>0.44</v>
      </c>
    </row>
    <row r="55" spans="1:2" x14ac:dyDescent="0.25">
      <c r="A55" t="s">
        <v>221</v>
      </c>
      <c r="B55">
        <v>0.56000000000000005</v>
      </c>
    </row>
    <row r="56" spans="1:2" x14ac:dyDescent="0.25">
      <c r="A56" t="s">
        <v>222</v>
      </c>
      <c r="B56">
        <v>0.92</v>
      </c>
    </row>
    <row r="57" spans="1:2" x14ac:dyDescent="0.25">
      <c r="A57" t="s">
        <v>223</v>
      </c>
      <c r="B57">
        <v>0.08</v>
      </c>
    </row>
    <row r="58" spans="1:2" x14ac:dyDescent="0.25">
      <c r="A58" t="s">
        <v>224</v>
      </c>
      <c r="B58">
        <v>0.92</v>
      </c>
    </row>
    <row r="59" spans="1:2" x14ac:dyDescent="0.25">
      <c r="A59" t="s">
        <v>225</v>
      </c>
      <c r="B59">
        <v>0.08</v>
      </c>
    </row>
    <row r="60" spans="1:2" x14ac:dyDescent="0.25">
      <c r="A60" t="s">
        <v>226</v>
      </c>
      <c r="B60">
        <v>0.92</v>
      </c>
    </row>
    <row r="61" spans="1:2" x14ac:dyDescent="0.25">
      <c r="A61" t="s">
        <v>227</v>
      </c>
      <c r="B61">
        <v>0.08</v>
      </c>
    </row>
    <row r="62" spans="1:2" x14ac:dyDescent="0.25">
      <c r="A62" t="s">
        <v>228</v>
      </c>
      <c r="B62">
        <v>0.94</v>
      </c>
    </row>
    <row r="63" spans="1:2" x14ac:dyDescent="0.25">
      <c r="A63" t="s">
        <v>229</v>
      </c>
      <c r="B63">
        <v>0.06</v>
      </c>
    </row>
    <row r="64" spans="1:2" x14ac:dyDescent="0.25">
      <c r="A64" t="s">
        <v>230</v>
      </c>
      <c r="B64">
        <v>0.94</v>
      </c>
    </row>
    <row r="65" spans="1:2" x14ac:dyDescent="0.25">
      <c r="A65" t="s">
        <v>231</v>
      </c>
      <c r="B65">
        <v>0.06</v>
      </c>
    </row>
    <row r="66" spans="1:2" x14ac:dyDescent="0.25">
      <c r="A66" t="s">
        <v>232</v>
      </c>
      <c r="B66">
        <v>0.94</v>
      </c>
    </row>
    <row r="67" spans="1:2" x14ac:dyDescent="0.25">
      <c r="A67" t="s">
        <v>233</v>
      </c>
      <c r="B67">
        <v>0.06</v>
      </c>
    </row>
    <row r="68" spans="1:2" x14ac:dyDescent="0.25">
      <c r="A68" t="s">
        <v>234</v>
      </c>
      <c r="B68">
        <v>0.92</v>
      </c>
    </row>
    <row r="69" spans="1:2" x14ac:dyDescent="0.25">
      <c r="A69" t="s">
        <v>235</v>
      </c>
      <c r="B69">
        <v>0.08</v>
      </c>
    </row>
    <row r="70" spans="1:2" x14ac:dyDescent="0.25">
      <c r="A70" t="s">
        <v>236</v>
      </c>
      <c r="B70">
        <v>0.9</v>
      </c>
    </row>
    <row r="71" spans="1:2" x14ac:dyDescent="0.25">
      <c r="A71" t="s">
        <v>237</v>
      </c>
      <c r="B71">
        <v>0.9</v>
      </c>
    </row>
    <row r="72" spans="1:2" x14ac:dyDescent="0.25">
      <c r="A72" t="s">
        <v>58</v>
      </c>
      <c r="B72">
        <v>1</v>
      </c>
    </row>
    <row r="73" spans="1:2" x14ac:dyDescent="0.25">
      <c r="A73" t="s">
        <v>238</v>
      </c>
      <c r="B73">
        <v>1</v>
      </c>
    </row>
    <row r="74" spans="1:2" x14ac:dyDescent="0.25">
      <c r="A74" t="s">
        <v>239</v>
      </c>
      <c r="B74">
        <v>1</v>
      </c>
    </row>
    <row r="75" spans="1:2" x14ac:dyDescent="0.25">
      <c r="A75" t="s">
        <v>240</v>
      </c>
      <c r="B75">
        <v>1</v>
      </c>
    </row>
    <row r="76" spans="1:2" x14ac:dyDescent="0.25">
      <c r="A76" t="s">
        <v>241</v>
      </c>
      <c r="B76">
        <v>1</v>
      </c>
    </row>
    <row r="77" spans="1:2" x14ac:dyDescent="0.25">
      <c r="A77" t="s">
        <v>242</v>
      </c>
      <c r="B77">
        <v>1</v>
      </c>
    </row>
    <row r="78" spans="1:2" x14ac:dyDescent="0.25">
      <c r="A78" t="s">
        <v>243</v>
      </c>
      <c r="B78">
        <v>1</v>
      </c>
    </row>
    <row r="79" spans="1:2" x14ac:dyDescent="0.25">
      <c r="A79" t="s">
        <v>244</v>
      </c>
      <c r="B79">
        <v>1</v>
      </c>
    </row>
    <row r="80" spans="1:2" x14ac:dyDescent="0.25">
      <c r="A80" t="s">
        <v>245</v>
      </c>
      <c r="B80">
        <v>1</v>
      </c>
    </row>
    <row r="81" spans="1:2" x14ac:dyDescent="0.25">
      <c r="A81" t="s">
        <v>466</v>
      </c>
      <c r="B81">
        <v>1</v>
      </c>
    </row>
    <row r="82" spans="1:2" x14ac:dyDescent="0.25">
      <c r="A82" t="s">
        <v>65</v>
      </c>
      <c r="B82">
        <v>1</v>
      </c>
    </row>
    <row r="83" spans="1:2" x14ac:dyDescent="0.25">
      <c r="A83" t="s">
        <v>66</v>
      </c>
      <c r="B83">
        <v>1</v>
      </c>
    </row>
    <row r="84" spans="1:2" x14ac:dyDescent="0.25">
      <c r="A84" t="s">
        <v>67</v>
      </c>
      <c r="B84">
        <v>1</v>
      </c>
    </row>
    <row r="85" spans="1:2" x14ac:dyDescent="0.25">
      <c r="A85" t="s">
        <v>68</v>
      </c>
      <c r="B85">
        <v>1</v>
      </c>
    </row>
    <row r="86" spans="1:2" x14ac:dyDescent="0.25">
      <c r="A86" t="s">
        <v>69</v>
      </c>
      <c r="B86">
        <v>1</v>
      </c>
    </row>
    <row r="87" spans="1:2" x14ac:dyDescent="0.25">
      <c r="A87" t="s">
        <v>70</v>
      </c>
      <c r="B87">
        <v>1</v>
      </c>
    </row>
    <row r="88" spans="1:2" x14ac:dyDescent="0.25">
      <c r="A88" t="s">
        <v>71</v>
      </c>
      <c r="B88">
        <v>1</v>
      </c>
    </row>
    <row r="89" spans="1:2" x14ac:dyDescent="0.25">
      <c r="A89" t="s">
        <v>72</v>
      </c>
      <c r="B89">
        <v>1</v>
      </c>
    </row>
    <row r="90" spans="1:2" x14ac:dyDescent="0.25">
      <c r="A90" t="s">
        <v>73</v>
      </c>
      <c r="B90">
        <v>1</v>
      </c>
    </row>
    <row r="91" spans="1:2" x14ac:dyDescent="0.25">
      <c r="A91" t="s">
        <v>246</v>
      </c>
      <c r="B91">
        <v>0.5</v>
      </c>
    </row>
    <row r="92" spans="1:2" x14ac:dyDescent="0.25">
      <c r="A92" t="s">
        <v>247</v>
      </c>
      <c r="B92">
        <v>0.5</v>
      </c>
    </row>
    <row r="93" spans="1:2" x14ac:dyDescent="0.25">
      <c r="A93" t="s">
        <v>248</v>
      </c>
      <c r="B93">
        <v>0.5</v>
      </c>
    </row>
    <row r="94" spans="1:2" x14ac:dyDescent="0.25">
      <c r="A94" t="s">
        <v>79</v>
      </c>
      <c r="B94">
        <v>0.193</v>
      </c>
    </row>
    <row r="95" spans="1:2" x14ac:dyDescent="0.25">
      <c r="A95" t="s">
        <v>80</v>
      </c>
      <c r="B95">
        <v>0.3</v>
      </c>
    </row>
    <row r="96" spans="1:2" x14ac:dyDescent="0.25">
      <c r="A96" t="s">
        <v>81</v>
      </c>
      <c r="B96">
        <v>0.2</v>
      </c>
    </row>
    <row r="97" spans="1:2" x14ac:dyDescent="0.25">
      <c r="A97" t="s">
        <v>82</v>
      </c>
      <c r="B97">
        <v>6.3E-2</v>
      </c>
    </row>
    <row r="98" spans="1:2" x14ac:dyDescent="0.25">
      <c r="A98" t="s">
        <v>249</v>
      </c>
      <c r="B98">
        <v>0.1</v>
      </c>
    </row>
    <row r="99" spans="1:2" x14ac:dyDescent="0.25">
      <c r="A99" t="s">
        <v>250</v>
      </c>
      <c r="B99">
        <v>0.15</v>
      </c>
    </row>
    <row r="100" spans="1:2" x14ac:dyDescent="0.25">
      <c r="A100" t="s">
        <v>85</v>
      </c>
      <c r="B100">
        <v>0.6</v>
      </c>
    </row>
    <row r="101" spans="1:2" x14ac:dyDescent="0.25">
      <c r="A101" t="s">
        <v>86</v>
      </c>
      <c r="B101">
        <v>0.5</v>
      </c>
    </row>
    <row r="102" spans="1:2" x14ac:dyDescent="0.25">
      <c r="A102" t="s">
        <v>87</v>
      </c>
      <c r="B102">
        <v>0.6</v>
      </c>
    </row>
    <row r="103" spans="1:2" x14ac:dyDescent="0.25">
      <c r="A103" t="s">
        <v>88</v>
      </c>
      <c r="B103">
        <v>0.25</v>
      </c>
    </row>
    <row r="104" spans="1:2" x14ac:dyDescent="0.25">
      <c r="A104" t="s">
        <v>89</v>
      </c>
      <c r="B104">
        <v>0.5</v>
      </c>
    </row>
    <row r="105" spans="1:2" x14ac:dyDescent="0.25">
      <c r="A105" t="s">
        <v>90</v>
      </c>
      <c r="B105">
        <v>0.5</v>
      </c>
    </row>
    <row r="106" spans="1:2" x14ac:dyDescent="0.25">
      <c r="A106" t="s">
        <v>91</v>
      </c>
      <c r="B106">
        <v>0.6</v>
      </c>
    </row>
    <row r="107" spans="1:2" x14ac:dyDescent="0.25">
      <c r="A107" t="s">
        <v>92</v>
      </c>
      <c r="B107">
        <v>0.25</v>
      </c>
    </row>
    <row r="108" spans="1:2" x14ac:dyDescent="0.25">
      <c r="A108" t="s">
        <v>93</v>
      </c>
      <c r="B108">
        <v>0.8</v>
      </c>
    </row>
    <row r="109" spans="1:2" x14ac:dyDescent="0.25">
      <c r="A109" t="s">
        <v>251</v>
      </c>
      <c r="B109">
        <v>0.14000000000000001</v>
      </c>
    </row>
    <row r="110" spans="1:2" x14ac:dyDescent="0.25">
      <c r="A110" t="s">
        <v>252</v>
      </c>
      <c r="B110">
        <v>0.14000000000000001</v>
      </c>
    </row>
    <row r="111" spans="1:2" x14ac:dyDescent="0.25">
      <c r="A111" t="s">
        <v>253</v>
      </c>
      <c r="B111">
        <v>0.14000000000000001</v>
      </c>
    </row>
    <row r="112" spans="1:2" x14ac:dyDescent="0.25">
      <c r="A112" t="s">
        <v>254</v>
      </c>
      <c r="B112">
        <v>0.14000000000000001</v>
      </c>
    </row>
    <row r="113" spans="1:2" x14ac:dyDescent="0.25">
      <c r="A113" t="s">
        <v>255</v>
      </c>
      <c r="B113">
        <v>0.14000000000000001</v>
      </c>
    </row>
    <row r="114" spans="1:2" x14ac:dyDescent="0.25">
      <c r="A114" t="s">
        <v>256</v>
      </c>
      <c r="B114">
        <v>0.14000000000000001</v>
      </c>
    </row>
    <row r="115" spans="1:2" x14ac:dyDescent="0.25">
      <c r="A115" t="s">
        <v>257</v>
      </c>
      <c r="B115">
        <v>0.14000000000000001</v>
      </c>
    </row>
    <row r="116" spans="1:2" x14ac:dyDescent="0.25">
      <c r="A116" t="s">
        <v>258</v>
      </c>
      <c r="B116">
        <v>0.14000000000000001</v>
      </c>
    </row>
    <row r="117" spans="1:2" x14ac:dyDescent="0.25">
      <c r="A117" t="s">
        <v>259</v>
      </c>
      <c r="B117">
        <v>0.14000000000000001</v>
      </c>
    </row>
    <row r="118" spans="1:2" x14ac:dyDescent="0.25">
      <c r="A118" t="s">
        <v>260</v>
      </c>
      <c r="B118">
        <v>0.14000000000000001</v>
      </c>
    </row>
    <row r="119" spans="1:2" x14ac:dyDescent="0.25">
      <c r="A119" t="s">
        <v>261</v>
      </c>
      <c r="B119">
        <v>0.14000000000000001</v>
      </c>
    </row>
    <row r="120" spans="1:2" x14ac:dyDescent="0.25">
      <c r="A120" t="s">
        <v>262</v>
      </c>
      <c r="B120">
        <v>0.14000000000000001</v>
      </c>
    </row>
    <row r="121" spans="1:2" x14ac:dyDescent="0.25">
      <c r="A121" t="s">
        <v>263</v>
      </c>
      <c r="B121">
        <v>0.14000000000000001</v>
      </c>
    </row>
    <row r="122" spans="1:2" x14ac:dyDescent="0.25">
      <c r="A122" t="s">
        <v>264</v>
      </c>
      <c r="B122">
        <v>0.14000000000000001</v>
      </c>
    </row>
    <row r="123" spans="1:2" x14ac:dyDescent="0.25">
      <c r="A123" t="s">
        <v>265</v>
      </c>
      <c r="B123">
        <v>0.14000000000000001</v>
      </c>
    </row>
    <row r="124" spans="1:2" x14ac:dyDescent="0.25">
      <c r="A124" t="s">
        <v>266</v>
      </c>
      <c r="B124">
        <v>0.14000000000000001</v>
      </c>
    </row>
    <row r="125" spans="1:2" x14ac:dyDescent="0.25">
      <c r="A125" t="s">
        <v>267</v>
      </c>
      <c r="B125">
        <v>0.14000000000000001</v>
      </c>
    </row>
    <row r="126" spans="1:2" x14ac:dyDescent="0.25">
      <c r="A126" t="s">
        <v>268</v>
      </c>
      <c r="B126">
        <v>0.14000000000000001</v>
      </c>
    </row>
    <row r="127" spans="1:2" x14ac:dyDescent="0.25">
      <c r="A127" t="s">
        <v>269</v>
      </c>
      <c r="B127">
        <v>0.14000000000000001</v>
      </c>
    </row>
    <row r="128" spans="1:2" x14ac:dyDescent="0.25">
      <c r="A128" t="s">
        <v>270</v>
      </c>
      <c r="B128">
        <v>0.14000000000000001</v>
      </c>
    </row>
    <row r="129" spans="1:2" x14ac:dyDescent="0.25">
      <c r="A129" t="s">
        <v>271</v>
      </c>
      <c r="B129">
        <v>0.14000000000000001</v>
      </c>
    </row>
    <row r="130" spans="1:2" x14ac:dyDescent="0.25">
      <c r="A130" t="s">
        <v>272</v>
      </c>
      <c r="B130">
        <v>0.14000000000000001</v>
      </c>
    </row>
    <row r="131" spans="1:2" x14ac:dyDescent="0.25">
      <c r="A131" t="s">
        <v>273</v>
      </c>
      <c r="B131">
        <v>0.14000000000000001</v>
      </c>
    </row>
    <row r="132" spans="1:2" x14ac:dyDescent="0.25">
      <c r="A132" t="s">
        <v>274</v>
      </c>
      <c r="B132">
        <v>0.14000000000000001</v>
      </c>
    </row>
    <row r="133" spans="1:2" x14ac:dyDescent="0.25">
      <c r="A133" t="s">
        <v>275</v>
      </c>
      <c r="B133">
        <v>0.14000000000000001</v>
      </c>
    </row>
    <row r="134" spans="1:2" x14ac:dyDescent="0.25">
      <c r="A134" t="s">
        <v>276</v>
      </c>
      <c r="B134">
        <v>0.14000000000000001</v>
      </c>
    </row>
    <row r="135" spans="1:2" x14ac:dyDescent="0.25">
      <c r="A135" t="s">
        <v>277</v>
      </c>
      <c r="B135">
        <v>0.14000000000000001</v>
      </c>
    </row>
    <row r="136" spans="1:2" x14ac:dyDescent="0.25">
      <c r="A136" t="s">
        <v>278</v>
      </c>
      <c r="B136">
        <v>0.14000000000000001</v>
      </c>
    </row>
    <row r="137" spans="1:2" x14ac:dyDescent="0.25">
      <c r="A137" t="s">
        <v>279</v>
      </c>
      <c r="B137">
        <v>0.14000000000000001</v>
      </c>
    </row>
    <row r="138" spans="1:2" x14ac:dyDescent="0.25">
      <c r="A138" t="s">
        <v>280</v>
      </c>
      <c r="B138">
        <v>0.14000000000000001</v>
      </c>
    </row>
    <row r="139" spans="1:2" x14ac:dyDescent="0.25">
      <c r="A139" t="s">
        <v>281</v>
      </c>
      <c r="B139">
        <v>0.14000000000000001</v>
      </c>
    </row>
    <row r="140" spans="1:2" x14ac:dyDescent="0.25">
      <c r="A140" t="s">
        <v>282</v>
      </c>
      <c r="B140">
        <v>0.14000000000000001</v>
      </c>
    </row>
    <row r="141" spans="1:2" x14ac:dyDescent="0.25">
      <c r="A141" t="s">
        <v>283</v>
      </c>
      <c r="B141">
        <v>0.14000000000000001</v>
      </c>
    </row>
    <row r="142" spans="1:2" x14ac:dyDescent="0.25">
      <c r="A142" t="s">
        <v>284</v>
      </c>
      <c r="B142">
        <v>0.14000000000000001</v>
      </c>
    </row>
    <row r="143" spans="1:2" x14ac:dyDescent="0.25">
      <c r="A143" t="s">
        <v>285</v>
      </c>
      <c r="B143">
        <v>0.14000000000000001</v>
      </c>
    </row>
    <row r="144" spans="1:2" x14ac:dyDescent="0.25">
      <c r="A144" t="s">
        <v>286</v>
      </c>
      <c r="B144">
        <v>0.14000000000000001</v>
      </c>
    </row>
    <row r="145" spans="1:2" x14ac:dyDescent="0.25">
      <c r="A145" t="s">
        <v>287</v>
      </c>
      <c r="B145">
        <v>0.14000000000000001</v>
      </c>
    </row>
    <row r="146" spans="1:2" x14ac:dyDescent="0.25">
      <c r="A146" t="s">
        <v>288</v>
      </c>
      <c r="B146">
        <v>0.14000000000000001</v>
      </c>
    </row>
    <row r="147" spans="1:2" x14ac:dyDescent="0.25">
      <c r="A147" t="s">
        <v>289</v>
      </c>
      <c r="B147">
        <v>0.14000000000000001</v>
      </c>
    </row>
    <row r="148" spans="1:2" x14ac:dyDescent="0.25">
      <c r="A148" t="s">
        <v>290</v>
      </c>
      <c r="B148">
        <v>0.14000000000000001</v>
      </c>
    </row>
    <row r="149" spans="1:2" x14ac:dyDescent="0.25">
      <c r="A149" t="s">
        <v>291</v>
      </c>
      <c r="B149">
        <v>0.14000000000000001</v>
      </c>
    </row>
    <row r="150" spans="1:2" x14ac:dyDescent="0.25">
      <c r="A150" t="s">
        <v>292</v>
      </c>
      <c r="B150">
        <v>0.14000000000000001</v>
      </c>
    </row>
    <row r="151" spans="1:2" x14ac:dyDescent="0.25">
      <c r="A151" t="s">
        <v>293</v>
      </c>
      <c r="B151">
        <v>0.14000000000000001</v>
      </c>
    </row>
    <row r="152" spans="1:2" x14ac:dyDescent="0.25">
      <c r="A152" t="s">
        <v>294</v>
      </c>
      <c r="B152">
        <v>0.14000000000000001</v>
      </c>
    </row>
    <row r="153" spans="1:2" x14ac:dyDescent="0.25">
      <c r="A153" t="s">
        <v>295</v>
      </c>
      <c r="B153">
        <v>0.14000000000000001</v>
      </c>
    </row>
    <row r="154" spans="1:2" x14ac:dyDescent="0.25">
      <c r="A154" t="s">
        <v>296</v>
      </c>
      <c r="B154">
        <v>0.14000000000000001</v>
      </c>
    </row>
    <row r="155" spans="1:2" x14ac:dyDescent="0.25">
      <c r="A155" t="s">
        <v>297</v>
      </c>
      <c r="B155">
        <v>0.14000000000000001</v>
      </c>
    </row>
    <row r="156" spans="1:2" x14ac:dyDescent="0.25">
      <c r="A156" t="s">
        <v>298</v>
      </c>
      <c r="B156">
        <v>0.14000000000000001</v>
      </c>
    </row>
    <row r="157" spans="1:2" x14ac:dyDescent="0.25">
      <c r="A157" t="s">
        <v>299</v>
      </c>
      <c r="B157">
        <v>0.14000000000000001</v>
      </c>
    </row>
    <row r="158" spans="1:2" x14ac:dyDescent="0.25">
      <c r="A158" t="s">
        <v>300</v>
      </c>
      <c r="B158">
        <v>0.14000000000000001</v>
      </c>
    </row>
    <row r="159" spans="1:2" x14ac:dyDescent="0.25">
      <c r="A159" t="s">
        <v>301</v>
      </c>
      <c r="B159">
        <v>0.14000000000000001</v>
      </c>
    </row>
    <row r="160" spans="1:2" x14ac:dyDescent="0.25">
      <c r="A160" t="s">
        <v>302</v>
      </c>
      <c r="B160">
        <v>0.14000000000000001</v>
      </c>
    </row>
    <row r="161" spans="1:2" x14ac:dyDescent="0.25">
      <c r="A161" t="s">
        <v>303</v>
      </c>
      <c r="B161">
        <v>0.14000000000000001</v>
      </c>
    </row>
    <row r="162" spans="1:2" x14ac:dyDescent="0.25">
      <c r="A162" t="s">
        <v>304</v>
      </c>
      <c r="B162">
        <v>0.14000000000000001</v>
      </c>
    </row>
    <row r="163" spans="1:2" x14ac:dyDescent="0.25">
      <c r="A163" t="s">
        <v>305</v>
      </c>
      <c r="B163">
        <v>0.14000000000000001</v>
      </c>
    </row>
    <row r="164" spans="1:2" x14ac:dyDescent="0.25">
      <c r="A164" t="s">
        <v>306</v>
      </c>
      <c r="B164">
        <v>0.14000000000000001</v>
      </c>
    </row>
    <row r="165" spans="1:2" x14ac:dyDescent="0.25">
      <c r="A165" t="s">
        <v>307</v>
      </c>
      <c r="B165">
        <v>0.14000000000000001</v>
      </c>
    </row>
    <row r="166" spans="1:2" x14ac:dyDescent="0.25">
      <c r="A166" t="s">
        <v>308</v>
      </c>
      <c r="B166">
        <v>0.14000000000000001</v>
      </c>
    </row>
    <row r="167" spans="1:2" x14ac:dyDescent="0.25">
      <c r="A167" t="s">
        <v>309</v>
      </c>
      <c r="B167">
        <v>0.14000000000000001</v>
      </c>
    </row>
    <row r="168" spans="1:2" x14ac:dyDescent="0.25">
      <c r="A168" t="s">
        <v>310</v>
      </c>
      <c r="B168">
        <v>0.14000000000000001</v>
      </c>
    </row>
    <row r="169" spans="1:2" x14ac:dyDescent="0.25">
      <c r="A169" t="s">
        <v>311</v>
      </c>
      <c r="B169">
        <v>0.14000000000000001</v>
      </c>
    </row>
    <row r="170" spans="1:2" x14ac:dyDescent="0.25">
      <c r="A170" t="s">
        <v>312</v>
      </c>
      <c r="B170">
        <v>0.14000000000000001</v>
      </c>
    </row>
    <row r="171" spans="1:2" x14ac:dyDescent="0.25">
      <c r="A171" t="s">
        <v>313</v>
      </c>
      <c r="B171">
        <v>0.14000000000000001</v>
      </c>
    </row>
    <row r="172" spans="1:2" x14ac:dyDescent="0.25">
      <c r="A172" t="s">
        <v>314</v>
      </c>
      <c r="B172">
        <v>0.14000000000000001</v>
      </c>
    </row>
    <row r="173" spans="1:2" x14ac:dyDescent="0.25">
      <c r="A173" t="s">
        <v>315</v>
      </c>
      <c r="B173">
        <v>0.14000000000000001</v>
      </c>
    </row>
    <row r="174" spans="1:2" x14ac:dyDescent="0.25">
      <c r="A174" t="s">
        <v>316</v>
      </c>
      <c r="B174">
        <v>0.14000000000000001</v>
      </c>
    </row>
    <row r="175" spans="1:2" x14ac:dyDescent="0.25">
      <c r="A175" t="s">
        <v>317</v>
      </c>
      <c r="B175">
        <v>0.14000000000000001</v>
      </c>
    </row>
    <row r="176" spans="1:2" x14ac:dyDescent="0.25">
      <c r="A176" t="s">
        <v>318</v>
      </c>
      <c r="B176">
        <v>0.14000000000000001</v>
      </c>
    </row>
    <row r="177" spans="1:2" x14ac:dyDescent="0.25">
      <c r="A177" t="s">
        <v>319</v>
      </c>
      <c r="B177">
        <v>0.14000000000000001</v>
      </c>
    </row>
    <row r="178" spans="1:2" x14ac:dyDescent="0.25">
      <c r="A178" t="s">
        <v>320</v>
      </c>
      <c r="B178">
        <v>0.14000000000000001</v>
      </c>
    </row>
    <row r="179" spans="1:2" x14ac:dyDescent="0.25">
      <c r="A179" t="s">
        <v>321</v>
      </c>
      <c r="B179">
        <v>0.14000000000000001</v>
      </c>
    </row>
    <row r="180" spans="1:2" x14ac:dyDescent="0.25">
      <c r="A180" t="s">
        <v>322</v>
      </c>
      <c r="B180">
        <v>0.14000000000000001</v>
      </c>
    </row>
    <row r="181" spans="1:2" x14ac:dyDescent="0.25">
      <c r="A181" t="s">
        <v>323</v>
      </c>
      <c r="B181">
        <v>0.14000000000000001</v>
      </c>
    </row>
    <row r="182" spans="1:2" x14ac:dyDescent="0.25">
      <c r="A182" t="s">
        <v>324</v>
      </c>
      <c r="B182">
        <v>0.14000000000000001</v>
      </c>
    </row>
    <row r="183" spans="1:2" x14ac:dyDescent="0.25">
      <c r="A183" t="s">
        <v>325</v>
      </c>
      <c r="B183">
        <v>0.14000000000000001</v>
      </c>
    </row>
    <row r="184" spans="1:2" x14ac:dyDescent="0.25">
      <c r="A184" t="s">
        <v>326</v>
      </c>
      <c r="B184">
        <v>0.14000000000000001</v>
      </c>
    </row>
    <row r="185" spans="1:2" x14ac:dyDescent="0.25">
      <c r="A185" t="s">
        <v>327</v>
      </c>
      <c r="B185">
        <v>0.14000000000000001</v>
      </c>
    </row>
    <row r="186" spans="1:2" x14ac:dyDescent="0.25">
      <c r="A186" t="s">
        <v>328</v>
      </c>
      <c r="B186">
        <v>0.14000000000000001</v>
      </c>
    </row>
    <row r="187" spans="1:2" x14ac:dyDescent="0.25">
      <c r="A187" t="s">
        <v>329</v>
      </c>
      <c r="B187">
        <v>0.14000000000000001</v>
      </c>
    </row>
    <row r="188" spans="1:2" x14ac:dyDescent="0.25">
      <c r="A188" t="s">
        <v>330</v>
      </c>
      <c r="B188">
        <v>0.14000000000000001</v>
      </c>
    </row>
    <row r="189" spans="1:2" x14ac:dyDescent="0.25">
      <c r="A189" t="s">
        <v>331</v>
      </c>
      <c r="B189">
        <v>0.14000000000000001</v>
      </c>
    </row>
    <row r="190" spans="1:2" x14ac:dyDescent="0.25">
      <c r="A190" t="s">
        <v>332</v>
      </c>
      <c r="B190">
        <v>0.14000000000000001</v>
      </c>
    </row>
    <row r="191" spans="1:2" x14ac:dyDescent="0.25">
      <c r="A191" t="s">
        <v>333</v>
      </c>
      <c r="B191">
        <v>0.14000000000000001</v>
      </c>
    </row>
    <row r="192" spans="1:2" x14ac:dyDescent="0.25">
      <c r="A192" t="s">
        <v>334</v>
      </c>
      <c r="B192">
        <v>0.14000000000000001</v>
      </c>
    </row>
    <row r="193" spans="1:2" x14ac:dyDescent="0.25">
      <c r="A193" t="s">
        <v>335</v>
      </c>
      <c r="B193">
        <v>0.14000000000000001</v>
      </c>
    </row>
    <row r="194" spans="1:2" x14ac:dyDescent="0.25">
      <c r="A194" t="s">
        <v>336</v>
      </c>
      <c r="B194">
        <v>0.14000000000000001</v>
      </c>
    </row>
    <row r="195" spans="1:2" x14ac:dyDescent="0.25">
      <c r="A195" t="s">
        <v>337</v>
      </c>
      <c r="B195">
        <v>0.14000000000000001</v>
      </c>
    </row>
    <row r="196" spans="1:2" x14ac:dyDescent="0.25">
      <c r="A196" t="s">
        <v>338</v>
      </c>
      <c r="B196">
        <v>0.14000000000000001</v>
      </c>
    </row>
    <row r="197" spans="1:2" x14ac:dyDescent="0.25">
      <c r="A197" t="s">
        <v>339</v>
      </c>
      <c r="B197">
        <v>0.14000000000000001</v>
      </c>
    </row>
    <row r="198" spans="1:2" x14ac:dyDescent="0.25">
      <c r="A198" t="s">
        <v>340</v>
      </c>
      <c r="B198">
        <v>0.14000000000000001</v>
      </c>
    </row>
    <row r="199" spans="1:2" x14ac:dyDescent="0.25">
      <c r="A199" t="s">
        <v>341</v>
      </c>
      <c r="B199">
        <v>0.14000000000000001</v>
      </c>
    </row>
    <row r="200" spans="1:2" x14ac:dyDescent="0.25">
      <c r="A200" t="s">
        <v>342</v>
      </c>
      <c r="B200">
        <v>0.14000000000000001</v>
      </c>
    </row>
    <row r="201" spans="1:2" x14ac:dyDescent="0.25">
      <c r="A201" t="s">
        <v>343</v>
      </c>
      <c r="B201">
        <v>0.14000000000000001</v>
      </c>
    </row>
    <row r="202" spans="1:2" x14ac:dyDescent="0.25">
      <c r="A202" t="s">
        <v>344</v>
      </c>
      <c r="B202">
        <v>0.14000000000000001</v>
      </c>
    </row>
    <row r="203" spans="1:2" x14ac:dyDescent="0.25">
      <c r="A203" t="s">
        <v>345</v>
      </c>
      <c r="B203">
        <v>0.14000000000000001</v>
      </c>
    </row>
    <row r="204" spans="1:2" x14ac:dyDescent="0.25">
      <c r="A204" t="s">
        <v>346</v>
      </c>
      <c r="B204">
        <v>0.14000000000000001</v>
      </c>
    </row>
    <row r="205" spans="1:2" x14ac:dyDescent="0.25">
      <c r="A205" t="s">
        <v>347</v>
      </c>
      <c r="B205">
        <v>0.14000000000000001</v>
      </c>
    </row>
    <row r="206" spans="1:2" x14ac:dyDescent="0.25">
      <c r="A206" t="s">
        <v>348</v>
      </c>
      <c r="B206">
        <v>0.14000000000000001</v>
      </c>
    </row>
    <row r="207" spans="1:2" x14ac:dyDescent="0.25">
      <c r="A207" t="s">
        <v>349</v>
      </c>
      <c r="B207">
        <v>0.14000000000000001</v>
      </c>
    </row>
    <row r="208" spans="1:2" x14ac:dyDescent="0.25">
      <c r="A208" t="s">
        <v>350</v>
      </c>
      <c r="B208">
        <v>0.14000000000000001</v>
      </c>
    </row>
    <row r="209" spans="1:2" x14ac:dyDescent="0.25">
      <c r="A209" t="s">
        <v>351</v>
      </c>
      <c r="B209">
        <v>0.14000000000000001</v>
      </c>
    </row>
    <row r="210" spans="1:2" x14ac:dyDescent="0.25">
      <c r="A210" t="s">
        <v>352</v>
      </c>
      <c r="B210">
        <v>0.14000000000000001</v>
      </c>
    </row>
    <row r="211" spans="1:2" x14ac:dyDescent="0.25">
      <c r="A211" t="s">
        <v>353</v>
      </c>
      <c r="B211">
        <v>0.14000000000000001</v>
      </c>
    </row>
    <row r="212" spans="1:2" x14ac:dyDescent="0.25">
      <c r="A212" t="s">
        <v>354</v>
      </c>
      <c r="B212">
        <v>0.14000000000000001</v>
      </c>
    </row>
    <row r="213" spans="1:2" x14ac:dyDescent="0.25">
      <c r="A213" t="s">
        <v>355</v>
      </c>
      <c r="B213">
        <v>0.14000000000000001</v>
      </c>
    </row>
    <row r="214" spans="1:2" x14ac:dyDescent="0.25">
      <c r="A214" t="s">
        <v>356</v>
      </c>
      <c r="B214">
        <v>0.14000000000000001</v>
      </c>
    </row>
    <row r="215" spans="1:2" x14ac:dyDescent="0.25">
      <c r="A215" t="s">
        <v>357</v>
      </c>
      <c r="B215">
        <v>0.14000000000000001</v>
      </c>
    </row>
    <row r="216" spans="1:2" x14ac:dyDescent="0.25">
      <c r="A216" t="s">
        <v>358</v>
      </c>
      <c r="B216">
        <v>0.14000000000000001</v>
      </c>
    </row>
    <row r="217" spans="1:2" x14ac:dyDescent="0.25">
      <c r="A217" t="s">
        <v>359</v>
      </c>
      <c r="B217">
        <v>0.14000000000000001</v>
      </c>
    </row>
    <row r="218" spans="1:2" x14ac:dyDescent="0.25">
      <c r="A218" t="s">
        <v>360</v>
      </c>
      <c r="B218">
        <v>0.14000000000000001</v>
      </c>
    </row>
    <row r="219" spans="1:2" x14ac:dyDescent="0.25">
      <c r="A219" t="s">
        <v>361</v>
      </c>
      <c r="B219">
        <v>0.14000000000000001</v>
      </c>
    </row>
    <row r="220" spans="1:2" x14ac:dyDescent="0.25">
      <c r="A220" t="s">
        <v>362</v>
      </c>
      <c r="B220">
        <v>0.14000000000000001</v>
      </c>
    </row>
    <row r="221" spans="1:2" x14ac:dyDescent="0.25">
      <c r="A221" t="s">
        <v>363</v>
      </c>
      <c r="B221">
        <v>0.14000000000000001</v>
      </c>
    </row>
    <row r="222" spans="1:2" x14ac:dyDescent="0.25">
      <c r="A222" t="s">
        <v>364</v>
      </c>
      <c r="B222">
        <v>0.14000000000000001</v>
      </c>
    </row>
    <row r="223" spans="1:2" x14ac:dyDescent="0.25">
      <c r="A223" t="s">
        <v>365</v>
      </c>
      <c r="B223">
        <v>0.14000000000000001</v>
      </c>
    </row>
    <row r="224" spans="1:2" x14ac:dyDescent="0.25">
      <c r="A224" t="s">
        <v>366</v>
      </c>
      <c r="B224">
        <v>0.14000000000000001</v>
      </c>
    </row>
    <row r="225" spans="1:2" x14ac:dyDescent="0.25">
      <c r="A225" t="s">
        <v>367</v>
      </c>
      <c r="B225">
        <v>0.14000000000000001</v>
      </c>
    </row>
    <row r="226" spans="1:2" x14ac:dyDescent="0.25">
      <c r="A226" t="s">
        <v>368</v>
      </c>
      <c r="B226">
        <v>0.14000000000000001</v>
      </c>
    </row>
    <row r="227" spans="1:2" x14ac:dyDescent="0.25">
      <c r="A227" t="s">
        <v>369</v>
      </c>
      <c r="B227">
        <v>0.14000000000000001</v>
      </c>
    </row>
    <row r="228" spans="1:2" x14ac:dyDescent="0.25">
      <c r="A228" t="s">
        <v>370</v>
      </c>
      <c r="B228">
        <v>0.14000000000000001</v>
      </c>
    </row>
    <row r="229" spans="1:2" x14ac:dyDescent="0.25">
      <c r="A229" t="s">
        <v>371</v>
      </c>
      <c r="B229">
        <v>0.14000000000000001</v>
      </c>
    </row>
    <row r="230" spans="1:2" x14ac:dyDescent="0.25">
      <c r="A230" t="s">
        <v>372</v>
      </c>
      <c r="B230">
        <v>0.14000000000000001</v>
      </c>
    </row>
    <row r="231" spans="1:2" x14ac:dyDescent="0.25">
      <c r="A231" t="s">
        <v>132</v>
      </c>
      <c r="B231">
        <v>1</v>
      </c>
    </row>
    <row r="232" spans="1:2" x14ac:dyDescent="0.25">
      <c r="A232" t="s">
        <v>373</v>
      </c>
      <c r="B232">
        <v>2</v>
      </c>
    </row>
    <row r="233" spans="1:2" x14ac:dyDescent="0.25">
      <c r="A233" t="s">
        <v>133</v>
      </c>
      <c r="B233">
        <v>0.11</v>
      </c>
    </row>
    <row r="234" spans="1:2" x14ac:dyDescent="0.25">
      <c r="A234" t="s">
        <v>134</v>
      </c>
      <c r="B234">
        <v>0.11</v>
      </c>
    </row>
    <row r="235" spans="1:2" x14ac:dyDescent="0.25">
      <c r="A235" t="s">
        <v>135</v>
      </c>
      <c r="B235">
        <v>0.159</v>
      </c>
    </row>
    <row r="236" spans="1:2" x14ac:dyDescent="0.25">
      <c r="A236" t="s">
        <v>136</v>
      </c>
      <c r="B236">
        <v>0.13600000000000001</v>
      </c>
    </row>
    <row r="237" spans="1:2" x14ac:dyDescent="0.25">
      <c r="A237" t="s">
        <v>137</v>
      </c>
      <c r="B237">
        <v>0.13600000000000001</v>
      </c>
    </row>
    <row r="238" spans="1:2" x14ac:dyDescent="0.25">
      <c r="A238" t="s">
        <v>138</v>
      </c>
      <c r="B238">
        <v>0.13300000000000001</v>
      </c>
    </row>
    <row r="239" spans="1:2" x14ac:dyDescent="0.25">
      <c r="A239" t="s">
        <v>139</v>
      </c>
      <c r="B239">
        <v>0.25</v>
      </c>
    </row>
    <row r="240" spans="1:2" x14ac:dyDescent="0.25">
      <c r="A240" t="s">
        <v>140</v>
      </c>
      <c r="B240">
        <v>0.25</v>
      </c>
    </row>
    <row r="241" spans="1:2" x14ac:dyDescent="0.25">
      <c r="A241" t="s">
        <v>141</v>
      </c>
      <c r="B241">
        <v>0.25</v>
      </c>
    </row>
    <row r="242" spans="1:2" x14ac:dyDescent="0.25">
      <c r="A242" t="s">
        <v>142</v>
      </c>
      <c r="B242">
        <v>0.2</v>
      </c>
    </row>
    <row r="243" spans="1:2" x14ac:dyDescent="0.25">
      <c r="A243" t="s">
        <v>143</v>
      </c>
      <c r="B243">
        <v>0.2</v>
      </c>
    </row>
    <row r="244" spans="1:2" x14ac:dyDescent="0.25">
      <c r="A244" t="s">
        <v>144</v>
      </c>
      <c r="B244">
        <v>0.2</v>
      </c>
    </row>
    <row r="245" spans="1:2" x14ac:dyDescent="0.25">
      <c r="A245" t="s">
        <v>145</v>
      </c>
      <c r="B245">
        <v>0.14099999999999999</v>
      </c>
    </row>
    <row r="246" spans="1:2" x14ac:dyDescent="0.25">
      <c r="A246" t="s">
        <v>146</v>
      </c>
      <c r="B246">
        <v>0.14099999999999999</v>
      </c>
    </row>
    <row r="247" spans="1:2" x14ac:dyDescent="0.25">
      <c r="A247" t="s">
        <v>147</v>
      </c>
      <c r="B247">
        <v>0.14099999999999999</v>
      </c>
    </row>
    <row r="248" spans="1:2" x14ac:dyDescent="0.25">
      <c r="A248" t="s">
        <v>148</v>
      </c>
      <c r="B248">
        <v>0.11</v>
      </c>
    </row>
    <row r="249" spans="1:2" x14ac:dyDescent="0.25">
      <c r="A249" t="s">
        <v>149</v>
      </c>
      <c r="B249">
        <v>0.11</v>
      </c>
    </row>
    <row r="250" spans="1:2" x14ac:dyDescent="0.25">
      <c r="A250" t="s">
        <v>150</v>
      </c>
      <c r="B250">
        <v>0.11</v>
      </c>
    </row>
    <row r="251" spans="1:2" x14ac:dyDescent="0.25">
      <c r="A251" t="s">
        <v>151</v>
      </c>
      <c r="B251">
        <v>1</v>
      </c>
    </row>
    <row r="252" spans="1:2" x14ac:dyDescent="0.25">
      <c r="A252" t="s">
        <v>152</v>
      </c>
      <c r="B252">
        <v>0.15</v>
      </c>
    </row>
    <row r="253" spans="1:2" x14ac:dyDescent="0.25">
      <c r="A253" t="s">
        <v>153</v>
      </c>
      <c r="B253">
        <v>0.15</v>
      </c>
    </row>
    <row r="254" spans="1:2" x14ac:dyDescent="0.25">
      <c r="A254" t="s">
        <v>154</v>
      </c>
      <c r="B254">
        <v>0.15</v>
      </c>
    </row>
    <row r="255" spans="1:2" x14ac:dyDescent="0.25">
      <c r="A255" t="s">
        <v>467</v>
      </c>
      <c r="B255">
        <v>11</v>
      </c>
    </row>
    <row r="256" spans="1:2" x14ac:dyDescent="0.25">
      <c r="A256" t="s">
        <v>468</v>
      </c>
      <c r="B256">
        <v>5</v>
      </c>
    </row>
    <row r="257" spans="1:2" x14ac:dyDescent="0.25">
      <c r="A257" t="s">
        <v>469</v>
      </c>
      <c r="B257">
        <v>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22B9-7BB3-4DD3-9D5A-04AE1E75BD19}">
  <dimension ref="A1:AF29"/>
  <sheetViews>
    <sheetView workbookViewId="0">
      <selection activeCell="A29" sqref="A1:AF29"/>
    </sheetView>
  </sheetViews>
  <sheetFormatPr defaultRowHeight="15" x14ac:dyDescent="0.25"/>
  <cols>
    <col min="1" max="1" width="57.28515625" bestFit="1" customWidth="1"/>
    <col min="2" max="2" width="11.5703125" bestFit="1" customWidth="1"/>
  </cols>
  <sheetData>
    <row r="1" spans="1:32" x14ac:dyDescent="0.25">
      <c r="A1" s="4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381</v>
      </c>
      <c r="B2">
        <f>(US_ContributionTestResults!D2-US_ContributionTestResults!D$2)*-1</f>
        <v>0</v>
      </c>
      <c r="C2">
        <f>(US_ContributionTestResults!E2-US_ContributionTestResults!E$2)*-1</f>
        <v>0</v>
      </c>
      <c r="D2">
        <f>(US_ContributionTestResults!F2-US_ContributionTestResults!F$2)*-1</f>
        <v>0</v>
      </c>
      <c r="E2">
        <f>(US_ContributionTestResults!G2-US_ContributionTestResults!G$2)*-1</f>
        <v>0</v>
      </c>
      <c r="F2">
        <f>(US_ContributionTestResults!H2-US_ContributionTestResults!H$2)*-1</f>
        <v>0</v>
      </c>
      <c r="G2">
        <f>(US_ContributionTestResults!I2-US_ContributionTestResults!I$2)*-1</f>
        <v>0</v>
      </c>
      <c r="H2">
        <f>(US_ContributionTestResults!J2-US_ContributionTestResults!J$2)*-1</f>
        <v>0</v>
      </c>
      <c r="I2">
        <f>(US_ContributionTestResults!K2-US_ContributionTestResults!K$2)*-1</f>
        <v>0</v>
      </c>
      <c r="J2">
        <f>(US_ContributionTestResults!L2-US_ContributionTestResults!L$2)*-1</f>
        <v>0</v>
      </c>
      <c r="K2">
        <f>(US_ContributionTestResults!M2-US_ContributionTestResults!M$2)*-1</f>
        <v>0</v>
      </c>
      <c r="L2">
        <f>(US_ContributionTestResults!N2-US_ContributionTestResults!N$2)*-1</f>
        <v>0</v>
      </c>
      <c r="M2">
        <f>(US_ContributionTestResults!O2-US_ContributionTestResults!O$2)*-1</f>
        <v>0</v>
      </c>
      <c r="N2">
        <f>(US_ContributionTestResults!P2-US_ContributionTestResults!P$2)*-1</f>
        <v>0</v>
      </c>
      <c r="O2">
        <f>(US_ContributionTestResults!Q2-US_ContributionTestResults!Q$2)*-1</f>
        <v>0</v>
      </c>
      <c r="P2">
        <f>(US_ContributionTestResults!R2-US_ContributionTestResults!R$2)*-1</f>
        <v>0</v>
      </c>
      <c r="Q2">
        <f>(US_ContributionTestResults!S2-US_ContributionTestResults!S$2)*-1</f>
        <v>0</v>
      </c>
      <c r="R2">
        <f>(US_ContributionTestResults!T2-US_ContributionTestResults!T$2)*-1</f>
        <v>0</v>
      </c>
      <c r="S2">
        <f>(US_ContributionTestResults!U2-US_ContributionTestResults!U$2)*-1</f>
        <v>0</v>
      </c>
      <c r="T2">
        <f>(US_ContributionTestResults!V2-US_ContributionTestResults!V$2)*-1</f>
        <v>0</v>
      </c>
      <c r="U2">
        <f>(US_ContributionTestResults!W2-US_ContributionTestResults!W$2)*-1</f>
        <v>0</v>
      </c>
      <c r="V2">
        <f>(US_ContributionTestResults!X2-US_ContributionTestResults!X$2)*-1</f>
        <v>0</v>
      </c>
      <c r="W2">
        <f>(US_ContributionTestResults!Y2-US_ContributionTestResults!Y$2)*-1</f>
        <v>0</v>
      </c>
      <c r="X2">
        <f>(US_ContributionTestResults!Z2-US_ContributionTestResults!Z$2)*-1</f>
        <v>0</v>
      </c>
      <c r="Y2">
        <f>(US_ContributionTestResults!AA2-US_ContributionTestResults!AA$2)*-1</f>
        <v>0</v>
      </c>
      <c r="Z2">
        <f>(US_ContributionTestResults!AB2-US_ContributionTestResults!AB$2)*-1</f>
        <v>0</v>
      </c>
      <c r="AA2">
        <f>(US_ContributionTestResults!AC2-US_ContributionTestResults!AC$2)*-1</f>
        <v>0</v>
      </c>
      <c r="AB2">
        <f>(US_ContributionTestResults!AD2-US_ContributionTestResults!AD$2)*-1</f>
        <v>0</v>
      </c>
      <c r="AC2">
        <f>(US_ContributionTestResults!AE2-US_ContributionTestResults!AE$2)*-1</f>
        <v>0</v>
      </c>
      <c r="AD2">
        <f>(US_ContributionTestResults!AF2-US_ContributionTestResults!AF$2)*-1</f>
        <v>0</v>
      </c>
      <c r="AE2">
        <f>(US_ContributionTestResults!AG2-US_ContributionTestResults!AG$2)*-1</f>
        <v>0</v>
      </c>
      <c r="AF2">
        <f>(US_ContributionTestResults!AH2-US_ContributionTestResults!AH$2)*-1</f>
        <v>0</v>
      </c>
    </row>
    <row r="3" spans="1:32" x14ac:dyDescent="0.25">
      <c r="A3" t="s">
        <v>384</v>
      </c>
      <c r="B3">
        <f>(US_ContributionTestResults!D3-US_ContributionTestResults!D$2)*-1</f>
        <v>0</v>
      </c>
      <c r="C3">
        <f>(US_ContributionTestResults!E3-US_ContributionTestResults!E$2)*-1</f>
        <v>0</v>
      </c>
      <c r="D3">
        <f>(US_ContributionTestResults!F3-US_ContributionTestResults!F$2)*-1</f>
        <v>59667</v>
      </c>
      <c r="E3">
        <f>(US_ContributionTestResults!G3-US_ContributionTestResults!G$2)*-1</f>
        <v>148810</v>
      </c>
      <c r="F3">
        <f>(US_ContributionTestResults!H3-US_ContributionTestResults!H$2)*-1</f>
        <v>267300</v>
      </c>
      <c r="G3">
        <f>(US_ContributionTestResults!I3-US_ContributionTestResults!I$2)*-1</f>
        <v>389220</v>
      </c>
      <c r="H3">
        <f>(US_ContributionTestResults!J3-US_ContributionTestResults!J$2)*-1</f>
        <v>526410</v>
      </c>
      <c r="I3">
        <f>(US_ContributionTestResults!K3-US_ContributionTestResults!K$2)*-1</f>
        <v>663750</v>
      </c>
      <c r="J3">
        <f>(US_ContributionTestResults!L3-US_ContributionTestResults!L$2)*-1</f>
        <v>825980</v>
      </c>
      <c r="K3">
        <f>(US_ContributionTestResults!M3-US_ContributionTestResults!M$2)*-1</f>
        <v>875390</v>
      </c>
      <c r="L3">
        <f>(US_ContributionTestResults!N3-US_ContributionTestResults!N$2)*-1</f>
        <v>797290</v>
      </c>
      <c r="M3">
        <f>(US_ContributionTestResults!O3-US_ContributionTestResults!O$2)*-1</f>
        <v>405480</v>
      </c>
      <c r="N3">
        <f>(US_ContributionTestResults!P3-US_ContributionTestResults!P$2)*-1</f>
        <v>231900</v>
      </c>
      <c r="O3">
        <f>(US_ContributionTestResults!Q3-US_ContributionTestResults!Q$2)*-1</f>
        <v>144190</v>
      </c>
      <c r="P3">
        <f>(US_ContributionTestResults!R3-US_ContributionTestResults!R$2)*-1</f>
        <v>104300</v>
      </c>
      <c r="Q3">
        <f>(US_ContributionTestResults!S3-US_ContributionTestResults!S$2)*-1</f>
        <v>90680</v>
      </c>
      <c r="R3">
        <f>(US_ContributionTestResults!T3-US_ContributionTestResults!T$2)*-1</f>
        <v>93210</v>
      </c>
      <c r="S3">
        <f>(US_ContributionTestResults!U3-US_ContributionTestResults!U$2)*-1</f>
        <v>102860</v>
      </c>
      <c r="T3">
        <f>(US_ContributionTestResults!V3-US_ContributionTestResults!V$2)*-1</f>
        <v>116150</v>
      </c>
      <c r="U3">
        <f>(US_ContributionTestResults!W3-US_ContributionTestResults!W$2)*-1</f>
        <v>130910</v>
      </c>
      <c r="V3">
        <f>(US_ContributionTestResults!X3-US_ContributionTestResults!X$2)*-1</f>
        <v>146490</v>
      </c>
      <c r="W3">
        <f>(US_ContributionTestResults!Y3-US_ContributionTestResults!Y$2)*-1</f>
        <v>159480</v>
      </c>
      <c r="X3">
        <f>(US_ContributionTestResults!Z3-US_ContributionTestResults!Z$2)*-1</f>
        <v>171520</v>
      </c>
      <c r="Y3">
        <f>(US_ContributionTestResults!AA3-US_ContributionTestResults!AA$2)*-1</f>
        <v>190170</v>
      </c>
      <c r="Z3">
        <f>(US_ContributionTestResults!AB3-US_ContributionTestResults!AB$2)*-1</f>
        <v>203540</v>
      </c>
      <c r="AA3">
        <f>(US_ContributionTestResults!AC3-US_ContributionTestResults!AC$2)*-1</f>
        <v>215670</v>
      </c>
      <c r="AB3">
        <f>(US_ContributionTestResults!AD3-US_ContributionTestResults!AD$2)*-1</f>
        <v>221500</v>
      </c>
      <c r="AC3">
        <f>(US_ContributionTestResults!AE3-US_ContributionTestResults!AE$2)*-1</f>
        <v>218030</v>
      </c>
      <c r="AD3">
        <f>(US_ContributionTestResults!AF3-US_ContributionTestResults!AF$2)*-1</f>
        <v>209150</v>
      </c>
      <c r="AE3">
        <f>(US_ContributionTestResults!AG3-US_ContributionTestResults!AG$2)*-1</f>
        <v>197160</v>
      </c>
      <c r="AF3">
        <f>(US_ContributionTestResults!AH3-US_ContributionTestResults!AH$2)*-1</f>
        <v>184300</v>
      </c>
    </row>
    <row r="4" spans="1:32" x14ac:dyDescent="0.25">
      <c r="A4" t="s">
        <v>385</v>
      </c>
      <c r="B4">
        <f>(US_ContributionTestResults!D4-US_ContributionTestResults!D$2)*-1</f>
        <v>0</v>
      </c>
      <c r="C4">
        <f>(US_ContributionTestResults!E4-US_ContributionTestResults!E$2)*-1</f>
        <v>0</v>
      </c>
      <c r="D4">
        <f>(US_ContributionTestResults!F4-US_ContributionTestResults!F$2)*-1</f>
        <v>3843</v>
      </c>
      <c r="E4">
        <f>(US_ContributionTestResults!G4-US_ContributionTestResults!G$2)*-1</f>
        <v>31750</v>
      </c>
      <c r="F4">
        <f>(US_ContributionTestResults!H4-US_ContributionTestResults!H$2)*-1</f>
        <v>86450</v>
      </c>
      <c r="G4">
        <f>(US_ContributionTestResults!I4-US_ContributionTestResults!I$2)*-1</f>
        <v>160460</v>
      </c>
      <c r="H4">
        <f>(US_ContributionTestResults!J4-US_ContributionTestResults!J$2)*-1</f>
        <v>254650</v>
      </c>
      <c r="I4">
        <f>(US_ContributionTestResults!K4-US_ContributionTestResults!K$2)*-1</f>
        <v>361780</v>
      </c>
      <c r="J4">
        <f>(US_ContributionTestResults!L4-US_ContributionTestResults!L$2)*-1</f>
        <v>488240</v>
      </c>
      <c r="K4">
        <f>(US_ContributionTestResults!M4-US_ContributionTestResults!M$2)*-1</f>
        <v>605910</v>
      </c>
      <c r="L4">
        <f>(US_ContributionTestResults!N4-US_ContributionTestResults!N$2)*-1</f>
        <v>700750</v>
      </c>
      <c r="M4">
        <f>(US_ContributionTestResults!O4-US_ContributionTestResults!O$2)*-1</f>
        <v>621910</v>
      </c>
      <c r="N4">
        <f>(US_ContributionTestResults!P4-US_ContributionTestResults!P$2)*-1</f>
        <v>650080</v>
      </c>
      <c r="O4">
        <f>(US_ContributionTestResults!Q4-US_ContributionTestResults!Q$2)*-1</f>
        <v>725080</v>
      </c>
      <c r="P4">
        <f>(US_ContributionTestResults!R4-US_ContributionTestResults!R$2)*-1</f>
        <v>826400</v>
      </c>
      <c r="Q4">
        <f>(US_ContributionTestResults!S4-US_ContributionTestResults!S$2)*-1</f>
        <v>932680</v>
      </c>
      <c r="R4">
        <f>(US_ContributionTestResults!T4-US_ContributionTestResults!T$2)*-1</f>
        <v>996900</v>
      </c>
      <c r="S4">
        <f>(US_ContributionTestResults!U4-US_ContributionTestResults!U$2)*-1</f>
        <v>1045800</v>
      </c>
      <c r="T4">
        <f>(US_ContributionTestResults!V4-US_ContributionTestResults!V$2)*-1</f>
        <v>1089920</v>
      </c>
      <c r="U4">
        <f>(US_ContributionTestResults!W4-US_ContributionTestResults!W$2)*-1</f>
        <v>1125580</v>
      </c>
      <c r="V4">
        <f>(US_ContributionTestResults!X4-US_ContributionTestResults!X$2)*-1</f>
        <v>1159210</v>
      </c>
      <c r="W4">
        <f>(US_ContributionTestResults!Y4-US_ContributionTestResults!Y$2)*-1</f>
        <v>1188540</v>
      </c>
      <c r="X4">
        <f>(US_ContributionTestResults!Z4-US_ContributionTestResults!Z$2)*-1</f>
        <v>1211600</v>
      </c>
      <c r="Y4">
        <f>(US_ContributionTestResults!AA4-US_ContributionTestResults!AA$2)*-1</f>
        <v>1238140</v>
      </c>
      <c r="Z4">
        <f>(US_ContributionTestResults!AB4-US_ContributionTestResults!AB$2)*-1</f>
        <v>1255770</v>
      </c>
      <c r="AA4">
        <f>(US_ContributionTestResults!AC4-US_ContributionTestResults!AC$2)*-1</f>
        <v>1267250</v>
      </c>
      <c r="AB4">
        <f>(US_ContributionTestResults!AD4-US_ContributionTestResults!AD$2)*-1</f>
        <v>1270630</v>
      </c>
      <c r="AC4">
        <f>(US_ContributionTestResults!AE4-US_ContributionTestResults!AE$2)*-1</f>
        <v>1270000</v>
      </c>
      <c r="AD4">
        <f>(US_ContributionTestResults!AF4-US_ContributionTestResults!AF$2)*-1</f>
        <v>1262110</v>
      </c>
      <c r="AE4">
        <f>(US_ContributionTestResults!AG4-US_ContributionTestResults!AG$2)*-1</f>
        <v>1252470</v>
      </c>
      <c r="AF4">
        <f>(US_ContributionTestResults!AH4-US_ContributionTestResults!AH$2)*-1</f>
        <v>1242030</v>
      </c>
    </row>
    <row r="5" spans="1:32" x14ac:dyDescent="0.25">
      <c r="A5" t="s">
        <v>386</v>
      </c>
      <c r="B5">
        <f>(US_ContributionTestResults!D5-US_ContributionTestResults!D$2)*-1</f>
        <v>0</v>
      </c>
      <c r="C5">
        <f>(US_ContributionTestResults!E5-US_ContributionTestResults!E$2)*-1</f>
        <v>0</v>
      </c>
      <c r="D5">
        <f>(US_ContributionTestResults!F5-US_ContributionTestResults!F$2)*-1</f>
        <v>0</v>
      </c>
      <c r="E5">
        <f>(US_ContributionTestResults!G5-US_ContributionTestResults!G$2)*-1</f>
        <v>0</v>
      </c>
      <c r="F5">
        <f>(US_ContributionTestResults!H5-US_ContributionTestResults!H$2)*-1</f>
        <v>0</v>
      </c>
      <c r="G5">
        <f>(US_ContributionTestResults!I5-US_ContributionTestResults!I$2)*-1</f>
        <v>410</v>
      </c>
      <c r="H5">
        <f>(US_ContributionTestResults!J5-US_ContributionTestResults!J$2)*-1</f>
        <v>780</v>
      </c>
      <c r="I5">
        <f>(US_ContributionTestResults!K5-US_ContributionTestResults!K$2)*-1</f>
        <v>-1150</v>
      </c>
      <c r="J5">
        <f>(US_ContributionTestResults!L5-US_ContributionTestResults!L$2)*-1</f>
        <v>-1180</v>
      </c>
      <c r="K5">
        <f>(US_ContributionTestResults!M5-US_ContributionTestResults!M$2)*-1</f>
        <v>-1400</v>
      </c>
      <c r="L5">
        <f>(US_ContributionTestResults!N5-US_ContributionTestResults!N$2)*-1</f>
        <v>-740</v>
      </c>
      <c r="M5">
        <f>(US_ContributionTestResults!O5-US_ContributionTestResults!O$2)*-1</f>
        <v>-260</v>
      </c>
      <c r="N5">
        <f>(US_ContributionTestResults!P5-US_ContributionTestResults!P$2)*-1</f>
        <v>-30</v>
      </c>
      <c r="O5">
        <f>(US_ContributionTestResults!Q5-US_ContributionTestResults!Q$2)*-1</f>
        <v>210</v>
      </c>
      <c r="P5">
        <f>(US_ContributionTestResults!R5-US_ContributionTestResults!R$2)*-1</f>
        <v>270</v>
      </c>
      <c r="Q5">
        <f>(US_ContributionTestResults!S5-US_ContributionTestResults!S$2)*-1</f>
        <v>420</v>
      </c>
      <c r="R5">
        <f>(US_ContributionTestResults!T5-US_ContributionTestResults!T$2)*-1</f>
        <v>500</v>
      </c>
      <c r="S5">
        <f>(US_ContributionTestResults!U5-US_ContributionTestResults!U$2)*-1</f>
        <v>560</v>
      </c>
      <c r="T5">
        <f>(US_ContributionTestResults!V5-US_ContributionTestResults!V$2)*-1</f>
        <v>510</v>
      </c>
      <c r="U5">
        <f>(US_ContributionTestResults!W5-US_ContributionTestResults!W$2)*-1</f>
        <v>550</v>
      </c>
      <c r="V5">
        <f>(US_ContributionTestResults!X5-US_ContributionTestResults!X$2)*-1</f>
        <v>530</v>
      </c>
      <c r="W5">
        <f>(US_ContributionTestResults!Y5-US_ContributionTestResults!Y$2)*-1</f>
        <v>260</v>
      </c>
      <c r="X5">
        <f>(US_ContributionTestResults!Z5-US_ContributionTestResults!Z$2)*-1</f>
        <v>-90</v>
      </c>
      <c r="Y5">
        <f>(US_ContributionTestResults!AA5-US_ContributionTestResults!AA$2)*-1</f>
        <v>250</v>
      </c>
      <c r="Z5">
        <f>(US_ContributionTestResults!AB5-US_ContributionTestResults!AB$2)*-1</f>
        <v>270</v>
      </c>
      <c r="AA5">
        <f>(US_ContributionTestResults!AC5-US_ContributionTestResults!AC$2)*-1</f>
        <v>360</v>
      </c>
      <c r="AB5">
        <f>(US_ContributionTestResults!AD5-US_ContributionTestResults!AD$2)*-1</f>
        <v>470</v>
      </c>
      <c r="AC5">
        <f>(US_ContributionTestResults!AE5-US_ContributionTestResults!AE$2)*-1</f>
        <v>480</v>
      </c>
      <c r="AD5">
        <f>(US_ContributionTestResults!AF5-US_ContributionTestResults!AF$2)*-1</f>
        <v>490</v>
      </c>
      <c r="AE5">
        <f>(US_ContributionTestResults!AG5-US_ContributionTestResults!AG$2)*-1</f>
        <v>470</v>
      </c>
      <c r="AF5">
        <f>(US_ContributionTestResults!AH5-US_ContributionTestResults!AH$2)*-1</f>
        <v>460</v>
      </c>
    </row>
    <row r="6" spans="1:32" x14ac:dyDescent="0.25">
      <c r="A6" t="s">
        <v>387</v>
      </c>
      <c r="B6">
        <f>(US_ContributionTestResults!D6-US_ContributionTestResults!D$2)*-1</f>
        <v>0</v>
      </c>
      <c r="C6">
        <f>(US_ContributionTestResults!E6-US_ContributionTestResults!E$2)*-1</f>
        <v>0</v>
      </c>
      <c r="D6">
        <f>(US_ContributionTestResults!F6-US_ContributionTestResults!F$2)*-1</f>
        <v>0</v>
      </c>
      <c r="E6">
        <f>(US_ContributionTestResults!G6-US_ContributionTestResults!G$2)*-1</f>
        <v>0</v>
      </c>
      <c r="F6">
        <f>(US_ContributionTestResults!H6-US_ContributionTestResults!H$2)*-1</f>
        <v>0</v>
      </c>
      <c r="G6">
        <f>(US_ContributionTestResults!I6-US_ContributionTestResults!I$2)*-1</f>
        <v>-360</v>
      </c>
      <c r="H6">
        <f>(US_ContributionTestResults!J6-US_ContributionTestResults!J$2)*-1</f>
        <v>9380</v>
      </c>
      <c r="I6">
        <f>(US_ContributionTestResults!K6-US_ContributionTestResults!K$2)*-1</f>
        <v>21440</v>
      </c>
      <c r="J6">
        <f>(US_ContributionTestResults!L6-US_ContributionTestResults!L$2)*-1</f>
        <v>34310</v>
      </c>
      <c r="K6">
        <f>(US_ContributionTestResults!M6-US_ContributionTestResults!M$2)*-1</f>
        <v>46480</v>
      </c>
      <c r="L6">
        <f>(US_ContributionTestResults!N6-US_ContributionTestResults!N$2)*-1</f>
        <v>63760</v>
      </c>
      <c r="M6">
        <f>(US_ContributionTestResults!O6-US_ContributionTestResults!O$2)*-1</f>
        <v>84060</v>
      </c>
      <c r="N6">
        <f>(US_ContributionTestResults!P6-US_ContributionTestResults!P$2)*-1</f>
        <v>108240</v>
      </c>
      <c r="O6">
        <f>(US_ContributionTestResults!Q6-US_ContributionTestResults!Q$2)*-1</f>
        <v>133540</v>
      </c>
      <c r="P6">
        <f>(US_ContributionTestResults!R6-US_ContributionTestResults!R$2)*-1</f>
        <v>158970</v>
      </c>
      <c r="Q6">
        <f>(US_ContributionTestResults!S6-US_ContributionTestResults!S$2)*-1</f>
        <v>183850</v>
      </c>
      <c r="R6">
        <f>(US_ContributionTestResults!T6-US_ContributionTestResults!T$2)*-1</f>
        <v>208200</v>
      </c>
      <c r="S6">
        <f>(US_ContributionTestResults!U6-US_ContributionTestResults!U$2)*-1</f>
        <v>217510</v>
      </c>
      <c r="T6">
        <f>(US_ContributionTestResults!V6-US_ContributionTestResults!V$2)*-1</f>
        <v>219090</v>
      </c>
      <c r="U6">
        <f>(US_ContributionTestResults!W6-US_ContributionTestResults!W$2)*-1</f>
        <v>216640</v>
      </c>
      <c r="V6">
        <f>(US_ContributionTestResults!X6-US_ContributionTestResults!X$2)*-1</f>
        <v>211820</v>
      </c>
      <c r="W6">
        <f>(US_ContributionTestResults!Y6-US_ContributionTestResults!Y$2)*-1</f>
        <v>203140</v>
      </c>
      <c r="X6">
        <f>(US_ContributionTestResults!Z6-US_ContributionTestResults!Z$2)*-1</f>
        <v>193340</v>
      </c>
      <c r="Y6">
        <f>(US_ContributionTestResults!AA6-US_ContributionTestResults!AA$2)*-1</f>
        <v>190250</v>
      </c>
      <c r="Z6">
        <f>(US_ContributionTestResults!AB6-US_ContributionTestResults!AB$2)*-1</f>
        <v>182970</v>
      </c>
      <c r="AA6">
        <f>(US_ContributionTestResults!AC6-US_ContributionTestResults!AC$2)*-1</f>
        <v>176500</v>
      </c>
      <c r="AB6">
        <f>(US_ContributionTestResults!AD6-US_ContributionTestResults!AD$2)*-1</f>
        <v>168210</v>
      </c>
      <c r="AC6">
        <f>(US_ContributionTestResults!AE6-US_ContributionTestResults!AE$2)*-1</f>
        <v>157760</v>
      </c>
      <c r="AD6">
        <f>(US_ContributionTestResults!AF6-US_ContributionTestResults!AF$2)*-1</f>
        <v>147270</v>
      </c>
      <c r="AE6">
        <f>(US_ContributionTestResults!AG6-US_ContributionTestResults!AG$2)*-1</f>
        <v>137300</v>
      </c>
      <c r="AF6">
        <f>(US_ContributionTestResults!AH6-US_ContributionTestResults!AH$2)*-1</f>
        <v>128640</v>
      </c>
    </row>
    <row r="7" spans="1:32" x14ac:dyDescent="0.25">
      <c r="A7" t="s">
        <v>417</v>
      </c>
      <c r="B7">
        <f>(US_ContributionTestResults!D7-US_ContributionTestResults!D$2)*-1</f>
        <v>0</v>
      </c>
      <c r="C7">
        <f>(US_ContributionTestResults!E7-US_ContributionTestResults!E$2)*-1</f>
        <v>0</v>
      </c>
      <c r="D7">
        <f>(US_ContributionTestResults!F7-US_ContributionTestResults!F$2)*-1</f>
        <v>73839</v>
      </c>
      <c r="E7">
        <f>(US_ContributionTestResults!G7-US_ContributionTestResults!G$2)*-1</f>
        <v>107710</v>
      </c>
      <c r="F7">
        <f>(US_ContributionTestResults!H7-US_ContributionTestResults!H$2)*-1</f>
        <v>112370</v>
      </c>
      <c r="G7">
        <f>(US_ContributionTestResults!I7-US_ContributionTestResults!I$2)*-1</f>
        <v>104320</v>
      </c>
      <c r="H7">
        <f>(US_ContributionTestResults!J7-US_ContributionTestResults!J$2)*-1</f>
        <v>91430</v>
      </c>
      <c r="I7">
        <f>(US_ContributionTestResults!K7-US_ContributionTestResults!K$2)*-1</f>
        <v>94180</v>
      </c>
      <c r="J7">
        <f>(US_ContributionTestResults!L7-US_ContributionTestResults!L$2)*-1</f>
        <v>88730</v>
      </c>
      <c r="K7">
        <f>(US_ContributionTestResults!M7-US_ContributionTestResults!M$2)*-1</f>
        <v>86050</v>
      </c>
      <c r="L7">
        <f>(US_ContributionTestResults!N7-US_ContributionTestResults!N$2)*-1</f>
        <v>75230</v>
      </c>
      <c r="M7">
        <f>(US_ContributionTestResults!O7-US_ContributionTestResults!O$2)*-1</f>
        <v>68010</v>
      </c>
      <c r="N7">
        <f>(US_ContributionTestResults!P7-US_ContributionTestResults!P$2)*-1</f>
        <v>88840</v>
      </c>
      <c r="O7">
        <f>(US_ContributionTestResults!Q7-US_ContributionTestResults!Q$2)*-1</f>
        <v>73810</v>
      </c>
      <c r="P7">
        <f>(US_ContributionTestResults!R7-US_ContributionTestResults!R$2)*-1</f>
        <v>67340</v>
      </c>
      <c r="Q7">
        <f>(US_ContributionTestResults!S7-US_ContributionTestResults!S$2)*-1</f>
        <v>60790</v>
      </c>
      <c r="R7">
        <f>(US_ContributionTestResults!T7-US_ContributionTestResults!T$2)*-1</f>
        <v>60020</v>
      </c>
      <c r="S7">
        <f>(US_ContributionTestResults!U7-US_ContributionTestResults!U$2)*-1</f>
        <v>61460</v>
      </c>
      <c r="T7">
        <f>(US_ContributionTestResults!V7-US_ContributionTestResults!V$2)*-1</f>
        <v>66660</v>
      </c>
      <c r="U7">
        <f>(US_ContributionTestResults!W7-US_ContributionTestResults!W$2)*-1</f>
        <v>70130</v>
      </c>
      <c r="V7">
        <f>(US_ContributionTestResults!X7-US_ContributionTestResults!X$2)*-1</f>
        <v>73070</v>
      </c>
      <c r="W7">
        <f>(US_ContributionTestResults!Y7-US_ContributionTestResults!Y$2)*-1</f>
        <v>72140</v>
      </c>
      <c r="X7">
        <f>(US_ContributionTestResults!Z7-US_ContributionTestResults!Z$2)*-1</f>
        <v>70290</v>
      </c>
      <c r="Y7">
        <f>(US_ContributionTestResults!AA7-US_ContributionTestResults!AA$2)*-1</f>
        <v>75900</v>
      </c>
      <c r="Z7">
        <f>(US_ContributionTestResults!AB7-US_ContributionTestResults!AB$2)*-1</f>
        <v>77490</v>
      </c>
      <c r="AA7">
        <f>(US_ContributionTestResults!AC7-US_ContributionTestResults!AC$2)*-1</f>
        <v>79630</v>
      </c>
      <c r="AB7">
        <f>(US_ContributionTestResults!AD7-US_ContributionTestResults!AD$2)*-1</f>
        <v>81650</v>
      </c>
      <c r="AC7">
        <f>(US_ContributionTestResults!AE7-US_ContributionTestResults!AE$2)*-1</f>
        <v>80620</v>
      </c>
      <c r="AD7">
        <f>(US_ContributionTestResults!AF7-US_ContributionTestResults!AF$2)*-1</f>
        <v>81610</v>
      </c>
      <c r="AE7">
        <f>(US_ContributionTestResults!AG7-US_ContributionTestResults!AG$2)*-1</f>
        <v>84680</v>
      </c>
      <c r="AF7">
        <f>(US_ContributionTestResults!AH7-US_ContributionTestResults!AH$2)*-1</f>
        <v>89280</v>
      </c>
    </row>
    <row r="8" spans="1:32" x14ac:dyDescent="0.25">
      <c r="A8" t="s">
        <v>388</v>
      </c>
      <c r="B8">
        <f>(US_ContributionTestResults!D8-US_ContributionTestResults!D$2)*-1</f>
        <v>0</v>
      </c>
      <c r="C8">
        <f>(US_ContributionTestResults!E8-US_ContributionTestResults!E$2)*-1</f>
        <v>0</v>
      </c>
      <c r="D8">
        <f>(US_ContributionTestResults!F8-US_ContributionTestResults!F$2)*-1</f>
        <v>141135</v>
      </c>
      <c r="E8">
        <f>(US_ContributionTestResults!G8-US_ContributionTestResults!G$2)*-1</f>
        <v>202153</v>
      </c>
      <c r="F8">
        <f>(US_ContributionTestResults!H8-US_ContributionTestResults!H$2)*-1</f>
        <v>231860</v>
      </c>
      <c r="G8">
        <f>(US_ContributionTestResults!I8-US_ContributionTestResults!I$2)*-1</f>
        <v>245530</v>
      </c>
      <c r="H8">
        <f>(US_ContributionTestResults!J8-US_ContributionTestResults!J$2)*-1</f>
        <v>249600</v>
      </c>
      <c r="I8">
        <f>(US_ContributionTestResults!K8-US_ContributionTestResults!K$2)*-1</f>
        <v>239260</v>
      </c>
      <c r="J8">
        <f>(US_ContributionTestResults!L8-US_ContributionTestResults!L$2)*-1</f>
        <v>232840</v>
      </c>
      <c r="K8">
        <f>(US_ContributionTestResults!M8-US_ContributionTestResults!M$2)*-1</f>
        <v>209640</v>
      </c>
      <c r="L8">
        <f>(US_ContributionTestResults!N8-US_ContributionTestResults!N$2)*-1</f>
        <v>201470</v>
      </c>
      <c r="M8">
        <f>(US_ContributionTestResults!O8-US_ContributionTestResults!O$2)*-1</f>
        <v>177740</v>
      </c>
      <c r="N8">
        <f>(US_ContributionTestResults!P8-US_ContributionTestResults!P$2)*-1</f>
        <v>179620</v>
      </c>
      <c r="O8">
        <f>(US_ContributionTestResults!Q8-US_ContributionTestResults!Q$2)*-1</f>
        <v>150930</v>
      </c>
      <c r="P8">
        <f>(US_ContributionTestResults!R8-US_ContributionTestResults!R$2)*-1</f>
        <v>122030</v>
      </c>
      <c r="Q8">
        <f>(US_ContributionTestResults!S8-US_ContributionTestResults!S$2)*-1</f>
        <v>64490</v>
      </c>
      <c r="R8">
        <f>(US_ContributionTestResults!T8-US_ContributionTestResults!T$2)*-1</f>
        <v>-5790</v>
      </c>
      <c r="S8">
        <f>(US_ContributionTestResults!U8-US_ContributionTestResults!U$2)*-1</f>
        <v>-65440</v>
      </c>
      <c r="T8">
        <f>(US_ContributionTestResults!V8-US_ContributionTestResults!V$2)*-1</f>
        <v>-117210</v>
      </c>
      <c r="U8">
        <f>(US_ContributionTestResults!W8-US_ContributionTestResults!W$2)*-1</f>
        <v>-147580</v>
      </c>
      <c r="V8">
        <f>(US_ContributionTestResults!X8-US_ContributionTestResults!X$2)*-1</f>
        <v>-170440</v>
      </c>
      <c r="W8">
        <f>(US_ContributionTestResults!Y8-US_ContributionTestResults!Y$2)*-1</f>
        <v>-188040</v>
      </c>
      <c r="X8">
        <f>(US_ContributionTestResults!Z8-US_ContributionTestResults!Z$2)*-1</f>
        <v>-203570</v>
      </c>
      <c r="Y8">
        <f>(US_ContributionTestResults!AA8-US_ContributionTestResults!AA$2)*-1</f>
        <v>-211420</v>
      </c>
      <c r="Z8">
        <f>(US_ContributionTestResults!AB8-US_ContributionTestResults!AB$2)*-1</f>
        <v>-226250</v>
      </c>
      <c r="AA8">
        <f>(US_ContributionTestResults!AC8-US_ContributionTestResults!AC$2)*-1</f>
        <v>-243120</v>
      </c>
      <c r="AB8">
        <f>(US_ContributionTestResults!AD8-US_ContributionTestResults!AD$2)*-1</f>
        <v>-263670</v>
      </c>
      <c r="AC8">
        <f>(US_ContributionTestResults!AE8-US_ContributionTestResults!AE$2)*-1</f>
        <v>-282820</v>
      </c>
      <c r="AD8">
        <f>(US_ContributionTestResults!AF8-US_ContributionTestResults!AF$2)*-1</f>
        <v>-297800</v>
      </c>
      <c r="AE8">
        <f>(US_ContributionTestResults!AG8-US_ContributionTestResults!AG$2)*-1</f>
        <v>-308700</v>
      </c>
      <c r="AF8">
        <f>(US_ContributionTestResults!AH8-US_ContributionTestResults!AH$2)*-1</f>
        <v>-313720</v>
      </c>
    </row>
    <row r="9" spans="1:32" x14ac:dyDescent="0.25">
      <c r="A9" t="s">
        <v>390</v>
      </c>
      <c r="B9">
        <f>(US_ContributionTestResults!D9-US_ContributionTestResults!D$2)*-1</f>
        <v>0</v>
      </c>
      <c r="C9">
        <f>(US_ContributionTestResults!E9-US_ContributionTestResults!E$2)*-1</f>
        <v>0</v>
      </c>
      <c r="D9">
        <f>(US_ContributionTestResults!F9-US_ContributionTestResults!F$2)*-1</f>
        <v>767</v>
      </c>
      <c r="E9">
        <f>(US_ContributionTestResults!G9-US_ContributionTestResults!G$2)*-1</f>
        <v>2250</v>
      </c>
      <c r="F9">
        <f>(US_ContributionTestResults!H9-US_ContributionTestResults!H$2)*-1</f>
        <v>4450</v>
      </c>
      <c r="G9">
        <f>(US_ContributionTestResults!I9-US_ContributionTestResults!I$2)*-1</f>
        <v>7000</v>
      </c>
      <c r="H9">
        <f>(US_ContributionTestResults!J9-US_ContributionTestResults!J$2)*-1</f>
        <v>9920</v>
      </c>
      <c r="I9">
        <f>(US_ContributionTestResults!K9-US_ContributionTestResults!K$2)*-1</f>
        <v>13240</v>
      </c>
      <c r="J9">
        <f>(US_ContributionTestResults!L9-US_ContributionTestResults!L$2)*-1</f>
        <v>16920</v>
      </c>
      <c r="K9">
        <f>(US_ContributionTestResults!M9-US_ContributionTestResults!M$2)*-1</f>
        <v>20910</v>
      </c>
      <c r="L9">
        <f>(US_ContributionTestResults!N9-US_ContributionTestResults!N$2)*-1</f>
        <v>25140</v>
      </c>
      <c r="M9">
        <f>(US_ContributionTestResults!O9-US_ContributionTestResults!O$2)*-1</f>
        <v>29280</v>
      </c>
      <c r="N9">
        <f>(US_ContributionTestResults!P9-US_ContributionTestResults!P$2)*-1</f>
        <v>33180</v>
      </c>
      <c r="O9">
        <f>(US_ContributionTestResults!Q9-US_ContributionTestResults!Q$2)*-1</f>
        <v>36840</v>
      </c>
      <c r="P9">
        <f>(US_ContributionTestResults!R9-US_ContributionTestResults!R$2)*-1</f>
        <v>40310</v>
      </c>
      <c r="Q9">
        <f>(US_ContributionTestResults!S9-US_ContributionTestResults!S$2)*-1</f>
        <v>43820</v>
      </c>
      <c r="R9">
        <f>(US_ContributionTestResults!T9-US_ContributionTestResults!T$2)*-1</f>
        <v>47300</v>
      </c>
      <c r="S9">
        <f>(US_ContributionTestResults!U9-US_ContributionTestResults!U$2)*-1</f>
        <v>50700</v>
      </c>
      <c r="T9">
        <f>(US_ContributionTestResults!V9-US_ContributionTestResults!V$2)*-1</f>
        <v>53920</v>
      </c>
      <c r="U9">
        <f>(US_ContributionTestResults!W9-US_ContributionTestResults!W$2)*-1</f>
        <v>57010</v>
      </c>
      <c r="V9">
        <f>(US_ContributionTestResults!X9-US_ContributionTestResults!X$2)*-1</f>
        <v>60000</v>
      </c>
      <c r="W9">
        <f>(US_ContributionTestResults!Y9-US_ContributionTestResults!Y$2)*-1</f>
        <v>62720</v>
      </c>
      <c r="X9">
        <f>(US_ContributionTestResults!Z9-US_ContributionTestResults!Z$2)*-1</f>
        <v>65360</v>
      </c>
      <c r="Y9">
        <f>(US_ContributionTestResults!AA9-US_ContributionTestResults!AA$2)*-1</f>
        <v>67920</v>
      </c>
      <c r="Z9">
        <f>(US_ContributionTestResults!AB9-US_ContributionTestResults!AB$2)*-1</f>
        <v>70360</v>
      </c>
      <c r="AA9">
        <f>(US_ContributionTestResults!AC9-US_ContributionTestResults!AC$2)*-1</f>
        <v>72640</v>
      </c>
      <c r="AB9">
        <f>(US_ContributionTestResults!AD9-US_ContributionTestResults!AD$2)*-1</f>
        <v>75060</v>
      </c>
      <c r="AC9">
        <f>(US_ContributionTestResults!AE9-US_ContributionTestResults!AE$2)*-1</f>
        <v>77120</v>
      </c>
      <c r="AD9">
        <f>(US_ContributionTestResults!AF9-US_ContributionTestResults!AF$2)*-1</f>
        <v>78990</v>
      </c>
      <c r="AE9">
        <f>(US_ContributionTestResults!AG9-US_ContributionTestResults!AG$2)*-1</f>
        <v>80740</v>
      </c>
      <c r="AF9">
        <f>(US_ContributionTestResults!AH9-US_ContributionTestResults!AH$2)*-1</f>
        <v>82420</v>
      </c>
    </row>
    <row r="10" spans="1:32" x14ac:dyDescent="0.25">
      <c r="A10" t="s">
        <v>392</v>
      </c>
      <c r="B10">
        <f>(US_ContributionTestResults!D10-US_ContributionTestResults!D$2)*-1</f>
        <v>0</v>
      </c>
      <c r="C10">
        <f>(US_ContributionTestResults!E10-US_ContributionTestResults!E$2)*-1</f>
        <v>0</v>
      </c>
      <c r="D10">
        <f>(US_ContributionTestResults!F10-US_ContributionTestResults!F$2)*-1</f>
        <v>-161</v>
      </c>
      <c r="E10">
        <f>(US_ContributionTestResults!G10-US_ContributionTestResults!G$2)*-1</f>
        <v>-590</v>
      </c>
      <c r="F10">
        <f>(US_ContributionTestResults!H10-US_ContributionTestResults!H$2)*-1</f>
        <v>-1140</v>
      </c>
      <c r="G10">
        <f>(US_ContributionTestResults!I10-US_ContributionTestResults!I$2)*-1</f>
        <v>-1730</v>
      </c>
      <c r="H10">
        <f>(US_ContributionTestResults!J10-US_ContributionTestResults!J$2)*-1</f>
        <v>-2340</v>
      </c>
      <c r="I10">
        <f>(US_ContributionTestResults!K10-US_ContributionTestResults!K$2)*-1</f>
        <v>-3130</v>
      </c>
      <c r="J10">
        <f>(US_ContributionTestResults!L10-US_ContributionTestResults!L$2)*-1</f>
        <v>-4810</v>
      </c>
      <c r="K10">
        <f>(US_ContributionTestResults!M10-US_ContributionTestResults!M$2)*-1</f>
        <v>-6460</v>
      </c>
      <c r="L10">
        <f>(US_ContributionTestResults!N10-US_ContributionTestResults!N$2)*-1</f>
        <v>-8090</v>
      </c>
      <c r="M10">
        <f>(US_ContributionTestResults!O10-US_ContributionTestResults!O$2)*-1</f>
        <v>-7460</v>
      </c>
      <c r="N10">
        <f>(US_ContributionTestResults!P10-US_ContributionTestResults!P$2)*-1</f>
        <v>-7240</v>
      </c>
      <c r="O10">
        <f>(US_ContributionTestResults!Q10-US_ContributionTestResults!Q$2)*-1</f>
        <v>-7370</v>
      </c>
      <c r="P10">
        <f>(US_ContributionTestResults!R10-US_ContributionTestResults!R$2)*-1</f>
        <v>-7810</v>
      </c>
      <c r="Q10">
        <f>(US_ContributionTestResults!S10-US_ContributionTestResults!S$2)*-1</f>
        <v>-8230</v>
      </c>
      <c r="R10">
        <f>(US_ContributionTestResults!T10-US_ContributionTestResults!T$2)*-1</f>
        <v>-7670</v>
      </c>
      <c r="S10">
        <f>(US_ContributionTestResults!U10-US_ContributionTestResults!U$2)*-1</f>
        <v>-7550</v>
      </c>
      <c r="T10">
        <f>(US_ContributionTestResults!V10-US_ContributionTestResults!V$2)*-1</f>
        <v>-7830</v>
      </c>
      <c r="U10">
        <f>(US_ContributionTestResults!W10-US_ContributionTestResults!W$2)*-1</f>
        <v>-8160</v>
      </c>
      <c r="V10">
        <f>(US_ContributionTestResults!X10-US_ContributionTestResults!X$2)*-1</f>
        <v>-8630</v>
      </c>
      <c r="W10">
        <f>(US_ContributionTestResults!Y10-US_ContributionTestResults!Y$2)*-1</f>
        <v>-9270</v>
      </c>
      <c r="X10">
        <f>(US_ContributionTestResults!Z10-US_ContributionTestResults!Z$2)*-1</f>
        <v>-9930</v>
      </c>
      <c r="Y10">
        <f>(US_ContributionTestResults!AA10-US_ContributionTestResults!AA$2)*-1</f>
        <v>-10430</v>
      </c>
      <c r="Z10">
        <f>(US_ContributionTestResults!AB10-US_ContributionTestResults!AB$2)*-1</f>
        <v>-11040</v>
      </c>
      <c r="AA10">
        <f>(US_ContributionTestResults!AC10-US_ContributionTestResults!AC$2)*-1</f>
        <v>-11680</v>
      </c>
      <c r="AB10">
        <f>(US_ContributionTestResults!AD10-US_ContributionTestResults!AD$2)*-1</f>
        <v>-12330</v>
      </c>
      <c r="AC10">
        <f>(US_ContributionTestResults!AE10-US_ContributionTestResults!AE$2)*-1</f>
        <v>-12980</v>
      </c>
      <c r="AD10">
        <f>(US_ContributionTestResults!AF10-US_ContributionTestResults!AF$2)*-1</f>
        <v>-13580</v>
      </c>
      <c r="AE10">
        <f>(US_ContributionTestResults!AG10-US_ContributionTestResults!AG$2)*-1</f>
        <v>-14170</v>
      </c>
      <c r="AF10">
        <f>(US_ContributionTestResults!AH10-US_ContributionTestResults!AH$2)*-1</f>
        <v>-14760</v>
      </c>
    </row>
    <row r="11" spans="1:32" x14ac:dyDescent="0.25">
      <c r="A11" t="s">
        <v>394</v>
      </c>
      <c r="B11">
        <f>(US_ContributionTestResults!D11-US_ContributionTestResults!D$2)*-1</f>
        <v>0</v>
      </c>
      <c r="C11">
        <f>(US_ContributionTestResults!E11-US_ContributionTestResults!E$2)*-1</f>
        <v>0</v>
      </c>
      <c r="D11">
        <f>(US_ContributionTestResults!F11-US_ContributionTestResults!F$2)*-1</f>
        <v>-6001</v>
      </c>
      <c r="E11">
        <f>(US_ContributionTestResults!G11-US_ContributionTestResults!G$2)*-1</f>
        <v>-11320</v>
      </c>
      <c r="F11">
        <f>(US_ContributionTestResults!H11-US_ContributionTestResults!H$2)*-1</f>
        <v>-13380</v>
      </c>
      <c r="G11">
        <f>(US_ContributionTestResults!I11-US_ContributionTestResults!I$2)*-1</f>
        <v>-13030</v>
      </c>
      <c r="H11">
        <f>(US_ContributionTestResults!J11-US_ContributionTestResults!J$2)*-1</f>
        <v>-12270</v>
      </c>
      <c r="I11">
        <f>(US_ContributionTestResults!K11-US_ContributionTestResults!K$2)*-1</f>
        <v>-11510</v>
      </c>
      <c r="J11">
        <f>(US_ContributionTestResults!L11-US_ContributionTestResults!L$2)*-1</f>
        <v>-10120</v>
      </c>
      <c r="K11">
        <f>(US_ContributionTestResults!M11-US_ContributionTestResults!M$2)*-1</f>
        <v>-7360</v>
      </c>
      <c r="L11">
        <f>(US_ContributionTestResults!N11-US_ContributionTestResults!N$2)*-1</f>
        <v>-10</v>
      </c>
      <c r="M11">
        <f>(US_ContributionTestResults!O11-US_ContributionTestResults!O$2)*-1</f>
        <v>3300</v>
      </c>
      <c r="N11">
        <f>(US_ContributionTestResults!P11-US_ContributionTestResults!P$2)*-1</f>
        <v>3230</v>
      </c>
      <c r="O11">
        <f>(US_ContributionTestResults!Q11-US_ContributionTestResults!Q$2)*-1</f>
        <v>2020</v>
      </c>
      <c r="P11">
        <f>(US_ContributionTestResults!R11-US_ContributionTestResults!R$2)*-1</f>
        <v>530</v>
      </c>
      <c r="Q11">
        <f>(US_ContributionTestResults!S11-US_ContributionTestResults!S$2)*-1</f>
        <v>-860</v>
      </c>
      <c r="R11">
        <f>(US_ContributionTestResults!T11-US_ContributionTestResults!T$2)*-1</f>
        <v>-1870</v>
      </c>
      <c r="S11">
        <f>(US_ContributionTestResults!U11-US_ContributionTestResults!U$2)*-1</f>
        <v>-2470</v>
      </c>
      <c r="T11">
        <f>(US_ContributionTestResults!V11-US_ContributionTestResults!V$2)*-1</f>
        <v>-2960</v>
      </c>
      <c r="U11">
        <f>(US_ContributionTestResults!W11-US_ContributionTestResults!W$2)*-1</f>
        <v>-3250</v>
      </c>
      <c r="V11">
        <f>(US_ContributionTestResults!X11-US_ContributionTestResults!X$2)*-1</f>
        <v>-3420</v>
      </c>
      <c r="W11">
        <f>(US_ContributionTestResults!Y11-US_ContributionTestResults!Y$2)*-1</f>
        <v>-3760</v>
      </c>
      <c r="X11">
        <f>(US_ContributionTestResults!Z11-US_ContributionTestResults!Z$2)*-1</f>
        <v>-4040</v>
      </c>
      <c r="Y11">
        <f>(US_ContributionTestResults!AA11-US_ContributionTestResults!AA$2)*-1</f>
        <v>-4290</v>
      </c>
      <c r="Z11">
        <f>(US_ContributionTestResults!AB11-US_ContributionTestResults!AB$2)*-1</f>
        <v>-4500</v>
      </c>
      <c r="AA11">
        <f>(US_ContributionTestResults!AC11-US_ContributionTestResults!AC$2)*-1</f>
        <v>-4730</v>
      </c>
      <c r="AB11">
        <f>(US_ContributionTestResults!AD11-US_ContributionTestResults!AD$2)*-1</f>
        <v>-4580</v>
      </c>
      <c r="AC11">
        <f>(US_ContributionTestResults!AE11-US_ContributionTestResults!AE$2)*-1</f>
        <v>-4250</v>
      </c>
      <c r="AD11">
        <f>(US_ContributionTestResults!AF11-US_ContributionTestResults!AF$2)*-1</f>
        <v>-3820</v>
      </c>
      <c r="AE11">
        <f>(US_ContributionTestResults!AG11-US_ContributionTestResults!AG$2)*-1</f>
        <v>-3400</v>
      </c>
      <c r="AF11">
        <f>(US_ContributionTestResults!AH11-US_ContributionTestResults!AH$2)*-1</f>
        <v>-3010</v>
      </c>
    </row>
    <row r="12" spans="1:32" x14ac:dyDescent="0.25">
      <c r="A12" t="s">
        <v>396</v>
      </c>
      <c r="B12">
        <f>(US_ContributionTestResults!D12-US_ContributionTestResults!D$2)*-1</f>
        <v>0</v>
      </c>
      <c r="C12">
        <f>(US_ContributionTestResults!E12-US_ContributionTestResults!E$2)*-1</f>
        <v>0</v>
      </c>
      <c r="D12">
        <f>(US_ContributionTestResults!F12-US_ContributionTestResults!F$2)*-1</f>
        <v>127</v>
      </c>
      <c r="E12">
        <f>(US_ContributionTestResults!G12-US_ContributionTestResults!G$2)*-1</f>
        <v>290</v>
      </c>
      <c r="F12">
        <f>(US_ContributionTestResults!H12-US_ContributionTestResults!H$2)*-1</f>
        <v>1730</v>
      </c>
      <c r="G12">
        <f>(US_ContributionTestResults!I12-US_ContributionTestResults!I$2)*-1</f>
        <v>2770</v>
      </c>
      <c r="H12">
        <f>(US_ContributionTestResults!J12-US_ContributionTestResults!J$2)*-1</f>
        <v>3610</v>
      </c>
      <c r="I12">
        <f>(US_ContributionTestResults!K12-US_ContributionTestResults!K$2)*-1</f>
        <v>4270</v>
      </c>
      <c r="J12">
        <f>(US_ContributionTestResults!L12-US_ContributionTestResults!L$2)*-1</f>
        <v>5050</v>
      </c>
      <c r="K12">
        <f>(US_ContributionTestResults!M12-US_ContributionTestResults!M$2)*-1</f>
        <v>4450</v>
      </c>
      <c r="L12">
        <f>(US_ContributionTestResults!N12-US_ContributionTestResults!N$2)*-1</f>
        <v>4470</v>
      </c>
      <c r="M12">
        <f>(US_ContributionTestResults!O12-US_ContributionTestResults!O$2)*-1</f>
        <v>4470</v>
      </c>
      <c r="N12">
        <f>(US_ContributionTestResults!P12-US_ContributionTestResults!P$2)*-1</f>
        <v>4470</v>
      </c>
      <c r="O12">
        <f>(US_ContributionTestResults!Q12-US_ContributionTestResults!Q$2)*-1</f>
        <v>4500</v>
      </c>
      <c r="P12">
        <f>(US_ContributionTestResults!R12-US_ContributionTestResults!R$2)*-1</f>
        <v>2220</v>
      </c>
      <c r="Q12">
        <f>(US_ContributionTestResults!S12-US_ContributionTestResults!S$2)*-1</f>
        <v>1050</v>
      </c>
      <c r="R12">
        <f>(US_ContributionTestResults!T12-US_ContributionTestResults!T$2)*-1</f>
        <v>-60</v>
      </c>
      <c r="S12">
        <f>(US_ContributionTestResults!U12-US_ContributionTestResults!U$2)*-1</f>
        <v>-350</v>
      </c>
      <c r="T12">
        <f>(US_ContributionTestResults!V12-US_ContributionTestResults!V$2)*-1</f>
        <v>-330</v>
      </c>
      <c r="U12">
        <f>(US_ContributionTestResults!W12-US_ContributionTestResults!W$2)*-1</f>
        <v>-200</v>
      </c>
      <c r="V12">
        <f>(US_ContributionTestResults!X12-US_ContributionTestResults!X$2)*-1</f>
        <v>-80</v>
      </c>
      <c r="W12">
        <f>(US_ContributionTestResults!Y12-US_ContributionTestResults!Y$2)*-1</f>
        <v>20</v>
      </c>
      <c r="X12">
        <f>(US_ContributionTestResults!Z12-US_ContributionTestResults!Z$2)*-1</f>
        <v>1020</v>
      </c>
      <c r="Y12">
        <f>(US_ContributionTestResults!AA12-US_ContributionTestResults!AA$2)*-1</f>
        <v>2240</v>
      </c>
      <c r="Z12">
        <f>(US_ContributionTestResults!AB12-US_ContributionTestResults!AB$2)*-1</f>
        <v>2930</v>
      </c>
      <c r="AA12">
        <f>(US_ContributionTestResults!AC12-US_ContributionTestResults!AC$2)*-1</f>
        <v>2980</v>
      </c>
      <c r="AB12">
        <f>(US_ContributionTestResults!AD12-US_ContributionTestResults!AD$2)*-1</f>
        <v>2810</v>
      </c>
      <c r="AC12">
        <f>(US_ContributionTestResults!AE12-US_ContributionTestResults!AE$2)*-1</f>
        <v>2580</v>
      </c>
      <c r="AD12">
        <f>(US_ContributionTestResults!AF12-US_ContributionTestResults!AF$2)*-1</f>
        <v>2420</v>
      </c>
      <c r="AE12">
        <f>(US_ContributionTestResults!AG12-US_ContributionTestResults!AG$2)*-1</f>
        <v>2330</v>
      </c>
      <c r="AF12">
        <f>(US_ContributionTestResults!AH12-US_ContributionTestResults!AH$2)*-1</f>
        <v>2310</v>
      </c>
    </row>
    <row r="13" spans="1:32" x14ac:dyDescent="0.25">
      <c r="A13" t="s">
        <v>398</v>
      </c>
      <c r="B13">
        <f>(US_ContributionTestResults!D13-US_ContributionTestResults!D$2)*-1</f>
        <v>0</v>
      </c>
      <c r="C13">
        <f>(US_ContributionTestResults!E13-US_ContributionTestResults!E$2)*-1</f>
        <v>0</v>
      </c>
      <c r="D13">
        <f>(US_ContributionTestResults!F13-US_ContributionTestResults!F$2)*-1</f>
        <v>67</v>
      </c>
      <c r="E13">
        <f>(US_ContributionTestResults!G13-US_ContributionTestResults!G$2)*-1</f>
        <v>1480</v>
      </c>
      <c r="F13">
        <f>(US_ContributionTestResults!H13-US_ContributionTestResults!H$2)*-1</f>
        <v>5980</v>
      </c>
      <c r="G13">
        <f>(US_ContributionTestResults!I13-US_ContributionTestResults!I$2)*-1</f>
        <v>13840</v>
      </c>
      <c r="H13">
        <f>(US_ContributionTestResults!J13-US_ContributionTestResults!J$2)*-1</f>
        <v>30670</v>
      </c>
      <c r="I13">
        <f>(US_ContributionTestResults!K13-US_ContributionTestResults!K$2)*-1</f>
        <v>41150</v>
      </c>
      <c r="J13">
        <f>(US_ContributionTestResults!L13-US_ContributionTestResults!L$2)*-1</f>
        <v>60800</v>
      </c>
      <c r="K13">
        <f>(US_ContributionTestResults!M13-US_ContributionTestResults!M$2)*-1</f>
        <v>83770</v>
      </c>
      <c r="L13">
        <f>(US_ContributionTestResults!N13-US_ContributionTestResults!N$2)*-1</f>
        <v>109690</v>
      </c>
      <c r="M13">
        <f>(US_ContributionTestResults!O13-US_ContributionTestResults!O$2)*-1</f>
        <v>139830</v>
      </c>
      <c r="N13">
        <f>(US_ContributionTestResults!P13-US_ContributionTestResults!P$2)*-1</f>
        <v>198330</v>
      </c>
      <c r="O13">
        <f>(US_ContributionTestResults!Q13-US_ContributionTestResults!Q$2)*-1</f>
        <v>221230</v>
      </c>
      <c r="P13">
        <f>(US_ContributionTestResults!R13-US_ContributionTestResults!R$2)*-1</f>
        <v>253710</v>
      </c>
      <c r="Q13">
        <f>(US_ContributionTestResults!S13-US_ContributionTestResults!S$2)*-1</f>
        <v>282840</v>
      </c>
      <c r="R13">
        <f>(US_ContributionTestResults!T13-US_ContributionTestResults!T$2)*-1</f>
        <v>311980</v>
      </c>
      <c r="S13">
        <f>(US_ContributionTestResults!U13-US_ContributionTestResults!U$2)*-1</f>
        <v>343860</v>
      </c>
      <c r="T13">
        <f>(US_ContributionTestResults!V13-US_ContributionTestResults!V$2)*-1</f>
        <v>377020</v>
      </c>
      <c r="U13">
        <f>(US_ContributionTestResults!W13-US_ContributionTestResults!W$2)*-1</f>
        <v>407560</v>
      </c>
      <c r="V13">
        <f>(US_ContributionTestResults!X13-US_ContributionTestResults!X$2)*-1</f>
        <v>438590</v>
      </c>
      <c r="W13">
        <f>(US_ContributionTestResults!Y13-US_ContributionTestResults!Y$2)*-1</f>
        <v>464680</v>
      </c>
      <c r="X13">
        <f>(US_ContributionTestResults!Z13-US_ContributionTestResults!Z$2)*-1</f>
        <v>490340</v>
      </c>
      <c r="Y13">
        <f>(US_ContributionTestResults!AA13-US_ContributionTestResults!AA$2)*-1</f>
        <v>523190</v>
      </c>
      <c r="Z13">
        <f>(US_ContributionTestResults!AB13-US_ContributionTestResults!AB$2)*-1</f>
        <v>554780</v>
      </c>
      <c r="AA13">
        <f>(US_ContributionTestResults!AC13-US_ContributionTestResults!AC$2)*-1</f>
        <v>587090</v>
      </c>
      <c r="AB13">
        <f>(US_ContributionTestResults!AD13-US_ContributionTestResults!AD$2)*-1</f>
        <v>623590</v>
      </c>
      <c r="AC13">
        <f>(US_ContributionTestResults!AE13-US_ContributionTestResults!AE$2)*-1</f>
        <v>660370</v>
      </c>
      <c r="AD13">
        <f>(US_ContributionTestResults!AF13-US_ContributionTestResults!AF$2)*-1</f>
        <v>698600</v>
      </c>
      <c r="AE13">
        <f>(US_ContributionTestResults!AG13-US_ContributionTestResults!AG$2)*-1</f>
        <v>739690</v>
      </c>
      <c r="AF13">
        <f>(US_ContributionTestResults!AH13-US_ContributionTestResults!AH$2)*-1</f>
        <v>783920</v>
      </c>
    </row>
    <row r="14" spans="1:32" x14ac:dyDescent="0.25">
      <c r="A14" t="s">
        <v>400</v>
      </c>
      <c r="B14">
        <f>(US_ContributionTestResults!D14-US_ContributionTestResults!D$2)*-1</f>
        <v>0</v>
      </c>
      <c r="C14">
        <f>(US_ContributionTestResults!E14-US_ContributionTestResults!E$2)*-1</f>
        <v>0</v>
      </c>
      <c r="D14">
        <f>(US_ContributionTestResults!F14-US_ContributionTestResults!F$2)*-1</f>
        <v>250</v>
      </c>
      <c r="E14">
        <f>(US_ContributionTestResults!G14-US_ContributionTestResults!G$2)*-1</f>
        <v>570</v>
      </c>
      <c r="F14">
        <f>(US_ContributionTestResults!H14-US_ContributionTestResults!H$2)*-1</f>
        <v>940</v>
      </c>
      <c r="G14">
        <f>(US_ContributionTestResults!I14-US_ContributionTestResults!I$2)*-1</f>
        <v>1240</v>
      </c>
      <c r="H14">
        <f>(US_ContributionTestResults!J14-US_ContributionTestResults!J$2)*-1</f>
        <v>1510</v>
      </c>
      <c r="I14">
        <f>(US_ContributionTestResults!K14-US_ContributionTestResults!K$2)*-1</f>
        <v>1790</v>
      </c>
      <c r="J14">
        <f>(US_ContributionTestResults!L14-US_ContributionTestResults!L$2)*-1</f>
        <v>2050</v>
      </c>
      <c r="K14">
        <f>(US_ContributionTestResults!M14-US_ContributionTestResults!M$2)*-1</f>
        <v>2280</v>
      </c>
      <c r="L14">
        <f>(US_ContributionTestResults!N14-US_ContributionTestResults!N$2)*-1</f>
        <v>2480</v>
      </c>
      <c r="M14">
        <f>(US_ContributionTestResults!O14-US_ContributionTestResults!O$2)*-1</f>
        <v>2520</v>
      </c>
      <c r="N14">
        <f>(US_ContributionTestResults!P14-US_ContributionTestResults!P$2)*-1</f>
        <v>2510</v>
      </c>
      <c r="O14">
        <f>(US_ContributionTestResults!Q14-US_ContributionTestResults!Q$2)*-1</f>
        <v>2470</v>
      </c>
      <c r="P14">
        <f>(US_ContributionTestResults!R14-US_ContributionTestResults!R$2)*-1</f>
        <v>2390</v>
      </c>
      <c r="Q14">
        <f>(US_ContributionTestResults!S14-US_ContributionTestResults!S$2)*-1</f>
        <v>2340</v>
      </c>
      <c r="R14">
        <f>(US_ContributionTestResults!T14-US_ContributionTestResults!T$2)*-1</f>
        <v>2310</v>
      </c>
      <c r="S14">
        <f>(US_ContributionTestResults!U14-US_ContributionTestResults!U$2)*-1</f>
        <v>2310</v>
      </c>
      <c r="T14">
        <f>(US_ContributionTestResults!V14-US_ContributionTestResults!V$2)*-1</f>
        <v>2210</v>
      </c>
      <c r="U14">
        <f>(US_ContributionTestResults!W14-US_ContributionTestResults!W$2)*-1</f>
        <v>2160</v>
      </c>
      <c r="V14">
        <f>(US_ContributionTestResults!X14-US_ContributionTestResults!X$2)*-1</f>
        <v>2090</v>
      </c>
      <c r="W14">
        <f>(US_ContributionTestResults!Y14-US_ContributionTestResults!Y$2)*-1</f>
        <v>2020</v>
      </c>
      <c r="X14">
        <f>(US_ContributionTestResults!Z14-US_ContributionTestResults!Z$2)*-1</f>
        <v>1970</v>
      </c>
      <c r="Y14">
        <f>(US_ContributionTestResults!AA14-US_ContributionTestResults!AA$2)*-1</f>
        <v>1920</v>
      </c>
      <c r="Z14">
        <f>(US_ContributionTestResults!AB14-US_ContributionTestResults!AB$2)*-1</f>
        <v>1880</v>
      </c>
      <c r="AA14">
        <f>(US_ContributionTestResults!AC14-US_ContributionTestResults!AC$2)*-1</f>
        <v>1820</v>
      </c>
      <c r="AB14">
        <f>(US_ContributionTestResults!AD14-US_ContributionTestResults!AD$2)*-1</f>
        <v>1780</v>
      </c>
      <c r="AC14">
        <f>(US_ContributionTestResults!AE14-US_ContributionTestResults!AE$2)*-1</f>
        <v>1710</v>
      </c>
      <c r="AD14">
        <f>(US_ContributionTestResults!AF14-US_ContributionTestResults!AF$2)*-1</f>
        <v>1680</v>
      </c>
      <c r="AE14">
        <f>(US_ContributionTestResults!AG14-US_ContributionTestResults!AG$2)*-1</f>
        <v>1640</v>
      </c>
      <c r="AF14">
        <f>(US_ContributionTestResults!AH14-US_ContributionTestResults!AH$2)*-1</f>
        <v>1640</v>
      </c>
    </row>
    <row r="15" spans="1:32" x14ac:dyDescent="0.25">
      <c r="A15" t="s">
        <v>402</v>
      </c>
      <c r="B15">
        <f>(US_ContributionTestResults!D15-US_ContributionTestResults!D$2)*-1</f>
        <v>0</v>
      </c>
      <c r="C15">
        <f>(US_ContributionTestResults!E15-US_ContributionTestResults!E$2)*-1</f>
        <v>0</v>
      </c>
      <c r="D15">
        <f>(US_ContributionTestResults!F15-US_ContributionTestResults!F$2)*-1</f>
        <v>90177</v>
      </c>
      <c r="E15">
        <f>(US_ContributionTestResults!G15-US_ContributionTestResults!G$2)*-1</f>
        <v>214471</v>
      </c>
      <c r="F15">
        <f>(US_ContributionTestResults!H15-US_ContributionTestResults!H$2)*-1</f>
        <v>334290</v>
      </c>
      <c r="G15">
        <f>(US_ContributionTestResults!I15-US_ContributionTestResults!I$2)*-1</f>
        <v>466180</v>
      </c>
      <c r="H15">
        <f>(US_ContributionTestResults!J15-US_ContributionTestResults!J$2)*-1</f>
        <v>632490</v>
      </c>
      <c r="I15">
        <f>(US_ContributionTestResults!K15-US_ContributionTestResults!K$2)*-1</f>
        <v>713340</v>
      </c>
      <c r="J15">
        <f>(US_ContributionTestResults!L15-US_ContributionTestResults!L$2)*-1</f>
        <v>802210</v>
      </c>
      <c r="K15">
        <f>(US_ContributionTestResults!M15-US_ContributionTestResults!M$2)*-1</f>
        <v>886170</v>
      </c>
      <c r="L15">
        <f>(US_ContributionTestResults!N15-US_ContributionTestResults!N$2)*-1</f>
        <v>997070</v>
      </c>
      <c r="M15">
        <f>(US_ContributionTestResults!O15-US_ContributionTestResults!O$2)*-1</f>
        <v>1131320</v>
      </c>
      <c r="N15">
        <f>(US_ContributionTestResults!P15-US_ContributionTestResults!P$2)*-1</f>
        <v>1277520</v>
      </c>
      <c r="O15">
        <f>(US_ContributionTestResults!Q15-US_ContributionTestResults!Q$2)*-1</f>
        <v>1379060</v>
      </c>
      <c r="P15">
        <f>(US_ContributionTestResults!R15-US_ContributionTestResults!R$2)*-1</f>
        <v>1492620</v>
      </c>
      <c r="Q15">
        <f>(US_ContributionTestResults!S15-US_ContributionTestResults!S$2)*-1</f>
        <v>1583210</v>
      </c>
      <c r="R15">
        <f>(US_ContributionTestResults!T15-US_ContributionTestResults!T$2)*-1</f>
        <v>1675580</v>
      </c>
      <c r="S15">
        <f>(US_ContributionTestResults!U15-US_ContributionTestResults!U$2)*-1</f>
        <v>1759640</v>
      </c>
      <c r="T15">
        <f>(US_ContributionTestResults!V15-US_ContributionTestResults!V$2)*-1</f>
        <v>1827100</v>
      </c>
      <c r="U15">
        <f>(US_ContributionTestResults!W15-US_ContributionTestResults!W$2)*-1</f>
        <v>1886510</v>
      </c>
      <c r="V15">
        <f>(US_ContributionTestResults!X15-US_ContributionTestResults!X$2)*-1</f>
        <v>1941100</v>
      </c>
      <c r="W15">
        <f>(US_ContributionTestResults!Y15-US_ContributionTestResults!Y$2)*-1</f>
        <v>1993880</v>
      </c>
      <c r="X15">
        <f>(US_ContributionTestResults!Z15-US_ContributionTestResults!Z$2)*-1</f>
        <v>2050760</v>
      </c>
      <c r="Y15">
        <f>(US_ContributionTestResults!AA15-US_ContributionTestResults!AA$2)*-1</f>
        <v>2122390</v>
      </c>
      <c r="Z15">
        <f>(US_ContributionTestResults!AB15-US_ContributionTestResults!AB$2)*-1</f>
        <v>2194390</v>
      </c>
      <c r="AA15">
        <f>(US_ContributionTestResults!AC15-US_ContributionTestResults!AC$2)*-1</f>
        <v>2269620</v>
      </c>
      <c r="AB15">
        <f>(US_ContributionTestResults!AD15-US_ContributionTestResults!AD$2)*-1</f>
        <v>2334830</v>
      </c>
      <c r="AC15">
        <f>(US_ContributionTestResults!AE15-US_ContributionTestResults!AE$2)*-1</f>
        <v>2391970</v>
      </c>
      <c r="AD15">
        <f>(US_ContributionTestResults!AF15-US_ContributionTestResults!AF$2)*-1</f>
        <v>2446420</v>
      </c>
      <c r="AE15">
        <f>(US_ContributionTestResults!AG15-US_ContributionTestResults!AG$2)*-1</f>
        <v>2505420</v>
      </c>
      <c r="AF15">
        <f>(US_ContributionTestResults!AH15-US_ContributionTestResults!AH$2)*-1</f>
        <v>2576340</v>
      </c>
    </row>
    <row r="16" spans="1:32" x14ac:dyDescent="0.25">
      <c r="A16" t="s">
        <v>403</v>
      </c>
      <c r="B16">
        <f>(US_ContributionTestResults!D16-US_ContributionTestResults!D$2)*-1</f>
        <v>0</v>
      </c>
      <c r="C16">
        <f>(US_ContributionTestResults!E16-US_ContributionTestResults!E$2)*-1</f>
        <v>0</v>
      </c>
      <c r="D16">
        <f>(US_ContributionTestResults!F16-US_ContributionTestResults!F$2)*-1</f>
        <v>-85</v>
      </c>
      <c r="E16">
        <f>(US_ContributionTestResults!G16-US_ContributionTestResults!G$2)*-1</f>
        <v>590</v>
      </c>
      <c r="F16">
        <f>(US_ContributionTestResults!H16-US_ContributionTestResults!H$2)*-1</f>
        <v>1920</v>
      </c>
      <c r="G16">
        <f>(US_ContributionTestResults!I16-US_ContributionTestResults!I$2)*-1</f>
        <v>3910</v>
      </c>
      <c r="H16">
        <f>(US_ContributionTestResults!J16-US_ContributionTestResults!J$2)*-1</f>
        <v>6600</v>
      </c>
      <c r="I16">
        <f>(US_ContributionTestResults!K16-US_ContributionTestResults!K$2)*-1</f>
        <v>10050</v>
      </c>
      <c r="J16">
        <f>(US_ContributionTestResults!L16-US_ContributionTestResults!L$2)*-1</f>
        <v>14540</v>
      </c>
      <c r="K16">
        <f>(US_ContributionTestResults!M16-US_ContributionTestResults!M$2)*-1</f>
        <v>19640</v>
      </c>
      <c r="L16">
        <f>(US_ContributionTestResults!N16-US_ContributionTestResults!N$2)*-1</f>
        <v>29860</v>
      </c>
      <c r="M16">
        <f>(US_ContributionTestResults!O16-US_ContributionTestResults!O$2)*-1</f>
        <v>36020</v>
      </c>
      <c r="N16">
        <f>(US_ContributionTestResults!P16-US_ContributionTestResults!P$2)*-1</f>
        <v>38230</v>
      </c>
      <c r="O16">
        <f>(US_ContributionTestResults!Q16-US_ContributionTestResults!Q$2)*-1</f>
        <v>38970</v>
      </c>
      <c r="P16">
        <f>(US_ContributionTestResults!R16-US_ContributionTestResults!R$2)*-1</f>
        <v>39480</v>
      </c>
      <c r="Q16">
        <f>(US_ContributionTestResults!S16-US_ContributionTestResults!S$2)*-1</f>
        <v>40130</v>
      </c>
      <c r="R16">
        <f>(US_ContributionTestResults!T16-US_ContributionTestResults!T$2)*-1</f>
        <v>39180</v>
      </c>
      <c r="S16">
        <f>(US_ContributionTestResults!U16-US_ContributionTestResults!U$2)*-1</f>
        <v>37450</v>
      </c>
      <c r="T16">
        <f>(US_ContributionTestResults!V16-US_ContributionTestResults!V$2)*-1</f>
        <v>35880</v>
      </c>
      <c r="U16">
        <f>(US_ContributionTestResults!W16-US_ContributionTestResults!W$2)*-1</f>
        <v>34880</v>
      </c>
      <c r="V16">
        <f>(US_ContributionTestResults!X16-US_ContributionTestResults!X$2)*-1</f>
        <v>34370</v>
      </c>
      <c r="W16">
        <f>(US_ContributionTestResults!Y16-US_ContributionTestResults!Y$2)*-1</f>
        <v>34470</v>
      </c>
      <c r="X16">
        <f>(US_ContributionTestResults!Z16-US_ContributionTestResults!Z$2)*-1</f>
        <v>35100</v>
      </c>
      <c r="Y16">
        <f>(US_ContributionTestResults!AA16-US_ContributionTestResults!AA$2)*-1</f>
        <v>36060</v>
      </c>
      <c r="Z16">
        <f>(US_ContributionTestResults!AB16-US_ContributionTestResults!AB$2)*-1</f>
        <v>37190</v>
      </c>
      <c r="AA16">
        <f>(US_ContributionTestResults!AC16-US_ContributionTestResults!AC$2)*-1</f>
        <v>38390</v>
      </c>
      <c r="AB16">
        <f>(US_ContributionTestResults!AD16-US_ContributionTestResults!AD$2)*-1</f>
        <v>39650</v>
      </c>
      <c r="AC16">
        <f>(US_ContributionTestResults!AE16-US_ContributionTestResults!AE$2)*-1</f>
        <v>40550</v>
      </c>
      <c r="AD16">
        <f>(US_ContributionTestResults!AF16-US_ContributionTestResults!AF$2)*-1</f>
        <v>41350</v>
      </c>
      <c r="AE16">
        <f>(US_ContributionTestResults!AG16-US_ContributionTestResults!AG$2)*-1</f>
        <v>42170</v>
      </c>
      <c r="AF16">
        <f>(US_ContributionTestResults!AH16-US_ContributionTestResults!AH$2)*-1</f>
        <v>43050</v>
      </c>
    </row>
    <row r="17" spans="1:32" x14ac:dyDescent="0.25">
      <c r="A17" t="s">
        <v>405</v>
      </c>
      <c r="B17">
        <f>(US_ContributionTestResults!D17-US_ContributionTestResults!D$2)*-1</f>
        <v>0</v>
      </c>
      <c r="C17">
        <f>(US_ContributionTestResults!E17-US_ContributionTestResults!E$2)*-1</f>
        <v>0</v>
      </c>
      <c r="D17">
        <f>(US_ContributionTestResults!F17-US_ContributionTestResults!F$2)*-1</f>
        <v>421</v>
      </c>
      <c r="E17">
        <f>(US_ContributionTestResults!G17-US_ContributionTestResults!G$2)*-1</f>
        <v>1640</v>
      </c>
      <c r="F17">
        <f>(US_ContributionTestResults!H17-US_ContributionTestResults!H$2)*-1</f>
        <v>4460</v>
      </c>
      <c r="G17">
        <f>(US_ContributionTestResults!I17-US_ContributionTestResults!I$2)*-1</f>
        <v>8100</v>
      </c>
      <c r="H17">
        <f>(US_ContributionTestResults!J17-US_ContributionTestResults!J$2)*-1</f>
        <v>12300</v>
      </c>
      <c r="I17">
        <f>(US_ContributionTestResults!K17-US_ContributionTestResults!K$2)*-1</f>
        <v>17360</v>
      </c>
      <c r="J17">
        <f>(US_ContributionTestResults!L17-US_ContributionTestResults!L$2)*-1</f>
        <v>23420</v>
      </c>
      <c r="K17">
        <f>(US_ContributionTestResults!M17-US_ContributionTestResults!M$2)*-1</f>
        <v>30920</v>
      </c>
      <c r="L17">
        <f>(US_ContributionTestResults!N17-US_ContributionTestResults!N$2)*-1</f>
        <v>39460</v>
      </c>
      <c r="M17">
        <f>(US_ContributionTestResults!O17-US_ContributionTestResults!O$2)*-1</f>
        <v>43090</v>
      </c>
      <c r="N17">
        <f>(US_ContributionTestResults!P17-US_ContributionTestResults!P$2)*-1</f>
        <v>44380</v>
      </c>
      <c r="O17">
        <f>(US_ContributionTestResults!Q17-US_ContributionTestResults!Q$2)*-1</f>
        <v>43990</v>
      </c>
      <c r="P17">
        <f>(US_ContributionTestResults!R17-US_ContributionTestResults!R$2)*-1</f>
        <v>42720</v>
      </c>
      <c r="Q17">
        <f>(US_ContributionTestResults!S17-US_ContributionTestResults!S$2)*-1</f>
        <v>41330</v>
      </c>
      <c r="R17">
        <f>(US_ContributionTestResults!T17-US_ContributionTestResults!T$2)*-1</f>
        <v>40070</v>
      </c>
      <c r="S17">
        <f>(US_ContributionTestResults!U17-US_ContributionTestResults!U$2)*-1</f>
        <v>39160</v>
      </c>
      <c r="T17">
        <f>(US_ContributionTestResults!V17-US_ContributionTestResults!V$2)*-1</f>
        <v>38200</v>
      </c>
      <c r="U17">
        <f>(US_ContributionTestResults!W17-US_ContributionTestResults!W$2)*-1</f>
        <v>37310</v>
      </c>
      <c r="V17">
        <f>(US_ContributionTestResults!X17-US_ContributionTestResults!X$2)*-1</f>
        <v>36440</v>
      </c>
      <c r="W17">
        <f>(US_ContributionTestResults!Y17-US_ContributionTestResults!Y$2)*-1</f>
        <v>35380</v>
      </c>
      <c r="X17">
        <f>(US_ContributionTestResults!Z17-US_ContributionTestResults!Z$2)*-1</f>
        <v>34450</v>
      </c>
      <c r="Y17">
        <f>(US_ContributionTestResults!AA17-US_ContributionTestResults!AA$2)*-1</f>
        <v>33730</v>
      </c>
      <c r="Z17">
        <f>(US_ContributionTestResults!AB17-US_ContributionTestResults!AB$2)*-1</f>
        <v>33010</v>
      </c>
      <c r="AA17">
        <f>(US_ContributionTestResults!AC17-US_ContributionTestResults!AC$2)*-1</f>
        <v>32250</v>
      </c>
      <c r="AB17">
        <f>(US_ContributionTestResults!AD17-US_ContributionTestResults!AD$2)*-1</f>
        <v>31660</v>
      </c>
      <c r="AC17">
        <f>(US_ContributionTestResults!AE17-US_ContributionTestResults!AE$2)*-1</f>
        <v>31000</v>
      </c>
      <c r="AD17">
        <f>(US_ContributionTestResults!AF17-US_ContributionTestResults!AF$2)*-1</f>
        <v>30940</v>
      </c>
      <c r="AE17">
        <f>(US_ContributionTestResults!AG17-US_ContributionTestResults!AG$2)*-1</f>
        <v>31440</v>
      </c>
      <c r="AF17">
        <f>(US_ContributionTestResults!AH17-US_ContributionTestResults!AH$2)*-1</f>
        <v>32270</v>
      </c>
    </row>
    <row r="18" spans="1:32" x14ac:dyDescent="0.25">
      <c r="A18" t="s">
        <v>478</v>
      </c>
      <c r="B18">
        <f>(US_ContributionTestResults!D18-US_ContributionTestResults!D$2)*-1</f>
        <v>0</v>
      </c>
      <c r="C18">
        <f>(US_ContributionTestResults!E18-US_ContributionTestResults!E$2)*-1</f>
        <v>0</v>
      </c>
      <c r="D18">
        <f>(US_ContributionTestResults!F18-US_ContributionTestResults!F$2)*-1</f>
        <v>0</v>
      </c>
      <c r="E18">
        <f>(US_ContributionTestResults!G18-US_ContributionTestResults!G$2)*-1</f>
        <v>0</v>
      </c>
      <c r="F18">
        <f>(US_ContributionTestResults!H18-US_ContributionTestResults!H$2)*-1</f>
        <v>0</v>
      </c>
      <c r="G18">
        <f>(US_ContributionTestResults!I18-US_ContributionTestResults!I$2)*-1</f>
        <v>0</v>
      </c>
      <c r="H18">
        <f>(US_ContributionTestResults!J18-US_ContributionTestResults!J$2)*-1</f>
        <v>0</v>
      </c>
      <c r="I18">
        <f>(US_ContributionTestResults!K18-US_ContributionTestResults!K$2)*-1</f>
        <v>0</v>
      </c>
      <c r="J18">
        <f>(US_ContributionTestResults!L18-US_ContributionTestResults!L$2)*-1</f>
        <v>0</v>
      </c>
      <c r="K18">
        <f>(US_ContributionTestResults!M18-US_ContributionTestResults!M$2)*-1</f>
        <v>0</v>
      </c>
      <c r="L18">
        <f>(US_ContributionTestResults!N18-US_ContributionTestResults!N$2)*-1</f>
        <v>0</v>
      </c>
      <c r="M18">
        <f>(US_ContributionTestResults!O18-US_ContributionTestResults!O$2)*-1</f>
        <v>0</v>
      </c>
      <c r="N18">
        <f>(US_ContributionTestResults!P18-US_ContributionTestResults!P$2)*-1</f>
        <v>0</v>
      </c>
      <c r="O18">
        <f>(US_ContributionTestResults!Q18-US_ContributionTestResults!Q$2)*-1</f>
        <v>0</v>
      </c>
      <c r="P18">
        <f>(US_ContributionTestResults!R18-US_ContributionTestResults!R$2)*-1</f>
        <v>0</v>
      </c>
      <c r="Q18">
        <f>(US_ContributionTestResults!S18-US_ContributionTestResults!S$2)*-1</f>
        <v>0</v>
      </c>
      <c r="R18">
        <f>(US_ContributionTestResults!T18-US_ContributionTestResults!T$2)*-1</f>
        <v>0</v>
      </c>
      <c r="S18">
        <f>(US_ContributionTestResults!U18-US_ContributionTestResults!U$2)*-1</f>
        <v>0</v>
      </c>
      <c r="T18">
        <f>(US_ContributionTestResults!V18-US_ContributionTestResults!V$2)*-1</f>
        <v>0</v>
      </c>
      <c r="U18">
        <f>(US_ContributionTestResults!W18-US_ContributionTestResults!W$2)*-1</f>
        <v>0</v>
      </c>
      <c r="V18">
        <f>(US_ContributionTestResults!X18-US_ContributionTestResults!X$2)*-1</f>
        <v>0</v>
      </c>
      <c r="W18">
        <f>(US_ContributionTestResults!Y18-US_ContributionTestResults!Y$2)*-1</f>
        <v>0</v>
      </c>
      <c r="X18">
        <f>(US_ContributionTestResults!Z18-US_ContributionTestResults!Z$2)*-1</f>
        <v>0</v>
      </c>
      <c r="Y18">
        <f>(US_ContributionTestResults!AA18-US_ContributionTestResults!AA$2)*-1</f>
        <v>0</v>
      </c>
      <c r="Z18">
        <f>(US_ContributionTestResults!AB18-US_ContributionTestResults!AB$2)*-1</f>
        <v>0</v>
      </c>
      <c r="AA18">
        <f>(US_ContributionTestResults!AC18-US_ContributionTestResults!AC$2)*-1</f>
        <v>0</v>
      </c>
      <c r="AB18">
        <f>(US_ContributionTestResults!AD18-US_ContributionTestResults!AD$2)*-1</f>
        <v>0</v>
      </c>
      <c r="AC18">
        <f>(US_ContributionTestResults!AE18-US_ContributionTestResults!AE$2)*-1</f>
        <v>0</v>
      </c>
      <c r="AD18">
        <f>(US_ContributionTestResults!AF18-US_ContributionTestResults!AF$2)*-1</f>
        <v>0</v>
      </c>
      <c r="AE18">
        <f>(US_ContributionTestResults!AG18-US_ContributionTestResults!AG$2)*-1</f>
        <v>0</v>
      </c>
      <c r="AF18">
        <f>(US_ContributionTestResults!AH18-US_ContributionTestResults!AH$2)*-1</f>
        <v>0</v>
      </c>
    </row>
    <row r="19" spans="1:32" x14ac:dyDescent="0.25">
      <c r="A19" t="s">
        <v>406</v>
      </c>
      <c r="B19">
        <f>(US_ContributionTestResults!D19-US_ContributionTestResults!D$2)*-1</f>
        <v>0</v>
      </c>
      <c r="C19">
        <f>(US_ContributionTestResults!E19-US_ContributionTestResults!E$2)*-1</f>
        <v>0</v>
      </c>
      <c r="D19">
        <f>(US_ContributionTestResults!F19-US_ContributionTestResults!F$2)*-1</f>
        <v>15985</v>
      </c>
      <c r="E19">
        <f>(US_ContributionTestResults!G19-US_ContributionTestResults!G$2)*-1</f>
        <v>40730</v>
      </c>
      <c r="F19">
        <f>(US_ContributionTestResults!H19-US_ContributionTestResults!H$2)*-1</f>
        <v>70470</v>
      </c>
      <c r="G19">
        <f>(US_ContributionTestResults!I19-US_ContributionTestResults!I$2)*-1</f>
        <v>101720</v>
      </c>
      <c r="H19">
        <f>(US_ContributionTestResults!J19-US_ContributionTestResults!J$2)*-1</f>
        <v>141280</v>
      </c>
      <c r="I19">
        <f>(US_ContributionTestResults!K19-US_ContributionTestResults!K$2)*-1</f>
        <v>161110</v>
      </c>
      <c r="J19">
        <f>(US_ContributionTestResults!L19-US_ContributionTestResults!L$2)*-1</f>
        <v>189220</v>
      </c>
      <c r="K19">
        <f>(US_ContributionTestResults!M19-US_ContributionTestResults!M$2)*-1</f>
        <v>219610</v>
      </c>
      <c r="L19">
        <f>(US_ContributionTestResults!N19-US_ContributionTestResults!N$2)*-1</f>
        <v>285580</v>
      </c>
      <c r="M19">
        <f>(US_ContributionTestResults!O19-US_ContributionTestResults!O$2)*-1</f>
        <v>355490</v>
      </c>
      <c r="N19">
        <f>(US_ContributionTestResults!P19-US_ContributionTestResults!P$2)*-1</f>
        <v>419790</v>
      </c>
      <c r="O19">
        <f>(US_ContributionTestResults!Q19-US_ContributionTestResults!Q$2)*-1</f>
        <v>475670</v>
      </c>
      <c r="P19">
        <f>(US_ContributionTestResults!R19-US_ContributionTestResults!R$2)*-1</f>
        <v>520920</v>
      </c>
      <c r="Q19">
        <f>(US_ContributionTestResults!S19-US_ContributionTestResults!S$2)*-1</f>
        <v>555550</v>
      </c>
      <c r="R19">
        <f>(US_ContributionTestResults!T19-US_ContributionTestResults!T$2)*-1</f>
        <v>588130</v>
      </c>
      <c r="S19">
        <f>(US_ContributionTestResults!U19-US_ContributionTestResults!U$2)*-1</f>
        <v>611720</v>
      </c>
      <c r="T19">
        <f>(US_ContributionTestResults!V19-US_ContributionTestResults!V$2)*-1</f>
        <v>633710</v>
      </c>
      <c r="U19">
        <f>(US_ContributionTestResults!W19-US_ContributionTestResults!W$2)*-1</f>
        <v>646370</v>
      </c>
      <c r="V19">
        <f>(US_ContributionTestResults!X19-US_ContributionTestResults!X$2)*-1</f>
        <v>662000</v>
      </c>
      <c r="W19">
        <f>(US_ContributionTestResults!Y19-US_ContributionTestResults!Y$2)*-1</f>
        <v>654970</v>
      </c>
      <c r="X19">
        <f>(US_ContributionTestResults!Z19-US_ContributionTestResults!Z$2)*-1</f>
        <v>651560</v>
      </c>
      <c r="Y19">
        <f>(US_ContributionTestResults!AA19-US_ContributionTestResults!AA$2)*-1</f>
        <v>651010</v>
      </c>
      <c r="Z19">
        <f>(US_ContributionTestResults!AB19-US_ContributionTestResults!AB$2)*-1</f>
        <v>643330</v>
      </c>
      <c r="AA19">
        <f>(US_ContributionTestResults!AC19-US_ContributionTestResults!AC$2)*-1</f>
        <v>632940</v>
      </c>
      <c r="AB19">
        <f>(US_ContributionTestResults!AD19-US_ContributionTestResults!AD$2)*-1</f>
        <v>617820</v>
      </c>
      <c r="AC19">
        <f>(US_ContributionTestResults!AE19-US_ContributionTestResults!AE$2)*-1</f>
        <v>596970</v>
      </c>
      <c r="AD19">
        <f>(US_ContributionTestResults!AF19-US_ContributionTestResults!AF$2)*-1</f>
        <v>587490</v>
      </c>
      <c r="AE19">
        <f>(US_ContributionTestResults!AG19-US_ContributionTestResults!AG$2)*-1</f>
        <v>572020</v>
      </c>
      <c r="AF19">
        <f>(US_ContributionTestResults!AH19-US_ContributionTestResults!AH$2)*-1</f>
        <v>558440</v>
      </c>
    </row>
    <row r="20" spans="1:32" x14ac:dyDescent="0.25">
      <c r="A20" t="s">
        <v>407</v>
      </c>
      <c r="B20">
        <f>(US_ContributionTestResults!D20-US_ContributionTestResults!D$2)*-1</f>
        <v>0</v>
      </c>
      <c r="C20">
        <f>(US_ContributionTestResults!E20-US_ContributionTestResults!E$2)*-1</f>
        <v>0</v>
      </c>
      <c r="D20">
        <f>(US_ContributionTestResults!F20-US_ContributionTestResults!F$2)*-1</f>
        <v>13908</v>
      </c>
      <c r="E20">
        <f>(US_ContributionTestResults!G20-US_ContributionTestResults!G$2)*-1</f>
        <v>20410</v>
      </c>
      <c r="F20">
        <f>(US_ContributionTestResults!H20-US_ContributionTestResults!H$2)*-1</f>
        <v>23660</v>
      </c>
      <c r="G20">
        <f>(US_ContributionTestResults!I20-US_ContributionTestResults!I$2)*-1</f>
        <v>25730</v>
      </c>
      <c r="H20">
        <f>(US_ContributionTestResults!J20-US_ContributionTestResults!J$2)*-1</f>
        <v>25880</v>
      </c>
      <c r="I20">
        <f>(US_ContributionTestResults!K20-US_ContributionTestResults!K$2)*-1</f>
        <v>25710</v>
      </c>
      <c r="J20">
        <f>(US_ContributionTestResults!L20-US_ContributionTestResults!L$2)*-1</f>
        <v>26030</v>
      </c>
      <c r="K20">
        <f>(US_ContributionTestResults!M20-US_ContributionTestResults!M$2)*-1</f>
        <v>26780</v>
      </c>
      <c r="L20">
        <f>(US_ContributionTestResults!N20-US_ContributionTestResults!N$2)*-1</f>
        <v>28320</v>
      </c>
      <c r="M20">
        <f>(US_ContributionTestResults!O20-US_ContributionTestResults!O$2)*-1</f>
        <v>31560</v>
      </c>
      <c r="N20">
        <f>(US_ContributionTestResults!P20-US_ContributionTestResults!P$2)*-1</f>
        <v>34410</v>
      </c>
      <c r="O20">
        <f>(US_ContributionTestResults!Q20-US_ContributionTestResults!Q$2)*-1</f>
        <v>37060</v>
      </c>
      <c r="P20">
        <f>(US_ContributionTestResults!R20-US_ContributionTestResults!R$2)*-1</f>
        <v>39850</v>
      </c>
      <c r="Q20">
        <f>(US_ContributionTestResults!S20-US_ContributionTestResults!S$2)*-1</f>
        <v>42580</v>
      </c>
      <c r="R20">
        <f>(US_ContributionTestResults!T20-US_ContributionTestResults!T$2)*-1</f>
        <v>45210</v>
      </c>
      <c r="S20">
        <f>(US_ContributionTestResults!U20-US_ContributionTestResults!U$2)*-1</f>
        <v>48500</v>
      </c>
      <c r="T20">
        <f>(US_ContributionTestResults!V20-US_ContributionTestResults!V$2)*-1</f>
        <v>51790</v>
      </c>
      <c r="U20">
        <f>(US_ContributionTestResults!W20-US_ContributionTestResults!W$2)*-1</f>
        <v>55260</v>
      </c>
      <c r="V20">
        <f>(US_ContributionTestResults!X20-US_ContributionTestResults!X$2)*-1</f>
        <v>58860</v>
      </c>
      <c r="W20">
        <f>(US_ContributionTestResults!Y20-US_ContributionTestResults!Y$2)*-1</f>
        <v>60140</v>
      </c>
      <c r="X20">
        <f>(US_ContributionTestResults!Z20-US_ContributionTestResults!Z$2)*-1</f>
        <v>61170</v>
      </c>
      <c r="Y20">
        <f>(US_ContributionTestResults!AA20-US_ContributionTestResults!AA$2)*-1</f>
        <v>69910</v>
      </c>
      <c r="Z20">
        <f>(US_ContributionTestResults!AB20-US_ContributionTestResults!AB$2)*-1</f>
        <v>74930</v>
      </c>
      <c r="AA20">
        <f>(US_ContributionTestResults!AC20-US_ContributionTestResults!AC$2)*-1</f>
        <v>80980</v>
      </c>
      <c r="AB20">
        <f>(US_ContributionTestResults!AD20-US_ContributionTestResults!AD$2)*-1</f>
        <v>86540</v>
      </c>
      <c r="AC20">
        <f>(US_ContributionTestResults!AE20-US_ContributionTestResults!AE$2)*-1</f>
        <v>90890</v>
      </c>
      <c r="AD20">
        <f>(US_ContributionTestResults!AF20-US_ContributionTestResults!AF$2)*-1</f>
        <v>94850</v>
      </c>
      <c r="AE20">
        <f>(US_ContributionTestResults!AG20-US_ContributionTestResults!AG$2)*-1</f>
        <v>98840</v>
      </c>
      <c r="AF20">
        <f>(US_ContributionTestResults!AH20-US_ContributionTestResults!AH$2)*-1</f>
        <v>103110</v>
      </c>
    </row>
    <row r="21" spans="1:32" x14ac:dyDescent="0.25">
      <c r="A21" t="s">
        <v>408</v>
      </c>
      <c r="B21">
        <f>(US_ContributionTestResults!D21-US_ContributionTestResults!D$2)*-1</f>
        <v>0</v>
      </c>
      <c r="C21">
        <f>(US_ContributionTestResults!E21-US_ContributionTestResults!E$2)*-1</f>
        <v>0</v>
      </c>
      <c r="D21">
        <f>(US_ContributionTestResults!F21-US_ContributionTestResults!F$2)*-1</f>
        <v>41098</v>
      </c>
      <c r="E21">
        <f>(US_ContributionTestResults!G21-US_ContributionTestResults!G$2)*-1</f>
        <v>-60</v>
      </c>
      <c r="F21">
        <f>(US_ContributionTestResults!H21-US_ContributionTestResults!H$2)*-1</f>
        <v>-52870</v>
      </c>
      <c r="G21">
        <f>(US_ContributionTestResults!I21-US_ContributionTestResults!I$2)*-1</f>
        <v>-52570</v>
      </c>
      <c r="H21">
        <f>(US_ContributionTestResults!J21-US_ContributionTestResults!J$2)*-1</f>
        <v>39990</v>
      </c>
      <c r="I21">
        <f>(US_ContributionTestResults!K21-US_ContributionTestResults!K$2)*-1</f>
        <v>28690</v>
      </c>
      <c r="J21">
        <f>(US_ContributionTestResults!L21-US_ContributionTestResults!L$2)*-1</f>
        <v>13440</v>
      </c>
      <c r="K21">
        <f>(US_ContributionTestResults!M21-US_ContributionTestResults!M$2)*-1</f>
        <v>-12130</v>
      </c>
      <c r="L21">
        <f>(US_ContributionTestResults!N21-US_ContributionTestResults!N$2)*-1</f>
        <v>-44060</v>
      </c>
      <c r="M21">
        <f>(US_ContributionTestResults!O21-US_ContributionTestResults!O$2)*-1</f>
        <v>5370</v>
      </c>
      <c r="N21">
        <f>(US_ContributionTestResults!P21-US_ContributionTestResults!P$2)*-1</f>
        <v>83620</v>
      </c>
      <c r="O21">
        <f>(US_ContributionTestResults!Q21-US_ContributionTestResults!Q$2)*-1</f>
        <v>155930</v>
      </c>
      <c r="P21">
        <f>(US_ContributionTestResults!R21-US_ContributionTestResults!R$2)*-1</f>
        <v>227460</v>
      </c>
      <c r="Q21">
        <f>(US_ContributionTestResults!S21-US_ContributionTestResults!S$2)*-1</f>
        <v>149090</v>
      </c>
      <c r="R21">
        <f>(US_ContributionTestResults!T21-US_ContributionTestResults!T$2)*-1</f>
        <v>97170</v>
      </c>
      <c r="S21">
        <f>(US_ContributionTestResults!U21-US_ContributionTestResults!U$2)*-1</f>
        <v>74360</v>
      </c>
      <c r="T21">
        <f>(US_ContributionTestResults!V21-US_ContributionTestResults!V$2)*-1</f>
        <v>55360</v>
      </c>
      <c r="U21">
        <f>(US_ContributionTestResults!W21-US_ContributionTestResults!W$2)*-1</f>
        <v>35080</v>
      </c>
      <c r="V21">
        <f>(US_ContributionTestResults!X21-US_ContributionTestResults!X$2)*-1</f>
        <v>20440</v>
      </c>
      <c r="W21">
        <f>(US_ContributionTestResults!Y21-US_ContributionTestResults!Y$2)*-1</f>
        <v>6790</v>
      </c>
      <c r="X21">
        <f>(US_ContributionTestResults!Z21-US_ContributionTestResults!Z$2)*-1</f>
        <v>-4780</v>
      </c>
      <c r="Y21">
        <f>(US_ContributionTestResults!AA21-US_ContributionTestResults!AA$2)*-1</f>
        <v>13570</v>
      </c>
      <c r="Z21">
        <f>(US_ContributionTestResults!AB21-US_ContributionTestResults!AB$2)*-1</f>
        <v>43990</v>
      </c>
      <c r="AA21">
        <f>(US_ContributionTestResults!AC21-US_ContributionTestResults!AC$2)*-1</f>
        <v>17360</v>
      </c>
      <c r="AB21">
        <f>(US_ContributionTestResults!AD21-US_ContributionTestResults!AD$2)*-1</f>
        <v>12690</v>
      </c>
      <c r="AC21">
        <f>(US_ContributionTestResults!AE21-US_ContributionTestResults!AE$2)*-1</f>
        <v>12990</v>
      </c>
      <c r="AD21">
        <f>(US_ContributionTestResults!AF21-US_ContributionTestResults!AF$2)*-1</f>
        <v>17260</v>
      </c>
      <c r="AE21">
        <f>(US_ContributionTestResults!AG21-US_ContributionTestResults!AG$2)*-1</f>
        <v>-560</v>
      </c>
      <c r="AF21">
        <f>(US_ContributionTestResults!AH21-US_ContributionTestResults!AH$2)*-1</f>
        <v>-4660</v>
      </c>
    </row>
    <row r="22" spans="1:32" x14ac:dyDescent="0.25">
      <c r="A22" t="s">
        <v>409</v>
      </c>
      <c r="B22">
        <f>(US_ContributionTestResults!D22-US_ContributionTestResults!D$2)*-1</f>
        <v>0</v>
      </c>
      <c r="C22">
        <f>(US_ContributionTestResults!E22-US_ContributionTestResults!E$2)*-1</f>
        <v>0</v>
      </c>
      <c r="D22">
        <f>(US_ContributionTestResults!F22-US_ContributionTestResults!F$2)*-1</f>
        <v>-445</v>
      </c>
      <c r="E22">
        <f>(US_ContributionTestResults!G22-US_ContributionTestResults!G$2)*-1</f>
        <v>-1210</v>
      </c>
      <c r="F22">
        <f>(US_ContributionTestResults!H22-US_ContributionTestResults!H$2)*-1</f>
        <v>-2210</v>
      </c>
      <c r="G22">
        <f>(US_ContributionTestResults!I22-US_ContributionTestResults!I$2)*-1</f>
        <v>-3400</v>
      </c>
      <c r="H22">
        <f>(US_ContributionTestResults!J22-US_ContributionTestResults!J$2)*-1</f>
        <v>-4840</v>
      </c>
      <c r="I22">
        <f>(US_ContributionTestResults!K22-US_ContributionTestResults!K$2)*-1</f>
        <v>-6430</v>
      </c>
      <c r="J22">
        <f>(US_ContributionTestResults!L22-US_ContributionTestResults!L$2)*-1</f>
        <v>-8240</v>
      </c>
      <c r="K22">
        <f>(US_ContributionTestResults!M22-US_ContributionTestResults!M$2)*-1</f>
        <v>-10250</v>
      </c>
      <c r="L22">
        <f>(US_ContributionTestResults!N22-US_ContributionTestResults!N$2)*-1</f>
        <v>-12550</v>
      </c>
      <c r="M22">
        <f>(US_ContributionTestResults!O22-US_ContributionTestResults!O$2)*-1</f>
        <v>-14990</v>
      </c>
      <c r="N22">
        <f>(US_ContributionTestResults!P22-US_ContributionTestResults!P$2)*-1</f>
        <v>-17690</v>
      </c>
      <c r="O22">
        <f>(US_ContributionTestResults!Q22-US_ContributionTestResults!Q$2)*-1</f>
        <v>-20560</v>
      </c>
      <c r="P22">
        <f>(US_ContributionTestResults!R22-US_ContributionTestResults!R$2)*-1</f>
        <v>-23720</v>
      </c>
      <c r="Q22">
        <f>(US_ContributionTestResults!S22-US_ContributionTestResults!S$2)*-1</f>
        <v>-27020</v>
      </c>
      <c r="R22">
        <f>(US_ContributionTestResults!T22-US_ContributionTestResults!T$2)*-1</f>
        <v>-30470</v>
      </c>
      <c r="S22">
        <f>(US_ContributionTestResults!U22-US_ContributionTestResults!U$2)*-1</f>
        <v>-34130</v>
      </c>
      <c r="T22">
        <f>(US_ContributionTestResults!V22-US_ContributionTestResults!V$2)*-1</f>
        <v>-37950</v>
      </c>
      <c r="U22">
        <f>(US_ContributionTestResults!W22-US_ContributionTestResults!W$2)*-1</f>
        <v>-42010</v>
      </c>
      <c r="V22">
        <f>(US_ContributionTestResults!X22-US_ContributionTestResults!X$2)*-1</f>
        <v>-46270</v>
      </c>
      <c r="W22">
        <f>(US_ContributionTestResults!Y22-US_ContributionTestResults!Y$2)*-1</f>
        <v>-51010</v>
      </c>
      <c r="X22">
        <f>(US_ContributionTestResults!Z22-US_ContributionTestResults!Z$2)*-1</f>
        <v>-55960</v>
      </c>
      <c r="Y22">
        <f>(US_ContributionTestResults!AA22-US_ContributionTestResults!AA$2)*-1</f>
        <v>-60720</v>
      </c>
      <c r="Z22">
        <f>(US_ContributionTestResults!AB22-US_ContributionTestResults!AB$2)*-1</f>
        <v>-65920</v>
      </c>
      <c r="AA22">
        <f>(US_ContributionTestResults!AC22-US_ContributionTestResults!AC$2)*-1</f>
        <v>-71390</v>
      </c>
      <c r="AB22">
        <f>(US_ContributionTestResults!AD22-US_ContributionTestResults!AD$2)*-1</f>
        <v>-76960</v>
      </c>
      <c r="AC22">
        <f>(US_ContributionTestResults!AE22-US_ContributionTestResults!AE$2)*-1</f>
        <v>-82480</v>
      </c>
      <c r="AD22">
        <f>(US_ContributionTestResults!AF22-US_ContributionTestResults!AF$2)*-1</f>
        <v>-87910</v>
      </c>
      <c r="AE22">
        <f>(US_ContributionTestResults!AG22-US_ContributionTestResults!AG$2)*-1</f>
        <v>-93350</v>
      </c>
      <c r="AF22">
        <f>(US_ContributionTestResults!AH22-US_ContributionTestResults!AH$2)*-1</f>
        <v>-98840</v>
      </c>
    </row>
    <row r="23" spans="1:32" x14ac:dyDescent="0.25">
      <c r="A23" t="s">
        <v>411</v>
      </c>
      <c r="B23">
        <f>(US_ContributionTestResults!D23-US_ContributionTestResults!D$2)*-1</f>
        <v>0</v>
      </c>
      <c r="C23">
        <f>(US_ContributionTestResults!E23-US_ContributionTestResults!E$2)*-1</f>
        <v>0</v>
      </c>
      <c r="D23">
        <f>(US_ContributionTestResults!F23-US_ContributionTestResults!F$2)*-1</f>
        <v>12806</v>
      </c>
      <c r="E23">
        <f>(US_ContributionTestResults!G23-US_ContributionTestResults!G$2)*-1</f>
        <v>29730</v>
      </c>
      <c r="F23">
        <f>(US_ContributionTestResults!H23-US_ContributionTestResults!H$2)*-1</f>
        <v>48700</v>
      </c>
      <c r="G23">
        <f>(US_ContributionTestResults!I23-US_ContributionTestResults!I$2)*-1</f>
        <v>82510</v>
      </c>
      <c r="H23">
        <f>(US_ContributionTestResults!J23-US_ContributionTestResults!J$2)*-1</f>
        <v>124080</v>
      </c>
      <c r="I23">
        <f>(US_ContributionTestResults!K23-US_ContributionTestResults!K$2)*-1</f>
        <v>169640</v>
      </c>
      <c r="J23">
        <f>(US_ContributionTestResults!L23-US_ContributionTestResults!L$2)*-1</f>
        <v>217030</v>
      </c>
      <c r="K23">
        <f>(US_ContributionTestResults!M23-US_ContributionTestResults!M$2)*-1</f>
        <v>271840</v>
      </c>
      <c r="L23">
        <f>(US_ContributionTestResults!N23-US_ContributionTestResults!N$2)*-1</f>
        <v>334960</v>
      </c>
      <c r="M23">
        <f>(US_ContributionTestResults!O23-US_ContributionTestResults!O$2)*-1</f>
        <v>421030</v>
      </c>
      <c r="N23">
        <f>(US_ContributionTestResults!P23-US_ContributionTestResults!P$2)*-1</f>
        <v>494380</v>
      </c>
      <c r="O23">
        <f>(US_ContributionTestResults!Q23-US_ContributionTestResults!Q$2)*-1</f>
        <v>561310</v>
      </c>
      <c r="P23">
        <f>(US_ContributionTestResults!R23-US_ContributionTestResults!R$2)*-1</f>
        <v>625550</v>
      </c>
      <c r="Q23">
        <f>(US_ContributionTestResults!S23-US_ContributionTestResults!S$2)*-1</f>
        <v>682300</v>
      </c>
      <c r="R23">
        <f>(US_ContributionTestResults!T23-US_ContributionTestResults!T$2)*-1</f>
        <v>737870</v>
      </c>
      <c r="S23">
        <f>(US_ContributionTestResults!U23-US_ContributionTestResults!U$2)*-1</f>
        <v>792800</v>
      </c>
      <c r="T23">
        <f>(US_ContributionTestResults!V23-US_ContributionTestResults!V$2)*-1</f>
        <v>846620</v>
      </c>
      <c r="U23">
        <f>(US_ContributionTestResults!W23-US_ContributionTestResults!W$2)*-1</f>
        <v>900550</v>
      </c>
      <c r="V23">
        <f>(US_ContributionTestResults!X23-US_ContributionTestResults!X$2)*-1</f>
        <v>955650</v>
      </c>
      <c r="W23">
        <f>(US_ContributionTestResults!Y23-US_ContributionTestResults!Y$2)*-1</f>
        <v>1009890</v>
      </c>
      <c r="X23">
        <f>(US_ContributionTestResults!Z23-US_ContributionTestResults!Z$2)*-1</f>
        <v>1064770</v>
      </c>
      <c r="Y23">
        <f>(US_ContributionTestResults!AA23-US_ContributionTestResults!AA$2)*-1</f>
        <v>1128770</v>
      </c>
      <c r="Z23">
        <f>(US_ContributionTestResults!AB23-US_ContributionTestResults!AB$2)*-1</f>
        <v>1190390</v>
      </c>
      <c r="AA23">
        <f>(US_ContributionTestResults!AC23-US_ContributionTestResults!AC$2)*-1</f>
        <v>1254550</v>
      </c>
      <c r="AB23">
        <f>(US_ContributionTestResults!AD23-US_ContributionTestResults!AD$2)*-1</f>
        <v>1319330</v>
      </c>
      <c r="AC23">
        <f>(US_ContributionTestResults!AE23-US_ContributionTestResults!AE$2)*-1</f>
        <v>1383690</v>
      </c>
      <c r="AD23">
        <f>(US_ContributionTestResults!AF23-US_ContributionTestResults!AF$2)*-1</f>
        <v>1449730</v>
      </c>
      <c r="AE23">
        <f>(US_ContributionTestResults!AG23-US_ContributionTestResults!AG$2)*-1</f>
        <v>1516740</v>
      </c>
      <c r="AF23">
        <f>(US_ContributionTestResults!AH23-US_ContributionTestResults!AH$2)*-1</f>
        <v>1584520</v>
      </c>
    </row>
    <row r="24" spans="1:32" x14ac:dyDescent="0.25">
      <c r="A24" t="s">
        <v>413</v>
      </c>
      <c r="B24">
        <f>(US_ContributionTestResults!D24-US_ContributionTestResults!D$2)*-1</f>
        <v>0</v>
      </c>
      <c r="C24">
        <f>(US_ContributionTestResults!E24-US_ContributionTestResults!E$2)*-1</f>
        <v>0</v>
      </c>
      <c r="D24">
        <f>(US_ContributionTestResults!F24-US_ContributionTestResults!F$2)*-1</f>
        <v>-2545</v>
      </c>
      <c r="E24">
        <f>(US_ContributionTestResults!G24-US_ContributionTestResults!G$2)*-1</f>
        <v>-6590</v>
      </c>
      <c r="F24">
        <f>(US_ContributionTestResults!H24-US_ContributionTestResults!H$2)*-1</f>
        <v>-11330</v>
      </c>
      <c r="G24">
        <f>(US_ContributionTestResults!I24-US_ContributionTestResults!I$2)*-1</f>
        <v>-16760</v>
      </c>
      <c r="H24">
        <f>(US_ContributionTestResults!J24-US_ContributionTestResults!J$2)*-1</f>
        <v>-23010</v>
      </c>
      <c r="I24">
        <f>(US_ContributionTestResults!K24-US_ContributionTestResults!K$2)*-1</f>
        <v>-28500</v>
      </c>
      <c r="J24">
        <f>(US_ContributionTestResults!L24-US_ContributionTestResults!L$2)*-1</f>
        <v>-34510</v>
      </c>
      <c r="K24">
        <f>(US_ContributionTestResults!M24-US_ContributionTestResults!M$2)*-1</f>
        <v>-40710</v>
      </c>
      <c r="L24">
        <f>(US_ContributionTestResults!N24-US_ContributionTestResults!N$2)*-1</f>
        <v>-47440</v>
      </c>
      <c r="M24">
        <f>(US_ContributionTestResults!O24-US_ContributionTestResults!O$2)*-1</f>
        <v>-54070</v>
      </c>
      <c r="N24">
        <f>(US_ContributionTestResults!P24-US_ContributionTestResults!P$2)*-1</f>
        <v>-60730</v>
      </c>
      <c r="O24">
        <f>(US_ContributionTestResults!Q24-US_ContributionTestResults!Q$2)*-1</f>
        <v>-67120</v>
      </c>
      <c r="P24">
        <f>(US_ContributionTestResults!R24-US_ContributionTestResults!R$2)*-1</f>
        <v>-73590</v>
      </c>
      <c r="Q24">
        <f>(US_ContributionTestResults!S24-US_ContributionTestResults!S$2)*-1</f>
        <v>-79790</v>
      </c>
      <c r="R24">
        <f>(US_ContributionTestResults!T24-US_ContributionTestResults!T$2)*-1</f>
        <v>-85680</v>
      </c>
      <c r="S24">
        <f>(US_ContributionTestResults!U24-US_ContributionTestResults!U$2)*-1</f>
        <v>-91530</v>
      </c>
      <c r="T24">
        <f>(US_ContributionTestResults!V24-US_ContributionTestResults!V$2)*-1</f>
        <v>-97330</v>
      </c>
      <c r="U24">
        <f>(US_ContributionTestResults!W24-US_ContributionTestResults!W$2)*-1</f>
        <v>-103060</v>
      </c>
      <c r="V24">
        <f>(US_ContributionTestResults!X24-US_ContributionTestResults!X$2)*-1</f>
        <v>-108800</v>
      </c>
      <c r="W24">
        <f>(US_ContributionTestResults!Y24-US_ContributionTestResults!Y$2)*-1</f>
        <v>-114730</v>
      </c>
      <c r="X24">
        <f>(US_ContributionTestResults!Z24-US_ContributionTestResults!Z$2)*-1</f>
        <v>-120880</v>
      </c>
      <c r="Y24">
        <f>(US_ContributionTestResults!AA24-US_ContributionTestResults!AA$2)*-1</f>
        <v>-126660</v>
      </c>
      <c r="Z24">
        <f>(US_ContributionTestResults!AB24-US_ContributionTestResults!AB$2)*-1</f>
        <v>-132740</v>
      </c>
      <c r="AA24">
        <f>(US_ContributionTestResults!AC24-US_ContributionTestResults!AC$2)*-1</f>
        <v>-138830</v>
      </c>
      <c r="AB24">
        <f>(US_ContributionTestResults!AD24-US_ContributionTestResults!AD$2)*-1</f>
        <v>-144860</v>
      </c>
      <c r="AC24">
        <f>(US_ContributionTestResults!AE24-US_ContributionTestResults!AE$2)*-1</f>
        <v>-150780</v>
      </c>
      <c r="AD24">
        <f>(US_ContributionTestResults!AF24-US_ContributionTestResults!AF$2)*-1</f>
        <v>-156640</v>
      </c>
      <c r="AE24">
        <f>(US_ContributionTestResults!AG24-US_ContributionTestResults!AG$2)*-1</f>
        <v>-162570</v>
      </c>
      <c r="AF24">
        <f>(US_ContributionTestResults!AH24-US_ContributionTestResults!AH$2)*-1</f>
        <v>-168880</v>
      </c>
    </row>
    <row r="25" spans="1:32" x14ac:dyDescent="0.25">
      <c r="A25" t="s">
        <v>415</v>
      </c>
      <c r="B25">
        <f>(US_ContributionTestResults!D25-US_ContributionTestResults!D$2)*-1</f>
        <v>0</v>
      </c>
      <c r="C25">
        <f>(US_ContributionTestResults!E25-US_ContributionTestResults!E$2)*-1</f>
        <v>0</v>
      </c>
      <c r="D25">
        <f>(US_ContributionTestResults!F25-US_ContributionTestResults!F$2)*-1</f>
        <v>628</v>
      </c>
      <c r="E25">
        <f>(US_ContributionTestResults!G25-US_ContributionTestResults!G$2)*-1</f>
        <v>1590</v>
      </c>
      <c r="F25">
        <f>(US_ContributionTestResults!H25-US_ContributionTestResults!H$2)*-1</f>
        <v>2650</v>
      </c>
      <c r="G25">
        <f>(US_ContributionTestResults!I25-US_ContributionTestResults!I$2)*-1</f>
        <v>3750</v>
      </c>
      <c r="H25">
        <f>(US_ContributionTestResults!J25-US_ContributionTestResults!J$2)*-1</f>
        <v>-3380</v>
      </c>
      <c r="I25">
        <f>(US_ContributionTestResults!K25-US_ContributionTestResults!K$2)*-1</f>
        <v>-5050</v>
      </c>
      <c r="J25">
        <f>(US_ContributionTestResults!L25-US_ContributionTestResults!L$2)*-1</f>
        <v>720</v>
      </c>
      <c r="K25">
        <f>(US_ContributionTestResults!M25-US_ContributionTestResults!M$2)*-1</f>
        <v>12260</v>
      </c>
      <c r="L25">
        <f>(US_ContributionTestResults!N25-US_ContributionTestResults!N$2)*-1</f>
        <v>29130</v>
      </c>
      <c r="M25">
        <f>(US_ContributionTestResults!O25-US_ContributionTestResults!O$2)*-1</f>
        <v>45920</v>
      </c>
      <c r="N25">
        <f>(US_ContributionTestResults!P25-US_ContributionTestResults!P$2)*-1</f>
        <v>63670</v>
      </c>
      <c r="O25">
        <f>(US_ContributionTestResults!Q25-US_ContributionTestResults!Q$2)*-1</f>
        <v>79510</v>
      </c>
      <c r="P25">
        <f>(US_ContributionTestResults!R25-US_ContributionTestResults!R$2)*-1</f>
        <v>91660</v>
      </c>
      <c r="Q25">
        <f>(US_ContributionTestResults!S25-US_ContributionTestResults!S$2)*-1</f>
        <v>98800</v>
      </c>
      <c r="R25">
        <f>(US_ContributionTestResults!T25-US_ContributionTestResults!T$2)*-1</f>
        <v>89870</v>
      </c>
      <c r="S25">
        <f>(US_ContributionTestResults!U25-US_ContributionTestResults!U$2)*-1</f>
        <v>76500</v>
      </c>
      <c r="T25">
        <f>(US_ContributionTestResults!V25-US_ContributionTestResults!V$2)*-1</f>
        <v>61930</v>
      </c>
      <c r="U25">
        <f>(US_ContributionTestResults!W25-US_ContributionTestResults!W$2)*-1</f>
        <v>46680</v>
      </c>
      <c r="V25">
        <f>(US_ContributionTestResults!X25-US_ContributionTestResults!X$2)*-1</f>
        <v>31520</v>
      </c>
      <c r="W25">
        <f>(US_ContributionTestResults!Y25-US_ContributionTestResults!Y$2)*-1</f>
        <v>16880</v>
      </c>
      <c r="X25">
        <f>(US_ContributionTestResults!Z25-US_ContributionTestResults!Z$2)*-1</f>
        <v>3030</v>
      </c>
      <c r="Y25">
        <f>(US_ContributionTestResults!AA25-US_ContributionTestResults!AA$2)*-1</f>
        <v>-8510</v>
      </c>
      <c r="Z25">
        <f>(US_ContributionTestResults!AB25-US_ContributionTestResults!AB$2)*-1</f>
        <v>-19390</v>
      </c>
      <c r="AA25">
        <f>(US_ContributionTestResults!AC25-US_ContributionTestResults!AC$2)*-1</f>
        <v>-29060</v>
      </c>
      <c r="AB25">
        <f>(US_ContributionTestResults!AD25-US_ContributionTestResults!AD$2)*-1</f>
        <v>-36430</v>
      </c>
      <c r="AC25">
        <f>(US_ContributionTestResults!AE25-US_ContributionTestResults!AE$2)*-1</f>
        <v>-42030</v>
      </c>
      <c r="AD25">
        <f>(US_ContributionTestResults!AF25-US_ContributionTestResults!AF$2)*-1</f>
        <v>-45940</v>
      </c>
      <c r="AE25">
        <f>(US_ContributionTestResults!AG25-US_ContributionTestResults!AG$2)*-1</f>
        <v>-49060</v>
      </c>
      <c r="AF25">
        <f>(US_ContributionTestResults!AH25-US_ContributionTestResults!AH$2)*-1</f>
        <v>-51570</v>
      </c>
    </row>
    <row r="26" spans="1:32" x14ac:dyDescent="0.25">
      <c r="A26" t="s">
        <v>416</v>
      </c>
      <c r="B26">
        <f>(US_ContributionTestResults!D26-US_ContributionTestResults!D$2)*-1</f>
        <v>0</v>
      </c>
      <c r="C26">
        <f>(US_ContributionTestResults!E26-US_ContributionTestResults!E$2)*-1</f>
        <v>0</v>
      </c>
      <c r="D26">
        <f>(US_ContributionTestResults!F26-US_ContributionTestResults!F$2)*-1</f>
        <v>1691</v>
      </c>
      <c r="E26">
        <f>(US_ContributionTestResults!G26-US_ContributionTestResults!G$2)*-1</f>
        <v>-890</v>
      </c>
      <c r="F26">
        <f>(US_ContributionTestResults!H26-US_ContributionTestResults!H$2)*-1</f>
        <v>-7140</v>
      </c>
      <c r="G26">
        <f>(US_ContributionTestResults!I26-US_ContributionTestResults!I$2)*-1</f>
        <v>-16940</v>
      </c>
      <c r="H26">
        <f>(US_ContributionTestResults!J26-US_ContributionTestResults!J$2)*-1</f>
        <v>-31850</v>
      </c>
      <c r="I26">
        <f>(US_ContributionTestResults!K26-US_ContributionTestResults!K$2)*-1</f>
        <v>-37980</v>
      </c>
      <c r="J26">
        <f>(US_ContributionTestResults!L26-US_ContributionTestResults!L$2)*-1</f>
        <v>-46550</v>
      </c>
      <c r="K26">
        <f>(US_ContributionTestResults!M26-US_ContributionTestResults!M$2)*-1</f>
        <v>-55530</v>
      </c>
      <c r="L26">
        <f>(US_ContributionTestResults!N26-US_ContributionTestResults!N$2)*-1</f>
        <v>-70870</v>
      </c>
      <c r="M26">
        <f>(US_ContributionTestResults!O26-US_ContributionTestResults!O$2)*-1</f>
        <v>-85560</v>
      </c>
      <c r="N26">
        <f>(US_ContributionTestResults!P26-US_ContributionTestResults!P$2)*-1</f>
        <v>-101210</v>
      </c>
      <c r="O26">
        <f>(US_ContributionTestResults!Q26-US_ContributionTestResults!Q$2)*-1</f>
        <v>-116710</v>
      </c>
      <c r="P26">
        <f>(US_ContributionTestResults!R26-US_ContributionTestResults!R$2)*-1</f>
        <v>-133200</v>
      </c>
      <c r="Q26">
        <f>(US_ContributionTestResults!S26-US_ContributionTestResults!S$2)*-1</f>
        <v>-149020</v>
      </c>
      <c r="R26">
        <f>(US_ContributionTestResults!T26-US_ContributionTestResults!T$2)*-1</f>
        <v>-165720</v>
      </c>
      <c r="S26">
        <f>(US_ContributionTestResults!U26-US_ContributionTestResults!U$2)*-1</f>
        <v>-182370</v>
      </c>
      <c r="T26">
        <f>(US_ContributionTestResults!V26-US_ContributionTestResults!V$2)*-1</f>
        <v>-198850</v>
      </c>
      <c r="U26">
        <f>(US_ContributionTestResults!W26-US_ContributionTestResults!W$2)*-1</f>
        <v>-215390</v>
      </c>
      <c r="V26">
        <f>(US_ContributionTestResults!X26-US_ContributionTestResults!X$2)*-1</f>
        <v>-232750</v>
      </c>
      <c r="W26">
        <f>(US_ContributionTestResults!Y26-US_ContributionTestResults!Y$2)*-1</f>
        <v>-253850</v>
      </c>
      <c r="X26">
        <f>(US_ContributionTestResults!Z26-US_ContributionTestResults!Z$2)*-1</f>
        <v>-276890</v>
      </c>
      <c r="Y26">
        <f>(US_ContributionTestResults!AA26-US_ContributionTestResults!AA$2)*-1</f>
        <v>-294330</v>
      </c>
      <c r="Z26">
        <f>(US_ContributionTestResults!AB26-US_ContributionTestResults!AB$2)*-1</f>
        <v>-317370</v>
      </c>
      <c r="AA26">
        <f>(US_ContributionTestResults!AC26-US_ContributionTestResults!AC$2)*-1</f>
        <v>-341130</v>
      </c>
      <c r="AB26">
        <f>(US_ContributionTestResults!AD26-US_ContributionTestResults!AD$2)*-1</f>
        <v>-365770</v>
      </c>
      <c r="AC26">
        <f>(US_ContributionTestResults!AE26-US_ContributionTestResults!AE$2)*-1</f>
        <v>-388370</v>
      </c>
      <c r="AD26">
        <f>(US_ContributionTestResults!AF26-US_ContributionTestResults!AF$2)*-1</f>
        <v>-404760</v>
      </c>
      <c r="AE26">
        <f>(US_ContributionTestResults!AG26-US_ContributionTestResults!AG$2)*-1</f>
        <v>-426730</v>
      </c>
      <c r="AF26">
        <f>(US_ContributionTestResults!AH26-US_ContributionTestResults!AH$2)*-1</f>
        <v>-449090</v>
      </c>
    </row>
    <row r="27" spans="1:32" x14ac:dyDescent="0.25">
      <c r="A27" t="s">
        <v>418</v>
      </c>
      <c r="B27">
        <f>(US_ContributionTestResults!D27-US_ContributionTestResults!D$2)*-1</f>
        <v>0</v>
      </c>
      <c r="C27">
        <f>(US_ContributionTestResults!E27-US_ContributionTestResults!E$2)*-1</f>
        <v>0</v>
      </c>
      <c r="D27">
        <f>(US_ContributionTestResults!F27-US_ContributionTestResults!F$2)*-1</f>
        <v>13695</v>
      </c>
      <c r="E27">
        <f>(US_ContributionTestResults!G27-US_ContributionTestResults!G$2)*-1</f>
        <v>73840</v>
      </c>
      <c r="F27">
        <f>(US_ContributionTestResults!H27-US_ContributionTestResults!H$2)*-1</f>
        <v>85700</v>
      </c>
      <c r="G27">
        <f>(US_ContributionTestResults!I27-US_ContributionTestResults!I$2)*-1</f>
        <v>76340</v>
      </c>
      <c r="H27">
        <f>(US_ContributionTestResults!J27-US_ContributionTestResults!J$2)*-1</f>
        <v>31190</v>
      </c>
      <c r="I27">
        <f>(US_ContributionTestResults!K27-US_ContributionTestResults!K$2)*-1</f>
        <v>27010</v>
      </c>
      <c r="J27">
        <f>(US_ContributionTestResults!L27-US_ContributionTestResults!L$2)*-1</f>
        <v>52490</v>
      </c>
      <c r="K27">
        <f>(US_ContributionTestResults!M27-US_ContributionTestResults!M$2)*-1</f>
        <v>89840</v>
      </c>
      <c r="L27">
        <f>(US_ContributionTestResults!N27-US_ContributionTestResults!N$2)*-1</f>
        <v>127640</v>
      </c>
      <c r="M27">
        <f>(US_ContributionTestResults!O27-US_ContributionTestResults!O$2)*-1</f>
        <v>182920</v>
      </c>
      <c r="N27">
        <f>(US_ContributionTestResults!P27-US_ContributionTestResults!P$2)*-1</f>
        <v>259060</v>
      </c>
      <c r="O27">
        <f>(US_ContributionTestResults!Q27-US_ContributionTestResults!Q$2)*-1</f>
        <v>323940</v>
      </c>
      <c r="P27">
        <f>(US_ContributionTestResults!R27-US_ContributionTestResults!R$2)*-1</f>
        <v>379640</v>
      </c>
      <c r="Q27">
        <f>(US_ContributionTestResults!S27-US_ContributionTestResults!S$2)*-1</f>
        <v>361580</v>
      </c>
      <c r="R27">
        <f>(US_ContributionTestResults!T27-US_ContributionTestResults!T$2)*-1</f>
        <v>336870</v>
      </c>
      <c r="S27">
        <f>(US_ContributionTestResults!U27-US_ContributionTestResults!U$2)*-1</f>
        <v>271050</v>
      </c>
      <c r="T27">
        <f>(US_ContributionTestResults!V27-US_ContributionTestResults!V$2)*-1</f>
        <v>201040</v>
      </c>
      <c r="U27">
        <f>(US_ContributionTestResults!W27-US_ContributionTestResults!W$2)*-1</f>
        <v>127990</v>
      </c>
      <c r="V27">
        <f>(US_ContributionTestResults!X27-US_ContributionTestResults!X$2)*-1</f>
        <v>62010</v>
      </c>
      <c r="W27">
        <f>(US_ContributionTestResults!Y27-US_ContributionTestResults!Y$2)*-1</f>
        <v>3780</v>
      </c>
      <c r="X27">
        <f>(US_ContributionTestResults!Z27-US_ContributionTestResults!Z$2)*-1</f>
        <v>-46190</v>
      </c>
      <c r="Y27">
        <f>(US_ContributionTestResults!AA27-US_ContributionTestResults!AA$2)*-1</f>
        <v>-80970</v>
      </c>
      <c r="Z27">
        <f>(US_ContributionTestResults!AB27-US_ContributionTestResults!AB$2)*-1</f>
        <v>-113980</v>
      </c>
      <c r="AA27">
        <f>(US_ContributionTestResults!AC27-US_ContributionTestResults!AC$2)*-1</f>
        <v>-139980</v>
      </c>
      <c r="AB27">
        <f>(US_ContributionTestResults!AD27-US_ContributionTestResults!AD$2)*-1</f>
        <v>-163070</v>
      </c>
      <c r="AC27">
        <f>(US_ContributionTestResults!AE27-US_ContributionTestResults!AE$2)*-1</f>
        <v>-182450</v>
      </c>
      <c r="AD27">
        <f>(US_ContributionTestResults!AF27-US_ContributionTestResults!AF$2)*-1</f>
        <v>-197820</v>
      </c>
      <c r="AE27">
        <f>(US_ContributionTestResults!AG27-US_ContributionTestResults!AG$2)*-1</f>
        <v>-209970</v>
      </c>
      <c r="AF27">
        <f>(US_ContributionTestResults!AH27-US_ContributionTestResults!AH$2)*-1</f>
        <v>-225270</v>
      </c>
    </row>
    <row r="28" spans="1:32" x14ac:dyDescent="0.25">
      <c r="A28" t="s">
        <v>420</v>
      </c>
      <c r="B28">
        <f>(US_ContributionTestResults!D28-US_ContributionTestResults!D$2)*-1</f>
        <v>0</v>
      </c>
      <c r="C28">
        <f>(US_ContributionTestResults!E28-US_ContributionTestResults!E$2)*-1</f>
        <v>0</v>
      </c>
      <c r="D28">
        <f>(US_ContributionTestResults!F28-US_ContributionTestResults!F$2)*-1</f>
        <v>208662</v>
      </c>
      <c r="E28">
        <f>(US_ContributionTestResults!G28-US_ContributionTestResults!G$2)*-1</f>
        <v>305458</v>
      </c>
      <c r="F28">
        <f>(US_ContributionTestResults!H28-US_ContributionTestResults!H$2)*-1</f>
        <v>336750</v>
      </c>
      <c r="G28">
        <f>(US_ContributionTestResults!I28-US_ContributionTestResults!I$2)*-1</f>
        <v>333820</v>
      </c>
      <c r="H28">
        <f>(US_ContributionTestResults!J28-US_ContributionTestResults!J$2)*-1</f>
        <v>317640</v>
      </c>
      <c r="I28">
        <f>(US_ContributionTestResults!K28-US_ContributionTestResults!K$2)*-1</f>
        <v>299210</v>
      </c>
      <c r="J28">
        <f>(US_ContributionTestResults!L28-US_ContributionTestResults!L$2)*-1</f>
        <v>275310</v>
      </c>
      <c r="K28">
        <f>(US_ContributionTestResults!M28-US_ContributionTestResults!M$2)*-1</f>
        <v>248030</v>
      </c>
      <c r="L28">
        <f>(US_ContributionTestResults!N28-US_ContributionTestResults!N$2)*-1</f>
        <v>218500</v>
      </c>
      <c r="M28">
        <f>(US_ContributionTestResults!O28-US_ContributionTestResults!O$2)*-1</f>
        <v>188010</v>
      </c>
      <c r="N28">
        <f>(US_ContributionTestResults!P28-US_ContributionTestResults!P$2)*-1</f>
        <v>161820</v>
      </c>
      <c r="O28">
        <f>(US_ContributionTestResults!Q28-US_ContributionTestResults!Q$2)*-1</f>
        <v>136270</v>
      </c>
      <c r="P28">
        <f>(US_ContributionTestResults!R28-US_ContributionTestResults!R$2)*-1</f>
        <v>109680</v>
      </c>
      <c r="Q28">
        <f>(US_ContributionTestResults!S28-US_ContributionTestResults!S$2)*-1</f>
        <v>84140</v>
      </c>
      <c r="R28">
        <f>(US_ContributionTestResults!T28-US_ContributionTestResults!T$2)*-1</f>
        <v>63920</v>
      </c>
      <c r="S28">
        <f>(US_ContributionTestResults!U28-US_ContributionTestResults!U$2)*-1</f>
        <v>54600</v>
      </c>
      <c r="T28">
        <f>(US_ContributionTestResults!V28-US_ContributionTestResults!V$2)*-1</f>
        <v>52190</v>
      </c>
      <c r="U28">
        <f>(US_ContributionTestResults!W28-US_ContributionTestResults!W$2)*-1</f>
        <v>49140</v>
      </c>
      <c r="V28">
        <f>(US_ContributionTestResults!X28-US_ContributionTestResults!X$2)*-1</f>
        <v>46220</v>
      </c>
      <c r="W28">
        <f>(US_ContributionTestResults!Y28-US_ContributionTestResults!Y$2)*-1</f>
        <v>40860</v>
      </c>
      <c r="X28">
        <f>(US_ContributionTestResults!Z28-US_ContributionTestResults!Z$2)*-1</f>
        <v>35450</v>
      </c>
      <c r="Y28">
        <f>(US_ContributionTestResults!AA28-US_ContributionTestResults!AA$2)*-1</f>
        <v>37910</v>
      </c>
      <c r="Z28">
        <f>(US_ContributionTestResults!AB28-US_ContributionTestResults!AB$2)*-1</f>
        <v>37040</v>
      </c>
      <c r="AA28">
        <f>(US_ContributionTestResults!AC28-US_ContributionTestResults!AC$2)*-1</f>
        <v>37540</v>
      </c>
      <c r="AB28">
        <f>(US_ContributionTestResults!AD28-US_ContributionTestResults!AD$2)*-1</f>
        <v>38260</v>
      </c>
      <c r="AC28">
        <f>(US_ContributionTestResults!AE28-US_ContributionTestResults!AE$2)*-1</f>
        <v>39490</v>
      </c>
      <c r="AD28">
        <f>(US_ContributionTestResults!AF28-US_ContributionTestResults!AF$2)*-1</f>
        <v>46190</v>
      </c>
      <c r="AE28">
        <f>(US_ContributionTestResults!AG28-US_ContributionTestResults!AG$2)*-1</f>
        <v>57430</v>
      </c>
      <c r="AF28">
        <f>(US_ContributionTestResults!AH28-US_ContributionTestResults!AH$2)*-1</f>
        <v>63210</v>
      </c>
    </row>
    <row r="29" spans="1:32" x14ac:dyDescent="0.25">
      <c r="A29" t="s">
        <v>421</v>
      </c>
      <c r="B29">
        <f>(US_ContributionTestResults!D29-US_ContributionTestResults!D$2)*-1</f>
        <v>0</v>
      </c>
      <c r="C29">
        <f>(US_ContributionTestResults!E29-US_ContributionTestResults!E$2)*-1</f>
        <v>0</v>
      </c>
      <c r="D29">
        <f>(US_ContributionTestResults!F29-US_ContributionTestResults!F$2)*-1</f>
        <v>654482</v>
      </c>
      <c r="E29">
        <f>(US_ContributionTestResults!G29-US_ContributionTestResults!G$2)*-1</f>
        <v>1168470</v>
      </c>
      <c r="F29">
        <f>(US_ContributionTestResults!H29-US_ContributionTestResults!H$2)*-1</f>
        <v>1637300</v>
      </c>
      <c r="G29">
        <f>(US_ContributionTestResults!I29-US_ContributionTestResults!I$2)*-1</f>
        <v>2130510</v>
      </c>
      <c r="H29">
        <f>(US_ContributionTestResults!J29-US_ContributionTestResults!J$2)*-1</f>
        <v>2565660</v>
      </c>
      <c r="I29">
        <f>(US_ContributionTestResults!K29-US_ContributionTestResults!K$2)*-1</f>
        <v>3008970</v>
      </c>
      <c r="J29">
        <f>(US_ContributionTestResults!L29-US_ContributionTestResults!L$2)*-1</f>
        <v>3482050</v>
      </c>
      <c r="K29">
        <f>(US_ContributionTestResults!M29-US_ContributionTestResults!M$2)*-1</f>
        <v>3869500</v>
      </c>
      <c r="L29">
        <f>(US_ContributionTestResults!N29-US_ContributionTestResults!N$2)*-1</f>
        <v>4204090</v>
      </c>
      <c r="M29">
        <f>(US_ContributionTestResults!O29-US_ContributionTestResults!O$2)*-1</f>
        <v>4199590</v>
      </c>
      <c r="N29">
        <f>(US_ContributionTestResults!P29-US_ContributionTestResults!P$2)*-1</f>
        <v>4436190</v>
      </c>
      <c r="O29">
        <f>(US_ContributionTestResults!Q29-US_ContributionTestResults!Q$2)*-1</f>
        <v>4760560</v>
      </c>
      <c r="P29">
        <f>(US_ContributionTestResults!R29-US_ContributionTestResults!R$2)*-1</f>
        <v>5118800</v>
      </c>
      <c r="Q29">
        <f>(US_ContributionTestResults!S29-US_ContributionTestResults!S$2)*-1</f>
        <v>5330340</v>
      </c>
      <c r="R29">
        <f>(US_ContributionTestResults!T29-US_ContributionTestResults!T$2)*-1</f>
        <v>5510790</v>
      </c>
      <c r="S29">
        <f>(US_ContributionTestResults!U29-US_ContributionTestResults!U$2)*-1</f>
        <v>5654190</v>
      </c>
      <c r="T29">
        <f>(US_ContributionTestResults!V29-US_ContributionTestResults!V$2)*-1</f>
        <v>5788440</v>
      </c>
      <c r="U29">
        <f>(US_ContributionTestResults!W29-US_ContributionTestResults!W$2)*-1</f>
        <v>5904190</v>
      </c>
      <c r="V29">
        <f>(US_ContributionTestResults!X29-US_ContributionTestResults!X$2)*-1</f>
        <v>6015670</v>
      </c>
      <c r="W29">
        <f>(US_ContributionTestResults!Y29-US_ContributionTestResults!Y$2)*-1</f>
        <v>6129360</v>
      </c>
      <c r="X29">
        <f>(US_ContributionTestResults!Z29-US_ContributionTestResults!Z$2)*-1</f>
        <v>6244100</v>
      </c>
      <c r="Y29">
        <f>(US_ContributionTestResults!AA29-US_ContributionTestResults!AA$2)*-1</f>
        <v>6370600</v>
      </c>
      <c r="Z29">
        <f>(US_ContributionTestResults!AB29-US_ContributionTestResults!AB$2)*-1</f>
        <v>6494760</v>
      </c>
      <c r="AA29">
        <f>(US_ContributionTestResults!AC29-US_ContributionTestResults!AC$2)*-1</f>
        <v>6620370</v>
      </c>
      <c r="AB29">
        <f>(US_ContributionTestResults!AD29-US_ContributionTestResults!AD$2)*-1</f>
        <v>6728000</v>
      </c>
      <c r="AC29">
        <f>(US_ContributionTestResults!AE29-US_ContributionTestResults!AE$2)*-1</f>
        <v>6823350</v>
      </c>
      <c r="AD29">
        <f>(US_ContributionTestResults!AF29-US_ContributionTestResults!AF$2)*-1</f>
        <v>6915700</v>
      </c>
      <c r="AE29">
        <f>(US_ContributionTestResults!AG29-US_ContributionTestResults!AG$2)*-1</f>
        <v>7016520</v>
      </c>
      <c r="AF29">
        <f>(US_ContributionTestResults!AH29-US_ContributionTestResults!AH$2)*-1</f>
        <v>7125520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4093-5C49-41BB-ACBD-1CB9E69C415D}">
  <dimension ref="A1:AE34"/>
  <sheetViews>
    <sheetView zoomScale="90" zoomScaleNormal="90" workbookViewId="0">
      <selection activeCell="A3" sqref="A3"/>
    </sheetView>
  </sheetViews>
  <sheetFormatPr defaultRowHeight="15" x14ac:dyDescent="0.25"/>
  <cols>
    <col min="1" max="1" width="11.85546875" bestFit="1" customWidth="1"/>
    <col min="2" max="2" width="49.28515625" bestFit="1" customWidth="1"/>
    <col min="3" max="3" width="50" bestFit="1" customWidth="1"/>
    <col min="4" max="4" width="23.42578125" bestFit="1" customWidth="1"/>
    <col min="5" max="5" width="57.42578125" bestFit="1" customWidth="1"/>
    <col min="6" max="6" width="41.5703125" bestFit="1" customWidth="1"/>
    <col min="7" max="7" width="39.5703125" bestFit="1" customWidth="1"/>
    <col min="8" max="8" width="39.7109375" bestFit="1" customWidth="1"/>
    <col min="9" max="9" width="46.85546875" bestFit="1" customWidth="1"/>
    <col min="10" max="10" width="38.7109375" bestFit="1" customWidth="1"/>
    <col min="11" max="11" width="37.42578125" bestFit="1" customWidth="1"/>
    <col min="12" max="12" width="33.5703125" bestFit="1" customWidth="1"/>
    <col min="13" max="13" width="39.42578125" bestFit="1" customWidth="1"/>
    <col min="14" max="14" width="35.5703125" bestFit="1" customWidth="1"/>
    <col min="15" max="15" width="43.140625" bestFit="1" customWidth="1"/>
    <col min="16" max="16" width="34.5703125" bestFit="1" customWidth="1"/>
    <col min="17" max="17" width="40.5703125" bestFit="1" customWidth="1"/>
    <col min="18" max="18" width="33.42578125" bestFit="1" customWidth="1"/>
    <col min="19" max="19" width="55.140625" bestFit="1" customWidth="1"/>
    <col min="20" max="20" width="43.42578125" bestFit="1" customWidth="1"/>
    <col min="21" max="21" width="38.85546875" bestFit="1" customWidth="1"/>
    <col min="22" max="22" width="52" bestFit="1" customWidth="1"/>
    <col min="23" max="23" width="26" bestFit="1" customWidth="1"/>
    <col min="24" max="24" width="51.28515625" bestFit="1" customWidth="1"/>
    <col min="25" max="25" width="43.7109375" bestFit="1" customWidth="1"/>
    <col min="26" max="26" width="42.28515625" bestFit="1" customWidth="1"/>
    <col min="27" max="27" width="41.5703125" bestFit="1" customWidth="1"/>
    <col min="28" max="28" width="56.140625" bestFit="1" customWidth="1"/>
    <col min="29" max="29" width="35.7109375" bestFit="1" customWidth="1"/>
    <col min="30" max="30" width="7.28515625" bestFit="1" customWidth="1"/>
    <col min="31" max="31" width="11.28515625" bestFit="1" customWidth="1"/>
    <col min="32" max="32" width="11.5703125" bestFit="1" customWidth="1"/>
  </cols>
  <sheetData>
    <row r="1" spans="1:31" x14ac:dyDescent="0.25">
      <c r="B1" s="7" t="s">
        <v>455</v>
      </c>
    </row>
    <row r="2" spans="1:31" x14ac:dyDescent="0.25">
      <c r="A2" s="7" t="s">
        <v>456</v>
      </c>
      <c r="B2" t="s">
        <v>418</v>
      </c>
      <c r="C2" t="s">
        <v>390</v>
      </c>
      <c r="D2" t="s">
        <v>421</v>
      </c>
      <c r="E2" t="s">
        <v>417</v>
      </c>
      <c r="F2" t="s">
        <v>406</v>
      </c>
      <c r="G2" t="s">
        <v>420</v>
      </c>
      <c r="H2" t="s">
        <v>385</v>
      </c>
      <c r="I2" t="s">
        <v>392</v>
      </c>
      <c r="J2" t="s">
        <v>394</v>
      </c>
      <c r="K2" t="s">
        <v>408</v>
      </c>
      <c r="L2" t="s">
        <v>396</v>
      </c>
      <c r="M2" t="s">
        <v>400</v>
      </c>
      <c r="N2" t="s">
        <v>411</v>
      </c>
      <c r="O2" t="s">
        <v>415</v>
      </c>
      <c r="P2" t="s">
        <v>388</v>
      </c>
      <c r="Q2" t="s">
        <v>398</v>
      </c>
      <c r="R2" t="s">
        <v>407</v>
      </c>
      <c r="S2" t="s">
        <v>416</v>
      </c>
      <c r="T2" t="s">
        <v>402</v>
      </c>
      <c r="U2" t="s">
        <v>403</v>
      </c>
      <c r="V2" t="s">
        <v>405</v>
      </c>
      <c r="W2" t="s">
        <v>381</v>
      </c>
      <c r="X2" t="s">
        <v>384</v>
      </c>
      <c r="Y2" t="s">
        <v>409</v>
      </c>
      <c r="Z2" t="s">
        <v>386</v>
      </c>
      <c r="AA2" t="s">
        <v>387</v>
      </c>
      <c r="AB2" t="s">
        <v>413</v>
      </c>
      <c r="AC2" t="s">
        <v>478</v>
      </c>
      <c r="AD2" t="s">
        <v>487</v>
      </c>
      <c r="AE2" t="s">
        <v>423</v>
      </c>
    </row>
    <row r="3" spans="1:31" x14ac:dyDescent="0.25">
      <c r="A3" s="8" t="s">
        <v>424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/>
      <c r="AE3" s="9">
        <v>0</v>
      </c>
    </row>
    <row r="4" spans="1:31" x14ac:dyDescent="0.25">
      <c r="A4" s="8" t="s">
        <v>425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/>
      <c r="AE4" s="9">
        <v>0</v>
      </c>
    </row>
    <row r="5" spans="1:31" x14ac:dyDescent="0.25">
      <c r="A5" s="8" t="s">
        <v>426</v>
      </c>
      <c r="B5" s="9">
        <v>13695</v>
      </c>
      <c r="C5" s="9">
        <v>767</v>
      </c>
      <c r="D5" s="9">
        <v>654482</v>
      </c>
      <c r="E5" s="9">
        <v>73839</v>
      </c>
      <c r="F5" s="9">
        <v>15985</v>
      </c>
      <c r="G5" s="9">
        <v>208662</v>
      </c>
      <c r="H5" s="9">
        <v>3843</v>
      </c>
      <c r="I5" s="9">
        <v>-161</v>
      </c>
      <c r="J5" s="9">
        <v>-6001</v>
      </c>
      <c r="K5" s="9">
        <v>41098</v>
      </c>
      <c r="L5" s="9">
        <v>127</v>
      </c>
      <c r="M5" s="9">
        <v>250</v>
      </c>
      <c r="N5" s="9">
        <v>12806</v>
      </c>
      <c r="O5" s="9">
        <v>628</v>
      </c>
      <c r="P5" s="9">
        <v>141135</v>
      </c>
      <c r="Q5" s="9">
        <v>67</v>
      </c>
      <c r="R5" s="9">
        <v>13908</v>
      </c>
      <c r="S5" s="9">
        <v>1691</v>
      </c>
      <c r="T5" s="9">
        <v>90177</v>
      </c>
      <c r="U5" s="9">
        <v>-85</v>
      </c>
      <c r="V5" s="9">
        <v>421</v>
      </c>
      <c r="W5" s="9">
        <v>0</v>
      </c>
      <c r="X5" s="9">
        <v>59667</v>
      </c>
      <c r="Y5" s="9">
        <v>-445</v>
      </c>
      <c r="Z5" s="9">
        <v>0</v>
      </c>
      <c r="AA5" s="9">
        <v>0</v>
      </c>
      <c r="AB5" s="9">
        <v>-2545</v>
      </c>
      <c r="AC5" s="9">
        <v>0</v>
      </c>
      <c r="AD5" s="9"/>
      <c r="AE5" s="9">
        <v>1324011</v>
      </c>
    </row>
    <row r="6" spans="1:31" x14ac:dyDescent="0.25">
      <c r="A6" s="8" t="s">
        <v>427</v>
      </c>
      <c r="B6" s="9">
        <v>73840</v>
      </c>
      <c r="C6" s="9">
        <v>2250</v>
      </c>
      <c r="D6" s="9">
        <v>1168470</v>
      </c>
      <c r="E6" s="9">
        <v>107710</v>
      </c>
      <c r="F6" s="9">
        <v>40730</v>
      </c>
      <c r="G6" s="9">
        <v>305458</v>
      </c>
      <c r="H6" s="9">
        <v>31750</v>
      </c>
      <c r="I6" s="9">
        <v>-590</v>
      </c>
      <c r="J6" s="9">
        <v>-11320</v>
      </c>
      <c r="K6" s="9">
        <v>-60</v>
      </c>
      <c r="L6" s="9">
        <v>290</v>
      </c>
      <c r="M6" s="9">
        <v>570</v>
      </c>
      <c r="N6" s="9">
        <v>29730</v>
      </c>
      <c r="O6" s="9">
        <v>1590</v>
      </c>
      <c r="P6" s="9">
        <v>202153</v>
      </c>
      <c r="Q6" s="9">
        <v>1480</v>
      </c>
      <c r="R6" s="9">
        <v>20410</v>
      </c>
      <c r="S6" s="9">
        <v>-890</v>
      </c>
      <c r="T6" s="9">
        <v>214471</v>
      </c>
      <c r="U6" s="9">
        <v>590</v>
      </c>
      <c r="V6" s="9">
        <v>1640</v>
      </c>
      <c r="W6" s="9">
        <v>0</v>
      </c>
      <c r="X6" s="9">
        <v>148810</v>
      </c>
      <c r="Y6" s="9">
        <v>-1210</v>
      </c>
      <c r="Z6" s="9">
        <v>0</v>
      </c>
      <c r="AA6" s="9">
        <v>0</v>
      </c>
      <c r="AB6" s="9">
        <v>-6590</v>
      </c>
      <c r="AC6" s="9">
        <v>0</v>
      </c>
      <c r="AD6" s="9"/>
      <c r="AE6" s="9">
        <v>2331282</v>
      </c>
    </row>
    <row r="7" spans="1:31" x14ac:dyDescent="0.25">
      <c r="A7" s="8" t="s">
        <v>428</v>
      </c>
      <c r="B7" s="9">
        <v>85700</v>
      </c>
      <c r="C7" s="9">
        <v>4450</v>
      </c>
      <c r="D7" s="9">
        <v>1637300</v>
      </c>
      <c r="E7" s="9">
        <v>112370</v>
      </c>
      <c r="F7" s="9">
        <v>70470</v>
      </c>
      <c r="G7" s="9">
        <v>336750</v>
      </c>
      <c r="H7" s="9">
        <v>86450</v>
      </c>
      <c r="I7" s="9">
        <v>-1140</v>
      </c>
      <c r="J7" s="9">
        <v>-13380</v>
      </c>
      <c r="K7" s="9">
        <v>-52870</v>
      </c>
      <c r="L7" s="9">
        <v>1730</v>
      </c>
      <c r="M7" s="9">
        <v>940</v>
      </c>
      <c r="N7" s="9">
        <v>48700</v>
      </c>
      <c r="O7" s="9">
        <v>2650</v>
      </c>
      <c r="P7" s="9">
        <v>231860</v>
      </c>
      <c r="Q7" s="9">
        <v>5980</v>
      </c>
      <c r="R7" s="9">
        <v>23660</v>
      </c>
      <c r="S7" s="9">
        <v>-7140</v>
      </c>
      <c r="T7" s="9">
        <v>334290</v>
      </c>
      <c r="U7" s="9">
        <v>1920</v>
      </c>
      <c r="V7" s="9">
        <v>4460</v>
      </c>
      <c r="W7" s="9">
        <v>0</v>
      </c>
      <c r="X7" s="9">
        <v>267300</v>
      </c>
      <c r="Y7" s="9">
        <v>-2210</v>
      </c>
      <c r="Z7" s="9">
        <v>0</v>
      </c>
      <c r="AA7" s="9">
        <v>0</v>
      </c>
      <c r="AB7" s="9">
        <v>-11330</v>
      </c>
      <c r="AC7" s="9">
        <v>0</v>
      </c>
      <c r="AD7" s="9"/>
      <c r="AE7" s="9">
        <v>3168910</v>
      </c>
    </row>
    <row r="8" spans="1:31" x14ac:dyDescent="0.25">
      <c r="A8" s="8" t="s">
        <v>429</v>
      </c>
      <c r="B8" s="9">
        <v>76340</v>
      </c>
      <c r="C8" s="9">
        <v>7000</v>
      </c>
      <c r="D8" s="9">
        <v>2130510</v>
      </c>
      <c r="E8" s="9">
        <v>104320</v>
      </c>
      <c r="F8" s="9">
        <v>101720</v>
      </c>
      <c r="G8" s="9">
        <v>333820</v>
      </c>
      <c r="H8" s="9">
        <v>160460</v>
      </c>
      <c r="I8" s="9">
        <v>-1730</v>
      </c>
      <c r="J8" s="9">
        <v>-13030</v>
      </c>
      <c r="K8" s="9">
        <v>-52570</v>
      </c>
      <c r="L8" s="9">
        <v>2770</v>
      </c>
      <c r="M8" s="9">
        <v>1240</v>
      </c>
      <c r="N8" s="9">
        <v>82510</v>
      </c>
      <c r="O8" s="9">
        <v>3750</v>
      </c>
      <c r="P8" s="9">
        <v>245530</v>
      </c>
      <c r="Q8" s="9">
        <v>13840</v>
      </c>
      <c r="R8" s="9">
        <v>25730</v>
      </c>
      <c r="S8" s="9">
        <v>-16940</v>
      </c>
      <c r="T8" s="9">
        <v>466180</v>
      </c>
      <c r="U8" s="9">
        <v>3910</v>
      </c>
      <c r="V8" s="9">
        <v>8100</v>
      </c>
      <c r="W8" s="9">
        <v>0</v>
      </c>
      <c r="X8" s="9">
        <v>389220</v>
      </c>
      <c r="Y8" s="9">
        <v>-3400</v>
      </c>
      <c r="Z8" s="9">
        <v>410</v>
      </c>
      <c r="AA8" s="9">
        <v>-360</v>
      </c>
      <c r="AB8" s="9">
        <v>-16760</v>
      </c>
      <c r="AC8" s="9">
        <v>0</v>
      </c>
      <c r="AD8" s="9"/>
      <c r="AE8" s="9">
        <v>4052570</v>
      </c>
    </row>
    <row r="9" spans="1:31" x14ac:dyDescent="0.25">
      <c r="A9" s="8" t="s">
        <v>430</v>
      </c>
      <c r="B9" s="9">
        <v>31190</v>
      </c>
      <c r="C9" s="9">
        <v>9920</v>
      </c>
      <c r="D9" s="9">
        <v>2565660</v>
      </c>
      <c r="E9" s="9">
        <v>91430</v>
      </c>
      <c r="F9" s="9">
        <v>141280</v>
      </c>
      <c r="G9" s="9">
        <v>317640</v>
      </c>
      <c r="H9" s="9">
        <v>254650</v>
      </c>
      <c r="I9" s="9">
        <v>-2340</v>
      </c>
      <c r="J9" s="9">
        <v>-12270</v>
      </c>
      <c r="K9" s="9">
        <v>39990</v>
      </c>
      <c r="L9" s="9">
        <v>3610</v>
      </c>
      <c r="M9" s="9">
        <v>1510</v>
      </c>
      <c r="N9" s="9">
        <v>124080</v>
      </c>
      <c r="O9" s="9">
        <v>-3380</v>
      </c>
      <c r="P9" s="9">
        <v>249600</v>
      </c>
      <c r="Q9" s="9">
        <v>30670</v>
      </c>
      <c r="R9" s="9">
        <v>25880</v>
      </c>
      <c r="S9" s="9">
        <v>-31850</v>
      </c>
      <c r="T9" s="9">
        <v>632490</v>
      </c>
      <c r="U9" s="9">
        <v>6600</v>
      </c>
      <c r="V9" s="9">
        <v>12300</v>
      </c>
      <c r="W9" s="9">
        <v>0</v>
      </c>
      <c r="X9" s="9">
        <v>526410</v>
      </c>
      <c r="Y9" s="9">
        <v>-4840</v>
      </c>
      <c r="Z9" s="9">
        <v>780</v>
      </c>
      <c r="AA9" s="9">
        <v>9380</v>
      </c>
      <c r="AB9" s="9">
        <v>-23010</v>
      </c>
      <c r="AC9" s="9">
        <v>0</v>
      </c>
      <c r="AD9" s="9"/>
      <c r="AE9" s="9">
        <v>4997380</v>
      </c>
    </row>
    <row r="10" spans="1:31" x14ac:dyDescent="0.25">
      <c r="A10" s="8" t="s">
        <v>431</v>
      </c>
      <c r="B10" s="9">
        <v>27010</v>
      </c>
      <c r="C10" s="9">
        <v>13240</v>
      </c>
      <c r="D10" s="9">
        <v>3008970</v>
      </c>
      <c r="E10" s="9">
        <v>94180</v>
      </c>
      <c r="F10" s="9">
        <v>161110</v>
      </c>
      <c r="G10" s="9">
        <v>299210</v>
      </c>
      <c r="H10" s="9">
        <v>361780</v>
      </c>
      <c r="I10" s="9">
        <v>-3130</v>
      </c>
      <c r="J10" s="9">
        <v>-11510</v>
      </c>
      <c r="K10" s="9">
        <v>28690</v>
      </c>
      <c r="L10" s="9">
        <v>4270</v>
      </c>
      <c r="M10" s="9">
        <v>1790</v>
      </c>
      <c r="N10" s="9">
        <v>169640</v>
      </c>
      <c r="O10" s="9">
        <v>-5050</v>
      </c>
      <c r="P10" s="9">
        <v>239260</v>
      </c>
      <c r="Q10" s="9">
        <v>41150</v>
      </c>
      <c r="R10" s="9">
        <v>25710</v>
      </c>
      <c r="S10" s="9">
        <v>-37980</v>
      </c>
      <c r="T10" s="9">
        <v>713340</v>
      </c>
      <c r="U10" s="9">
        <v>10050</v>
      </c>
      <c r="V10" s="9">
        <v>17360</v>
      </c>
      <c r="W10" s="9">
        <v>0</v>
      </c>
      <c r="X10" s="9">
        <v>663750</v>
      </c>
      <c r="Y10" s="9">
        <v>-6430</v>
      </c>
      <c r="Z10" s="9">
        <v>-1150</v>
      </c>
      <c r="AA10" s="9">
        <v>21440</v>
      </c>
      <c r="AB10" s="9">
        <v>-28500</v>
      </c>
      <c r="AC10" s="9">
        <v>0</v>
      </c>
      <c r="AD10" s="9"/>
      <c r="AE10" s="9">
        <v>5808200</v>
      </c>
    </row>
    <row r="11" spans="1:31" x14ac:dyDescent="0.25">
      <c r="A11" s="8" t="s">
        <v>432</v>
      </c>
      <c r="B11" s="9">
        <v>52490</v>
      </c>
      <c r="C11" s="9">
        <v>16920</v>
      </c>
      <c r="D11" s="9">
        <v>3482050</v>
      </c>
      <c r="E11" s="9">
        <v>88730</v>
      </c>
      <c r="F11" s="9">
        <v>189220</v>
      </c>
      <c r="G11" s="9">
        <v>275310</v>
      </c>
      <c r="H11" s="9">
        <v>488240</v>
      </c>
      <c r="I11" s="9">
        <v>-4810</v>
      </c>
      <c r="J11" s="9">
        <v>-10120</v>
      </c>
      <c r="K11" s="9">
        <v>13440</v>
      </c>
      <c r="L11" s="9">
        <v>5050</v>
      </c>
      <c r="M11" s="9">
        <v>2050</v>
      </c>
      <c r="N11" s="9">
        <v>217030</v>
      </c>
      <c r="O11" s="9">
        <v>720</v>
      </c>
      <c r="P11" s="9">
        <v>232840</v>
      </c>
      <c r="Q11" s="9">
        <v>60800</v>
      </c>
      <c r="R11" s="9">
        <v>26030</v>
      </c>
      <c r="S11" s="9">
        <v>-46550</v>
      </c>
      <c r="T11" s="9">
        <v>802210</v>
      </c>
      <c r="U11" s="9">
        <v>14540</v>
      </c>
      <c r="V11" s="9">
        <v>23420</v>
      </c>
      <c r="W11" s="9">
        <v>0</v>
      </c>
      <c r="X11" s="9">
        <v>825980</v>
      </c>
      <c r="Y11" s="9">
        <v>-8240</v>
      </c>
      <c r="Z11" s="9">
        <v>-1180</v>
      </c>
      <c r="AA11" s="9">
        <v>34310</v>
      </c>
      <c r="AB11" s="9">
        <v>-34510</v>
      </c>
      <c r="AC11" s="9">
        <v>0</v>
      </c>
      <c r="AD11" s="9"/>
      <c r="AE11" s="9">
        <v>6745970</v>
      </c>
    </row>
    <row r="12" spans="1:31" x14ac:dyDescent="0.25">
      <c r="A12" s="8" t="s">
        <v>433</v>
      </c>
      <c r="B12" s="9">
        <v>89840</v>
      </c>
      <c r="C12" s="9">
        <v>20910</v>
      </c>
      <c r="D12" s="9">
        <v>3869500</v>
      </c>
      <c r="E12" s="9">
        <v>86050</v>
      </c>
      <c r="F12" s="9">
        <v>219610</v>
      </c>
      <c r="G12" s="9">
        <v>248030</v>
      </c>
      <c r="H12" s="9">
        <v>605910</v>
      </c>
      <c r="I12" s="9">
        <v>-6460</v>
      </c>
      <c r="J12" s="9">
        <v>-7360</v>
      </c>
      <c r="K12" s="9">
        <v>-12130</v>
      </c>
      <c r="L12" s="9">
        <v>4450</v>
      </c>
      <c r="M12" s="9">
        <v>2280</v>
      </c>
      <c r="N12" s="9">
        <v>271840</v>
      </c>
      <c r="O12" s="9">
        <v>12260</v>
      </c>
      <c r="P12" s="9">
        <v>209640</v>
      </c>
      <c r="Q12" s="9">
        <v>83770</v>
      </c>
      <c r="R12" s="9">
        <v>26780</v>
      </c>
      <c r="S12" s="9">
        <v>-55530</v>
      </c>
      <c r="T12" s="9">
        <v>886170</v>
      </c>
      <c r="U12" s="9">
        <v>19640</v>
      </c>
      <c r="V12" s="9">
        <v>30920</v>
      </c>
      <c r="W12" s="9">
        <v>0</v>
      </c>
      <c r="X12" s="9">
        <v>875390</v>
      </c>
      <c r="Y12" s="9">
        <v>-10250</v>
      </c>
      <c r="Z12" s="9">
        <v>-1400</v>
      </c>
      <c r="AA12" s="9">
        <v>46480</v>
      </c>
      <c r="AB12" s="9">
        <v>-40710</v>
      </c>
      <c r="AC12" s="9">
        <v>0</v>
      </c>
      <c r="AD12" s="9"/>
      <c r="AE12" s="9">
        <v>7475630</v>
      </c>
    </row>
    <row r="13" spans="1:31" x14ac:dyDescent="0.25">
      <c r="A13" s="8" t="s">
        <v>434</v>
      </c>
      <c r="B13" s="9">
        <v>127640</v>
      </c>
      <c r="C13" s="9">
        <v>25140</v>
      </c>
      <c r="D13" s="9">
        <v>4204090</v>
      </c>
      <c r="E13" s="9">
        <v>75230</v>
      </c>
      <c r="F13" s="9">
        <v>285580</v>
      </c>
      <c r="G13" s="9">
        <v>218500</v>
      </c>
      <c r="H13" s="9">
        <v>700750</v>
      </c>
      <c r="I13" s="9">
        <v>-8090</v>
      </c>
      <c r="J13" s="9">
        <v>-10</v>
      </c>
      <c r="K13" s="9">
        <v>-44060</v>
      </c>
      <c r="L13" s="9">
        <v>4470</v>
      </c>
      <c r="M13" s="9">
        <v>2480</v>
      </c>
      <c r="N13" s="9">
        <v>334960</v>
      </c>
      <c r="O13" s="9">
        <v>29130</v>
      </c>
      <c r="P13" s="9">
        <v>201470</v>
      </c>
      <c r="Q13" s="9">
        <v>109690</v>
      </c>
      <c r="R13" s="9">
        <v>28320</v>
      </c>
      <c r="S13" s="9">
        <v>-70870</v>
      </c>
      <c r="T13" s="9">
        <v>997070</v>
      </c>
      <c r="U13" s="9">
        <v>29860</v>
      </c>
      <c r="V13" s="9">
        <v>39460</v>
      </c>
      <c r="W13" s="9">
        <v>0</v>
      </c>
      <c r="X13" s="9">
        <v>797290</v>
      </c>
      <c r="Y13" s="9">
        <v>-12550</v>
      </c>
      <c r="Z13" s="9">
        <v>-740</v>
      </c>
      <c r="AA13" s="9">
        <v>63760</v>
      </c>
      <c r="AB13" s="9">
        <v>-47440</v>
      </c>
      <c r="AC13" s="9">
        <v>0</v>
      </c>
      <c r="AD13" s="9"/>
      <c r="AE13" s="9">
        <v>8091130</v>
      </c>
    </row>
    <row r="14" spans="1:31" x14ac:dyDescent="0.25">
      <c r="A14" s="8" t="s">
        <v>435</v>
      </c>
      <c r="B14" s="9">
        <v>182920</v>
      </c>
      <c r="C14" s="9">
        <v>29280</v>
      </c>
      <c r="D14" s="9">
        <v>4199590</v>
      </c>
      <c r="E14" s="9">
        <v>68010</v>
      </c>
      <c r="F14" s="9">
        <v>355490</v>
      </c>
      <c r="G14" s="9">
        <v>188010</v>
      </c>
      <c r="H14" s="9">
        <v>621910</v>
      </c>
      <c r="I14" s="9">
        <v>-7460</v>
      </c>
      <c r="J14" s="9">
        <v>3300</v>
      </c>
      <c r="K14" s="9">
        <v>5370</v>
      </c>
      <c r="L14" s="9">
        <v>4470</v>
      </c>
      <c r="M14" s="9">
        <v>2520</v>
      </c>
      <c r="N14" s="9">
        <v>421030</v>
      </c>
      <c r="O14" s="9">
        <v>45920</v>
      </c>
      <c r="P14" s="9">
        <v>177740</v>
      </c>
      <c r="Q14" s="9">
        <v>139830</v>
      </c>
      <c r="R14" s="9">
        <v>31560</v>
      </c>
      <c r="S14" s="9">
        <v>-85560</v>
      </c>
      <c r="T14" s="9">
        <v>1131320</v>
      </c>
      <c r="U14" s="9">
        <v>36020</v>
      </c>
      <c r="V14" s="9">
        <v>43090</v>
      </c>
      <c r="W14" s="9">
        <v>0</v>
      </c>
      <c r="X14" s="9">
        <v>405480</v>
      </c>
      <c r="Y14" s="9">
        <v>-14990</v>
      </c>
      <c r="Z14" s="9">
        <v>-260</v>
      </c>
      <c r="AA14" s="9">
        <v>84060</v>
      </c>
      <c r="AB14" s="9">
        <v>-54070</v>
      </c>
      <c r="AC14" s="9">
        <v>0</v>
      </c>
      <c r="AD14" s="9"/>
      <c r="AE14" s="9">
        <v>8014580</v>
      </c>
    </row>
    <row r="15" spans="1:31" x14ac:dyDescent="0.25">
      <c r="A15" s="8" t="s">
        <v>436</v>
      </c>
      <c r="B15" s="9">
        <v>259060</v>
      </c>
      <c r="C15" s="9">
        <v>33180</v>
      </c>
      <c r="D15" s="9">
        <v>4436190</v>
      </c>
      <c r="E15" s="9">
        <v>88840</v>
      </c>
      <c r="F15" s="9">
        <v>419790</v>
      </c>
      <c r="G15" s="9">
        <v>161820</v>
      </c>
      <c r="H15" s="9">
        <v>650080</v>
      </c>
      <c r="I15" s="9">
        <v>-7240</v>
      </c>
      <c r="J15" s="9">
        <v>3230</v>
      </c>
      <c r="K15" s="9">
        <v>83620</v>
      </c>
      <c r="L15" s="9">
        <v>4470</v>
      </c>
      <c r="M15" s="9">
        <v>2510</v>
      </c>
      <c r="N15" s="9">
        <v>494380</v>
      </c>
      <c r="O15" s="9">
        <v>63670</v>
      </c>
      <c r="P15" s="9">
        <v>179620</v>
      </c>
      <c r="Q15" s="9">
        <v>198330</v>
      </c>
      <c r="R15" s="9">
        <v>34410</v>
      </c>
      <c r="S15" s="9">
        <v>-101210</v>
      </c>
      <c r="T15" s="9">
        <v>1277520</v>
      </c>
      <c r="U15" s="9">
        <v>38230</v>
      </c>
      <c r="V15" s="9">
        <v>44380</v>
      </c>
      <c r="W15" s="9">
        <v>0</v>
      </c>
      <c r="X15" s="9">
        <v>231900</v>
      </c>
      <c r="Y15" s="9">
        <v>-17690</v>
      </c>
      <c r="Z15" s="9">
        <v>-30</v>
      </c>
      <c r="AA15" s="9">
        <v>108240</v>
      </c>
      <c r="AB15" s="9">
        <v>-60730</v>
      </c>
      <c r="AC15" s="9">
        <v>0</v>
      </c>
      <c r="AD15" s="9"/>
      <c r="AE15" s="9">
        <v>8626570</v>
      </c>
    </row>
    <row r="16" spans="1:31" x14ac:dyDescent="0.25">
      <c r="A16" s="8" t="s">
        <v>437</v>
      </c>
      <c r="B16" s="9">
        <v>323940</v>
      </c>
      <c r="C16" s="9">
        <v>36840</v>
      </c>
      <c r="D16" s="9">
        <v>4760560</v>
      </c>
      <c r="E16" s="9">
        <v>73810</v>
      </c>
      <c r="F16" s="9">
        <v>475670</v>
      </c>
      <c r="G16" s="9">
        <v>136270</v>
      </c>
      <c r="H16" s="9">
        <v>725080</v>
      </c>
      <c r="I16" s="9">
        <v>-7370</v>
      </c>
      <c r="J16" s="9">
        <v>2020</v>
      </c>
      <c r="K16" s="9">
        <v>155930</v>
      </c>
      <c r="L16" s="9">
        <v>4500</v>
      </c>
      <c r="M16" s="9">
        <v>2470</v>
      </c>
      <c r="N16" s="9">
        <v>561310</v>
      </c>
      <c r="O16" s="9">
        <v>79510</v>
      </c>
      <c r="P16" s="9">
        <v>150930</v>
      </c>
      <c r="Q16" s="9">
        <v>221230</v>
      </c>
      <c r="R16" s="9">
        <v>37060</v>
      </c>
      <c r="S16" s="9">
        <v>-116710</v>
      </c>
      <c r="T16" s="9">
        <v>1379060</v>
      </c>
      <c r="U16" s="9">
        <v>38970</v>
      </c>
      <c r="V16" s="9">
        <v>43990</v>
      </c>
      <c r="W16" s="9">
        <v>0</v>
      </c>
      <c r="X16" s="9">
        <v>144190</v>
      </c>
      <c r="Y16" s="9">
        <v>-20560</v>
      </c>
      <c r="Z16" s="9">
        <v>210</v>
      </c>
      <c r="AA16" s="9">
        <v>133540</v>
      </c>
      <c r="AB16" s="9">
        <v>-67120</v>
      </c>
      <c r="AC16" s="9">
        <v>0</v>
      </c>
      <c r="AD16" s="9"/>
      <c r="AE16" s="9">
        <v>9275330</v>
      </c>
    </row>
    <row r="17" spans="1:31" x14ac:dyDescent="0.25">
      <c r="A17" s="8" t="s">
        <v>438</v>
      </c>
      <c r="B17" s="9">
        <v>379640</v>
      </c>
      <c r="C17" s="9">
        <v>40310</v>
      </c>
      <c r="D17" s="9">
        <v>5118800</v>
      </c>
      <c r="E17" s="9">
        <v>67340</v>
      </c>
      <c r="F17" s="9">
        <v>520920</v>
      </c>
      <c r="G17" s="9">
        <v>109680</v>
      </c>
      <c r="H17" s="9">
        <v>826400</v>
      </c>
      <c r="I17" s="9">
        <v>-7810</v>
      </c>
      <c r="J17" s="9">
        <v>530</v>
      </c>
      <c r="K17" s="9">
        <v>227460</v>
      </c>
      <c r="L17" s="9">
        <v>2220</v>
      </c>
      <c r="M17" s="9">
        <v>2390</v>
      </c>
      <c r="N17" s="9">
        <v>625550</v>
      </c>
      <c r="O17" s="9">
        <v>91660</v>
      </c>
      <c r="P17" s="9">
        <v>122030</v>
      </c>
      <c r="Q17" s="9">
        <v>253710</v>
      </c>
      <c r="R17" s="9">
        <v>39850</v>
      </c>
      <c r="S17" s="9">
        <v>-133200</v>
      </c>
      <c r="T17" s="9">
        <v>1492620</v>
      </c>
      <c r="U17" s="9">
        <v>39480</v>
      </c>
      <c r="V17" s="9">
        <v>42720</v>
      </c>
      <c r="W17" s="9">
        <v>0</v>
      </c>
      <c r="X17" s="9">
        <v>104300</v>
      </c>
      <c r="Y17" s="9">
        <v>-23720</v>
      </c>
      <c r="Z17" s="9">
        <v>270</v>
      </c>
      <c r="AA17" s="9">
        <v>158970</v>
      </c>
      <c r="AB17" s="9">
        <v>-73590</v>
      </c>
      <c r="AC17" s="9">
        <v>0</v>
      </c>
      <c r="AD17" s="9"/>
      <c r="AE17" s="9">
        <v>10028530</v>
      </c>
    </row>
    <row r="18" spans="1:31" x14ac:dyDescent="0.25">
      <c r="A18" s="8" t="s">
        <v>439</v>
      </c>
      <c r="B18" s="9">
        <v>361580</v>
      </c>
      <c r="C18" s="9">
        <v>43820</v>
      </c>
      <c r="D18" s="9">
        <v>5330340</v>
      </c>
      <c r="E18" s="9">
        <v>60790</v>
      </c>
      <c r="F18" s="9">
        <v>555550</v>
      </c>
      <c r="G18" s="9">
        <v>84140</v>
      </c>
      <c r="H18" s="9">
        <v>932680</v>
      </c>
      <c r="I18" s="9">
        <v>-8230</v>
      </c>
      <c r="J18" s="9">
        <v>-860</v>
      </c>
      <c r="K18" s="9">
        <v>149090</v>
      </c>
      <c r="L18" s="9">
        <v>1050</v>
      </c>
      <c r="M18" s="9">
        <v>2340</v>
      </c>
      <c r="N18" s="9">
        <v>682300</v>
      </c>
      <c r="O18" s="9">
        <v>98800</v>
      </c>
      <c r="P18" s="9">
        <v>64490</v>
      </c>
      <c r="Q18" s="9">
        <v>282840</v>
      </c>
      <c r="R18" s="9">
        <v>42580</v>
      </c>
      <c r="S18" s="9">
        <v>-149020</v>
      </c>
      <c r="T18" s="9">
        <v>1583210</v>
      </c>
      <c r="U18" s="9">
        <v>40130</v>
      </c>
      <c r="V18" s="9">
        <v>41330</v>
      </c>
      <c r="W18" s="9">
        <v>0</v>
      </c>
      <c r="X18" s="9">
        <v>90680</v>
      </c>
      <c r="Y18" s="9">
        <v>-27020</v>
      </c>
      <c r="Z18" s="9">
        <v>420</v>
      </c>
      <c r="AA18" s="9">
        <v>183850</v>
      </c>
      <c r="AB18" s="9">
        <v>-79790</v>
      </c>
      <c r="AC18" s="9">
        <v>0</v>
      </c>
      <c r="AD18" s="9"/>
      <c r="AE18" s="9">
        <v>10367090</v>
      </c>
    </row>
    <row r="19" spans="1:31" x14ac:dyDescent="0.25">
      <c r="A19" s="8" t="s">
        <v>440</v>
      </c>
      <c r="B19" s="9">
        <v>336870</v>
      </c>
      <c r="C19" s="9">
        <v>47300</v>
      </c>
      <c r="D19" s="9">
        <v>5510790</v>
      </c>
      <c r="E19" s="9">
        <v>60020</v>
      </c>
      <c r="F19" s="9">
        <v>588130</v>
      </c>
      <c r="G19" s="9">
        <v>63920</v>
      </c>
      <c r="H19" s="9">
        <v>996900</v>
      </c>
      <c r="I19" s="9">
        <v>-7670</v>
      </c>
      <c r="J19" s="9">
        <v>-1870</v>
      </c>
      <c r="K19" s="9">
        <v>97170</v>
      </c>
      <c r="L19" s="9">
        <v>-60</v>
      </c>
      <c r="M19" s="9">
        <v>2310</v>
      </c>
      <c r="N19" s="9">
        <v>737870</v>
      </c>
      <c r="O19" s="9">
        <v>89870</v>
      </c>
      <c r="P19" s="9">
        <v>-5790</v>
      </c>
      <c r="Q19" s="9">
        <v>311980</v>
      </c>
      <c r="R19" s="9">
        <v>45210</v>
      </c>
      <c r="S19" s="9">
        <v>-165720</v>
      </c>
      <c r="T19" s="9">
        <v>1675580</v>
      </c>
      <c r="U19" s="9">
        <v>39180</v>
      </c>
      <c r="V19" s="9">
        <v>40070</v>
      </c>
      <c r="W19" s="9">
        <v>0</v>
      </c>
      <c r="X19" s="9">
        <v>93210</v>
      </c>
      <c r="Y19" s="9">
        <v>-30470</v>
      </c>
      <c r="Z19" s="9">
        <v>500</v>
      </c>
      <c r="AA19" s="9">
        <v>208200</v>
      </c>
      <c r="AB19" s="9">
        <v>-85680</v>
      </c>
      <c r="AC19" s="9">
        <v>0</v>
      </c>
      <c r="AD19" s="9"/>
      <c r="AE19" s="9">
        <v>10647820</v>
      </c>
    </row>
    <row r="20" spans="1:31" x14ac:dyDescent="0.25">
      <c r="A20" s="8" t="s">
        <v>441</v>
      </c>
      <c r="B20" s="9">
        <v>271050</v>
      </c>
      <c r="C20" s="9">
        <v>50700</v>
      </c>
      <c r="D20" s="9">
        <v>5654190</v>
      </c>
      <c r="E20" s="9">
        <v>61460</v>
      </c>
      <c r="F20" s="9">
        <v>611720</v>
      </c>
      <c r="G20" s="9">
        <v>54600</v>
      </c>
      <c r="H20" s="9">
        <v>1045800</v>
      </c>
      <c r="I20" s="9">
        <v>-7550</v>
      </c>
      <c r="J20" s="9">
        <v>-2470</v>
      </c>
      <c r="K20" s="9">
        <v>74360</v>
      </c>
      <c r="L20" s="9">
        <v>-350</v>
      </c>
      <c r="M20" s="9">
        <v>2310</v>
      </c>
      <c r="N20" s="9">
        <v>792800</v>
      </c>
      <c r="O20" s="9">
        <v>76500</v>
      </c>
      <c r="P20" s="9">
        <v>-65440</v>
      </c>
      <c r="Q20" s="9">
        <v>343860</v>
      </c>
      <c r="R20" s="9">
        <v>48500</v>
      </c>
      <c r="S20" s="9">
        <v>-182370</v>
      </c>
      <c r="T20" s="9">
        <v>1759640</v>
      </c>
      <c r="U20" s="9">
        <v>37450</v>
      </c>
      <c r="V20" s="9">
        <v>39160</v>
      </c>
      <c r="W20" s="9">
        <v>0</v>
      </c>
      <c r="X20" s="9">
        <v>102860</v>
      </c>
      <c r="Y20" s="9">
        <v>-34130</v>
      </c>
      <c r="Z20" s="9">
        <v>560</v>
      </c>
      <c r="AA20" s="9">
        <v>217510</v>
      </c>
      <c r="AB20" s="9">
        <v>-91530</v>
      </c>
      <c r="AC20" s="9">
        <v>0</v>
      </c>
      <c r="AD20" s="9"/>
      <c r="AE20" s="9">
        <v>10861190</v>
      </c>
    </row>
    <row r="21" spans="1:31" x14ac:dyDescent="0.25">
      <c r="A21" s="8" t="s">
        <v>442</v>
      </c>
      <c r="B21" s="9">
        <v>201040</v>
      </c>
      <c r="C21" s="9">
        <v>53920</v>
      </c>
      <c r="D21" s="9">
        <v>5788440</v>
      </c>
      <c r="E21" s="9">
        <v>66660</v>
      </c>
      <c r="F21" s="9">
        <v>633710</v>
      </c>
      <c r="G21" s="9">
        <v>52190</v>
      </c>
      <c r="H21" s="9">
        <v>1089920</v>
      </c>
      <c r="I21" s="9">
        <v>-7830</v>
      </c>
      <c r="J21" s="9">
        <v>-2960</v>
      </c>
      <c r="K21" s="9">
        <v>55360</v>
      </c>
      <c r="L21" s="9">
        <v>-330</v>
      </c>
      <c r="M21" s="9">
        <v>2210</v>
      </c>
      <c r="N21" s="9">
        <v>846620</v>
      </c>
      <c r="O21" s="9">
        <v>61930</v>
      </c>
      <c r="P21" s="9">
        <v>-117210</v>
      </c>
      <c r="Q21" s="9">
        <v>377020</v>
      </c>
      <c r="R21" s="9">
        <v>51790</v>
      </c>
      <c r="S21" s="9">
        <v>-198850</v>
      </c>
      <c r="T21" s="9">
        <v>1827100</v>
      </c>
      <c r="U21" s="9">
        <v>35880</v>
      </c>
      <c r="V21" s="9">
        <v>38200</v>
      </c>
      <c r="W21" s="9">
        <v>0</v>
      </c>
      <c r="X21" s="9">
        <v>116150</v>
      </c>
      <c r="Y21" s="9">
        <v>-37950</v>
      </c>
      <c r="Z21" s="9">
        <v>510</v>
      </c>
      <c r="AA21" s="9">
        <v>219090</v>
      </c>
      <c r="AB21" s="9">
        <v>-97330</v>
      </c>
      <c r="AC21" s="9">
        <v>0</v>
      </c>
      <c r="AD21" s="9"/>
      <c r="AE21" s="9">
        <v>11055280</v>
      </c>
    </row>
    <row r="22" spans="1:31" x14ac:dyDescent="0.25">
      <c r="A22" s="8" t="s">
        <v>443</v>
      </c>
      <c r="B22" s="9">
        <v>127990</v>
      </c>
      <c r="C22" s="9">
        <v>57010</v>
      </c>
      <c r="D22" s="9">
        <v>5904190</v>
      </c>
      <c r="E22" s="9">
        <v>70130</v>
      </c>
      <c r="F22" s="9">
        <v>646370</v>
      </c>
      <c r="G22" s="9">
        <v>49140</v>
      </c>
      <c r="H22" s="9">
        <v>1125580</v>
      </c>
      <c r="I22" s="9">
        <v>-8160</v>
      </c>
      <c r="J22" s="9">
        <v>-3250</v>
      </c>
      <c r="K22" s="9">
        <v>35080</v>
      </c>
      <c r="L22" s="9">
        <v>-200</v>
      </c>
      <c r="M22" s="9">
        <v>2160</v>
      </c>
      <c r="N22" s="9">
        <v>900550</v>
      </c>
      <c r="O22" s="9">
        <v>46680</v>
      </c>
      <c r="P22" s="9">
        <v>-147580</v>
      </c>
      <c r="Q22" s="9">
        <v>407560</v>
      </c>
      <c r="R22" s="9">
        <v>55260</v>
      </c>
      <c r="S22" s="9">
        <v>-215390</v>
      </c>
      <c r="T22" s="9">
        <v>1886510</v>
      </c>
      <c r="U22" s="9">
        <v>34880</v>
      </c>
      <c r="V22" s="9">
        <v>37310</v>
      </c>
      <c r="W22" s="9">
        <v>0</v>
      </c>
      <c r="X22" s="9">
        <v>130910</v>
      </c>
      <c r="Y22" s="9">
        <v>-42010</v>
      </c>
      <c r="Z22" s="9">
        <v>550</v>
      </c>
      <c r="AA22" s="9">
        <v>216640</v>
      </c>
      <c r="AB22" s="9">
        <v>-103060</v>
      </c>
      <c r="AC22" s="9">
        <v>0</v>
      </c>
      <c r="AD22" s="9"/>
      <c r="AE22" s="9">
        <v>11214850</v>
      </c>
    </row>
    <row r="23" spans="1:31" x14ac:dyDescent="0.25">
      <c r="A23" s="8" t="s">
        <v>444</v>
      </c>
      <c r="B23" s="9">
        <v>62010</v>
      </c>
      <c r="C23" s="9">
        <v>60000</v>
      </c>
      <c r="D23" s="9">
        <v>6015670</v>
      </c>
      <c r="E23" s="9">
        <v>73070</v>
      </c>
      <c r="F23" s="9">
        <v>662000</v>
      </c>
      <c r="G23" s="9">
        <v>46220</v>
      </c>
      <c r="H23" s="9">
        <v>1159210</v>
      </c>
      <c r="I23" s="9">
        <v>-8630</v>
      </c>
      <c r="J23" s="9">
        <v>-3420</v>
      </c>
      <c r="K23" s="9">
        <v>20440</v>
      </c>
      <c r="L23" s="9">
        <v>-80</v>
      </c>
      <c r="M23" s="9">
        <v>2090</v>
      </c>
      <c r="N23" s="9">
        <v>955650</v>
      </c>
      <c r="O23" s="9">
        <v>31520</v>
      </c>
      <c r="P23" s="9">
        <v>-170440</v>
      </c>
      <c r="Q23" s="9">
        <v>438590</v>
      </c>
      <c r="R23" s="9">
        <v>58860</v>
      </c>
      <c r="S23" s="9">
        <v>-232750</v>
      </c>
      <c r="T23" s="9">
        <v>1941100</v>
      </c>
      <c r="U23" s="9">
        <v>34370</v>
      </c>
      <c r="V23" s="9">
        <v>36440</v>
      </c>
      <c r="W23" s="9">
        <v>0</v>
      </c>
      <c r="X23" s="9">
        <v>146490</v>
      </c>
      <c r="Y23" s="9">
        <v>-46270</v>
      </c>
      <c r="Z23" s="9">
        <v>530</v>
      </c>
      <c r="AA23" s="9">
        <v>211820</v>
      </c>
      <c r="AB23" s="9">
        <v>-108800</v>
      </c>
      <c r="AC23" s="9">
        <v>0</v>
      </c>
      <c r="AD23" s="9"/>
      <c r="AE23" s="9">
        <v>11385690</v>
      </c>
    </row>
    <row r="24" spans="1:31" x14ac:dyDescent="0.25">
      <c r="A24" s="8" t="s">
        <v>445</v>
      </c>
      <c r="B24" s="9">
        <v>3780</v>
      </c>
      <c r="C24" s="9">
        <v>62720</v>
      </c>
      <c r="D24" s="9">
        <v>6129360</v>
      </c>
      <c r="E24" s="9">
        <v>72140</v>
      </c>
      <c r="F24" s="9">
        <v>654970</v>
      </c>
      <c r="G24" s="9">
        <v>40860</v>
      </c>
      <c r="H24" s="9">
        <v>1188540</v>
      </c>
      <c r="I24" s="9">
        <v>-9270</v>
      </c>
      <c r="J24" s="9">
        <v>-3760</v>
      </c>
      <c r="K24" s="9">
        <v>6790</v>
      </c>
      <c r="L24" s="9">
        <v>20</v>
      </c>
      <c r="M24" s="9">
        <v>2020</v>
      </c>
      <c r="N24" s="9">
        <v>1009890</v>
      </c>
      <c r="O24" s="9">
        <v>16880</v>
      </c>
      <c r="P24" s="9">
        <v>-188040</v>
      </c>
      <c r="Q24" s="9">
        <v>464680</v>
      </c>
      <c r="R24" s="9">
        <v>60140</v>
      </c>
      <c r="S24" s="9">
        <v>-253850</v>
      </c>
      <c r="T24" s="9">
        <v>1993880</v>
      </c>
      <c r="U24" s="9">
        <v>34470</v>
      </c>
      <c r="V24" s="9">
        <v>35380</v>
      </c>
      <c r="W24" s="9">
        <v>0</v>
      </c>
      <c r="X24" s="9">
        <v>159480</v>
      </c>
      <c r="Y24" s="9">
        <v>-51010</v>
      </c>
      <c r="Z24" s="9">
        <v>260</v>
      </c>
      <c r="AA24" s="9">
        <v>203140</v>
      </c>
      <c r="AB24" s="9">
        <v>-114730</v>
      </c>
      <c r="AC24" s="9">
        <v>0</v>
      </c>
      <c r="AD24" s="9"/>
      <c r="AE24" s="9">
        <v>11518740</v>
      </c>
    </row>
    <row r="25" spans="1:31" x14ac:dyDescent="0.25">
      <c r="A25" s="8" t="s">
        <v>446</v>
      </c>
      <c r="B25" s="9">
        <v>-46190</v>
      </c>
      <c r="C25" s="9">
        <v>65360</v>
      </c>
      <c r="D25" s="9">
        <v>6244100</v>
      </c>
      <c r="E25" s="9">
        <v>70290</v>
      </c>
      <c r="F25" s="9">
        <v>651560</v>
      </c>
      <c r="G25" s="9">
        <v>35450</v>
      </c>
      <c r="H25" s="9">
        <v>1211600</v>
      </c>
      <c r="I25" s="9">
        <v>-9930</v>
      </c>
      <c r="J25" s="9">
        <v>-4040</v>
      </c>
      <c r="K25" s="9">
        <v>-4780</v>
      </c>
      <c r="L25" s="9">
        <v>1020</v>
      </c>
      <c r="M25" s="9">
        <v>1970</v>
      </c>
      <c r="N25" s="9">
        <v>1064770</v>
      </c>
      <c r="O25" s="9">
        <v>3030</v>
      </c>
      <c r="P25" s="9">
        <v>-203570</v>
      </c>
      <c r="Q25" s="9">
        <v>490340</v>
      </c>
      <c r="R25" s="9">
        <v>61170</v>
      </c>
      <c r="S25" s="9">
        <v>-276890</v>
      </c>
      <c r="T25" s="9">
        <v>2050760</v>
      </c>
      <c r="U25" s="9">
        <v>35100</v>
      </c>
      <c r="V25" s="9">
        <v>34450</v>
      </c>
      <c r="W25" s="9">
        <v>0</v>
      </c>
      <c r="X25" s="9">
        <v>171520</v>
      </c>
      <c r="Y25" s="9">
        <v>-55960</v>
      </c>
      <c r="Z25" s="9">
        <v>-90</v>
      </c>
      <c r="AA25" s="9">
        <v>193340</v>
      </c>
      <c r="AB25" s="9">
        <v>-120880</v>
      </c>
      <c r="AC25" s="9">
        <v>0</v>
      </c>
      <c r="AD25" s="9"/>
      <c r="AE25" s="9">
        <v>11663500</v>
      </c>
    </row>
    <row r="26" spans="1:31" x14ac:dyDescent="0.25">
      <c r="A26" s="8" t="s">
        <v>447</v>
      </c>
      <c r="B26" s="9">
        <v>-80970</v>
      </c>
      <c r="C26" s="9">
        <v>67920</v>
      </c>
      <c r="D26" s="9">
        <v>6370600</v>
      </c>
      <c r="E26" s="9">
        <v>75900</v>
      </c>
      <c r="F26" s="9">
        <v>651010</v>
      </c>
      <c r="G26" s="9">
        <v>37910</v>
      </c>
      <c r="H26" s="9">
        <v>1238140</v>
      </c>
      <c r="I26" s="9">
        <v>-10430</v>
      </c>
      <c r="J26" s="9">
        <v>-4290</v>
      </c>
      <c r="K26" s="9">
        <v>13570</v>
      </c>
      <c r="L26" s="9">
        <v>2240</v>
      </c>
      <c r="M26" s="9">
        <v>1920</v>
      </c>
      <c r="N26" s="9">
        <v>1128770</v>
      </c>
      <c r="O26" s="9">
        <v>-8510</v>
      </c>
      <c r="P26" s="9">
        <v>-211420</v>
      </c>
      <c r="Q26" s="9">
        <v>523190</v>
      </c>
      <c r="R26" s="9">
        <v>69910</v>
      </c>
      <c r="S26" s="9">
        <v>-294330</v>
      </c>
      <c r="T26" s="9">
        <v>2122390</v>
      </c>
      <c r="U26" s="9">
        <v>36060</v>
      </c>
      <c r="V26" s="9">
        <v>33730</v>
      </c>
      <c r="W26" s="9">
        <v>0</v>
      </c>
      <c r="X26" s="9">
        <v>190170</v>
      </c>
      <c r="Y26" s="9">
        <v>-60720</v>
      </c>
      <c r="Z26" s="9">
        <v>250</v>
      </c>
      <c r="AA26" s="9">
        <v>190250</v>
      </c>
      <c r="AB26" s="9">
        <v>-126660</v>
      </c>
      <c r="AC26" s="9">
        <v>0</v>
      </c>
      <c r="AD26" s="9"/>
      <c r="AE26" s="9">
        <v>11956600</v>
      </c>
    </row>
    <row r="27" spans="1:31" x14ac:dyDescent="0.25">
      <c r="A27" s="8" t="s">
        <v>448</v>
      </c>
      <c r="B27" s="9">
        <v>-113980</v>
      </c>
      <c r="C27" s="9">
        <v>70360</v>
      </c>
      <c r="D27" s="9">
        <v>6494760</v>
      </c>
      <c r="E27" s="9">
        <v>77490</v>
      </c>
      <c r="F27" s="9">
        <v>643330</v>
      </c>
      <c r="G27" s="9">
        <v>37040</v>
      </c>
      <c r="H27" s="9">
        <v>1255770</v>
      </c>
      <c r="I27" s="9">
        <v>-11040</v>
      </c>
      <c r="J27" s="9">
        <v>-4500</v>
      </c>
      <c r="K27" s="9">
        <v>43990</v>
      </c>
      <c r="L27" s="9">
        <v>2930</v>
      </c>
      <c r="M27" s="9">
        <v>1880</v>
      </c>
      <c r="N27" s="9">
        <v>1190390</v>
      </c>
      <c r="O27" s="9">
        <v>-19390</v>
      </c>
      <c r="P27" s="9">
        <v>-226250</v>
      </c>
      <c r="Q27" s="9">
        <v>554780</v>
      </c>
      <c r="R27" s="9">
        <v>74930</v>
      </c>
      <c r="S27" s="9">
        <v>-317370</v>
      </c>
      <c r="T27" s="9">
        <v>2194390</v>
      </c>
      <c r="U27" s="9">
        <v>37190</v>
      </c>
      <c r="V27" s="9">
        <v>33010</v>
      </c>
      <c r="W27" s="9">
        <v>0</v>
      </c>
      <c r="X27" s="9">
        <v>203540</v>
      </c>
      <c r="Y27" s="9">
        <v>-65920</v>
      </c>
      <c r="Z27" s="9">
        <v>270</v>
      </c>
      <c r="AA27" s="9">
        <v>182970</v>
      </c>
      <c r="AB27" s="9">
        <v>-132740</v>
      </c>
      <c r="AC27" s="9">
        <v>0</v>
      </c>
      <c r="AD27" s="9"/>
      <c r="AE27" s="9">
        <v>12207830</v>
      </c>
    </row>
    <row r="28" spans="1:31" x14ac:dyDescent="0.25">
      <c r="A28" s="8" t="s">
        <v>449</v>
      </c>
      <c r="B28" s="9">
        <v>-139980</v>
      </c>
      <c r="C28" s="9">
        <v>72640</v>
      </c>
      <c r="D28" s="9">
        <v>6620370</v>
      </c>
      <c r="E28" s="9">
        <v>79630</v>
      </c>
      <c r="F28" s="9">
        <v>632940</v>
      </c>
      <c r="G28" s="9">
        <v>37540</v>
      </c>
      <c r="H28" s="9">
        <v>1267250</v>
      </c>
      <c r="I28" s="9">
        <v>-11680</v>
      </c>
      <c r="J28" s="9">
        <v>-4730</v>
      </c>
      <c r="K28" s="9">
        <v>17360</v>
      </c>
      <c r="L28" s="9">
        <v>2980</v>
      </c>
      <c r="M28" s="9">
        <v>1820</v>
      </c>
      <c r="N28" s="9">
        <v>1254550</v>
      </c>
      <c r="O28" s="9">
        <v>-29060</v>
      </c>
      <c r="P28" s="9">
        <v>-243120</v>
      </c>
      <c r="Q28" s="9">
        <v>587090</v>
      </c>
      <c r="R28" s="9">
        <v>80980</v>
      </c>
      <c r="S28" s="9">
        <v>-341130</v>
      </c>
      <c r="T28" s="9">
        <v>2269620</v>
      </c>
      <c r="U28" s="9">
        <v>38390</v>
      </c>
      <c r="V28" s="9">
        <v>32250</v>
      </c>
      <c r="W28" s="9">
        <v>0</v>
      </c>
      <c r="X28" s="9">
        <v>215670</v>
      </c>
      <c r="Y28" s="9">
        <v>-71390</v>
      </c>
      <c r="Z28" s="9">
        <v>360</v>
      </c>
      <c r="AA28" s="9">
        <v>176500</v>
      </c>
      <c r="AB28" s="9">
        <v>-138830</v>
      </c>
      <c r="AC28" s="9">
        <v>0</v>
      </c>
      <c r="AD28" s="9"/>
      <c r="AE28" s="9">
        <v>12408020</v>
      </c>
    </row>
    <row r="29" spans="1:31" x14ac:dyDescent="0.25">
      <c r="A29" s="8" t="s">
        <v>450</v>
      </c>
      <c r="B29" s="9">
        <v>-163070</v>
      </c>
      <c r="C29" s="9">
        <v>75060</v>
      </c>
      <c r="D29" s="9">
        <v>6728000</v>
      </c>
      <c r="E29" s="9">
        <v>81650</v>
      </c>
      <c r="F29" s="9">
        <v>617820</v>
      </c>
      <c r="G29" s="9">
        <v>38260</v>
      </c>
      <c r="H29" s="9">
        <v>1270630</v>
      </c>
      <c r="I29" s="9">
        <v>-12330</v>
      </c>
      <c r="J29" s="9">
        <v>-4580</v>
      </c>
      <c r="K29" s="9">
        <v>12690</v>
      </c>
      <c r="L29" s="9">
        <v>2810</v>
      </c>
      <c r="M29" s="9">
        <v>1780</v>
      </c>
      <c r="N29" s="9">
        <v>1319330</v>
      </c>
      <c r="O29" s="9">
        <v>-36430</v>
      </c>
      <c r="P29" s="9">
        <v>-263670</v>
      </c>
      <c r="Q29" s="9">
        <v>623590</v>
      </c>
      <c r="R29" s="9">
        <v>86540</v>
      </c>
      <c r="S29" s="9">
        <v>-365770</v>
      </c>
      <c r="T29" s="9">
        <v>2334830</v>
      </c>
      <c r="U29" s="9">
        <v>39650</v>
      </c>
      <c r="V29" s="9">
        <v>31660</v>
      </c>
      <c r="W29" s="9">
        <v>0</v>
      </c>
      <c r="X29" s="9">
        <v>221500</v>
      </c>
      <c r="Y29" s="9">
        <v>-76960</v>
      </c>
      <c r="Z29" s="9">
        <v>470</v>
      </c>
      <c r="AA29" s="9">
        <v>168210</v>
      </c>
      <c r="AB29" s="9">
        <v>-144860</v>
      </c>
      <c r="AC29" s="9">
        <v>0</v>
      </c>
      <c r="AD29" s="9"/>
      <c r="AE29" s="9">
        <v>12586810</v>
      </c>
    </row>
    <row r="30" spans="1:31" x14ac:dyDescent="0.25">
      <c r="A30" s="8" t="s">
        <v>451</v>
      </c>
      <c r="B30" s="9">
        <v>-182450</v>
      </c>
      <c r="C30" s="9">
        <v>77120</v>
      </c>
      <c r="D30" s="9">
        <v>6823350</v>
      </c>
      <c r="E30" s="9">
        <v>80620</v>
      </c>
      <c r="F30" s="9">
        <v>596970</v>
      </c>
      <c r="G30" s="9">
        <v>39490</v>
      </c>
      <c r="H30" s="9">
        <v>1270000</v>
      </c>
      <c r="I30" s="9">
        <v>-12980</v>
      </c>
      <c r="J30" s="9">
        <v>-4250</v>
      </c>
      <c r="K30" s="9">
        <v>12990</v>
      </c>
      <c r="L30" s="9">
        <v>2580</v>
      </c>
      <c r="M30" s="9">
        <v>1710</v>
      </c>
      <c r="N30" s="9">
        <v>1383690</v>
      </c>
      <c r="O30" s="9">
        <v>-42030</v>
      </c>
      <c r="P30" s="9">
        <v>-282820</v>
      </c>
      <c r="Q30" s="9">
        <v>660370</v>
      </c>
      <c r="R30" s="9">
        <v>90890</v>
      </c>
      <c r="S30" s="9">
        <v>-388370</v>
      </c>
      <c r="T30" s="9">
        <v>2391970</v>
      </c>
      <c r="U30" s="9">
        <v>40550</v>
      </c>
      <c r="V30" s="9">
        <v>31000</v>
      </c>
      <c r="W30" s="9">
        <v>0</v>
      </c>
      <c r="X30" s="9">
        <v>218030</v>
      </c>
      <c r="Y30" s="9">
        <v>-82480</v>
      </c>
      <c r="Z30" s="9">
        <v>480</v>
      </c>
      <c r="AA30" s="9">
        <v>157760</v>
      </c>
      <c r="AB30" s="9">
        <v>-150780</v>
      </c>
      <c r="AC30" s="9">
        <v>0</v>
      </c>
      <c r="AD30" s="9"/>
      <c r="AE30" s="9">
        <v>12733410</v>
      </c>
    </row>
    <row r="31" spans="1:31" x14ac:dyDescent="0.25">
      <c r="A31" s="8" t="s">
        <v>452</v>
      </c>
      <c r="B31" s="9">
        <v>-197820</v>
      </c>
      <c r="C31" s="9">
        <v>78990</v>
      </c>
      <c r="D31" s="9">
        <v>6915700</v>
      </c>
      <c r="E31" s="9">
        <v>81610</v>
      </c>
      <c r="F31" s="9">
        <v>587490</v>
      </c>
      <c r="G31" s="9">
        <v>46190</v>
      </c>
      <c r="H31" s="9">
        <v>1262110</v>
      </c>
      <c r="I31" s="9">
        <v>-13580</v>
      </c>
      <c r="J31" s="9">
        <v>-3820</v>
      </c>
      <c r="K31" s="9">
        <v>17260</v>
      </c>
      <c r="L31" s="9">
        <v>2420</v>
      </c>
      <c r="M31" s="9">
        <v>1680</v>
      </c>
      <c r="N31" s="9">
        <v>1449730</v>
      </c>
      <c r="O31" s="9">
        <v>-45940</v>
      </c>
      <c r="P31" s="9">
        <v>-297800</v>
      </c>
      <c r="Q31" s="9">
        <v>698600</v>
      </c>
      <c r="R31" s="9">
        <v>94850</v>
      </c>
      <c r="S31" s="9">
        <v>-404760</v>
      </c>
      <c r="T31" s="9">
        <v>2446420</v>
      </c>
      <c r="U31" s="9">
        <v>41350</v>
      </c>
      <c r="V31" s="9">
        <v>30940</v>
      </c>
      <c r="W31" s="9">
        <v>0</v>
      </c>
      <c r="X31" s="9">
        <v>209150</v>
      </c>
      <c r="Y31" s="9">
        <v>-87910</v>
      </c>
      <c r="Z31" s="9">
        <v>490</v>
      </c>
      <c r="AA31" s="9">
        <v>147270</v>
      </c>
      <c r="AB31" s="9">
        <v>-156640</v>
      </c>
      <c r="AC31" s="9">
        <v>0</v>
      </c>
      <c r="AD31" s="9"/>
      <c r="AE31" s="9">
        <v>12903980</v>
      </c>
    </row>
    <row r="32" spans="1:31" x14ac:dyDescent="0.25">
      <c r="A32" s="8" t="s">
        <v>453</v>
      </c>
      <c r="B32" s="9">
        <v>-209970</v>
      </c>
      <c r="C32" s="9">
        <v>80740</v>
      </c>
      <c r="D32" s="9">
        <v>7016520</v>
      </c>
      <c r="E32" s="9">
        <v>84680</v>
      </c>
      <c r="F32" s="9">
        <v>572020</v>
      </c>
      <c r="G32" s="9">
        <v>57430</v>
      </c>
      <c r="H32" s="9">
        <v>1252470</v>
      </c>
      <c r="I32" s="9">
        <v>-14170</v>
      </c>
      <c r="J32" s="9">
        <v>-3400</v>
      </c>
      <c r="K32" s="9">
        <v>-560</v>
      </c>
      <c r="L32" s="9">
        <v>2330</v>
      </c>
      <c r="M32" s="9">
        <v>1640</v>
      </c>
      <c r="N32" s="9">
        <v>1516740</v>
      </c>
      <c r="O32" s="9">
        <v>-49060</v>
      </c>
      <c r="P32" s="9">
        <v>-308700</v>
      </c>
      <c r="Q32" s="9">
        <v>739690</v>
      </c>
      <c r="R32" s="9">
        <v>98840</v>
      </c>
      <c r="S32" s="9">
        <v>-426730</v>
      </c>
      <c r="T32" s="9">
        <v>2505420</v>
      </c>
      <c r="U32" s="9">
        <v>42170</v>
      </c>
      <c r="V32" s="9">
        <v>31440</v>
      </c>
      <c r="W32" s="9">
        <v>0</v>
      </c>
      <c r="X32" s="9">
        <v>197160</v>
      </c>
      <c r="Y32" s="9">
        <v>-93350</v>
      </c>
      <c r="Z32" s="9">
        <v>470</v>
      </c>
      <c r="AA32" s="9">
        <v>137300</v>
      </c>
      <c r="AB32" s="9">
        <v>-162570</v>
      </c>
      <c r="AC32" s="9">
        <v>0</v>
      </c>
      <c r="AD32" s="9"/>
      <c r="AE32" s="9">
        <v>13068550</v>
      </c>
    </row>
    <row r="33" spans="1:31" x14ac:dyDescent="0.25">
      <c r="A33" s="8" t="s">
        <v>454</v>
      </c>
      <c r="B33" s="9">
        <v>-225270</v>
      </c>
      <c r="C33" s="9">
        <v>82420</v>
      </c>
      <c r="D33" s="9">
        <v>7125520</v>
      </c>
      <c r="E33" s="9">
        <v>89280</v>
      </c>
      <c r="F33" s="9">
        <v>558440</v>
      </c>
      <c r="G33" s="9">
        <v>63210</v>
      </c>
      <c r="H33" s="9">
        <v>1242030</v>
      </c>
      <c r="I33" s="9">
        <v>-14760</v>
      </c>
      <c r="J33" s="9">
        <v>-3010</v>
      </c>
      <c r="K33" s="9">
        <v>-4660</v>
      </c>
      <c r="L33" s="9">
        <v>2310</v>
      </c>
      <c r="M33" s="9">
        <v>1640</v>
      </c>
      <c r="N33" s="9">
        <v>1584520</v>
      </c>
      <c r="O33" s="9">
        <v>-51570</v>
      </c>
      <c r="P33" s="9">
        <v>-313720</v>
      </c>
      <c r="Q33" s="9">
        <v>783920</v>
      </c>
      <c r="R33" s="9">
        <v>103110</v>
      </c>
      <c r="S33" s="9">
        <v>-449090</v>
      </c>
      <c r="T33" s="9">
        <v>2576340</v>
      </c>
      <c r="U33" s="9">
        <v>43050</v>
      </c>
      <c r="V33" s="9">
        <v>32270</v>
      </c>
      <c r="W33" s="9">
        <v>0</v>
      </c>
      <c r="X33" s="9">
        <v>184300</v>
      </c>
      <c r="Y33" s="9">
        <v>-98840</v>
      </c>
      <c r="Z33" s="9">
        <v>460</v>
      </c>
      <c r="AA33" s="9">
        <v>128640</v>
      </c>
      <c r="AB33" s="9">
        <v>-168880</v>
      </c>
      <c r="AC33" s="9">
        <v>0</v>
      </c>
      <c r="AD33" s="9"/>
      <c r="AE33" s="9">
        <v>13271660</v>
      </c>
    </row>
    <row r="34" spans="1:31" x14ac:dyDescent="0.25">
      <c r="B34" s="10" t="str">
        <f>IF(B33&lt;0,"NEG","POS")</f>
        <v>NEG</v>
      </c>
      <c r="C34" s="10" t="str">
        <f t="shared" ref="C34:AE34" si="0">IF(C33&lt;0,"NEG","POS")</f>
        <v>POS</v>
      </c>
      <c r="D34" s="10" t="str">
        <f t="shared" si="0"/>
        <v>POS</v>
      </c>
      <c r="E34" s="10" t="str">
        <f t="shared" si="0"/>
        <v>POS</v>
      </c>
      <c r="F34" s="10" t="str">
        <f t="shared" si="0"/>
        <v>POS</v>
      </c>
      <c r="G34" s="10" t="str">
        <f t="shared" si="0"/>
        <v>POS</v>
      </c>
      <c r="H34" s="10" t="str">
        <f t="shared" si="0"/>
        <v>POS</v>
      </c>
      <c r="I34" s="10" t="str">
        <f t="shared" si="0"/>
        <v>NEG</v>
      </c>
      <c r="J34" s="10" t="str">
        <f t="shared" si="0"/>
        <v>NEG</v>
      </c>
      <c r="K34" s="10" t="str">
        <f t="shared" si="0"/>
        <v>NEG</v>
      </c>
      <c r="L34" s="10" t="str">
        <f t="shared" si="0"/>
        <v>POS</v>
      </c>
      <c r="M34" s="10" t="str">
        <f t="shared" si="0"/>
        <v>POS</v>
      </c>
      <c r="N34" s="10" t="str">
        <f t="shared" si="0"/>
        <v>POS</v>
      </c>
      <c r="O34" s="10" t="str">
        <f t="shared" si="0"/>
        <v>NEG</v>
      </c>
      <c r="P34" s="10" t="str">
        <f t="shared" si="0"/>
        <v>NEG</v>
      </c>
      <c r="Q34" s="10" t="str">
        <f t="shared" si="0"/>
        <v>POS</v>
      </c>
      <c r="R34" s="10" t="str">
        <f t="shared" si="0"/>
        <v>POS</v>
      </c>
      <c r="S34" s="10" t="str">
        <f t="shared" si="0"/>
        <v>NEG</v>
      </c>
      <c r="T34" s="10" t="str">
        <f t="shared" si="0"/>
        <v>POS</v>
      </c>
      <c r="U34" s="10" t="str">
        <f t="shared" si="0"/>
        <v>POS</v>
      </c>
      <c r="V34" s="10" t="str">
        <f t="shared" si="0"/>
        <v>POS</v>
      </c>
      <c r="W34" s="10" t="str">
        <f t="shared" si="0"/>
        <v>POS</v>
      </c>
      <c r="X34" s="10" t="str">
        <f t="shared" si="0"/>
        <v>POS</v>
      </c>
      <c r="Y34" s="10" t="str">
        <f t="shared" si="0"/>
        <v>NEG</v>
      </c>
      <c r="Z34" s="10" t="str">
        <f t="shared" si="0"/>
        <v>POS</v>
      </c>
      <c r="AA34" s="10" t="str">
        <f t="shared" si="0"/>
        <v>POS</v>
      </c>
      <c r="AB34" s="10" t="str">
        <f t="shared" si="0"/>
        <v>NEG</v>
      </c>
      <c r="AC34" s="10" t="str">
        <f t="shared" si="0"/>
        <v>POS</v>
      </c>
      <c r="AD34" s="10" t="str">
        <f t="shared" si="0"/>
        <v>POS</v>
      </c>
      <c r="AE34" s="10" t="str">
        <f t="shared" si="0"/>
        <v>POS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06A2-324B-471D-8888-1D438BEABEF7}">
  <dimension ref="A1:AF29"/>
  <sheetViews>
    <sheetView workbookViewId="0"/>
  </sheetViews>
  <sheetFormatPr defaultRowHeight="15" x14ac:dyDescent="0.25"/>
  <cols>
    <col min="1" max="1" width="59.28515625" customWidth="1"/>
  </cols>
  <sheetData>
    <row r="1" spans="1:32" x14ac:dyDescent="0.25">
      <c r="A1" s="4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381</v>
      </c>
      <c r="B2">
        <f>(State_ContributionTestResults!D2-State_ContributionTestResults!D$2)*-1</f>
        <v>0</v>
      </c>
      <c r="C2">
        <f>(State_ContributionTestResults!E2-State_ContributionTestResults!E$2)*-1</f>
        <v>0</v>
      </c>
      <c r="D2">
        <f>(State_ContributionTestResults!F2-State_ContributionTestResults!F$2)*-1</f>
        <v>0</v>
      </c>
      <c r="E2">
        <f>(State_ContributionTestResults!G2-State_ContributionTestResults!G$2)*-1</f>
        <v>0</v>
      </c>
      <c r="F2">
        <f>(State_ContributionTestResults!H2-State_ContributionTestResults!H$2)*-1</f>
        <v>0</v>
      </c>
      <c r="G2">
        <f>(State_ContributionTestResults!I2-State_ContributionTestResults!I$2)*-1</f>
        <v>0</v>
      </c>
      <c r="H2">
        <f>(State_ContributionTestResults!J2-State_ContributionTestResults!J$2)*-1</f>
        <v>0</v>
      </c>
      <c r="I2">
        <f>(State_ContributionTestResults!K2-State_ContributionTestResults!K$2)*-1</f>
        <v>0</v>
      </c>
      <c r="J2">
        <f>(State_ContributionTestResults!L2-State_ContributionTestResults!L$2)*-1</f>
        <v>0</v>
      </c>
      <c r="K2">
        <f>(State_ContributionTestResults!M2-State_ContributionTestResults!M$2)*-1</f>
        <v>0</v>
      </c>
      <c r="L2">
        <f>(State_ContributionTestResults!N2-State_ContributionTestResults!N$2)*-1</f>
        <v>0</v>
      </c>
      <c r="M2">
        <f>(State_ContributionTestResults!O2-State_ContributionTestResults!O$2)*-1</f>
        <v>0</v>
      </c>
      <c r="N2">
        <f>(State_ContributionTestResults!P2-State_ContributionTestResults!P$2)*-1</f>
        <v>0</v>
      </c>
      <c r="O2">
        <f>(State_ContributionTestResults!Q2-State_ContributionTestResults!Q$2)*-1</f>
        <v>0</v>
      </c>
      <c r="P2">
        <f>(State_ContributionTestResults!R2-State_ContributionTestResults!R$2)*-1</f>
        <v>0</v>
      </c>
      <c r="Q2">
        <f>(State_ContributionTestResults!S2-State_ContributionTestResults!S$2)*-1</f>
        <v>0</v>
      </c>
      <c r="R2">
        <f>(State_ContributionTestResults!T2-State_ContributionTestResults!T$2)*-1</f>
        <v>0</v>
      </c>
      <c r="S2">
        <f>(State_ContributionTestResults!U2-State_ContributionTestResults!U$2)*-1</f>
        <v>0</v>
      </c>
      <c r="T2">
        <f>(State_ContributionTestResults!V2-State_ContributionTestResults!V$2)*-1</f>
        <v>0</v>
      </c>
      <c r="U2">
        <f>(State_ContributionTestResults!W2-State_ContributionTestResults!W$2)*-1</f>
        <v>0</v>
      </c>
      <c r="V2">
        <f>(State_ContributionTestResults!X2-State_ContributionTestResults!X$2)*-1</f>
        <v>0</v>
      </c>
      <c r="W2">
        <f>(State_ContributionTestResults!Y2-State_ContributionTestResults!Y$2)*-1</f>
        <v>0</v>
      </c>
      <c r="X2">
        <f>(State_ContributionTestResults!Z2-State_ContributionTestResults!Z$2)*-1</f>
        <v>0</v>
      </c>
      <c r="Y2">
        <f>(State_ContributionTestResults!AA2-State_ContributionTestResults!AA$2)*-1</f>
        <v>0</v>
      </c>
      <c r="Z2">
        <f>(State_ContributionTestResults!AB2-State_ContributionTestResults!AB$2)*-1</f>
        <v>0</v>
      </c>
      <c r="AA2">
        <f>(State_ContributionTestResults!AC2-State_ContributionTestResults!AC$2)*-1</f>
        <v>0</v>
      </c>
      <c r="AB2">
        <f>(State_ContributionTestResults!AD2-State_ContributionTestResults!AD$2)*-1</f>
        <v>0</v>
      </c>
      <c r="AC2">
        <f>(State_ContributionTestResults!AE2-State_ContributionTestResults!AE$2)*-1</f>
        <v>0</v>
      </c>
      <c r="AD2">
        <f>(State_ContributionTestResults!AF2-State_ContributionTestResults!AF$2)*-1</f>
        <v>0</v>
      </c>
      <c r="AE2">
        <f>(State_ContributionTestResults!AG2-State_ContributionTestResults!AG$2)*-1</f>
        <v>0</v>
      </c>
      <c r="AF2">
        <f>(State_ContributionTestResults!AH2-State_ContributionTestResults!AH$2)*-1</f>
        <v>0</v>
      </c>
    </row>
    <row r="3" spans="1:32" x14ac:dyDescent="0.25">
      <c r="A3" t="s">
        <v>384</v>
      </c>
      <c r="B3">
        <f>(State_ContributionTestResults!D3-State_ContributionTestResults!D$2)*-1</f>
        <v>0</v>
      </c>
      <c r="C3">
        <f>(State_ContributionTestResults!E3-State_ContributionTestResults!E$2)*-1</f>
        <v>0</v>
      </c>
      <c r="D3">
        <f>(State_ContributionTestResults!F3-State_ContributionTestResults!F$2)*-1</f>
        <v>0</v>
      </c>
      <c r="E3">
        <f>(State_ContributionTestResults!G3-State_ContributionTestResults!G$2)*-1</f>
        <v>13914</v>
      </c>
      <c r="F3">
        <f>(State_ContributionTestResults!H3-State_ContributionTestResults!H$2)*-1</f>
        <v>19876</v>
      </c>
      <c r="G3">
        <f>(State_ContributionTestResults!I3-State_ContributionTestResults!I$2)*-1</f>
        <v>27834</v>
      </c>
      <c r="H3">
        <f>(State_ContributionTestResults!J3-State_ContributionTestResults!J$2)*-1</f>
        <v>36836</v>
      </c>
      <c r="I3">
        <f>(State_ContributionTestResults!K3-State_ContributionTestResults!K$2)*-1</f>
        <v>46211</v>
      </c>
      <c r="J3">
        <f>(State_ContributionTestResults!L3-State_ContributionTestResults!L$2)*-1</f>
        <v>57586</v>
      </c>
      <c r="K3">
        <f>(State_ContributionTestResults!M3-State_ContributionTestResults!M$2)*-1</f>
        <v>60766</v>
      </c>
      <c r="L3">
        <f>(State_ContributionTestResults!N3-State_ContributionTestResults!N$2)*-1</f>
        <v>53781</v>
      </c>
      <c r="M3">
        <f>(State_ContributionTestResults!O3-State_ContributionTestResults!O$2)*-1</f>
        <v>22557</v>
      </c>
      <c r="N3">
        <f>(State_ContributionTestResults!P3-State_ContributionTestResults!P$2)*-1</f>
        <v>6136</v>
      </c>
      <c r="O3">
        <f>(State_ContributionTestResults!Q3-State_ContributionTestResults!Q$2)*-1</f>
        <v>-3201</v>
      </c>
      <c r="P3">
        <f>(State_ContributionTestResults!R3-State_ContributionTestResults!R$2)*-1</f>
        <v>-8913</v>
      </c>
      <c r="Q3">
        <f>(State_ContributionTestResults!S3-State_ContributionTestResults!S$2)*-1</f>
        <v>-12458</v>
      </c>
      <c r="R3">
        <f>(State_ContributionTestResults!T3-State_ContributionTestResults!T$2)*-1</f>
        <v>-15666</v>
      </c>
      <c r="S3">
        <f>(State_ContributionTestResults!U3-State_ContributionTestResults!U$2)*-1</f>
        <v>-17844</v>
      </c>
      <c r="T3">
        <f>(State_ContributionTestResults!V3-State_ContributionTestResults!V$2)*-1</f>
        <v>-19700</v>
      </c>
      <c r="U3">
        <f>(State_ContributionTestResults!W3-State_ContributionTestResults!W$2)*-1</f>
        <v>-21368</v>
      </c>
      <c r="V3">
        <f>(State_ContributionTestResults!X3-State_ContributionTestResults!X$2)*-1</f>
        <v>-22860</v>
      </c>
      <c r="W3">
        <f>(State_ContributionTestResults!Y3-State_ContributionTestResults!Y$2)*-1</f>
        <v>-24248</v>
      </c>
      <c r="X3">
        <f>(State_ContributionTestResults!Z3-State_ContributionTestResults!Z$2)*-1</f>
        <v>-25509</v>
      </c>
      <c r="Y3">
        <f>(State_ContributionTestResults!AA3-State_ContributionTestResults!AA$2)*-1</f>
        <v>-26647</v>
      </c>
      <c r="Z3">
        <f>(State_ContributionTestResults!AB3-State_ContributionTestResults!AB$2)*-1</f>
        <v>-27705</v>
      </c>
      <c r="AA3">
        <f>(State_ContributionTestResults!AC3-State_ContributionTestResults!AC$2)*-1</f>
        <v>-28517</v>
      </c>
      <c r="AB3">
        <f>(State_ContributionTestResults!AD3-State_ContributionTestResults!AD$2)*-1</f>
        <v>-29217</v>
      </c>
      <c r="AC3">
        <f>(State_ContributionTestResults!AE3-State_ContributionTestResults!AE$2)*-1</f>
        <v>-29715</v>
      </c>
      <c r="AD3">
        <f>(State_ContributionTestResults!AF3-State_ContributionTestResults!AF$2)*-1</f>
        <v>-29983</v>
      </c>
      <c r="AE3">
        <f>(State_ContributionTestResults!AG3-State_ContributionTestResults!AG$2)*-1</f>
        <v>-30150</v>
      </c>
      <c r="AF3">
        <f>(State_ContributionTestResults!AH3-State_ContributionTestResults!AH$2)*-1</f>
        <v>-30288</v>
      </c>
    </row>
    <row r="4" spans="1:32" x14ac:dyDescent="0.25">
      <c r="A4" t="s">
        <v>385</v>
      </c>
      <c r="B4">
        <f>(State_ContributionTestResults!D4-State_ContributionTestResults!D$2)*-1</f>
        <v>0</v>
      </c>
      <c r="C4">
        <f>(State_ContributionTestResults!E4-State_ContributionTestResults!E$2)*-1</f>
        <v>0</v>
      </c>
      <c r="D4">
        <f>(State_ContributionTestResults!F4-State_ContributionTestResults!F$2)*-1</f>
        <v>0</v>
      </c>
      <c r="E4">
        <f>(State_ContributionTestResults!G4-State_ContributionTestResults!G$2)*-1</f>
        <v>191</v>
      </c>
      <c r="F4">
        <f>(State_ContributionTestResults!H4-State_ContributionTestResults!H$2)*-1</f>
        <v>2675</v>
      </c>
      <c r="G4">
        <f>(State_ContributionTestResults!I4-State_ContributionTestResults!I$2)*-1</f>
        <v>11275</v>
      </c>
      <c r="H4">
        <f>(State_ContributionTestResults!J4-State_ContributionTestResults!J$2)*-1</f>
        <v>24730</v>
      </c>
      <c r="I4">
        <f>(State_ContributionTestResults!K4-State_ContributionTestResults!K$2)*-1</f>
        <v>40594</v>
      </c>
      <c r="J4">
        <f>(State_ContributionTestResults!L4-State_ContributionTestResults!L$2)*-1</f>
        <v>58064</v>
      </c>
      <c r="K4">
        <f>(State_ContributionTestResults!M4-State_ContributionTestResults!M$2)*-1</f>
        <v>72566</v>
      </c>
      <c r="L4">
        <f>(State_ContributionTestResults!N4-State_ContributionTestResults!N$2)*-1</f>
        <v>81449</v>
      </c>
      <c r="M4">
        <f>(State_ContributionTestResults!O4-State_ContributionTestResults!O$2)*-1</f>
        <v>74364</v>
      </c>
      <c r="N4">
        <f>(State_ContributionTestResults!P4-State_ContributionTestResults!P$2)*-1</f>
        <v>76630</v>
      </c>
      <c r="O4">
        <f>(State_ContributionTestResults!Q4-State_ContributionTestResults!Q$2)*-1</f>
        <v>82428</v>
      </c>
      <c r="P4">
        <f>(State_ContributionTestResults!R4-State_ContributionTestResults!R$2)*-1</f>
        <v>90816</v>
      </c>
      <c r="Q4">
        <f>(State_ContributionTestResults!S4-State_ContributionTestResults!S$2)*-1</f>
        <v>96923</v>
      </c>
      <c r="R4">
        <f>(State_ContributionTestResults!T4-State_ContributionTestResults!T$2)*-1</f>
        <v>100602</v>
      </c>
      <c r="S4">
        <f>(State_ContributionTestResults!U4-State_ContributionTestResults!U$2)*-1</f>
        <v>102370</v>
      </c>
      <c r="T4">
        <f>(State_ContributionTestResults!V4-State_ContributionTestResults!V$2)*-1</f>
        <v>102274</v>
      </c>
      <c r="U4">
        <f>(State_ContributionTestResults!W4-State_ContributionTestResults!W$2)*-1</f>
        <v>99619</v>
      </c>
      <c r="V4">
        <f>(State_ContributionTestResults!X4-State_ContributionTestResults!X$2)*-1</f>
        <v>95391</v>
      </c>
      <c r="W4">
        <f>(State_ContributionTestResults!Y4-State_ContributionTestResults!Y$2)*-1</f>
        <v>90163</v>
      </c>
      <c r="X4">
        <f>(State_ContributionTestResults!Z4-State_ContributionTestResults!Z$2)*-1</f>
        <v>83697</v>
      </c>
      <c r="Y4">
        <f>(State_ContributionTestResults!AA4-State_ContributionTestResults!AA$2)*-1</f>
        <v>76826</v>
      </c>
      <c r="Z4">
        <f>(State_ContributionTestResults!AB4-State_ContributionTestResults!AB$2)*-1</f>
        <v>69201</v>
      </c>
      <c r="AA4">
        <f>(State_ContributionTestResults!AC4-State_ContributionTestResults!AC$2)*-1</f>
        <v>61783</v>
      </c>
      <c r="AB4">
        <f>(State_ContributionTestResults!AD4-State_ContributionTestResults!AD$2)*-1</f>
        <v>54440</v>
      </c>
      <c r="AC4">
        <f>(State_ContributionTestResults!AE4-State_ContributionTestResults!AE$2)*-1</f>
        <v>47608</v>
      </c>
      <c r="AD4">
        <f>(State_ContributionTestResults!AF4-State_ContributionTestResults!AF$2)*-1</f>
        <v>41984</v>
      </c>
      <c r="AE4">
        <f>(State_ContributionTestResults!AG4-State_ContributionTestResults!AG$2)*-1</f>
        <v>37285</v>
      </c>
      <c r="AF4">
        <f>(State_ContributionTestResults!AH4-State_ContributionTestResults!AH$2)*-1</f>
        <v>33378</v>
      </c>
    </row>
    <row r="5" spans="1:32" x14ac:dyDescent="0.25">
      <c r="A5" t="s">
        <v>386</v>
      </c>
      <c r="B5">
        <f>(State_ContributionTestResults!D5-State_ContributionTestResults!D$2)*-1</f>
        <v>0</v>
      </c>
      <c r="C5">
        <f>(State_ContributionTestResults!E5-State_ContributionTestResults!E$2)*-1</f>
        <v>0</v>
      </c>
      <c r="D5">
        <f>(State_ContributionTestResults!F5-State_ContributionTestResults!F$2)*-1</f>
        <v>0</v>
      </c>
      <c r="E5">
        <f>(State_ContributionTestResults!G5-State_ContributionTestResults!G$2)*-1</f>
        <v>0</v>
      </c>
      <c r="F5">
        <f>(State_ContributionTestResults!H5-State_ContributionTestResults!H$2)*-1</f>
        <v>0</v>
      </c>
      <c r="G5">
        <f>(State_ContributionTestResults!I5-State_ContributionTestResults!I$2)*-1</f>
        <v>4</v>
      </c>
      <c r="H5">
        <f>(State_ContributionTestResults!J5-State_ContributionTestResults!J$2)*-1</f>
        <v>-6</v>
      </c>
      <c r="I5">
        <f>(State_ContributionTestResults!K5-State_ContributionTestResults!K$2)*-1</f>
        <v>-5</v>
      </c>
      <c r="J5">
        <f>(State_ContributionTestResults!L5-State_ContributionTestResults!L$2)*-1</f>
        <v>-10</v>
      </c>
      <c r="K5">
        <f>(State_ContributionTestResults!M5-State_ContributionTestResults!M$2)*-1</f>
        <v>-9</v>
      </c>
      <c r="L5">
        <f>(State_ContributionTestResults!N5-State_ContributionTestResults!N$2)*-1</f>
        <v>-6</v>
      </c>
      <c r="M5">
        <f>(State_ContributionTestResults!O5-State_ContributionTestResults!O$2)*-1</f>
        <v>-20</v>
      </c>
      <c r="N5">
        <f>(State_ContributionTestResults!P5-State_ContributionTestResults!P$2)*-1</f>
        <v>-9</v>
      </c>
      <c r="O5">
        <f>(State_ContributionTestResults!Q5-State_ContributionTestResults!Q$2)*-1</f>
        <v>-11</v>
      </c>
      <c r="P5">
        <f>(State_ContributionTestResults!R5-State_ContributionTestResults!R$2)*-1</f>
        <v>-10</v>
      </c>
      <c r="Q5">
        <f>(State_ContributionTestResults!S5-State_ContributionTestResults!S$2)*-1</f>
        <v>-20</v>
      </c>
      <c r="R5">
        <f>(State_ContributionTestResults!T5-State_ContributionTestResults!T$2)*-1</f>
        <v>-10</v>
      </c>
      <c r="S5">
        <f>(State_ContributionTestResults!U5-State_ContributionTestResults!U$2)*-1</f>
        <v>-5</v>
      </c>
      <c r="T5">
        <f>(State_ContributionTestResults!V5-State_ContributionTestResults!V$2)*-1</f>
        <v>-5</v>
      </c>
      <c r="U5">
        <f>(State_ContributionTestResults!W5-State_ContributionTestResults!W$2)*-1</f>
        <v>-6</v>
      </c>
      <c r="V5">
        <f>(State_ContributionTestResults!X5-State_ContributionTestResults!X$2)*-1</f>
        <v>-3</v>
      </c>
      <c r="W5">
        <f>(State_ContributionTestResults!Y5-State_ContributionTestResults!Y$2)*-1</f>
        <v>-8</v>
      </c>
      <c r="X5">
        <f>(State_ContributionTestResults!Z5-State_ContributionTestResults!Z$2)*-1</f>
        <v>-2</v>
      </c>
      <c r="Y5">
        <f>(State_ContributionTestResults!AA5-State_ContributionTestResults!AA$2)*-1</f>
        <v>-2</v>
      </c>
      <c r="Z5">
        <f>(State_ContributionTestResults!AB5-State_ContributionTestResults!AB$2)*-1</f>
        <v>1</v>
      </c>
      <c r="AA5">
        <f>(State_ContributionTestResults!AC5-State_ContributionTestResults!AC$2)*-1</f>
        <v>0</v>
      </c>
      <c r="AB5">
        <f>(State_ContributionTestResults!AD5-State_ContributionTestResults!AD$2)*-1</f>
        <v>-2</v>
      </c>
      <c r="AC5">
        <f>(State_ContributionTestResults!AE5-State_ContributionTestResults!AE$2)*-1</f>
        <v>-3</v>
      </c>
      <c r="AD5">
        <f>(State_ContributionTestResults!AF5-State_ContributionTestResults!AF$2)*-1</f>
        <v>0</v>
      </c>
      <c r="AE5">
        <f>(State_ContributionTestResults!AG5-State_ContributionTestResults!AG$2)*-1</f>
        <v>-6</v>
      </c>
      <c r="AF5">
        <f>(State_ContributionTestResults!AH5-State_ContributionTestResults!AH$2)*-1</f>
        <v>-3</v>
      </c>
    </row>
    <row r="6" spans="1:32" x14ac:dyDescent="0.25">
      <c r="A6" t="s">
        <v>387</v>
      </c>
      <c r="B6">
        <f>(State_ContributionTestResults!D6-State_ContributionTestResults!D$2)*-1</f>
        <v>0</v>
      </c>
      <c r="C6">
        <f>(State_ContributionTestResults!E6-State_ContributionTestResults!E$2)*-1</f>
        <v>0</v>
      </c>
      <c r="D6">
        <f>(State_ContributionTestResults!F6-State_ContributionTestResults!F$2)*-1</f>
        <v>0</v>
      </c>
      <c r="E6">
        <f>(State_ContributionTestResults!G6-State_ContributionTestResults!G$2)*-1</f>
        <v>0</v>
      </c>
      <c r="F6">
        <f>(State_ContributionTestResults!H6-State_ContributionTestResults!H$2)*-1</f>
        <v>0</v>
      </c>
      <c r="G6">
        <f>(State_ContributionTestResults!I6-State_ContributionTestResults!I$2)*-1</f>
        <v>0</v>
      </c>
      <c r="H6">
        <f>(State_ContributionTestResults!J6-State_ContributionTestResults!J$2)*-1</f>
        <v>312</v>
      </c>
      <c r="I6">
        <f>(State_ContributionTestResults!K6-State_ContributionTestResults!K$2)*-1</f>
        <v>948</v>
      </c>
      <c r="J6">
        <f>(State_ContributionTestResults!L6-State_ContributionTestResults!L$2)*-1</f>
        <v>1727</v>
      </c>
      <c r="K6">
        <f>(State_ContributionTestResults!M6-State_ContributionTestResults!M$2)*-1</f>
        <v>2470</v>
      </c>
      <c r="L6">
        <f>(State_ContributionTestResults!N6-State_ContributionTestResults!N$2)*-1</f>
        <v>3213</v>
      </c>
      <c r="M6">
        <f>(State_ContributionTestResults!O6-State_ContributionTestResults!O$2)*-1</f>
        <v>3846</v>
      </c>
      <c r="N6">
        <f>(State_ContributionTestResults!P6-State_ContributionTestResults!P$2)*-1</f>
        <v>4424</v>
      </c>
      <c r="O6">
        <f>(State_ContributionTestResults!Q6-State_ContributionTestResults!Q$2)*-1</f>
        <v>5033</v>
      </c>
      <c r="P6">
        <f>(State_ContributionTestResults!R6-State_ContributionTestResults!R$2)*-1</f>
        <v>5567</v>
      </c>
      <c r="Q6">
        <f>(State_ContributionTestResults!S6-State_ContributionTestResults!S$2)*-1</f>
        <v>6013</v>
      </c>
      <c r="R6">
        <f>(State_ContributionTestResults!T6-State_ContributionTestResults!T$2)*-1</f>
        <v>6471</v>
      </c>
      <c r="S6">
        <f>(State_ContributionTestResults!U6-State_ContributionTestResults!U$2)*-1</f>
        <v>6575</v>
      </c>
      <c r="T6">
        <f>(State_ContributionTestResults!V6-State_ContributionTestResults!V$2)*-1</f>
        <v>6298</v>
      </c>
      <c r="U6">
        <f>(State_ContributionTestResults!W6-State_ContributionTestResults!W$2)*-1</f>
        <v>5800</v>
      </c>
      <c r="V6">
        <f>(State_ContributionTestResults!X6-State_ContributionTestResults!X$2)*-1</f>
        <v>5280</v>
      </c>
      <c r="W6">
        <f>(State_ContributionTestResults!Y6-State_ContributionTestResults!Y$2)*-1</f>
        <v>4796</v>
      </c>
      <c r="X6">
        <f>(State_ContributionTestResults!Z6-State_ContributionTestResults!Z$2)*-1</f>
        <v>4400</v>
      </c>
      <c r="Y6">
        <f>(State_ContributionTestResults!AA6-State_ContributionTestResults!AA$2)*-1</f>
        <v>4085</v>
      </c>
      <c r="Z6">
        <f>(State_ContributionTestResults!AB6-State_ContributionTestResults!AB$2)*-1</f>
        <v>3809</v>
      </c>
      <c r="AA6">
        <f>(State_ContributionTestResults!AC6-State_ContributionTestResults!AC$2)*-1</f>
        <v>3582</v>
      </c>
      <c r="AB6">
        <f>(State_ContributionTestResults!AD6-State_ContributionTestResults!AD$2)*-1</f>
        <v>3426</v>
      </c>
      <c r="AC6">
        <f>(State_ContributionTestResults!AE6-State_ContributionTestResults!AE$2)*-1</f>
        <v>3307</v>
      </c>
      <c r="AD6">
        <f>(State_ContributionTestResults!AF6-State_ContributionTestResults!AF$2)*-1</f>
        <v>3204</v>
      </c>
      <c r="AE6">
        <f>(State_ContributionTestResults!AG6-State_ContributionTestResults!AG$2)*-1</f>
        <v>3144</v>
      </c>
      <c r="AF6">
        <f>(State_ContributionTestResults!AH6-State_ContributionTestResults!AH$2)*-1</f>
        <v>3068</v>
      </c>
    </row>
    <row r="7" spans="1:32" x14ac:dyDescent="0.25">
      <c r="A7" t="s">
        <v>417</v>
      </c>
      <c r="B7">
        <f>(State_ContributionTestResults!D7-State_ContributionTestResults!D$2)*-1</f>
        <v>0</v>
      </c>
      <c r="C7">
        <f>(State_ContributionTestResults!E7-State_ContributionTestResults!E$2)*-1</f>
        <v>0</v>
      </c>
      <c r="D7">
        <f>(State_ContributionTestResults!F7-State_ContributionTestResults!F$2)*-1</f>
        <v>0</v>
      </c>
      <c r="E7">
        <f>(State_ContributionTestResults!G7-State_ContributionTestResults!G$2)*-1</f>
        <v>4703</v>
      </c>
      <c r="F7">
        <f>(State_ContributionTestResults!H7-State_ContributionTestResults!H$2)*-1</f>
        <v>5622</v>
      </c>
      <c r="G7">
        <f>(State_ContributionTestResults!I7-State_ContributionTestResults!I$2)*-1</f>
        <v>4691</v>
      </c>
      <c r="H7">
        <f>(State_ContributionTestResults!J7-State_ContributionTestResults!J$2)*-1</f>
        <v>3463</v>
      </c>
      <c r="I7">
        <f>(State_ContributionTestResults!K7-State_ContributionTestResults!K$2)*-1</f>
        <v>2066</v>
      </c>
      <c r="J7">
        <f>(State_ContributionTestResults!L7-State_ContributionTestResults!L$2)*-1</f>
        <v>542</v>
      </c>
      <c r="K7">
        <f>(State_ContributionTestResults!M7-State_ContributionTestResults!M$2)*-1</f>
        <v>-1018</v>
      </c>
      <c r="L7">
        <f>(State_ContributionTestResults!N7-State_ContributionTestResults!N$2)*-1</f>
        <v>-2268</v>
      </c>
      <c r="M7">
        <f>(State_ContributionTestResults!O7-State_ContributionTestResults!O$2)*-1</f>
        <v>-3337</v>
      </c>
      <c r="N7">
        <f>(State_ContributionTestResults!P7-State_ContributionTestResults!P$2)*-1</f>
        <v>-4392</v>
      </c>
      <c r="O7">
        <f>(State_ContributionTestResults!Q7-State_ContributionTestResults!Q$2)*-1</f>
        <v>-5182</v>
      </c>
      <c r="P7">
        <f>(State_ContributionTestResults!R7-State_ContributionTestResults!R$2)*-1</f>
        <v>-6039</v>
      </c>
      <c r="Q7">
        <f>(State_ContributionTestResults!S7-State_ContributionTestResults!S$2)*-1</f>
        <v>-6825</v>
      </c>
      <c r="R7">
        <f>(State_ContributionTestResults!T7-State_ContributionTestResults!T$2)*-1</f>
        <v>-7357</v>
      </c>
      <c r="S7">
        <f>(State_ContributionTestResults!U7-State_ContributionTestResults!U$2)*-1</f>
        <v>-7812</v>
      </c>
      <c r="T7">
        <f>(State_ContributionTestResults!V7-State_ContributionTestResults!V$2)*-1</f>
        <v>-8154</v>
      </c>
      <c r="U7">
        <f>(State_ContributionTestResults!W7-State_ContributionTestResults!W$2)*-1</f>
        <v>-7675</v>
      </c>
      <c r="V7">
        <f>(State_ContributionTestResults!X7-State_ContributionTestResults!X$2)*-1</f>
        <v>-7195</v>
      </c>
      <c r="W7">
        <f>(State_ContributionTestResults!Y7-State_ContributionTestResults!Y$2)*-1</f>
        <v>-6776</v>
      </c>
      <c r="X7">
        <f>(State_ContributionTestResults!Z7-State_ContributionTestResults!Z$2)*-1</f>
        <v>-6312</v>
      </c>
      <c r="Y7">
        <f>(State_ContributionTestResults!AA7-State_ContributionTestResults!AA$2)*-1</f>
        <v>-6091</v>
      </c>
      <c r="Z7">
        <f>(State_ContributionTestResults!AB7-State_ContributionTestResults!AB$2)*-1</f>
        <v>-5812</v>
      </c>
      <c r="AA7">
        <f>(State_ContributionTestResults!AC7-State_ContributionTestResults!AC$2)*-1</f>
        <v>-5569</v>
      </c>
      <c r="AB7">
        <f>(State_ContributionTestResults!AD7-State_ContributionTestResults!AD$2)*-1</f>
        <v>-5342</v>
      </c>
      <c r="AC7">
        <f>(State_ContributionTestResults!AE7-State_ContributionTestResults!AE$2)*-1</f>
        <v>-5407</v>
      </c>
      <c r="AD7">
        <f>(State_ContributionTestResults!AF7-State_ContributionTestResults!AF$2)*-1</f>
        <v>-5626</v>
      </c>
      <c r="AE7">
        <f>(State_ContributionTestResults!AG7-State_ContributionTestResults!AG$2)*-1</f>
        <v>-5592</v>
      </c>
      <c r="AF7">
        <f>(State_ContributionTestResults!AH7-State_ContributionTestResults!AH$2)*-1</f>
        <v>-5470</v>
      </c>
    </row>
    <row r="8" spans="1:32" x14ac:dyDescent="0.25">
      <c r="A8" t="s">
        <v>388</v>
      </c>
      <c r="B8">
        <f>(State_ContributionTestResults!D8-State_ContributionTestResults!D$2)*-1</f>
        <v>0</v>
      </c>
      <c r="C8">
        <f>(State_ContributionTestResults!E8-State_ContributionTestResults!E$2)*-1</f>
        <v>0</v>
      </c>
      <c r="D8">
        <f>(State_ContributionTestResults!F8-State_ContributionTestResults!F$2)*-1</f>
        <v>0</v>
      </c>
      <c r="E8">
        <f>(State_ContributionTestResults!G8-State_ContributionTestResults!G$2)*-1</f>
        <v>5039</v>
      </c>
      <c r="F8">
        <f>(State_ContributionTestResults!H8-State_ContributionTestResults!H$2)*-1</f>
        <v>10773</v>
      </c>
      <c r="G8">
        <f>(State_ContributionTestResults!I8-State_ContributionTestResults!I$2)*-1</f>
        <v>13408</v>
      </c>
      <c r="H8">
        <f>(State_ContributionTestResults!J8-State_ContributionTestResults!J$2)*-1</f>
        <v>14517</v>
      </c>
      <c r="I8">
        <f>(State_ContributionTestResults!K8-State_ContributionTestResults!K$2)*-1</f>
        <v>15137</v>
      </c>
      <c r="J8">
        <f>(State_ContributionTestResults!L8-State_ContributionTestResults!L$2)*-1</f>
        <v>15859</v>
      </c>
      <c r="K8">
        <f>(State_ContributionTestResults!M8-State_ContributionTestResults!M$2)*-1</f>
        <v>16493</v>
      </c>
      <c r="L8">
        <f>(State_ContributionTestResults!N8-State_ContributionTestResults!N$2)*-1</f>
        <v>16895</v>
      </c>
      <c r="M8">
        <f>(State_ContributionTestResults!O8-State_ContributionTestResults!O$2)*-1</f>
        <v>17016</v>
      </c>
      <c r="N8">
        <f>(State_ContributionTestResults!P8-State_ContributionTestResults!P$2)*-1</f>
        <v>16908</v>
      </c>
      <c r="O8">
        <f>(State_ContributionTestResults!Q8-State_ContributionTestResults!Q$2)*-1</f>
        <v>16843</v>
      </c>
      <c r="P8">
        <f>(State_ContributionTestResults!R8-State_ContributionTestResults!R$2)*-1</f>
        <v>16770</v>
      </c>
      <c r="Q8">
        <f>(State_ContributionTestResults!S8-State_ContributionTestResults!S$2)*-1</f>
        <v>16526</v>
      </c>
      <c r="R8">
        <f>(State_ContributionTestResults!T8-State_ContributionTestResults!T$2)*-1</f>
        <v>16357</v>
      </c>
      <c r="S8">
        <f>(State_ContributionTestResults!U8-State_ContributionTestResults!U$2)*-1</f>
        <v>16169</v>
      </c>
      <c r="T8">
        <f>(State_ContributionTestResults!V8-State_ContributionTestResults!V$2)*-1</f>
        <v>16115</v>
      </c>
      <c r="U8">
        <f>(State_ContributionTestResults!W8-State_ContributionTestResults!W$2)*-1</f>
        <v>16223</v>
      </c>
      <c r="V8">
        <f>(State_ContributionTestResults!X8-State_ContributionTestResults!X$2)*-1</f>
        <v>16448</v>
      </c>
      <c r="W8">
        <f>(State_ContributionTestResults!Y8-State_ContributionTestResults!Y$2)*-1</f>
        <v>16742</v>
      </c>
      <c r="X8">
        <f>(State_ContributionTestResults!Z8-State_ContributionTestResults!Z$2)*-1</f>
        <v>17014</v>
      </c>
      <c r="Y8">
        <f>(State_ContributionTestResults!AA8-State_ContributionTestResults!AA$2)*-1</f>
        <v>17311</v>
      </c>
      <c r="Z8">
        <f>(State_ContributionTestResults!AB8-State_ContributionTestResults!AB$2)*-1</f>
        <v>17586</v>
      </c>
      <c r="AA8">
        <f>(State_ContributionTestResults!AC8-State_ContributionTestResults!AC$2)*-1</f>
        <v>17842</v>
      </c>
      <c r="AB8">
        <f>(State_ContributionTestResults!AD8-State_ContributionTestResults!AD$2)*-1</f>
        <v>18140</v>
      </c>
      <c r="AC8">
        <f>(State_ContributionTestResults!AE8-State_ContributionTestResults!AE$2)*-1</f>
        <v>18454</v>
      </c>
      <c r="AD8">
        <f>(State_ContributionTestResults!AF8-State_ContributionTestResults!AF$2)*-1</f>
        <v>18751</v>
      </c>
      <c r="AE8">
        <f>(State_ContributionTestResults!AG8-State_ContributionTestResults!AG$2)*-1</f>
        <v>19030</v>
      </c>
      <c r="AF8">
        <f>(State_ContributionTestResults!AH8-State_ContributionTestResults!AH$2)*-1</f>
        <v>19291</v>
      </c>
    </row>
    <row r="9" spans="1:32" x14ac:dyDescent="0.25">
      <c r="A9" t="s">
        <v>390</v>
      </c>
      <c r="B9">
        <f>(State_ContributionTestResults!D9-State_ContributionTestResults!D$2)*-1</f>
        <v>0</v>
      </c>
      <c r="C9">
        <f>(State_ContributionTestResults!E9-State_ContributionTestResults!E$2)*-1</f>
        <v>0</v>
      </c>
      <c r="D9">
        <f>(State_ContributionTestResults!F9-State_ContributionTestResults!F$2)*-1</f>
        <v>0</v>
      </c>
      <c r="E9">
        <f>(State_ContributionTestResults!G9-State_ContributionTestResults!G$2)*-1</f>
        <v>28</v>
      </c>
      <c r="F9">
        <f>(State_ContributionTestResults!H9-State_ContributionTestResults!H$2)*-1</f>
        <v>94</v>
      </c>
      <c r="G9">
        <f>(State_ContributionTestResults!I9-State_ContributionTestResults!I$2)*-1</f>
        <v>185</v>
      </c>
      <c r="H9">
        <f>(State_ContributionTestResults!J9-State_ContributionTestResults!J$2)*-1</f>
        <v>316</v>
      </c>
      <c r="I9">
        <f>(State_ContributionTestResults!K9-State_ContributionTestResults!K$2)*-1</f>
        <v>487</v>
      </c>
      <c r="J9">
        <f>(State_ContributionTestResults!L9-State_ContributionTestResults!L$2)*-1</f>
        <v>694</v>
      </c>
      <c r="K9">
        <f>(State_ContributionTestResults!M9-State_ContributionTestResults!M$2)*-1</f>
        <v>946</v>
      </c>
      <c r="L9">
        <f>(State_ContributionTestResults!N9-State_ContributionTestResults!N$2)*-1</f>
        <v>1223</v>
      </c>
      <c r="M9">
        <f>(State_ContributionTestResults!O9-State_ContributionTestResults!O$2)*-1</f>
        <v>1517</v>
      </c>
      <c r="N9">
        <f>(State_ContributionTestResults!P9-State_ContributionTestResults!P$2)*-1</f>
        <v>1816</v>
      </c>
      <c r="O9">
        <f>(State_ContributionTestResults!Q9-State_ContributionTestResults!Q$2)*-1</f>
        <v>2139</v>
      </c>
      <c r="P9">
        <f>(State_ContributionTestResults!R9-State_ContributionTestResults!R$2)*-1</f>
        <v>2432</v>
      </c>
      <c r="Q9">
        <f>(State_ContributionTestResults!S9-State_ContributionTestResults!S$2)*-1</f>
        <v>2721</v>
      </c>
      <c r="R9">
        <f>(State_ContributionTestResults!T9-State_ContributionTestResults!T$2)*-1</f>
        <v>3049</v>
      </c>
      <c r="S9">
        <f>(State_ContributionTestResults!U9-State_ContributionTestResults!U$2)*-1</f>
        <v>3349</v>
      </c>
      <c r="T9">
        <f>(State_ContributionTestResults!V9-State_ContributionTestResults!V$2)*-1</f>
        <v>3636</v>
      </c>
      <c r="U9">
        <f>(State_ContributionTestResults!W9-State_ContributionTestResults!W$2)*-1</f>
        <v>3912</v>
      </c>
      <c r="V9">
        <f>(State_ContributionTestResults!X9-State_ContributionTestResults!X$2)*-1</f>
        <v>4231</v>
      </c>
      <c r="W9">
        <f>(State_ContributionTestResults!Y9-State_ContributionTestResults!Y$2)*-1</f>
        <v>4489</v>
      </c>
      <c r="X9">
        <f>(State_ContributionTestResults!Z9-State_ContributionTestResults!Z$2)*-1</f>
        <v>4761</v>
      </c>
      <c r="Y9">
        <f>(State_ContributionTestResults!AA9-State_ContributionTestResults!AA$2)*-1</f>
        <v>5029</v>
      </c>
      <c r="Z9">
        <f>(State_ContributionTestResults!AB9-State_ContributionTestResults!AB$2)*-1</f>
        <v>5303</v>
      </c>
      <c r="AA9">
        <f>(State_ContributionTestResults!AC9-State_ContributionTestResults!AC$2)*-1</f>
        <v>5572</v>
      </c>
      <c r="AB9">
        <f>(State_ContributionTestResults!AD9-State_ContributionTestResults!AD$2)*-1</f>
        <v>5839</v>
      </c>
      <c r="AC9">
        <f>(State_ContributionTestResults!AE9-State_ContributionTestResults!AE$2)*-1</f>
        <v>6107</v>
      </c>
      <c r="AD9">
        <f>(State_ContributionTestResults!AF9-State_ContributionTestResults!AF$2)*-1</f>
        <v>6356</v>
      </c>
      <c r="AE9">
        <f>(State_ContributionTestResults!AG9-State_ContributionTestResults!AG$2)*-1</f>
        <v>6614</v>
      </c>
      <c r="AF9">
        <f>(State_ContributionTestResults!AH9-State_ContributionTestResults!AH$2)*-1</f>
        <v>6863</v>
      </c>
    </row>
    <row r="10" spans="1:32" x14ac:dyDescent="0.25">
      <c r="A10" t="s">
        <v>392</v>
      </c>
      <c r="B10">
        <f>(State_ContributionTestResults!D10-State_ContributionTestResults!D$2)*-1</f>
        <v>0</v>
      </c>
      <c r="C10">
        <f>(State_ContributionTestResults!E10-State_ContributionTestResults!E$2)*-1</f>
        <v>0</v>
      </c>
      <c r="D10">
        <f>(State_ContributionTestResults!F10-State_ContributionTestResults!F$2)*-1</f>
        <v>0</v>
      </c>
      <c r="E10">
        <f>(State_ContributionTestResults!G10-State_ContributionTestResults!G$2)*-1</f>
        <v>-8</v>
      </c>
      <c r="F10">
        <f>(State_ContributionTestResults!H10-State_ContributionTestResults!H$2)*-1</f>
        <v>-37</v>
      </c>
      <c r="G10">
        <f>(State_ContributionTestResults!I10-State_ContributionTestResults!I$2)*-1</f>
        <v>-58</v>
      </c>
      <c r="H10">
        <f>(State_ContributionTestResults!J10-State_ContributionTestResults!J$2)*-1</f>
        <v>-83</v>
      </c>
      <c r="I10">
        <f>(State_ContributionTestResults!K10-State_ContributionTestResults!K$2)*-1</f>
        <v>-129</v>
      </c>
      <c r="J10">
        <f>(State_ContributionTestResults!L10-State_ContributionTestResults!L$2)*-1</f>
        <v>-209</v>
      </c>
      <c r="K10">
        <f>(State_ContributionTestResults!M10-State_ContributionTestResults!M$2)*-1</f>
        <v>-295</v>
      </c>
      <c r="L10">
        <f>(State_ContributionTestResults!N10-State_ContributionTestResults!N$2)*-1</f>
        <v>-360</v>
      </c>
      <c r="M10">
        <f>(State_ContributionTestResults!O10-State_ContributionTestResults!O$2)*-1</f>
        <v>-341</v>
      </c>
      <c r="N10">
        <f>(State_ContributionTestResults!P10-State_ContributionTestResults!P$2)*-1</f>
        <v>-303</v>
      </c>
      <c r="O10">
        <f>(State_ContributionTestResults!Q10-State_ContributionTestResults!Q$2)*-1</f>
        <v>-302</v>
      </c>
      <c r="P10">
        <f>(State_ContributionTestResults!R10-State_ContributionTestResults!R$2)*-1</f>
        <v>-324</v>
      </c>
      <c r="Q10">
        <f>(State_ContributionTestResults!S10-State_ContributionTestResults!S$2)*-1</f>
        <v>-374</v>
      </c>
      <c r="R10">
        <f>(State_ContributionTestResults!T10-State_ContributionTestResults!T$2)*-1</f>
        <v>-363</v>
      </c>
      <c r="S10">
        <f>(State_ContributionTestResults!U10-State_ContributionTestResults!U$2)*-1</f>
        <v>-376</v>
      </c>
      <c r="T10">
        <f>(State_ContributionTestResults!V10-State_ContributionTestResults!V$2)*-1</f>
        <v>-411</v>
      </c>
      <c r="U10">
        <f>(State_ContributionTestResults!W10-State_ContributionTestResults!W$2)*-1</f>
        <v>-455</v>
      </c>
      <c r="V10">
        <f>(State_ContributionTestResults!X10-State_ContributionTestResults!X$2)*-1</f>
        <v>-485</v>
      </c>
      <c r="W10">
        <f>(State_ContributionTestResults!Y10-State_ContributionTestResults!Y$2)*-1</f>
        <v>-531</v>
      </c>
      <c r="X10">
        <f>(State_ContributionTestResults!Z10-State_ContributionTestResults!Z$2)*-1</f>
        <v>-579</v>
      </c>
      <c r="Y10">
        <f>(State_ContributionTestResults!AA10-State_ContributionTestResults!AA$2)*-1</f>
        <v>-608</v>
      </c>
      <c r="Z10">
        <f>(State_ContributionTestResults!AB10-State_ContributionTestResults!AB$2)*-1</f>
        <v>-643</v>
      </c>
      <c r="AA10">
        <f>(State_ContributionTestResults!AC10-State_ContributionTestResults!AC$2)*-1</f>
        <v>-694</v>
      </c>
      <c r="AB10">
        <f>(State_ContributionTestResults!AD10-State_ContributionTestResults!AD$2)*-1</f>
        <v>-734</v>
      </c>
      <c r="AC10">
        <f>(State_ContributionTestResults!AE10-State_ContributionTestResults!AE$2)*-1</f>
        <v>-780</v>
      </c>
      <c r="AD10">
        <f>(State_ContributionTestResults!AF10-State_ContributionTestResults!AF$2)*-1</f>
        <v>-826</v>
      </c>
      <c r="AE10">
        <f>(State_ContributionTestResults!AG10-State_ContributionTestResults!AG$2)*-1</f>
        <v>-863</v>
      </c>
      <c r="AF10">
        <f>(State_ContributionTestResults!AH10-State_ContributionTestResults!AH$2)*-1</f>
        <v>-914</v>
      </c>
    </row>
    <row r="11" spans="1:32" x14ac:dyDescent="0.25">
      <c r="A11" t="s">
        <v>394</v>
      </c>
      <c r="B11">
        <f>(State_ContributionTestResults!D11-State_ContributionTestResults!D$2)*-1</f>
        <v>0</v>
      </c>
      <c r="C11">
        <f>(State_ContributionTestResults!E11-State_ContributionTestResults!E$2)*-1</f>
        <v>0</v>
      </c>
      <c r="D11">
        <f>(State_ContributionTestResults!F11-State_ContributionTestResults!F$2)*-1</f>
        <v>0</v>
      </c>
      <c r="E11">
        <f>(State_ContributionTestResults!G11-State_ContributionTestResults!G$2)*-1</f>
        <v>-4</v>
      </c>
      <c r="F11">
        <f>(State_ContributionTestResults!H11-State_ContributionTestResults!H$2)*-1</f>
        <v>-10</v>
      </c>
      <c r="G11">
        <f>(State_ContributionTestResults!I11-State_ContributionTestResults!I$2)*-1</f>
        <v>175</v>
      </c>
      <c r="H11">
        <f>(State_ContributionTestResults!J11-State_ContributionTestResults!J$2)*-1</f>
        <v>1167</v>
      </c>
      <c r="I11">
        <f>(State_ContributionTestResults!K11-State_ContributionTestResults!K$2)*-1</f>
        <v>2900</v>
      </c>
      <c r="J11">
        <f>(State_ContributionTestResults!L11-State_ContributionTestResults!L$2)*-1</f>
        <v>4749</v>
      </c>
      <c r="K11">
        <f>(State_ContributionTestResults!M11-State_ContributionTestResults!M$2)*-1</f>
        <v>6364</v>
      </c>
      <c r="L11">
        <f>(State_ContributionTestResults!N11-State_ContributionTestResults!N$2)*-1</f>
        <v>7655</v>
      </c>
      <c r="M11">
        <f>(State_ContributionTestResults!O11-State_ContributionTestResults!O$2)*-1</f>
        <v>7839</v>
      </c>
      <c r="N11">
        <f>(State_ContributionTestResults!P11-State_ContributionTestResults!P$2)*-1</f>
        <v>7258</v>
      </c>
      <c r="O11">
        <f>(State_ContributionTestResults!Q11-State_ContributionTestResults!Q$2)*-1</f>
        <v>6516</v>
      </c>
      <c r="P11">
        <f>(State_ContributionTestResults!R11-State_ContributionTestResults!R$2)*-1</f>
        <v>5847</v>
      </c>
      <c r="Q11">
        <f>(State_ContributionTestResults!S11-State_ContributionTestResults!S$2)*-1</f>
        <v>5288</v>
      </c>
      <c r="R11">
        <f>(State_ContributionTestResults!T11-State_ContributionTestResults!T$2)*-1</f>
        <v>4916</v>
      </c>
      <c r="S11">
        <f>(State_ContributionTestResults!U11-State_ContributionTestResults!U$2)*-1</f>
        <v>4644</v>
      </c>
      <c r="T11">
        <f>(State_ContributionTestResults!V11-State_ContributionTestResults!V$2)*-1</f>
        <v>4460</v>
      </c>
      <c r="U11">
        <f>(State_ContributionTestResults!W11-State_ContributionTestResults!W$2)*-1</f>
        <v>4359</v>
      </c>
      <c r="V11">
        <f>(State_ContributionTestResults!X11-State_ContributionTestResults!X$2)*-1</f>
        <v>4324</v>
      </c>
      <c r="W11">
        <f>(State_ContributionTestResults!Y11-State_ContributionTestResults!Y$2)*-1</f>
        <v>4310</v>
      </c>
      <c r="X11">
        <f>(State_ContributionTestResults!Z11-State_ContributionTestResults!Z$2)*-1</f>
        <v>4316</v>
      </c>
      <c r="Y11">
        <f>(State_ContributionTestResults!AA11-State_ContributionTestResults!AA$2)*-1</f>
        <v>4345</v>
      </c>
      <c r="Z11">
        <f>(State_ContributionTestResults!AB11-State_ContributionTestResults!AB$2)*-1</f>
        <v>4379</v>
      </c>
      <c r="AA11">
        <f>(State_ContributionTestResults!AC11-State_ContributionTestResults!AC$2)*-1</f>
        <v>4407</v>
      </c>
      <c r="AB11">
        <f>(State_ContributionTestResults!AD11-State_ContributionTestResults!AD$2)*-1</f>
        <v>4525</v>
      </c>
      <c r="AC11">
        <f>(State_ContributionTestResults!AE11-State_ContributionTestResults!AE$2)*-1</f>
        <v>4672</v>
      </c>
      <c r="AD11">
        <f>(State_ContributionTestResults!AF11-State_ContributionTestResults!AF$2)*-1</f>
        <v>4814</v>
      </c>
      <c r="AE11">
        <f>(State_ContributionTestResults!AG11-State_ContributionTestResults!AG$2)*-1</f>
        <v>4984</v>
      </c>
      <c r="AF11">
        <f>(State_ContributionTestResults!AH11-State_ContributionTestResults!AH$2)*-1</f>
        <v>5116</v>
      </c>
    </row>
    <row r="12" spans="1:32" x14ac:dyDescent="0.25">
      <c r="A12" t="s">
        <v>396</v>
      </c>
      <c r="B12">
        <f>(State_ContributionTestResults!D12-State_ContributionTestResults!D$2)*-1</f>
        <v>0</v>
      </c>
      <c r="C12">
        <f>(State_ContributionTestResults!E12-State_ContributionTestResults!E$2)*-1</f>
        <v>0</v>
      </c>
      <c r="D12">
        <f>(State_ContributionTestResults!F12-State_ContributionTestResults!F$2)*-1</f>
        <v>0</v>
      </c>
      <c r="E12">
        <f>(State_ContributionTestResults!G12-State_ContributionTestResults!G$2)*-1</f>
        <v>21</v>
      </c>
      <c r="F12">
        <f>(State_ContributionTestResults!H12-State_ContributionTestResults!H$2)*-1</f>
        <v>28</v>
      </c>
      <c r="G12">
        <f>(State_ContributionTestResults!I12-State_ContributionTestResults!I$2)*-1</f>
        <v>33</v>
      </c>
      <c r="H12">
        <f>(State_ContributionTestResults!J12-State_ContributionTestResults!J$2)*-1</f>
        <v>35</v>
      </c>
      <c r="I12">
        <f>(State_ContributionTestResults!K12-State_ContributionTestResults!K$2)*-1</f>
        <v>29</v>
      </c>
      <c r="J12">
        <f>(State_ContributionTestResults!L12-State_ContributionTestResults!L$2)*-1</f>
        <v>34</v>
      </c>
      <c r="K12">
        <f>(State_ContributionTestResults!M12-State_ContributionTestResults!M$2)*-1</f>
        <v>41</v>
      </c>
      <c r="L12">
        <f>(State_ContributionTestResults!N12-State_ContributionTestResults!N$2)*-1</f>
        <v>62</v>
      </c>
      <c r="M12">
        <f>(State_ContributionTestResults!O12-State_ContributionTestResults!O$2)*-1</f>
        <v>61</v>
      </c>
      <c r="N12">
        <f>(State_ContributionTestResults!P12-State_ContributionTestResults!P$2)*-1</f>
        <v>56</v>
      </c>
      <c r="O12">
        <f>(State_ContributionTestResults!Q12-State_ContributionTestResults!Q$2)*-1</f>
        <v>60</v>
      </c>
      <c r="P12">
        <f>(State_ContributionTestResults!R12-State_ContributionTestResults!R$2)*-1</f>
        <v>65</v>
      </c>
      <c r="Q12">
        <f>(State_ContributionTestResults!S12-State_ContributionTestResults!S$2)*-1</f>
        <v>58</v>
      </c>
      <c r="R12">
        <f>(State_ContributionTestResults!T12-State_ContributionTestResults!T$2)*-1</f>
        <v>60</v>
      </c>
      <c r="S12">
        <f>(State_ContributionTestResults!U12-State_ContributionTestResults!U$2)*-1</f>
        <v>51</v>
      </c>
      <c r="T12">
        <f>(State_ContributionTestResults!V12-State_ContributionTestResults!V$2)*-1</f>
        <v>37</v>
      </c>
      <c r="U12">
        <f>(State_ContributionTestResults!W12-State_ContributionTestResults!W$2)*-1</f>
        <v>27</v>
      </c>
      <c r="V12">
        <f>(State_ContributionTestResults!X12-State_ContributionTestResults!X$2)*-1</f>
        <v>22</v>
      </c>
      <c r="W12">
        <f>(State_ContributionTestResults!Y12-State_ContributionTestResults!Y$2)*-1</f>
        <v>16</v>
      </c>
      <c r="X12">
        <f>(State_ContributionTestResults!Z12-State_ContributionTestResults!Z$2)*-1</f>
        <v>20</v>
      </c>
      <c r="Y12">
        <f>(State_ContributionTestResults!AA12-State_ContributionTestResults!AA$2)*-1</f>
        <v>32</v>
      </c>
      <c r="Z12">
        <f>(State_ContributionTestResults!AB12-State_ContributionTestResults!AB$2)*-1</f>
        <v>49</v>
      </c>
      <c r="AA12">
        <f>(State_ContributionTestResults!AC12-State_ContributionTestResults!AC$2)*-1</f>
        <v>47</v>
      </c>
      <c r="AB12">
        <f>(State_ContributionTestResults!AD12-State_ContributionTestResults!AD$2)*-1</f>
        <v>44</v>
      </c>
      <c r="AC12">
        <f>(State_ContributionTestResults!AE12-State_ContributionTestResults!AE$2)*-1</f>
        <v>52</v>
      </c>
      <c r="AD12">
        <f>(State_ContributionTestResults!AF12-State_ContributionTestResults!AF$2)*-1</f>
        <v>48</v>
      </c>
      <c r="AE12">
        <f>(State_ContributionTestResults!AG12-State_ContributionTestResults!AG$2)*-1</f>
        <v>46</v>
      </c>
      <c r="AF12">
        <f>(State_ContributionTestResults!AH12-State_ContributionTestResults!AH$2)*-1</f>
        <v>58</v>
      </c>
    </row>
    <row r="13" spans="1:32" x14ac:dyDescent="0.25">
      <c r="A13" t="s">
        <v>398</v>
      </c>
      <c r="B13">
        <f>(State_ContributionTestResults!D13-State_ContributionTestResults!D$2)*-1</f>
        <v>0</v>
      </c>
      <c r="C13">
        <f>(State_ContributionTestResults!E13-State_ContributionTestResults!E$2)*-1</f>
        <v>0</v>
      </c>
      <c r="D13">
        <f>(State_ContributionTestResults!F13-State_ContributionTestResults!F$2)*-1</f>
        <v>0</v>
      </c>
      <c r="E13">
        <f>(State_ContributionTestResults!G13-State_ContributionTestResults!G$2)*-1</f>
        <v>85</v>
      </c>
      <c r="F13">
        <f>(State_ContributionTestResults!H13-State_ContributionTestResults!H$2)*-1</f>
        <v>427</v>
      </c>
      <c r="G13">
        <f>(State_ContributionTestResults!I13-State_ContributionTestResults!I$2)*-1</f>
        <v>1343</v>
      </c>
      <c r="H13">
        <f>(State_ContributionTestResults!J13-State_ContributionTestResults!J$2)*-1</f>
        <v>2407</v>
      </c>
      <c r="I13">
        <f>(State_ContributionTestResults!K13-State_ContributionTestResults!K$2)*-1</f>
        <v>4498</v>
      </c>
      <c r="J13">
        <f>(State_ContributionTestResults!L13-State_ContributionTestResults!L$2)*-1</f>
        <v>6970</v>
      </c>
      <c r="K13">
        <f>(State_ContributionTestResults!M13-State_ContributionTestResults!M$2)*-1</f>
        <v>9714</v>
      </c>
      <c r="L13">
        <f>(State_ContributionTestResults!N13-State_ContributionTestResults!N$2)*-1</f>
        <v>12791</v>
      </c>
      <c r="M13">
        <f>(State_ContributionTestResults!O13-State_ContributionTestResults!O$2)*-1</f>
        <v>16191</v>
      </c>
      <c r="N13">
        <f>(State_ContributionTestResults!P13-State_ContributionTestResults!P$2)*-1</f>
        <v>19864</v>
      </c>
      <c r="O13">
        <f>(State_ContributionTestResults!Q13-State_ContributionTestResults!Q$2)*-1</f>
        <v>23048</v>
      </c>
      <c r="P13">
        <f>(State_ContributionTestResults!R13-State_ContributionTestResults!R$2)*-1</f>
        <v>26323</v>
      </c>
      <c r="Q13">
        <f>(State_ContributionTestResults!S13-State_ContributionTestResults!S$2)*-1</f>
        <v>29705</v>
      </c>
      <c r="R13">
        <f>(State_ContributionTestResults!T13-State_ContributionTestResults!T$2)*-1</f>
        <v>33395</v>
      </c>
      <c r="S13">
        <f>(State_ContributionTestResults!U13-State_ContributionTestResults!U$2)*-1</f>
        <v>37407</v>
      </c>
      <c r="T13">
        <f>(State_ContributionTestResults!V13-State_ContributionTestResults!V$2)*-1</f>
        <v>40732</v>
      </c>
      <c r="U13">
        <f>(State_ContributionTestResults!W13-State_ContributionTestResults!W$2)*-1</f>
        <v>42994</v>
      </c>
      <c r="V13">
        <f>(State_ContributionTestResults!X13-State_ContributionTestResults!X$2)*-1</f>
        <v>44946</v>
      </c>
      <c r="W13">
        <f>(State_ContributionTestResults!Y13-State_ContributionTestResults!Y$2)*-1</f>
        <v>46839</v>
      </c>
      <c r="X13">
        <f>(State_ContributionTestResults!Z13-State_ContributionTestResults!Z$2)*-1</f>
        <v>48857</v>
      </c>
      <c r="Y13">
        <f>(State_ContributionTestResults!AA13-State_ContributionTestResults!AA$2)*-1</f>
        <v>50925</v>
      </c>
      <c r="Z13">
        <f>(State_ContributionTestResults!AB13-State_ContributionTestResults!AB$2)*-1</f>
        <v>52859</v>
      </c>
      <c r="AA13">
        <f>(State_ContributionTestResults!AC13-State_ContributionTestResults!AC$2)*-1</f>
        <v>55128</v>
      </c>
      <c r="AB13">
        <f>(State_ContributionTestResults!AD13-State_ContributionTestResults!AD$2)*-1</f>
        <v>57556</v>
      </c>
      <c r="AC13">
        <f>(State_ContributionTestResults!AE13-State_ContributionTestResults!AE$2)*-1</f>
        <v>59807</v>
      </c>
      <c r="AD13">
        <f>(State_ContributionTestResults!AF13-State_ContributionTestResults!AF$2)*-1</f>
        <v>61899</v>
      </c>
      <c r="AE13">
        <f>(State_ContributionTestResults!AG13-State_ContributionTestResults!AG$2)*-1</f>
        <v>64123</v>
      </c>
      <c r="AF13">
        <f>(State_ContributionTestResults!AH13-State_ContributionTestResults!AH$2)*-1</f>
        <v>66857</v>
      </c>
    </row>
    <row r="14" spans="1:32" x14ac:dyDescent="0.25">
      <c r="A14" t="s">
        <v>400</v>
      </c>
      <c r="B14">
        <f>(State_ContributionTestResults!D14-State_ContributionTestResults!D$2)*-1</f>
        <v>0</v>
      </c>
      <c r="C14">
        <f>(State_ContributionTestResults!E14-State_ContributionTestResults!E$2)*-1</f>
        <v>0</v>
      </c>
      <c r="D14">
        <f>(State_ContributionTestResults!F14-State_ContributionTestResults!F$2)*-1</f>
        <v>0</v>
      </c>
      <c r="E14">
        <f>(State_ContributionTestResults!G14-State_ContributionTestResults!G$2)*-1</f>
        <v>27</v>
      </c>
      <c r="F14">
        <f>(State_ContributionTestResults!H14-State_ContributionTestResults!H$2)*-1</f>
        <v>68</v>
      </c>
      <c r="G14">
        <f>(State_ContributionTestResults!I14-State_ContributionTestResults!I$2)*-1</f>
        <v>104</v>
      </c>
      <c r="H14">
        <f>(State_ContributionTestResults!J14-State_ContributionTestResults!J$2)*-1</f>
        <v>149</v>
      </c>
      <c r="I14">
        <f>(State_ContributionTestResults!K14-State_ContributionTestResults!K$2)*-1</f>
        <v>200</v>
      </c>
      <c r="J14">
        <f>(State_ContributionTestResults!L14-State_ContributionTestResults!L$2)*-1</f>
        <v>241</v>
      </c>
      <c r="K14">
        <f>(State_ContributionTestResults!M14-State_ContributionTestResults!M$2)*-1</f>
        <v>289</v>
      </c>
      <c r="L14">
        <f>(State_ContributionTestResults!N14-State_ContributionTestResults!N$2)*-1</f>
        <v>339</v>
      </c>
      <c r="M14">
        <f>(State_ContributionTestResults!O14-State_ContributionTestResults!O$2)*-1</f>
        <v>360</v>
      </c>
      <c r="N14">
        <f>(State_ContributionTestResults!P14-State_ContributionTestResults!P$2)*-1</f>
        <v>365</v>
      </c>
      <c r="O14">
        <f>(State_ContributionTestResults!Q14-State_ContributionTestResults!Q$2)*-1</f>
        <v>380</v>
      </c>
      <c r="P14">
        <f>(State_ContributionTestResults!R14-State_ContributionTestResults!R$2)*-1</f>
        <v>381</v>
      </c>
      <c r="Q14">
        <f>(State_ContributionTestResults!S14-State_ContributionTestResults!S$2)*-1</f>
        <v>376</v>
      </c>
      <c r="R14">
        <f>(State_ContributionTestResults!T14-State_ContributionTestResults!T$2)*-1</f>
        <v>386</v>
      </c>
      <c r="S14">
        <f>(State_ContributionTestResults!U14-State_ContributionTestResults!U$2)*-1</f>
        <v>387</v>
      </c>
      <c r="T14">
        <f>(State_ContributionTestResults!V14-State_ContributionTestResults!V$2)*-1</f>
        <v>378</v>
      </c>
      <c r="U14">
        <f>(State_ContributionTestResults!W14-State_ContributionTestResults!W$2)*-1</f>
        <v>367</v>
      </c>
      <c r="V14">
        <f>(State_ContributionTestResults!X14-State_ContributionTestResults!X$2)*-1</f>
        <v>359</v>
      </c>
      <c r="W14">
        <f>(State_ContributionTestResults!Y14-State_ContributionTestResults!Y$2)*-1</f>
        <v>359</v>
      </c>
      <c r="X14">
        <f>(State_ContributionTestResults!Z14-State_ContributionTestResults!Z$2)*-1</f>
        <v>350</v>
      </c>
      <c r="Y14">
        <f>(State_ContributionTestResults!AA14-State_ContributionTestResults!AA$2)*-1</f>
        <v>366</v>
      </c>
      <c r="Z14">
        <f>(State_ContributionTestResults!AB14-State_ContributionTestResults!AB$2)*-1</f>
        <v>357</v>
      </c>
      <c r="AA14">
        <f>(State_ContributionTestResults!AC14-State_ContributionTestResults!AC$2)*-1</f>
        <v>353</v>
      </c>
      <c r="AB14">
        <f>(State_ContributionTestResults!AD14-State_ContributionTestResults!AD$2)*-1</f>
        <v>349</v>
      </c>
      <c r="AC14">
        <f>(State_ContributionTestResults!AE14-State_ContributionTestResults!AE$2)*-1</f>
        <v>353</v>
      </c>
      <c r="AD14">
        <f>(State_ContributionTestResults!AF14-State_ContributionTestResults!AF$2)*-1</f>
        <v>351</v>
      </c>
      <c r="AE14">
        <f>(State_ContributionTestResults!AG14-State_ContributionTestResults!AG$2)*-1</f>
        <v>342</v>
      </c>
      <c r="AF14">
        <f>(State_ContributionTestResults!AH14-State_ContributionTestResults!AH$2)*-1</f>
        <v>353</v>
      </c>
    </row>
    <row r="15" spans="1:32" x14ac:dyDescent="0.25">
      <c r="A15" t="s">
        <v>402</v>
      </c>
      <c r="B15">
        <f>(State_ContributionTestResults!D15-State_ContributionTestResults!D$2)*-1</f>
        <v>0</v>
      </c>
      <c r="C15">
        <f>(State_ContributionTestResults!E15-State_ContributionTestResults!E$2)*-1</f>
        <v>0</v>
      </c>
      <c r="D15">
        <f>(State_ContributionTestResults!F15-State_ContributionTestResults!F$2)*-1</f>
        <v>0</v>
      </c>
      <c r="E15">
        <f>(State_ContributionTestResults!G15-State_ContributionTestResults!G$2)*-1</f>
        <v>14832</v>
      </c>
      <c r="F15">
        <f>(State_ContributionTestResults!H15-State_ContributionTestResults!H$2)*-1</f>
        <v>42402</v>
      </c>
      <c r="G15">
        <f>(State_ContributionTestResults!I15-State_ContributionTestResults!I$2)*-1</f>
        <v>66355</v>
      </c>
      <c r="H15">
        <f>(State_ContributionTestResults!J15-State_ContributionTestResults!J$2)*-1</f>
        <v>86086</v>
      </c>
      <c r="I15">
        <f>(State_ContributionTestResults!K15-State_ContributionTestResults!K$2)*-1</f>
        <v>105307</v>
      </c>
      <c r="J15">
        <f>(State_ContributionTestResults!L15-State_ContributionTestResults!L$2)*-1</f>
        <v>121745</v>
      </c>
      <c r="K15">
        <f>(State_ContributionTestResults!M15-State_ContributionTestResults!M$2)*-1</f>
        <v>134645</v>
      </c>
      <c r="L15">
        <f>(State_ContributionTestResults!N15-State_ContributionTestResults!N$2)*-1</f>
        <v>144866</v>
      </c>
      <c r="M15">
        <f>(State_ContributionTestResults!O15-State_ContributionTestResults!O$2)*-1</f>
        <v>156395</v>
      </c>
      <c r="N15">
        <f>(State_ContributionTestResults!P15-State_ContributionTestResults!P$2)*-1</f>
        <v>144381</v>
      </c>
      <c r="O15">
        <f>(State_ContributionTestResults!Q15-State_ContributionTestResults!Q$2)*-1</f>
        <v>132798</v>
      </c>
      <c r="P15">
        <f>(State_ContributionTestResults!R15-State_ContributionTestResults!R$2)*-1</f>
        <v>129241</v>
      </c>
      <c r="Q15">
        <f>(State_ContributionTestResults!S15-State_ContributionTestResults!S$2)*-1</f>
        <v>138339</v>
      </c>
      <c r="R15">
        <f>(State_ContributionTestResults!T15-State_ContributionTestResults!T$2)*-1</f>
        <v>150883</v>
      </c>
      <c r="S15">
        <f>(State_ContributionTestResults!U15-State_ContributionTestResults!U$2)*-1</f>
        <v>178217</v>
      </c>
      <c r="T15">
        <f>(State_ContributionTestResults!V15-State_ContributionTestResults!V$2)*-1</f>
        <v>215815</v>
      </c>
      <c r="U15">
        <f>(State_ContributionTestResults!W15-State_ContributionTestResults!W$2)*-1</f>
        <v>175172</v>
      </c>
      <c r="V15">
        <f>(State_ContributionTestResults!X15-State_ContributionTestResults!X$2)*-1</f>
        <v>489204</v>
      </c>
      <c r="W15">
        <f>(State_ContributionTestResults!Y15-State_ContributionTestResults!Y$2)*-1</f>
        <v>455563</v>
      </c>
      <c r="X15">
        <f>(State_ContributionTestResults!Z15-State_ContributionTestResults!Z$2)*-1</f>
        <v>235599</v>
      </c>
      <c r="Y15">
        <f>(State_ContributionTestResults!AA15-State_ContributionTestResults!AA$2)*-1</f>
        <v>-6342</v>
      </c>
      <c r="Z15">
        <f>(State_ContributionTestResults!AB15-State_ContributionTestResults!AB$2)*-1</f>
        <v>-77480</v>
      </c>
      <c r="AA15">
        <f>(State_ContributionTestResults!AC15-State_ContributionTestResults!AC$2)*-1</f>
        <v>-108958</v>
      </c>
      <c r="AB15">
        <f>(State_ContributionTestResults!AD15-State_ContributionTestResults!AD$2)*-1</f>
        <v>-115313</v>
      </c>
      <c r="AC15">
        <f>(State_ContributionTestResults!AE15-State_ContributionTestResults!AE$2)*-1</f>
        <v>-109913</v>
      </c>
      <c r="AD15">
        <f>(State_ContributionTestResults!AF15-State_ContributionTestResults!AF$2)*-1</f>
        <v>-98311</v>
      </c>
      <c r="AE15">
        <f>(State_ContributionTestResults!AG15-State_ContributionTestResults!AG$2)*-1</f>
        <v>-83774</v>
      </c>
      <c r="AF15">
        <f>(State_ContributionTestResults!AH15-State_ContributionTestResults!AH$2)*-1</f>
        <v>-68853</v>
      </c>
    </row>
    <row r="16" spans="1:32" x14ac:dyDescent="0.25">
      <c r="A16" t="s">
        <v>403</v>
      </c>
      <c r="B16">
        <f>(State_ContributionTestResults!D16-State_ContributionTestResults!D$2)*-1</f>
        <v>0</v>
      </c>
      <c r="C16">
        <f>(State_ContributionTestResults!E16-State_ContributionTestResults!E$2)*-1</f>
        <v>0</v>
      </c>
      <c r="D16">
        <f>(State_ContributionTestResults!F16-State_ContributionTestResults!F$2)*-1</f>
        <v>0</v>
      </c>
      <c r="E16">
        <f>(State_ContributionTestResults!G16-State_ContributionTestResults!G$2)*-1</f>
        <v>-165</v>
      </c>
      <c r="F16">
        <f>(State_ContributionTestResults!H16-State_ContributionTestResults!H$2)*-1</f>
        <v>-330</v>
      </c>
      <c r="G16">
        <f>(State_ContributionTestResults!I16-State_ContributionTestResults!I$2)*-1</f>
        <v>-404</v>
      </c>
      <c r="H16">
        <f>(State_ContributionTestResults!J16-State_ContributionTestResults!J$2)*-1</f>
        <v>-357</v>
      </c>
      <c r="I16">
        <f>(State_ContributionTestResults!K16-State_ContributionTestResults!K$2)*-1</f>
        <v>-240</v>
      </c>
      <c r="J16">
        <f>(State_ContributionTestResults!L16-State_ContributionTestResults!L$2)*-1</f>
        <v>-116</v>
      </c>
      <c r="K16">
        <f>(State_ContributionTestResults!M16-State_ContributionTestResults!M$2)*-1</f>
        <v>-4</v>
      </c>
      <c r="L16">
        <f>(State_ContributionTestResults!N16-State_ContributionTestResults!N$2)*-1</f>
        <v>171</v>
      </c>
      <c r="M16">
        <f>(State_ContributionTestResults!O16-State_ContributionTestResults!O$2)*-1</f>
        <v>279</v>
      </c>
      <c r="N16">
        <f>(State_ContributionTestResults!P16-State_ContributionTestResults!P$2)*-1</f>
        <v>276</v>
      </c>
      <c r="O16">
        <f>(State_ContributionTestResults!Q16-State_ContributionTestResults!Q$2)*-1</f>
        <v>237</v>
      </c>
      <c r="P16">
        <f>(State_ContributionTestResults!R16-State_ContributionTestResults!R$2)*-1</f>
        <v>168</v>
      </c>
      <c r="Q16">
        <f>(State_ContributionTestResults!S16-State_ContributionTestResults!S$2)*-1</f>
        <v>107</v>
      </c>
      <c r="R16">
        <f>(State_ContributionTestResults!T16-State_ContributionTestResults!T$2)*-1</f>
        <v>90</v>
      </c>
      <c r="S16">
        <f>(State_ContributionTestResults!U16-State_ContributionTestResults!U$2)*-1</f>
        <v>73</v>
      </c>
      <c r="T16">
        <f>(State_ContributionTestResults!V16-State_ContributionTestResults!V$2)*-1</f>
        <v>45</v>
      </c>
      <c r="U16">
        <f>(State_ContributionTestResults!W16-State_ContributionTestResults!W$2)*-1</f>
        <v>26</v>
      </c>
      <c r="V16">
        <f>(State_ContributionTestResults!X16-State_ContributionTestResults!X$2)*-1</f>
        <v>17</v>
      </c>
      <c r="W16">
        <f>(State_ContributionTestResults!Y16-State_ContributionTestResults!Y$2)*-1</f>
        <v>9</v>
      </c>
      <c r="X16">
        <f>(State_ContributionTestResults!Z16-State_ContributionTestResults!Z$2)*-1</f>
        <v>-6</v>
      </c>
      <c r="Y16">
        <f>(State_ContributionTestResults!AA16-State_ContributionTestResults!AA$2)*-1</f>
        <v>-16</v>
      </c>
      <c r="Z16">
        <f>(State_ContributionTestResults!AB16-State_ContributionTestResults!AB$2)*-1</f>
        <v>-14</v>
      </c>
      <c r="AA16">
        <f>(State_ContributionTestResults!AC16-State_ContributionTestResults!AC$2)*-1</f>
        <v>-23</v>
      </c>
      <c r="AB16">
        <f>(State_ContributionTestResults!AD16-State_ContributionTestResults!AD$2)*-1</f>
        <v>-31</v>
      </c>
      <c r="AC16">
        <f>(State_ContributionTestResults!AE16-State_ContributionTestResults!AE$2)*-1</f>
        <v>-38</v>
      </c>
      <c r="AD16">
        <f>(State_ContributionTestResults!AF16-State_ContributionTestResults!AF$2)*-1</f>
        <v>-44</v>
      </c>
      <c r="AE16">
        <f>(State_ContributionTestResults!AG16-State_ContributionTestResults!AG$2)*-1</f>
        <v>-42</v>
      </c>
      <c r="AF16">
        <f>(State_ContributionTestResults!AH16-State_ContributionTestResults!AH$2)*-1</f>
        <v>-43</v>
      </c>
    </row>
    <row r="17" spans="1:32" x14ac:dyDescent="0.25">
      <c r="A17" t="s">
        <v>405</v>
      </c>
      <c r="B17">
        <f>(State_ContributionTestResults!D17-State_ContributionTestResults!D$2)*-1</f>
        <v>0</v>
      </c>
      <c r="C17">
        <f>(State_ContributionTestResults!E17-State_ContributionTestResults!E$2)*-1</f>
        <v>0</v>
      </c>
      <c r="D17">
        <f>(State_ContributionTestResults!F17-State_ContributionTestResults!F$2)*-1</f>
        <v>0</v>
      </c>
      <c r="E17">
        <f>(State_ContributionTestResults!G17-State_ContributionTestResults!G$2)*-1</f>
        <v>-8</v>
      </c>
      <c r="F17">
        <f>(State_ContributionTestResults!H17-State_ContributionTestResults!H$2)*-1</f>
        <v>20</v>
      </c>
      <c r="G17">
        <f>(State_ContributionTestResults!I17-State_ContributionTestResults!I$2)*-1</f>
        <v>83</v>
      </c>
      <c r="H17">
        <f>(State_ContributionTestResults!J17-State_ContributionTestResults!J$2)*-1</f>
        <v>195</v>
      </c>
      <c r="I17">
        <f>(State_ContributionTestResults!K17-State_ContributionTestResults!K$2)*-1</f>
        <v>430</v>
      </c>
      <c r="J17">
        <f>(State_ContributionTestResults!L17-State_ContributionTestResults!L$2)*-1</f>
        <v>905</v>
      </c>
      <c r="K17">
        <f>(State_ContributionTestResults!M17-State_ContributionTestResults!M$2)*-1</f>
        <v>1569</v>
      </c>
      <c r="L17">
        <f>(State_ContributionTestResults!N17-State_ContributionTestResults!N$2)*-1</f>
        <v>2359</v>
      </c>
      <c r="M17">
        <f>(State_ContributionTestResults!O17-State_ContributionTestResults!O$2)*-1</f>
        <v>2726</v>
      </c>
      <c r="N17">
        <f>(State_ContributionTestResults!P17-State_ContributionTestResults!P$2)*-1</f>
        <v>2873</v>
      </c>
      <c r="O17">
        <f>(State_ContributionTestResults!Q17-State_ContributionTestResults!Q$2)*-1</f>
        <v>2923</v>
      </c>
      <c r="P17">
        <f>(State_ContributionTestResults!R17-State_ContributionTestResults!R$2)*-1</f>
        <v>2942</v>
      </c>
      <c r="Q17">
        <f>(State_ContributionTestResults!S17-State_ContributionTestResults!S$2)*-1</f>
        <v>2887</v>
      </c>
      <c r="R17">
        <f>(State_ContributionTestResults!T17-State_ContributionTestResults!T$2)*-1</f>
        <v>2844</v>
      </c>
      <c r="S17">
        <f>(State_ContributionTestResults!U17-State_ContributionTestResults!U$2)*-1</f>
        <v>2783</v>
      </c>
      <c r="T17">
        <f>(State_ContributionTestResults!V17-State_ContributionTestResults!V$2)*-1</f>
        <v>2715</v>
      </c>
      <c r="U17">
        <f>(State_ContributionTestResults!W17-State_ContributionTestResults!W$2)*-1</f>
        <v>2648</v>
      </c>
      <c r="V17">
        <f>(State_ContributionTestResults!X17-State_ContributionTestResults!X$2)*-1</f>
        <v>2598</v>
      </c>
      <c r="W17">
        <f>(State_ContributionTestResults!Y17-State_ContributionTestResults!Y$2)*-1</f>
        <v>2543</v>
      </c>
      <c r="X17">
        <f>(State_ContributionTestResults!Z17-State_ContributionTestResults!Z$2)*-1</f>
        <v>2498</v>
      </c>
      <c r="Y17">
        <f>(State_ContributionTestResults!AA17-State_ContributionTestResults!AA$2)*-1</f>
        <v>2477</v>
      </c>
      <c r="Z17">
        <f>(State_ContributionTestResults!AB17-State_ContributionTestResults!AB$2)*-1</f>
        <v>2451</v>
      </c>
      <c r="AA17">
        <f>(State_ContributionTestResults!AC17-State_ContributionTestResults!AC$2)*-1</f>
        <v>2410</v>
      </c>
      <c r="AB17">
        <f>(State_ContributionTestResults!AD17-State_ContributionTestResults!AD$2)*-1</f>
        <v>2386</v>
      </c>
      <c r="AC17">
        <f>(State_ContributionTestResults!AE17-State_ContributionTestResults!AE$2)*-1</f>
        <v>2392</v>
      </c>
      <c r="AD17">
        <f>(State_ContributionTestResults!AF17-State_ContributionTestResults!AF$2)*-1</f>
        <v>2402</v>
      </c>
      <c r="AE17">
        <f>(State_ContributionTestResults!AG17-State_ContributionTestResults!AG$2)*-1</f>
        <v>2414</v>
      </c>
      <c r="AF17">
        <f>(State_ContributionTestResults!AH17-State_ContributionTestResults!AH$2)*-1</f>
        <v>2491</v>
      </c>
    </row>
    <row r="18" spans="1:32" x14ac:dyDescent="0.25">
      <c r="A18" t="s">
        <v>478</v>
      </c>
      <c r="B18">
        <f>(State_ContributionTestResults!D18-State_ContributionTestResults!D$2)*-1</f>
        <v>0</v>
      </c>
      <c r="C18">
        <f>(State_ContributionTestResults!E18-State_ContributionTestResults!E$2)*-1</f>
        <v>0</v>
      </c>
      <c r="D18">
        <f>(State_ContributionTestResults!F18-State_ContributionTestResults!F$2)*-1</f>
        <v>0</v>
      </c>
      <c r="E18">
        <f>(State_ContributionTestResults!G18-State_ContributionTestResults!G$2)*-1</f>
        <v>0</v>
      </c>
      <c r="F18">
        <f>(State_ContributionTestResults!H18-State_ContributionTestResults!H$2)*-1</f>
        <v>0</v>
      </c>
      <c r="G18">
        <f>(State_ContributionTestResults!I18-State_ContributionTestResults!I$2)*-1</f>
        <v>0</v>
      </c>
      <c r="H18">
        <f>(State_ContributionTestResults!J18-State_ContributionTestResults!J$2)*-1</f>
        <v>0</v>
      </c>
      <c r="I18">
        <f>(State_ContributionTestResults!K18-State_ContributionTestResults!K$2)*-1</f>
        <v>0</v>
      </c>
      <c r="J18">
        <f>(State_ContributionTestResults!L18-State_ContributionTestResults!L$2)*-1</f>
        <v>0</v>
      </c>
      <c r="K18">
        <f>(State_ContributionTestResults!M18-State_ContributionTestResults!M$2)*-1</f>
        <v>0</v>
      </c>
      <c r="L18">
        <f>(State_ContributionTestResults!N18-State_ContributionTestResults!N$2)*-1</f>
        <v>0</v>
      </c>
      <c r="M18">
        <f>(State_ContributionTestResults!O18-State_ContributionTestResults!O$2)*-1</f>
        <v>0</v>
      </c>
      <c r="N18">
        <f>(State_ContributionTestResults!P18-State_ContributionTestResults!P$2)*-1</f>
        <v>0</v>
      </c>
      <c r="O18">
        <f>(State_ContributionTestResults!Q18-State_ContributionTestResults!Q$2)*-1</f>
        <v>0</v>
      </c>
      <c r="P18">
        <f>(State_ContributionTestResults!R18-State_ContributionTestResults!R$2)*-1</f>
        <v>0</v>
      </c>
      <c r="Q18">
        <f>(State_ContributionTestResults!S18-State_ContributionTestResults!S$2)*-1</f>
        <v>0</v>
      </c>
      <c r="R18">
        <f>(State_ContributionTestResults!T18-State_ContributionTestResults!T$2)*-1</f>
        <v>0</v>
      </c>
      <c r="S18">
        <f>(State_ContributionTestResults!U18-State_ContributionTestResults!U$2)*-1</f>
        <v>0</v>
      </c>
      <c r="T18">
        <f>(State_ContributionTestResults!V18-State_ContributionTestResults!V$2)*-1</f>
        <v>0</v>
      </c>
      <c r="U18">
        <f>(State_ContributionTestResults!W18-State_ContributionTestResults!W$2)*-1</f>
        <v>0</v>
      </c>
      <c r="V18">
        <f>(State_ContributionTestResults!X18-State_ContributionTestResults!X$2)*-1</f>
        <v>0</v>
      </c>
      <c r="W18">
        <f>(State_ContributionTestResults!Y18-State_ContributionTestResults!Y$2)*-1</f>
        <v>0</v>
      </c>
      <c r="X18">
        <f>(State_ContributionTestResults!Z18-State_ContributionTestResults!Z$2)*-1</f>
        <v>0</v>
      </c>
      <c r="Y18">
        <f>(State_ContributionTestResults!AA18-State_ContributionTestResults!AA$2)*-1</f>
        <v>0</v>
      </c>
      <c r="Z18">
        <f>(State_ContributionTestResults!AB18-State_ContributionTestResults!AB$2)*-1</f>
        <v>0</v>
      </c>
      <c r="AA18">
        <f>(State_ContributionTestResults!AC18-State_ContributionTestResults!AC$2)*-1</f>
        <v>0</v>
      </c>
      <c r="AB18">
        <f>(State_ContributionTestResults!AD18-State_ContributionTestResults!AD$2)*-1</f>
        <v>0</v>
      </c>
      <c r="AC18">
        <f>(State_ContributionTestResults!AE18-State_ContributionTestResults!AE$2)*-1</f>
        <v>0</v>
      </c>
      <c r="AD18">
        <f>(State_ContributionTestResults!AF18-State_ContributionTestResults!AF$2)*-1</f>
        <v>0</v>
      </c>
      <c r="AE18">
        <f>(State_ContributionTestResults!AG18-State_ContributionTestResults!AG$2)*-1</f>
        <v>0</v>
      </c>
      <c r="AF18">
        <f>(State_ContributionTestResults!AH18-State_ContributionTestResults!AH$2)*-1</f>
        <v>0</v>
      </c>
    </row>
    <row r="19" spans="1:32" x14ac:dyDescent="0.25">
      <c r="A19" t="s">
        <v>406</v>
      </c>
      <c r="B19">
        <f>(State_ContributionTestResults!D19-State_ContributionTestResults!D$2)*-1</f>
        <v>0</v>
      </c>
      <c r="C19">
        <f>(State_ContributionTestResults!E19-State_ContributionTestResults!E$2)*-1</f>
        <v>0</v>
      </c>
      <c r="D19">
        <f>(State_ContributionTestResults!F19-State_ContributionTestResults!F$2)*-1</f>
        <v>0</v>
      </c>
      <c r="E19">
        <f>(State_ContributionTestResults!G19-State_ContributionTestResults!G$2)*-1</f>
        <v>1332</v>
      </c>
      <c r="F19">
        <f>(State_ContributionTestResults!H19-State_ContributionTestResults!H$2)*-1</f>
        <v>3344</v>
      </c>
      <c r="G19">
        <f>(State_ContributionTestResults!I19-State_ContributionTestResults!I$2)*-1</f>
        <v>6053</v>
      </c>
      <c r="H19">
        <f>(State_ContributionTestResults!J19-State_ContributionTestResults!J$2)*-1</f>
        <v>8532</v>
      </c>
      <c r="I19">
        <f>(State_ContributionTestResults!K19-State_ContributionTestResults!K$2)*-1</f>
        <v>12026</v>
      </c>
      <c r="J19">
        <f>(State_ContributionTestResults!L19-State_ContributionTestResults!L$2)*-1</f>
        <v>15535</v>
      </c>
      <c r="K19">
        <f>(State_ContributionTestResults!M19-State_ContributionTestResults!M$2)*-1</f>
        <v>19104</v>
      </c>
      <c r="L19">
        <f>(State_ContributionTestResults!N19-State_ContributionTestResults!N$2)*-1</f>
        <v>22672</v>
      </c>
      <c r="M19">
        <f>(State_ContributionTestResults!O19-State_ContributionTestResults!O$2)*-1</f>
        <v>25531</v>
      </c>
      <c r="N19">
        <f>(State_ContributionTestResults!P19-State_ContributionTestResults!P$2)*-1</f>
        <v>27732</v>
      </c>
      <c r="O19">
        <f>(State_ContributionTestResults!Q19-State_ContributionTestResults!Q$2)*-1</f>
        <v>28592</v>
      </c>
      <c r="P19">
        <f>(State_ContributionTestResults!R19-State_ContributionTestResults!R$2)*-1</f>
        <v>29227</v>
      </c>
      <c r="Q19">
        <f>(State_ContributionTestResults!S19-State_ContributionTestResults!S$2)*-1</f>
        <v>29358</v>
      </c>
      <c r="R19">
        <f>(State_ContributionTestResults!T19-State_ContributionTestResults!T$2)*-1</f>
        <v>29249</v>
      </c>
      <c r="S19">
        <f>(State_ContributionTestResults!U19-State_ContributionTestResults!U$2)*-1</f>
        <v>28785</v>
      </c>
      <c r="T19">
        <f>(State_ContributionTestResults!V19-State_ContributionTestResults!V$2)*-1</f>
        <v>28239</v>
      </c>
      <c r="U19">
        <f>(State_ContributionTestResults!W19-State_ContributionTestResults!W$2)*-1</f>
        <v>27532</v>
      </c>
      <c r="V19">
        <f>(State_ContributionTestResults!X19-State_ContributionTestResults!X$2)*-1</f>
        <v>26647</v>
      </c>
      <c r="W19">
        <f>(State_ContributionTestResults!Y19-State_ContributionTestResults!Y$2)*-1</f>
        <v>25575</v>
      </c>
      <c r="X19">
        <f>(State_ContributionTestResults!Z19-State_ContributionTestResults!Z$2)*-1</f>
        <v>23906</v>
      </c>
      <c r="Y19">
        <f>(State_ContributionTestResults!AA19-State_ContributionTestResults!AA$2)*-1</f>
        <v>22070</v>
      </c>
      <c r="Z19">
        <f>(State_ContributionTestResults!AB19-State_ContributionTestResults!AB$2)*-1</f>
        <v>20145</v>
      </c>
      <c r="AA19">
        <f>(State_ContributionTestResults!AC19-State_ContributionTestResults!AC$2)*-1</f>
        <v>17890</v>
      </c>
      <c r="AB19">
        <f>(State_ContributionTestResults!AD19-State_ContributionTestResults!AD$2)*-1</f>
        <v>15559</v>
      </c>
      <c r="AC19">
        <f>(State_ContributionTestResults!AE19-State_ContributionTestResults!AE$2)*-1</f>
        <v>13338</v>
      </c>
      <c r="AD19">
        <f>(State_ContributionTestResults!AF19-State_ContributionTestResults!AF$2)*-1</f>
        <v>11443</v>
      </c>
      <c r="AE19">
        <f>(State_ContributionTestResults!AG19-State_ContributionTestResults!AG$2)*-1</f>
        <v>9604</v>
      </c>
      <c r="AF19">
        <f>(State_ContributionTestResults!AH19-State_ContributionTestResults!AH$2)*-1</f>
        <v>7613</v>
      </c>
    </row>
    <row r="20" spans="1:32" x14ac:dyDescent="0.25">
      <c r="A20" t="s">
        <v>407</v>
      </c>
      <c r="B20">
        <f>(State_ContributionTestResults!D20-State_ContributionTestResults!D$2)*-1</f>
        <v>0</v>
      </c>
      <c r="C20">
        <f>(State_ContributionTestResults!E20-State_ContributionTestResults!E$2)*-1</f>
        <v>0</v>
      </c>
      <c r="D20">
        <f>(State_ContributionTestResults!F20-State_ContributionTestResults!F$2)*-1</f>
        <v>0</v>
      </c>
      <c r="E20">
        <f>(State_ContributionTestResults!G20-State_ContributionTestResults!G$2)*-1</f>
        <v>265</v>
      </c>
      <c r="F20">
        <f>(State_ContributionTestResults!H20-State_ContributionTestResults!H$2)*-1</f>
        <v>359</v>
      </c>
      <c r="G20">
        <f>(State_ContributionTestResults!I20-State_ContributionTestResults!I$2)*-1</f>
        <v>296</v>
      </c>
      <c r="H20">
        <f>(State_ContributionTestResults!J20-State_ContributionTestResults!J$2)*-1</f>
        <v>241</v>
      </c>
      <c r="I20">
        <f>(State_ContributionTestResults!K20-State_ContributionTestResults!K$2)*-1</f>
        <v>205</v>
      </c>
      <c r="J20">
        <f>(State_ContributionTestResults!L20-State_ContributionTestResults!L$2)*-1</f>
        <v>178</v>
      </c>
      <c r="K20">
        <f>(State_ContributionTestResults!M20-State_ContributionTestResults!M$2)*-1</f>
        <v>164</v>
      </c>
      <c r="L20">
        <f>(State_ContributionTestResults!N20-State_ContributionTestResults!N$2)*-1</f>
        <v>165</v>
      </c>
      <c r="M20">
        <f>(State_ContributionTestResults!O20-State_ContributionTestResults!O$2)*-1</f>
        <v>272</v>
      </c>
      <c r="N20">
        <f>(State_ContributionTestResults!P20-State_ContributionTestResults!P$2)*-1</f>
        <v>373</v>
      </c>
      <c r="O20">
        <f>(State_ContributionTestResults!Q20-State_ContributionTestResults!Q$2)*-1</f>
        <v>436</v>
      </c>
      <c r="P20">
        <f>(State_ContributionTestResults!R20-State_ContributionTestResults!R$2)*-1</f>
        <v>505</v>
      </c>
      <c r="Q20">
        <f>(State_ContributionTestResults!S20-State_ContributionTestResults!S$2)*-1</f>
        <v>544</v>
      </c>
      <c r="R20">
        <f>(State_ContributionTestResults!T20-State_ContributionTestResults!T$2)*-1</f>
        <v>589</v>
      </c>
      <c r="S20">
        <f>(State_ContributionTestResults!U20-State_ContributionTestResults!U$2)*-1</f>
        <v>642</v>
      </c>
      <c r="T20">
        <f>(State_ContributionTestResults!V20-State_ContributionTestResults!V$2)*-1</f>
        <v>682</v>
      </c>
      <c r="U20">
        <f>(State_ContributionTestResults!W20-State_ContributionTestResults!W$2)*-1</f>
        <v>723</v>
      </c>
      <c r="V20">
        <f>(State_ContributionTestResults!X20-State_ContributionTestResults!X$2)*-1</f>
        <v>804</v>
      </c>
      <c r="W20">
        <f>(State_ContributionTestResults!Y20-State_ContributionTestResults!Y$2)*-1</f>
        <v>883</v>
      </c>
      <c r="X20">
        <f>(State_ContributionTestResults!Z20-State_ContributionTestResults!Z$2)*-1</f>
        <v>960</v>
      </c>
      <c r="Y20">
        <f>(State_ContributionTestResults!AA20-State_ContributionTestResults!AA$2)*-1</f>
        <v>1031</v>
      </c>
      <c r="Z20">
        <f>(State_ContributionTestResults!AB20-State_ContributionTestResults!AB$2)*-1</f>
        <v>1088</v>
      </c>
      <c r="AA20">
        <f>(State_ContributionTestResults!AC20-State_ContributionTestResults!AC$2)*-1</f>
        <v>1154</v>
      </c>
      <c r="AB20">
        <f>(State_ContributionTestResults!AD20-State_ContributionTestResults!AD$2)*-1</f>
        <v>1249</v>
      </c>
      <c r="AC20">
        <f>(State_ContributionTestResults!AE20-State_ContributionTestResults!AE$2)*-1</f>
        <v>1352</v>
      </c>
      <c r="AD20">
        <f>(State_ContributionTestResults!AF20-State_ContributionTestResults!AF$2)*-1</f>
        <v>1448</v>
      </c>
      <c r="AE20">
        <f>(State_ContributionTestResults!AG20-State_ContributionTestResults!AG$2)*-1</f>
        <v>1542</v>
      </c>
      <c r="AF20">
        <f>(State_ContributionTestResults!AH20-State_ContributionTestResults!AH$2)*-1</f>
        <v>1638</v>
      </c>
    </row>
    <row r="21" spans="1:32" x14ac:dyDescent="0.25">
      <c r="A21" t="s">
        <v>408</v>
      </c>
      <c r="B21">
        <f>(State_ContributionTestResults!D21-State_ContributionTestResults!D$2)*-1</f>
        <v>0</v>
      </c>
      <c r="C21">
        <f>(State_ContributionTestResults!E21-State_ContributionTestResults!E$2)*-1</f>
        <v>0</v>
      </c>
      <c r="D21">
        <f>(State_ContributionTestResults!F21-State_ContributionTestResults!F$2)*-1</f>
        <v>0</v>
      </c>
      <c r="E21">
        <f>(State_ContributionTestResults!G21-State_ContributionTestResults!G$2)*-1</f>
        <v>2555</v>
      </c>
      <c r="F21">
        <f>(State_ContributionTestResults!H21-State_ContributionTestResults!H$2)*-1</f>
        <v>2361</v>
      </c>
      <c r="G21">
        <f>(State_ContributionTestResults!I21-State_ContributionTestResults!I$2)*-1</f>
        <v>3416</v>
      </c>
      <c r="H21">
        <f>(State_ContributionTestResults!J21-State_ContributionTestResults!J$2)*-1</f>
        <v>5604</v>
      </c>
      <c r="I21">
        <f>(State_ContributionTestResults!K21-State_ContributionTestResults!K$2)*-1</f>
        <v>6188</v>
      </c>
      <c r="J21">
        <f>(State_ContributionTestResults!L21-State_ContributionTestResults!L$2)*-1</f>
        <v>7717</v>
      </c>
      <c r="K21">
        <f>(State_ContributionTestResults!M21-State_ContributionTestResults!M$2)*-1</f>
        <v>10738</v>
      </c>
      <c r="L21">
        <f>(State_ContributionTestResults!N21-State_ContributionTestResults!N$2)*-1</f>
        <v>12614</v>
      </c>
      <c r="M21">
        <f>(State_ContributionTestResults!O21-State_ContributionTestResults!O$2)*-1</f>
        <v>12990</v>
      </c>
      <c r="N21">
        <f>(State_ContributionTestResults!P21-State_ContributionTestResults!P$2)*-1</f>
        <v>17832</v>
      </c>
      <c r="O21">
        <f>(State_ContributionTestResults!Q21-State_ContributionTestResults!Q$2)*-1</f>
        <v>16975</v>
      </c>
      <c r="P21">
        <f>(State_ContributionTestResults!R21-State_ContributionTestResults!R$2)*-1</f>
        <v>16284</v>
      </c>
      <c r="Q21">
        <f>(State_ContributionTestResults!S21-State_ContributionTestResults!S$2)*-1</f>
        <v>13893</v>
      </c>
      <c r="R21">
        <f>(State_ContributionTestResults!T21-State_ContributionTestResults!T$2)*-1</f>
        <v>7745</v>
      </c>
      <c r="S21">
        <f>(State_ContributionTestResults!U21-State_ContributionTestResults!U$2)*-1</f>
        <v>4392</v>
      </c>
      <c r="T21">
        <f>(State_ContributionTestResults!V21-State_ContributionTestResults!V$2)*-1</f>
        <v>2936</v>
      </c>
      <c r="U21">
        <f>(State_ContributionTestResults!W21-State_ContributionTestResults!W$2)*-1</f>
        <v>1517</v>
      </c>
      <c r="V21">
        <f>(State_ContributionTestResults!X21-State_ContributionTestResults!X$2)*-1</f>
        <v>673</v>
      </c>
      <c r="W21">
        <f>(State_ContributionTestResults!Y21-State_ContributionTestResults!Y$2)*-1</f>
        <v>156</v>
      </c>
      <c r="X21">
        <f>(State_ContributionTestResults!Z21-State_ContributionTestResults!Z$2)*-1</f>
        <v>-232</v>
      </c>
      <c r="Y21">
        <f>(State_ContributionTestResults!AA21-State_ContributionTestResults!AA$2)*-1</f>
        <v>-455</v>
      </c>
      <c r="Z21">
        <f>(State_ContributionTestResults!AB21-State_ContributionTestResults!AB$2)*-1</f>
        <v>-656</v>
      </c>
      <c r="AA21">
        <f>(State_ContributionTestResults!AC21-State_ContributionTestResults!AC$2)*-1</f>
        <v>-935</v>
      </c>
      <c r="AB21">
        <f>(State_ContributionTestResults!AD21-State_ContributionTestResults!AD$2)*-1</f>
        <v>-956</v>
      </c>
      <c r="AC21">
        <f>(State_ContributionTestResults!AE21-State_ContributionTestResults!AE$2)*-1</f>
        <v>-1002</v>
      </c>
      <c r="AD21">
        <f>(State_ContributionTestResults!AF21-State_ContributionTestResults!AF$2)*-1</f>
        <v>-1035</v>
      </c>
      <c r="AE21">
        <f>(State_ContributionTestResults!AG21-State_ContributionTestResults!AG$2)*-1</f>
        <v>-1086</v>
      </c>
      <c r="AF21">
        <f>(State_ContributionTestResults!AH21-State_ContributionTestResults!AH$2)*-1</f>
        <v>-1135</v>
      </c>
    </row>
    <row r="22" spans="1:32" x14ac:dyDescent="0.25">
      <c r="A22" t="s">
        <v>409</v>
      </c>
      <c r="B22">
        <f>(State_ContributionTestResults!D22-State_ContributionTestResults!D$2)*-1</f>
        <v>0</v>
      </c>
      <c r="C22">
        <f>(State_ContributionTestResults!E22-State_ContributionTestResults!E$2)*-1</f>
        <v>0</v>
      </c>
      <c r="D22">
        <f>(State_ContributionTestResults!F22-State_ContributionTestResults!F$2)*-1</f>
        <v>0</v>
      </c>
      <c r="E22">
        <f>(State_ContributionTestResults!G22-State_ContributionTestResults!G$2)*-1</f>
        <v>-16</v>
      </c>
      <c r="F22">
        <f>(State_ContributionTestResults!H22-State_ContributionTestResults!H$2)*-1</f>
        <v>-39</v>
      </c>
      <c r="G22">
        <f>(State_ContributionTestResults!I22-State_ContributionTestResults!I$2)*-1</f>
        <v>-81</v>
      </c>
      <c r="H22">
        <f>(State_ContributionTestResults!J22-State_ContributionTestResults!J$2)*-1</f>
        <v>-132</v>
      </c>
      <c r="I22">
        <f>(State_ContributionTestResults!K22-State_ContributionTestResults!K$2)*-1</f>
        <v>-192</v>
      </c>
      <c r="J22">
        <f>(State_ContributionTestResults!L22-State_ContributionTestResults!L$2)*-1</f>
        <v>-256</v>
      </c>
      <c r="K22">
        <f>(State_ContributionTestResults!M22-State_ContributionTestResults!M$2)*-1</f>
        <v>-334</v>
      </c>
      <c r="L22">
        <f>(State_ContributionTestResults!N22-State_ContributionTestResults!N$2)*-1</f>
        <v>-407</v>
      </c>
      <c r="M22">
        <f>(State_ContributionTestResults!O22-State_ContributionTestResults!O$2)*-1</f>
        <v>-497</v>
      </c>
      <c r="N22">
        <f>(State_ContributionTestResults!P22-State_ContributionTestResults!P$2)*-1</f>
        <v>-589</v>
      </c>
      <c r="O22">
        <f>(State_ContributionTestResults!Q22-State_ContributionTestResults!Q$2)*-1</f>
        <v>-669</v>
      </c>
      <c r="P22">
        <f>(State_ContributionTestResults!R22-State_ContributionTestResults!R$2)*-1</f>
        <v>-762</v>
      </c>
      <c r="Q22">
        <f>(State_ContributionTestResults!S22-State_ContributionTestResults!S$2)*-1</f>
        <v>-886</v>
      </c>
      <c r="R22">
        <f>(State_ContributionTestResults!T22-State_ContributionTestResults!T$2)*-1</f>
        <v>-976</v>
      </c>
      <c r="S22">
        <f>(State_ContributionTestResults!U22-State_ContributionTestResults!U$2)*-1</f>
        <v>-1109</v>
      </c>
      <c r="T22">
        <f>(State_ContributionTestResults!V22-State_ContributionTestResults!V$2)*-1</f>
        <v>-1262</v>
      </c>
      <c r="U22">
        <f>(State_ContributionTestResults!W22-State_ContributionTestResults!W$2)*-1</f>
        <v>-1417</v>
      </c>
      <c r="V22">
        <f>(State_ContributionTestResults!X22-State_ContributionTestResults!X$2)*-1</f>
        <v>-1546</v>
      </c>
      <c r="W22">
        <f>(State_ContributionTestResults!Y22-State_ContributionTestResults!Y$2)*-1</f>
        <v>-1700</v>
      </c>
      <c r="X22">
        <f>(State_ContributionTestResults!Z22-State_ContributionTestResults!Z$2)*-1</f>
        <v>-1867</v>
      </c>
      <c r="Y22">
        <f>(State_ContributionTestResults!AA22-State_ContributionTestResults!AA$2)*-1</f>
        <v>-2033</v>
      </c>
      <c r="Z22">
        <f>(State_ContributionTestResults!AB22-State_ContributionTestResults!AB$2)*-1</f>
        <v>-2200</v>
      </c>
      <c r="AA22">
        <f>(State_ContributionTestResults!AC22-State_ContributionTestResults!AC$2)*-1</f>
        <v>-2397</v>
      </c>
      <c r="AB22">
        <f>(State_ContributionTestResults!AD22-State_ContributionTestResults!AD$2)*-1</f>
        <v>-2597</v>
      </c>
      <c r="AC22">
        <f>(State_ContributionTestResults!AE22-State_ContributionTestResults!AE$2)*-1</f>
        <v>-2798</v>
      </c>
      <c r="AD22">
        <f>(State_ContributionTestResults!AF22-State_ContributionTestResults!AF$2)*-1</f>
        <v>-3014</v>
      </c>
      <c r="AE22">
        <f>(State_ContributionTestResults!AG22-State_ContributionTestResults!AG$2)*-1</f>
        <v>-3240</v>
      </c>
      <c r="AF22">
        <f>(State_ContributionTestResults!AH22-State_ContributionTestResults!AH$2)*-1</f>
        <v>-3466</v>
      </c>
    </row>
    <row r="23" spans="1:32" x14ac:dyDescent="0.25">
      <c r="A23" t="s">
        <v>411</v>
      </c>
      <c r="B23">
        <f>(State_ContributionTestResults!D23-State_ContributionTestResults!D$2)*-1</f>
        <v>0</v>
      </c>
      <c r="C23">
        <f>(State_ContributionTestResults!E23-State_ContributionTestResults!E$2)*-1</f>
        <v>0</v>
      </c>
      <c r="D23">
        <f>(State_ContributionTestResults!F23-State_ContributionTestResults!F$2)*-1</f>
        <v>0</v>
      </c>
      <c r="E23">
        <f>(State_ContributionTestResults!G23-State_ContributionTestResults!G$2)*-1</f>
        <v>4792</v>
      </c>
      <c r="F23">
        <f>(State_ContributionTestResults!H23-State_ContributionTestResults!H$2)*-1</f>
        <v>10117</v>
      </c>
      <c r="G23">
        <f>(State_ContributionTestResults!I23-State_ContributionTestResults!I$2)*-1</f>
        <v>15790</v>
      </c>
      <c r="H23">
        <f>(State_ContributionTestResults!J23-State_ContributionTestResults!J$2)*-1</f>
        <v>21364</v>
      </c>
      <c r="I23">
        <f>(State_ContributionTestResults!K23-State_ContributionTestResults!K$2)*-1</f>
        <v>27198</v>
      </c>
      <c r="J23">
        <f>(State_ContributionTestResults!L23-State_ContributionTestResults!L$2)*-1</f>
        <v>32769</v>
      </c>
      <c r="K23">
        <f>(State_ContributionTestResults!M23-State_ContributionTestResults!M$2)*-1</f>
        <v>38424</v>
      </c>
      <c r="L23">
        <f>(State_ContributionTestResults!N23-State_ContributionTestResults!N$2)*-1</f>
        <v>44513</v>
      </c>
      <c r="M23">
        <f>(State_ContributionTestResults!O23-State_ContributionTestResults!O$2)*-1</f>
        <v>52132</v>
      </c>
      <c r="N23">
        <f>(State_ContributionTestResults!P23-State_ContributionTestResults!P$2)*-1</f>
        <v>58466</v>
      </c>
      <c r="O23">
        <f>(State_ContributionTestResults!Q23-State_ContributionTestResults!Q$2)*-1</f>
        <v>64231</v>
      </c>
      <c r="P23">
        <f>(State_ContributionTestResults!R23-State_ContributionTestResults!R$2)*-1</f>
        <v>69423</v>
      </c>
      <c r="Q23">
        <f>(State_ContributionTestResults!S23-State_ContributionTestResults!S$2)*-1</f>
        <v>74104</v>
      </c>
      <c r="R23">
        <f>(State_ContributionTestResults!T23-State_ContributionTestResults!T$2)*-1</f>
        <v>78811</v>
      </c>
      <c r="S23">
        <f>(State_ContributionTestResults!U23-State_ContributionTestResults!U$2)*-1</f>
        <v>83410</v>
      </c>
      <c r="T23">
        <f>(State_ContributionTestResults!V23-State_ContributionTestResults!V$2)*-1</f>
        <v>88083</v>
      </c>
      <c r="U23">
        <f>(State_ContributionTestResults!W23-State_ContributionTestResults!W$2)*-1</f>
        <v>92808</v>
      </c>
      <c r="V23">
        <f>(State_ContributionTestResults!X23-State_ContributionTestResults!X$2)*-1</f>
        <v>97673</v>
      </c>
      <c r="W23">
        <f>(State_ContributionTestResults!Y23-State_ContributionTestResults!Y$2)*-1</f>
        <v>102567</v>
      </c>
      <c r="X23">
        <f>(State_ContributionTestResults!Z23-State_ContributionTestResults!Z$2)*-1</f>
        <v>107537</v>
      </c>
      <c r="Y23">
        <f>(State_ContributionTestResults!AA23-State_ContributionTestResults!AA$2)*-1</f>
        <v>112694</v>
      </c>
      <c r="Z23">
        <f>(State_ContributionTestResults!AB23-State_ContributionTestResults!AB$2)*-1</f>
        <v>117912</v>
      </c>
      <c r="AA23">
        <f>(State_ContributionTestResults!AC23-State_ContributionTestResults!AC$2)*-1</f>
        <v>123219</v>
      </c>
      <c r="AB23">
        <f>(State_ContributionTestResults!AD23-State_ContributionTestResults!AD$2)*-1</f>
        <v>128667</v>
      </c>
      <c r="AC23">
        <f>(State_ContributionTestResults!AE23-State_ContributionTestResults!AE$2)*-1</f>
        <v>134277</v>
      </c>
      <c r="AD23">
        <f>(State_ContributionTestResults!AF23-State_ContributionTestResults!AF$2)*-1</f>
        <v>139825</v>
      </c>
      <c r="AE23">
        <f>(State_ContributionTestResults!AG23-State_ContributionTestResults!AG$2)*-1</f>
        <v>145219</v>
      </c>
      <c r="AF23">
        <f>(State_ContributionTestResults!AH23-State_ContributionTestResults!AH$2)*-1</f>
        <v>150635</v>
      </c>
    </row>
    <row r="24" spans="1:32" x14ac:dyDescent="0.25">
      <c r="A24" t="s">
        <v>413</v>
      </c>
      <c r="B24">
        <f>(State_ContributionTestResults!D24-State_ContributionTestResults!D$2)*-1</f>
        <v>0</v>
      </c>
      <c r="C24">
        <f>(State_ContributionTestResults!E24-State_ContributionTestResults!E$2)*-1</f>
        <v>0</v>
      </c>
      <c r="D24">
        <f>(State_ContributionTestResults!F24-State_ContributionTestResults!F$2)*-1</f>
        <v>0</v>
      </c>
      <c r="E24">
        <f>(State_ContributionTestResults!G24-State_ContributionTestResults!G$2)*-1</f>
        <v>-180</v>
      </c>
      <c r="F24">
        <f>(State_ContributionTestResults!H24-State_ContributionTestResults!H$2)*-1</f>
        <v>-480</v>
      </c>
      <c r="G24">
        <f>(State_ContributionTestResults!I24-State_ContributionTestResults!I$2)*-1</f>
        <v>-842</v>
      </c>
      <c r="H24">
        <f>(State_ContributionTestResults!J24-State_ContributionTestResults!J$2)*-1</f>
        <v>-1207</v>
      </c>
      <c r="I24">
        <f>(State_ContributionTestResults!K24-State_ContributionTestResults!K$2)*-1</f>
        <v>-1613</v>
      </c>
      <c r="J24">
        <f>(State_ContributionTestResults!L24-State_ContributionTestResults!L$2)*-1</f>
        <v>-2041</v>
      </c>
      <c r="K24">
        <f>(State_ContributionTestResults!M24-State_ContributionTestResults!M$2)*-1</f>
        <v>-2477</v>
      </c>
      <c r="L24">
        <f>(State_ContributionTestResults!N24-State_ContributionTestResults!N$2)*-1</f>
        <v>-2911</v>
      </c>
      <c r="M24">
        <f>(State_ContributionTestResults!O24-State_ContributionTestResults!O$2)*-1</f>
        <v>-3386</v>
      </c>
      <c r="N24">
        <f>(State_ContributionTestResults!P24-State_ContributionTestResults!P$2)*-1</f>
        <v>-3869</v>
      </c>
      <c r="O24">
        <f>(State_ContributionTestResults!Q24-State_ContributionTestResults!Q$2)*-1</f>
        <v>-4317</v>
      </c>
      <c r="P24">
        <f>(State_ContributionTestResults!R24-State_ContributionTestResults!R$2)*-1</f>
        <v>-4786</v>
      </c>
      <c r="Q24">
        <f>(State_ContributionTestResults!S24-State_ContributionTestResults!S$2)*-1</f>
        <v>-5262</v>
      </c>
      <c r="R24">
        <f>(State_ContributionTestResults!T24-State_ContributionTestResults!T$2)*-1</f>
        <v>-5705</v>
      </c>
      <c r="S24">
        <f>(State_ContributionTestResults!U24-State_ContributionTestResults!U$2)*-1</f>
        <v>-6180</v>
      </c>
      <c r="T24">
        <f>(State_ContributionTestResults!V24-State_ContributionTestResults!V$2)*-1</f>
        <v>-6661</v>
      </c>
      <c r="U24">
        <f>(State_ContributionTestResults!W24-State_ContributionTestResults!W$2)*-1</f>
        <v>-7155</v>
      </c>
      <c r="V24">
        <f>(State_ContributionTestResults!X24-State_ContributionTestResults!X$2)*-1</f>
        <v>-7601</v>
      </c>
      <c r="W24">
        <f>(State_ContributionTestResults!Y24-State_ContributionTestResults!Y$2)*-1</f>
        <v>-8109</v>
      </c>
      <c r="X24">
        <f>(State_ContributionTestResults!Z24-State_ContributionTestResults!Z$2)*-1</f>
        <v>-8595</v>
      </c>
      <c r="Y24">
        <f>(State_ContributionTestResults!AA24-State_ContributionTestResults!AA$2)*-1</f>
        <v>-9069</v>
      </c>
      <c r="Z24">
        <f>(State_ContributionTestResults!AB24-State_ContributionTestResults!AB$2)*-1</f>
        <v>-9583</v>
      </c>
      <c r="AA24">
        <f>(State_ContributionTestResults!AC24-State_ContributionTestResults!AC$2)*-1</f>
        <v>-10101</v>
      </c>
      <c r="AB24">
        <f>(State_ContributionTestResults!AD24-State_ContributionTestResults!AD$2)*-1</f>
        <v>-10617</v>
      </c>
      <c r="AC24">
        <f>(State_ContributionTestResults!AE24-State_ContributionTestResults!AE$2)*-1</f>
        <v>-11124</v>
      </c>
      <c r="AD24">
        <f>(State_ContributionTestResults!AF24-State_ContributionTestResults!AF$2)*-1</f>
        <v>-11665</v>
      </c>
      <c r="AE24">
        <f>(State_ContributionTestResults!AG24-State_ContributionTestResults!AG$2)*-1</f>
        <v>-12195</v>
      </c>
      <c r="AF24">
        <f>(State_ContributionTestResults!AH24-State_ContributionTestResults!AH$2)*-1</f>
        <v>-12750</v>
      </c>
    </row>
    <row r="25" spans="1:32" x14ac:dyDescent="0.25">
      <c r="A25" t="s">
        <v>415</v>
      </c>
      <c r="B25">
        <f>(State_ContributionTestResults!D25-State_ContributionTestResults!D$2)*-1</f>
        <v>0</v>
      </c>
      <c r="C25">
        <f>(State_ContributionTestResults!E25-State_ContributionTestResults!E$2)*-1</f>
        <v>0</v>
      </c>
      <c r="D25">
        <f>(State_ContributionTestResults!F25-State_ContributionTestResults!F$2)*-1</f>
        <v>0</v>
      </c>
      <c r="E25">
        <f>(State_ContributionTestResults!G25-State_ContributionTestResults!G$2)*-1</f>
        <v>54</v>
      </c>
      <c r="F25">
        <f>(State_ContributionTestResults!H25-State_ContributionTestResults!H$2)*-1</f>
        <v>177</v>
      </c>
      <c r="G25">
        <f>(State_ContributionTestResults!I25-State_ContributionTestResults!I$2)*-1</f>
        <v>348</v>
      </c>
      <c r="H25">
        <f>(State_ContributionTestResults!J25-State_ContributionTestResults!J$2)*-1</f>
        <v>205</v>
      </c>
      <c r="I25">
        <f>(State_ContributionTestResults!K25-State_ContributionTestResults!K$2)*-1</f>
        <v>251</v>
      </c>
      <c r="J25">
        <f>(State_ContributionTestResults!L25-State_ContributionTestResults!L$2)*-1</f>
        <v>523</v>
      </c>
      <c r="K25">
        <f>(State_ContributionTestResults!M25-State_ContributionTestResults!M$2)*-1</f>
        <v>1022</v>
      </c>
      <c r="L25">
        <f>(State_ContributionTestResults!N25-State_ContributionTestResults!N$2)*-1</f>
        <v>1784</v>
      </c>
      <c r="M25">
        <f>(State_ContributionTestResults!O25-State_ContributionTestResults!O$2)*-1</f>
        <v>2632</v>
      </c>
      <c r="N25">
        <f>(State_ContributionTestResults!P25-State_ContributionTestResults!P$2)*-1</f>
        <v>3530</v>
      </c>
      <c r="O25">
        <f>(State_ContributionTestResults!Q25-State_ContributionTestResults!Q$2)*-1</f>
        <v>4520</v>
      </c>
      <c r="P25">
        <f>(State_ContributionTestResults!R25-State_ContributionTestResults!R$2)*-1</f>
        <v>5618</v>
      </c>
      <c r="Q25">
        <f>(State_ContributionTestResults!S25-State_ContributionTestResults!S$2)*-1</f>
        <v>6052</v>
      </c>
      <c r="R25">
        <f>(State_ContributionTestResults!T25-State_ContributionTestResults!T$2)*-1</f>
        <v>6075</v>
      </c>
      <c r="S25">
        <f>(State_ContributionTestResults!U25-State_ContributionTestResults!U$2)*-1</f>
        <v>5680</v>
      </c>
      <c r="T25">
        <f>(State_ContributionTestResults!V25-State_ContributionTestResults!V$2)*-1</f>
        <v>5144</v>
      </c>
      <c r="U25">
        <f>(State_ContributionTestResults!W25-State_ContributionTestResults!W$2)*-1</f>
        <v>4159</v>
      </c>
      <c r="V25">
        <f>(State_ContributionTestResults!X25-State_ContributionTestResults!X$2)*-1</f>
        <v>3264</v>
      </c>
      <c r="W25">
        <f>(State_ContributionTestResults!Y25-State_ContributionTestResults!Y$2)*-1</f>
        <v>2550</v>
      </c>
      <c r="X25">
        <f>(State_ContributionTestResults!Z25-State_ContributionTestResults!Z$2)*-1</f>
        <v>1981</v>
      </c>
      <c r="Y25">
        <f>(State_ContributionTestResults!AA25-State_ContributionTestResults!AA$2)*-1</f>
        <v>1503</v>
      </c>
      <c r="Z25">
        <f>(State_ContributionTestResults!AB25-State_ContributionTestResults!AB$2)*-1</f>
        <v>1068</v>
      </c>
      <c r="AA25">
        <f>(State_ContributionTestResults!AC25-State_ContributionTestResults!AC$2)*-1</f>
        <v>732</v>
      </c>
      <c r="AB25">
        <f>(State_ContributionTestResults!AD25-State_ContributionTestResults!AD$2)*-1</f>
        <v>353</v>
      </c>
      <c r="AC25">
        <f>(State_ContributionTestResults!AE25-State_ContributionTestResults!AE$2)*-1</f>
        <v>18</v>
      </c>
      <c r="AD25">
        <f>(State_ContributionTestResults!AF25-State_ContributionTestResults!AF$2)*-1</f>
        <v>-430</v>
      </c>
      <c r="AE25">
        <f>(State_ContributionTestResults!AG25-State_ContributionTestResults!AG$2)*-1</f>
        <v>-949</v>
      </c>
      <c r="AF25">
        <f>(State_ContributionTestResults!AH25-State_ContributionTestResults!AH$2)*-1</f>
        <v>-1545</v>
      </c>
    </row>
    <row r="26" spans="1:32" x14ac:dyDescent="0.25">
      <c r="A26" t="s">
        <v>416</v>
      </c>
      <c r="B26">
        <f>(State_ContributionTestResults!D26-State_ContributionTestResults!D$2)*-1</f>
        <v>0</v>
      </c>
      <c r="C26">
        <f>(State_ContributionTestResults!E26-State_ContributionTestResults!E$2)*-1</f>
        <v>0</v>
      </c>
      <c r="D26">
        <f>(State_ContributionTestResults!F26-State_ContributionTestResults!F$2)*-1</f>
        <v>0</v>
      </c>
      <c r="E26">
        <f>(State_ContributionTestResults!G26-State_ContributionTestResults!G$2)*-1</f>
        <v>-333</v>
      </c>
      <c r="F26">
        <f>(State_ContributionTestResults!H26-State_ContributionTestResults!H$2)*-1</f>
        <v>-1284</v>
      </c>
      <c r="G26">
        <f>(State_ContributionTestResults!I26-State_ContributionTestResults!I$2)*-1</f>
        <v>-2701</v>
      </c>
      <c r="H26">
        <f>(State_ContributionTestResults!J26-State_ContributionTestResults!J$2)*-1</f>
        <v>-4221</v>
      </c>
      <c r="I26">
        <f>(State_ContributionTestResults!K26-State_ContributionTestResults!K$2)*-1</f>
        <v>-5939</v>
      </c>
      <c r="J26">
        <f>(State_ContributionTestResults!L26-State_ContributionTestResults!L$2)*-1</f>
        <v>-7805</v>
      </c>
      <c r="K26">
        <f>(State_ContributionTestResults!M26-State_ContributionTestResults!M$2)*-1</f>
        <v>-9686</v>
      </c>
      <c r="L26">
        <f>(State_ContributionTestResults!N26-State_ContributionTestResults!N$2)*-1</f>
        <v>-11512</v>
      </c>
      <c r="M26">
        <f>(State_ContributionTestResults!O26-State_ContributionTestResults!O$2)*-1</f>
        <v>-13382</v>
      </c>
      <c r="N26">
        <f>(State_ContributionTestResults!P26-State_ContributionTestResults!P$2)*-1</f>
        <v>-15427</v>
      </c>
      <c r="O26">
        <f>(State_ContributionTestResults!Q26-State_ContributionTestResults!Q$2)*-1</f>
        <v>-17309</v>
      </c>
      <c r="P26">
        <f>(State_ContributionTestResults!R26-State_ContributionTestResults!R$2)*-1</f>
        <v>-19278</v>
      </c>
      <c r="Q26">
        <f>(State_ContributionTestResults!S26-State_ContributionTestResults!S$2)*-1</f>
        <v>-21176</v>
      </c>
      <c r="R26">
        <f>(State_ContributionTestResults!T26-State_ContributionTestResults!T$2)*-1</f>
        <v>-22939</v>
      </c>
      <c r="S26">
        <f>(State_ContributionTestResults!U26-State_ContributionTestResults!U$2)*-1</f>
        <v>-24849</v>
      </c>
      <c r="T26">
        <f>(State_ContributionTestResults!V26-State_ContributionTestResults!V$2)*-1</f>
        <v>-26761</v>
      </c>
      <c r="U26">
        <f>(State_ContributionTestResults!W26-State_ContributionTestResults!W$2)*-1</f>
        <v>-28609</v>
      </c>
      <c r="V26">
        <f>(State_ContributionTestResults!X26-State_ContributionTestResults!X$2)*-1</f>
        <v>-30603</v>
      </c>
      <c r="W26">
        <f>(State_ContributionTestResults!Y26-State_ContributionTestResults!Y$2)*-1</f>
        <v>-32803</v>
      </c>
      <c r="X26">
        <f>(State_ContributionTestResults!Z26-State_ContributionTestResults!Z$2)*-1</f>
        <v>-35247</v>
      </c>
      <c r="Y26">
        <f>(State_ContributionTestResults!AA26-State_ContributionTestResults!AA$2)*-1</f>
        <v>-37833</v>
      </c>
      <c r="Z26">
        <f>(State_ContributionTestResults!AB26-State_ContributionTestResults!AB$2)*-1</f>
        <v>-40572</v>
      </c>
      <c r="AA26">
        <f>(State_ContributionTestResults!AC26-State_ContributionTestResults!AC$2)*-1</f>
        <v>-43211</v>
      </c>
      <c r="AB26">
        <f>(State_ContributionTestResults!AD26-State_ContributionTestResults!AD$2)*-1</f>
        <v>-46312</v>
      </c>
      <c r="AC26">
        <f>(State_ContributionTestResults!AE26-State_ContributionTestResults!AE$2)*-1</f>
        <v>-49588</v>
      </c>
      <c r="AD26">
        <f>(State_ContributionTestResults!AF26-State_ContributionTestResults!AF$2)*-1</f>
        <v>-52984</v>
      </c>
      <c r="AE26">
        <f>(State_ContributionTestResults!AG26-State_ContributionTestResults!AG$2)*-1</f>
        <v>-56607</v>
      </c>
      <c r="AF26">
        <f>(State_ContributionTestResults!AH26-State_ContributionTestResults!AH$2)*-1</f>
        <v>-60341</v>
      </c>
    </row>
    <row r="27" spans="1:32" x14ac:dyDescent="0.25">
      <c r="A27" t="s">
        <v>418</v>
      </c>
      <c r="B27">
        <f>(State_ContributionTestResults!D27-State_ContributionTestResults!D$2)*-1</f>
        <v>0</v>
      </c>
      <c r="C27">
        <f>(State_ContributionTestResults!E27-State_ContributionTestResults!E$2)*-1</f>
        <v>0</v>
      </c>
      <c r="D27">
        <f>(State_ContributionTestResults!F27-State_ContributionTestResults!F$2)*-1</f>
        <v>0</v>
      </c>
      <c r="E27">
        <f>(State_ContributionTestResults!G27-State_ContributionTestResults!G$2)*-1</f>
        <v>0</v>
      </c>
      <c r="F27">
        <f>(State_ContributionTestResults!H27-State_ContributionTestResults!H$2)*-1</f>
        <v>0</v>
      </c>
      <c r="G27">
        <f>(State_ContributionTestResults!I27-State_ContributionTestResults!I$2)*-1</f>
        <v>0</v>
      </c>
      <c r="H27">
        <f>(State_ContributionTestResults!J27-State_ContributionTestResults!J$2)*-1</f>
        <v>0</v>
      </c>
      <c r="I27">
        <f>(State_ContributionTestResults!K27-State_ContributionTestResults!K$2)*-1</f>
        <v>58</v>
      </c>
      <c r="J27">
        <f>(State_ContributionTestResults!L27-State_ContributionTestResults!L$2)*-1</f>
        <v>855</v>
      </c>
      <c r="K27">
        <f>(State_ContributionTestResults!M27-State_ContributionTestResults!M$2)*-1</f>
        <v>883</v>
      </c>
      <c r="L27">
        <f>(State_ContributionTestResults!N27-State_ContributionTestResults!N$2)*-1</f>
        <v>-454</v>
      </c>
      <c r="M27">
        <f>(State_ContributionTestResults!O27-State_ContributionTestResults!O$2)*-1</f>
        <v>-2338</v>
      </c>
      <c r="N27">
        <f>(State_ContributionTestResults!P27-State_ContributionTestResults!P$2)*-1</f>
        <v>-5176</v>
      </c>
      <c r="O27">
        <f>(State_ContributionTestResults!Q27-State_ContributionTestResults!Q$2)*-1</f>
        <v>-8080</v>
      </c>
      <c r="P27">
        <f>(State_ContributionTestResults!R27-State_ContributionTestResults!R$2)*-1</f>
        <v>-9172</v>
      </c>
      <c r="Q27">
        <f>(State_ContributionTestResults!S27-State_ContributionTestResults!S$2)*-1</f>
        <v>-8904</v>
      </c>
      <c r="R27">
        <f>(State_ContributionTestResults!T27-State_ContributionTestResults!T$2)*-1</f>
        <v>-9953</v>
      </c>
      <c r="S27">
        <f>(State_ContributionTestResults!U27-State_ContributionTestResults!U$2)*-1</f>
        <v>-12346</v>
      </c>
      <c r="T27">
        <f>(State_ContributionTestResults!V27-State_ContributionTestResults!V$2)*-1</f>
        <v>-17314</v>
      </c>
      <c r="U27">
        <f>(State_ContributionTestResults!W27-State_ContributionTestResults!W$2)*-1</f>
        <v>-23560</v>
      </c>
      <c r="V27">
        <f>(State_ContributionTestResults!X27-State_ContributionTestResults!X$2)*-1</f>
        <v>-30109</v>
      </c>
      <c r="W27">
        <f>(State_ContributionTestResults!Y27-State_ContributionTestResults!Y$2)*-1</f>
        <v>-35219</v>
      </c>
      <c r="X27">
        <f>(State_ContributionTestResults!Z27-State_ContributionTestResults!Z$2)*-1</f>
        <v>-39483</v>
      </c>
      <c r="Y27">
        <f>(State_ContributionTestResults!AA27-State_ContributionTestResults!AA$2)*-1</f>
        <v>-42736</v>
      </c>
      <c r="Z27">
        <f>(State_ContributionTestResults!AB27-State_ContributionTestResults!AB$2)*-1</f>
        <v>-43773</v>
      </c>
      <c r="AA27">
        <f>(State_ContributionTestResults!AC27-State_ContributionTestResults!AC$2)*-1</f>
        <v>-41423</v>
      </c>
      <c r="AB27">
        <f>(State_ContributionTestResults!AD27-State_ContributionTestResults!AD$2)*-1</f>
        <v>-37437</v>
      </c>
      <c r="AC27">
        <f>(State_ContributionTestResults!AE27-State_ContributionTestResults!AE$2)*-1</f>
        <v>-34747</v>
      </c>
      <c r="AD27">
        <f>(State_ContributionTestResults!AF27-State_ContributionTestResults!AF$2)*-1</f>
        <v>-33397</v>
      </c>
      <c r="AE27">
        <f>(State_ContributionTestResults!AG27-State_ContributionTestResults!AG$2)*-1</f>
        <v>-31920</v>
      </c>
      <c r="AF27">
        <f>(State_ContributionTestResults!AH27-State_ContributionTestResults!AH$2)*-1</f>
        <v>-28248</v>
      </c>
    </row>
    <row r="28" spans="1:32" x14ac:dyDescent="0.25">
      <c r="A28" t="s">
        <v>420</v>
      </c>
      <c r="B28">
        <f>(State_ContributionTestResults!D28-State_ContributionTestResults!D$2)*-1</f>
        <v>0</v>
      </c>
      <c r="C28">
        <f>(State_ContributionTestResults!E28-State_ContributionTestResults!E$2)*-1</f>
        <v>0</v>
      </c>
      <c r="D28">
        <f>(State_ContributionTestResults!F28-State_ContributionTestResults!F$2)*-1</f>
        <v>0</v>
      </c>
      <c r="E28">
        <f>(State_ContributionTestResults!G28-State_ContributionTestResults!G$2)*-1</f>
        <v>7405</v>
      </c>
      <c r="F28">
        <f>(State_ContributionTestResults!H28-State_ContributionTestResults!H$2)*-1</f>
        <v>10428</v>
      </c>
      <c r="G28">
        <f>(State_ContributionTestResults!I28-State_ContributionTestResults!I$2)*-1</f>
        <v>11343</v>
      </c>
      <c r="H28">
        <f>(State_ContributionTestResults!J28-State_ContributionTestResults!J$2)*-1</f>
        <v>11471</v>
      </c>
      <c r="I28">
        <f>(State_ContributionTestResults!K28-State_ContributionTestResults!K$2)*-1</f>
        <v>10963</v>
      </c>
      <c r="J28">
        <f>(State_ContributionTestResults!L28-State_ContributionTestResults!L$2)*-1</f>
        <v>10461</v>
      </c>
      <c r="K28">
        <f>(State_ContributionTestResults!M28-State_ContributionTestResults!M$2)*-1</f>
        <v>9773</v>
      </c>
      <c r="L28">
        <f>(State_ContributionTestResults!N28-State_ContributionTestResults!N$2)*-1</f>
        <v>8839</v>
      </c>
      <c r="M28">
        <f>(State_ContributionTestResults!O28-State_ContributionTestResults!O$2)*-1</f>
        <v>7982</v>
      </c>
      <c r="N28">
        <f>(State_ContributionTestResults!P28-State_ContributionTestResults!P$2)*-1</f>
        <v>7119</v>
      </c>
      <c r="O28">
        <f>(State_ContributionTestResults!Q28-State_ContributionTestResults!Q$2)*-1</f>
        <v>6419</v>
      </c>
      <c r="P28">
        <f>(State_ContributionTestResults!R28-State_ContributionTestResults!R$2)*-1</f>
        <v>5676</v>
      </c>
      <c r="Q28">
        <f>(State_ContributionTestResults!S28-State_ContributionTestResults!S$2)*-1</f>
        <v>4656</v>
      </c>
      <c r="R28">
        <f>(State_ContributionTestResults!T28-State_ContributionTestResults!T$2)*-1</f>
        <v>3292</v>
      </c>
      <c r="S28">
        <f>(State_ContributionTestResults!U28-State_ContributionTestResults!U$2)*-1</f>
        <v>2264</v>
      </c>
      <c r="T28">
        <f>(State_ContributionTestResults!V28-State_ContributionTestResults!V$2)*-1</f>
        <v>1593</v>
      </c>
      <c r="U28">
        <f>(State_ContributionTestResults!W28-State_ContributionTestResults!W$2)*-1</f>
        <v>1244</v>
      </c>
      <c r="V28">
        <f>(State_ContributionTestResults!X28-State_ContributionTestResults!X$2)*-1</f>
        <v>849</v>
      </c>
      <c r="W28">
        <f>(State_ContributionTestResults!Y28-State_ContributionTestResults!Y$2)*-1</f>
        <v>510</v>
      </c>
      <c r="X28">
        <f>(State_ContributionTestResults!Z28-State_ContributionTestResults!Z$2)*-1</f>
        <v>66</v>
      </c>
      <c r="Y28">
        <f>(State_ContributionTestResults!AA28-State_ContributionTestResults!AA$2)*-1</f>
        <v>-111</v>
      </c>
      <c r="Z28">
        <f>(State_ContributionTestResults!AB28-State_ContributionTestResults!AB$2)*-1</f>
        <v>-459</v>
      </c>
      <c r="AA28">
        <f>(State_ContributionTestResults!AC28-State_ContributionTestResults!AC$2)*-1</f>
        <v>-761</v>
      </c>
      <c r="AB28">
        <f>(State_ContributionTestResults!AD28-State_ContributionTestResults!AD$2)*-1</f>
        <v>-991</v>
      </c>
      <c r="AC28">
        <f>(State_ContributionTestResults!AE28-State_ContributionTestResults!AE$2)*-1</f>
        <v>-1011</v>
      </c>
      <c r="AD28">
        <f>(State_ContributionTestResults!AF28-State_ContributionTestResults!AF$2)*-1</f>
        <v>-938</v>
      </c>
      <c r="AE28">
        <f>(State_ContributionTestResults!AG28-State_ContributionTestResults!AG$2)*-1</f>
        <v>-937</v>
      </c>
      <c r="AF28">
        <f>(State_ContributionTestResults!AH28-State_ContributionTestResults!AH$2)*-1</f>
        <v>-972</v>
      </c>
    </row>
    <row r="29" spans="1:32" x14ac:dyDescent="0.25">
      <c r="A29" t="s">
        <v>421</v>
      </c>
      <c r="B29">
        <f>(State_ContributionTestResults!D29-State_ContributionTestResults!D$2)*-1</f>
        <v>0</v>
      </c>
      <c r="C29">
        <f>(State_ContributionTestResults!E29-State_ContributionTestResults!E$2)*-1</f>
        <v>0</v>
      </c>
      <c r="D29">
        <f>(State_ContributionTestResults!F29-State_ContributionTestResults!F$2)*-1</f>
        <v>0</v>
      </c>
      <c r="E29">
        <f>(State_ContributionTestResults!G29-State_ContributionTestResults!G$2)*-1</f>
        <v>54065</v>
      </c>
      <c r="F29">
        <f>(State_ContributionTestResults!H29-State_ContributionTestResults!H$2)*-1</f>
        <v>107815</v>
      </c>
      <c r="G29">
        <f>(State_ContributionTestResults!I29-State_ContributionTestResults!I$2)*-1</f>
        <v>156559</v>
      </c>
      <c r="H29">
        <f>(State_ContributionTestResults!J29-State_ContributionTestResults!J$2)*-1</f>
        <v>204244</v>
      </c>
      <c r="I29">
        <f>(State_ContributionTestResults!K29-State_ContributionTestResults!K$2)*-1</f>
        <v>251825</v>
      </c>
      <c r="J29">
        <f>(State_ContributionTestResults!L29-State_ContributionTestResults!L$2)*-1</f>
        <v>300808</v>
      </c>
      <c r="K29">
        <f>(State_ContributionTestResults!M29-State_ContributionTestResults!M$2)*-1</f>
        <v>342365</v>
      </c>
      <c r="L29">
        <f>(State_ContributionTestResults!N29-State_ContributionTestResults!N$2)*-1</f>
        <v>371051</v>
      </c>
      <c r="M29">
        <f>(State_ContributionTestResults!O29-State_ContributionTestResults!O$2)*-1</f>
        <v>374623</v>
      </c>
      <c r="N29">
        <f>(State_ContributionTestResults!P29-State_ContributionTestResults!P$2)*-1</f>
        <v>395104</v>
      </c>
      <c r="O29">
        <f>(State_ContributionTestResults!Q29-State_ContributionTestResults!Q$2)*-1</f>
        <v>414963</v>
      </c>
      <c r="P29">
        <f>(State_ContributionTestResults!R29-State_ContributionTestResults!R$2)*-1</f>
        <v>439604</v>
      </c>
      <c r="Q29">
        <f>(State_ContributionTestResults!S29-State_ContributionTestResults!S$2)*-1</f>
        <v>462274</v>
      </c>
      <c r="R29">
        <f>(State_ContributionTestResults!T29-State_ContributionTestResults!T$2)*-1</f>
        <v>479319</v>
      </c>
      <c r="S29">
        <f>(State_ContributionTestResults!U29-State_ContributionTestResults!U$2)*-1</f>
        <v>491901</v>
      </c>
      <c r="T29">
        <f>(State_ContributionTestResults!V29-State_ContributionTestResults!V$2)*-1</f>
        <v>498940</v>
      </c>
      <c r="U29">
        <f>(State_ContributionTestResults!W29-State_ContributionTestResults!W$2)*-1</f>
        <v>500922</v>
      </c>
      <c r="V29">
        <f>(State_ContributionTestResults!X29-State_ContributionTestResults!X$2)*-1</f>
        <v>500858</v>
      </c>
      <c r="W29">
        <f>(State_ContributionTestResults!Y29-State_ContributionTestResults!Y$2)*-1</f>
        <v>501184</v>
      </c>
      <c r="X29">
        <f>(State_ContributionTestResults!Z29-State_ContributionTestResults!Z$2)*-1</f>
        <v>500181</v>
      </c>
      <c r="Y29">
        <f>(State_ContributionTestResults!AA29-State_ContributionTestResults!AA$2)*-1</f>
        <v>498677</v>
      </c>
      <c r="Z29">
        <f>(State_ContributionTestResults!AB29-State_ContributionTestResults!AB$2)*-1</f>
        <v>497988</v>
      </c>
      <c r="AA29">
        <f>(State_ContributionTestResults!AC29-State_ContributionTestResults!AC$2)*-1</f>
        <v>496525</v>
      </c>
      <c r="AB29">
        <f>(State_ContributionTestResults!AD29-State_ContributionTestResults!AD$2)*-1</f>
        <v>495540</v>
      </c>
      <c r="AC29">
        <f>(State_ContributionTestResults!AE29-State_ContributionTestResults!AE$2)*-1</f>
        <v>493913</v>
      </c>
      <c r="AD29">
        <f>(State_ContributionTestResults!AF29-State_ContributionTestResults!AF$2)*-1</f>
        <v>493483</v>
      </c>
      <c r="AE29">
        <f>(State_ContributionTestResults!AG29-State_ContributionTestResults!AG$2)*-1</f>
        <v>495620</v>
      </c>
      <c r="AF29">
        <f>(State_ContributionTestResults!AH29-State_ContributionTestResults!AH$2)*-1</f>
        <v>500256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120D-62B4-48F8-9596-E8B1B4786665}">
  <dimension ref="A1:AI29"/>
  <sheetViews>
    <sheetView workbookViewId="0">
      <selection activeCell="B2" sqref="B2:B29"/>
    </sheetView>
  </sheetViews>
  <sheetFormatPr defaultRowHeight="15" x14ac:dyDescent="0.25"/>
  <cols>
    <col min="2" max="2" width="57.28515625" bestFit="1" customWidth="1"/>
  </cols>
  <sheetData>
    <row r="1" spans="1:35" x14ac:dyDescent="0.25">
      <c r="A1" t="s">
        <v>380</v>
      </c>
      <c r="B1" t="s">
        <v>381</v>
      </c>
      <c r="C1" t="s">
        <v>382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2050</v>
      </c>
    </row>
    <row r="2" spans="1:35" x14ac:dyDescent="0.25">
      <c r="A2" t="s">
        <v>383</v>
      </c>
      <c r="B2" t="s">
        <v>381</v>
      </c>
      <c r="C2" t="s">
        <v>382</v>
      </c>
      <c r="D2">
        <v>0</v>
      </c>
      <c r="E2">
        <v>0</v>
      </c>
      <c r="F2">
        <v>0</v>
      </c>
      <c r="G2">
        <v>54065</v>
      </c>
      <c r="H2">
        <v>107815</v>
      </c>
      <c r="I2">
        <v>156559</v>
      </c>
      <c r="J2">
        <v>204244</v>
      </c>
      <c r="K2">
        <v>251825</v>
      </c>
      <c r="L2">
        <v>300808</v>
      </c>
      <c r="M2">
        <v>342365</v>
      </c>
      <c r="N2">
        <v>371051</v>
      </c>
      <c r="O2">
        <v>374623</v>
      </c>
      <c r="P2">
        <v>395104</v>
      </c>
      <c r="Q2">
        <v>414963</v>
      </c>
      <c r="R2">
        <v>439604</v>
      </c>
      <c r="S2">
        <v>462274</v>
      </c>
      <c r="T2">
        <v>479319</v>
      </c>
      <c r="U2">
        <v>491901</v>
      </c>
      <c r="V2">
        <v>498940</v>
      </c>
      <c r="W2">
        <v>500922</v>
      </c>
      <c r="X2">
        <v>500858</v>
      </c>
      <c r="Y2">
        <v>501184</v>
      </c>
      <c r="Z2">
        <v>500181</v>
      </c>
      <c r="AA2">
        <v>498677</v>
      </c>
      <c r="AB2">
        <v>497988</v>
      </c>
      <c r="AC2">
        <v>496525</v>
      </c>
      <c r="AD2">
        <v>495540</v>
      </c>
      <c r="AE2">
        <v>493913</v>
      </c>
      <c r="AF2">
        <v>493483</v>
      </c>
      <c r="AG2">
        <v>495620</v>
      </c>
      <c r="AH2">
        <v>500256</v>
      </c>
      <c r="AI2">
        <v>31807</v>
      </c>
    </row>
    <row r="3" spans="1:35" x14ac:dyDescent="0.25">
      <c r="A3" t="s">
        <v>383</v>
      </c>
      <c r="B3" t="s">
        <v>384</v>
      </c>
      <c r="C3" t="s">
        <v>471</v>
      </c>
      <c r="D3">
        <v>0</v>
      </c>
      <c r="E3">
        <v>0</v>
      </c>
      <c r="F3">
        <v>0</v>
      </c>
      <c r="G3">
        <v>40151</v>
      </c>
      <c r="H3">
        <v>87939</v>
      </c>
      <c r="I3">
        <v>128725</v>
      </c>
      <c r="J3">
        <v>167408</v>
      </c>
      <c r="K3">
        <v>205614</v>
      </c>
      <c r="L3">
        <v>243222</v>
      </c>
      <c r="M3">
        <v>281599</v>
      </c>
      <c r="N3">
        <v>317270</v>
      </c>
      <c r="O3">
        <v>352066</v>
      </c>
      <c r="P3">
        <v>388968</v>
      </c>
      <c r="Q3">
        <v>418164</v>
      </c>
      <c r="R3">
        <v>448517</v>
      </c>
      <c r="S3">
        <v>474732</v>
      </c>
      <c r="T3">
        <v>494985</v>
      </c>
      <c r="U3">
        <v>509745</v>
      </c>
      <c r="V3">
        <v>518640</v>
      </c>
      <c r="W3">
        <v>522290</v>
      </c>
      <c r="X3">
        <v>523718</v>
      </c>
      <c r="Y3">
        <v>525432</v>
      </c>
      <c r="Z3">
        <v>525690</v>
      </c>
      <c r="AA3">
        <v>525324</v>
      </c>
      <c r="AB3">
        <v>525693</v>
      </c>
      <c r="AC3">
        <v>525042</v>
      </c>
      <c r="AD3">
        <v>524757</v>
      </c>
      <c r="AE3">
        <v>523628</v>
      </c>
      <c r="AF3">
        <v>523466</v>
      </c>
      <c r="AG3">
        <v>525770</v>
      </c>
      <c r="AH3">
        <v>530544</v>
      </c>
      <c r="AI3">
        <v>30334</v>
      </c>
    </row>
    <row r="4" spans="1:35" x14ac:dyDescent="0.25">
      <c r="A4" t="s">
        <v>383</v>
      </c>
      <c r="B4" t="s">
        <v>385</v>
      </c>
      <c r="C4" t="s">
        <v>472</v>
      </c>
      <c r="D4">
        <v>0</v>
      </c>
      <c r="E4">
        <v>0</v>
      </c>
      <c r="F4">
        <v>0</v>
      </c>
      <c r="G4">
        <v>53874</v>
      </c>
      <c r="H4">
        <v>105140</v>
      </c>
      <c r="I4">
        <v>145284</v>
      </c>
      <c r="J4">
        <v>179514</v>
      </c>
      <c r="K4">
        <v>211231</v>
      </c>
      <c r="L4">
        <v>242744</v>
      </c>
      <c r="M4">
        <v>269799</v>
      </c>
      <c r="N4">
        <v>289602</v>
      </c>
      <c r="O4">
        <v>300259</v>
      </c>
      <c r="P4">
        <v>318474</v>
      </c>
      <c r="Q4">
        <v>332535</v>
      </c>
      <c r="R4">
        <v>348788</v>
      </c>
      <c r="S4">
        <v>365351</v>
      </c>
      <c r="T4">
        <v>378717</v>
      </c>
      <c r="U4">
        <v>389531</v>
      </c>
      <c r="V4">
        <v>396666</v>
      </c>
      <c r="W4">
        <v>401303</v>
      </c>
      <c r="X4">
        <v>405467</v>
      </c>
      <c r="Y4">
        <v>411021</v>
      </c>
      <c r="Z4">
        <v>416484</v>
      </c>
      <c r="AA4">
        <v>421851</v>
      </c>
      <c r="AB4">
        <v>428787</v>
      </c>
      <c r="AC4">
        <v>434742</v>
      </c>
      <c r="AD4">
        <v>441100</v>
      </c>
      <c r="AE4">
        <v>446305</v>
      </c>
      <c r="AF4">
        <v>451499</v>
      </c>
      <c r="AG4">
        <v>458335</v>
      </c>
      <c r="AH4">
        <v>466878</v>
      </c>
      <c r="AI4">
        <v>35843</v>
      </c>
    </row>
    <row r="5" spans="1:35" x14ac:dyDescent="0.25">
      <c r="A5" t="s">
        <v>383</v>
      </c>
      <c r="B5" t="s">
        <v>386</v>
      </c>
      <c r="C5" t="s">
        <v>473</v>
      </c>
      <c r="D5">
        <v>0</v>
      </c>
      <c r="E5">
        <v>0</v>
      </c>
      <c r="F5">
        <v>0</v>
      </c>
      <c r="G5">
        <v>54065</v>
      </c>
      <c r="H5">
        <v>107815</v>
      </c>
      <c r="I5">
        <v>156555</v>
      </c>
      <c r="J5">
        <v>204250</v>
      </c>
      <c r="K5">
        <v>251830</v>
      </c>
      <c r="L5">
        <v>300818</v>
      </c>
      <c r="M5">
        <v>342374</v>
      </c>
      <c r="N5">
        <v>371057</v>
      </c>
      <c r="O5">
        <v>374643</v>
      </c>
      <c r="P5">
        <v>395113</v>
      </c>
      <c r="Q5">
        <v>414974</v>
      </c>
      <c r="R5">
        <v>439614</v>
      </c>
      <c r="S5">
        <v>462294</v>
      </c>
      <c r="T5">
        <v>479329</v>
      </c>
      <c r="U5">
        <v>491906</v>
      </c>
      <c r="V5">
        <v>498945</v>
      </c>
      <c r="W5">
        <v>500928</v>
      </c>
      <c r="X5">
        <v>500861</v>
      </c>
      <c r="Y5">
        <v>501192</v>
      </c>
      <c r="Z5">
        <v>500183</v>
      </c>
      <c r="AA5">
        <v>498679</v>
      </c>
      <c r="AB5">
        <v>497987</v>
      </c>
      <c r="AC5">
        <v>496525</v>
      </c>
      <c r="AD5">
        <v>495542</v>
      </c>
      <c r="AE5">
        <v>493916</v>
      </c>
      <c r="AF5">
        <v>493483</v>
      </c>
      <c r="AG5">
        <v>495626</v>
      </c>
      <c r="AH5">
        <v>500259</v>
      </c>
      <c r="AI5">
        <v>31989</v>
      </c>
    </row>
    <row r="6" spans="1:35" x14ac:dyDescent="0.25">
      <c r="A6" t="s">
        <v>383</v>
      </c>
      <c r="B6" t="s">
        <v>387</v>
      </c>
      <c r="C6" t="s">
        <v>474</v>
      </c>
      <c r="D6">
        <v>0</v>
      </c>
      <c r="E6">
        <v>0</v>
      </c>
      <c r="F6">
        <v>0</v>
      </c>
      <c r="G6">
        <v>54065</v>
      </c>
      <c r="H6">
        <v>107815</v>
      </c>
      <c r="I6">
        <v>156559</v>
      </c>
      <c r="J6">
        <v>203932</v>
      </c>
      <c r="K6">
        <v>250877</v>
      </c>
      <c r="L6">
        <v>299081</v>
      </c>
      <c r="M6">
        <v>339895</v>
      </c>
      <c r="N6">
        <v>367838</v>
      </c>
      <c r="O6">
        <v>370777</v>
      </c>
      <c r="P6">
        <v>390680</v>
      </c>
      <c r="Q6">
        <v>409930</v>
      </c>
      <c r="R6">
        <v>434037</v>
      </c>
      <c r="S6">
        <v>456261</v>
      </c>
      <c r="T6">
        <v>472848</v>
      </c>
      <c r="U6">
        <v>485326</v>
      </c>
      <c r="V6">
        <v>492642</v>
      </c>
      <c r="W6">
        <v>495122</v>
      </c>
      <c r="X6">
        <v>495578</v>
      </c>
      <c r="Y6">
        <v>496388</v>
      </c>
      <c r="Z6">
        <v>495781</v>
      </c>
      <c r="AA6">
        <v>494592</v>
      </c>
      <c r="AB6">
        <v>494179</v>
      </c>
      <c r="AC6">
        <v>492943</v>
      </c>
      <c r="AD6">
        <v>492114</v>
      </c>
      <c r="AE6">
        <v>490606</v>
      </c>
      <c r="AF6">
        <v>490279</v>
      </c>
      <c r="AG6">
        <v>492476</v>
      </c>
      <c r="AH6">
        <v>497188</v>
      </c>
      <c r="AI6">
        <v>31748</v>
      </c>
    </row>
    <row r="7" spans="1:35" x14ac:dyDescent="0.25">
      <c r="A7" t="s">
        <v>383</v>
      </c>
      <c r="B7" t="s">
        <v>417</v>
      </c>
      <c r="C7" t="s">
        <v>475</v>
      </c>
      <c r="D7">
        <v>0</v>
      </c>
      <c r="E7">
        <v>0</v>
      </c>
      <c r="F7">
        <v>0</v>
      </c>
      <c r="G7">
        <v>49362</v>
      </c>
      <c r="H7">
        <v>102193</v>
      </c>
      <c r="I7">
        <v>151868</v>
      </c>
      <c r="J7">
        <v>200781</v>
      </c>
      <c r="K7">
        <v>249759</v>
      </c>
      <c r="L7">
        <v>300266</v>
      </c>
      <c r="M7">
        <v>343383</v>
      </c>
      <c r="N7">
        <v>373319</v>
      </c>
      <c r="O7">
        <v>377960</v>
      </c>
      <c r="P7">
        <v>399496</v>
      </c>
      <c r="Q7">
        <v>420145</v>
      </c>
      <c r="R7">
        <v>445643</v>
      </c>
      <c r="S7">
        <v>469099</v>
      </c>
      <c r="T7">
        <v>486676</v>
      </c>
      <c r="U7">
        <v>499713</v>
      </c>
      <c r="V7">
        <v>507094</v>
      </c>
      <c r="W7">
        <v>508597</v>
      </c>
      <c r="X7">
        <v>508053</v>
      </c>
      <c r="Y7">
        <v>507960</v>
      </c>
      <c r="Z7">
        <v>506493</v>
      </c>
      <c r="AA7">
        <v>504768</v>
      </c>
      <c r="AB7">
        <v>503800</v>
      </c>
      <c r="AC7">
        <v>502094</v>
      </c>
      <c r="AD7">
        <v>500882</v>
      </c>
      <c r="AE7">
        <v>499320</v>
      </c>
      <c r="AF7">
        <v>499109</v>
      </c>
      <c r="AG7">
        <v>501212</v>
      </c>
      <c r="AH7">
        <v>505726</v>
      </c>
      <c r="AI7">
        <v>30428</v>
      </c>
    </row>
    <row r="8" spans="1:35" x14ac:dyDescent="0.25">
      <c r="A8" t="s">
        <v>383</v>
      </c>
      <c r="B8" t="s">
        <v>388</v>
      </c>
      <c r="C8" t="s">
        <v>389</v>
      </c>
      <c r="D8">
        <v>0</v>
      </c>
      <c r="E8">
        <v>0</v>
      </c>
      <c r="F8">
        <v>0</v>
      </c>
      <c r="G8">
        <v>49026</v>
      </c>
      <c r="H8">
        <v>97042</v>
      </c>
      <c r="I8">
        <v>143151</v>
      </c>
      <c r="J8">
        <v>189727</v>
      </c>
      <c r="K8">
        <v>236688</v>
      </c>
      <c r="L8">
        <v>284949</v>
      </c>
      <c r="M8">
        <v>325872</v>
      </c>
      <c r="N8">
        <v>354156</v>
      </c>
      <c r="O8">
        <v>357607</v>
      </c>
      <c r="P8">
        <v>378196</v>
      </c>
      <c r="Q8">
        <v>398120</v>
      </c>
      <c r="R8">
        <v>422834</v>
      </c>
      <c r="S8">
        <v>445748</v>
      </c>
      <c r="T8">
        <v>462962</v>
      </c>
      <c r="U8">
        <v>475732</v>
      </c>
      <c r="V8">
        <v>482825</v>
      </c>
      <c r="W8">
        <v>484699</v>
      </c>
      <c r="X8">
        <v>484410</v>
      </c>
      <c r="Y8">
        <v>484442</v>
      </c>
      <c r="Z8">
        <v>483167</v>
      </c>
      <c r="AA8">
        <v>481366</v>
      </c>
      <c r="AB8">
        <v>480402</v>
      </c>
      <c r="AC8">
        <v>478683</v>
      </c>
      <c r="AD8">
        <v>477400</v>
      </c>
      <c r="AE8">
        <v>475459</v>
      </c>
      <c r="AF8">
        <v>474732</v>
      </c>
      <c r="AG8">
        <v>476590</v>
      </c>
      <c r="AH8">
        <v>480965</v>
      </c>
      <c r="AI8">
        <v>31804</v>
      </c>
    </row>
    <row r="9" spans="1:35" x14ac:dyDescent="0.25">
      <c r="A9" t="s">
        <v>383</v>
      </c>
      <c r="B9" t="s">
        <v>390</v>
      </c>
      <c r="C9" t="s">
        <v>391</v>
      </c>
      <c r="D9">
        <v>0</v>
      </c>
      <c r="E9">
        <v>0</v>
      </c>
      <c r="F9">
        <v>0</v>
      </c>
      <c r="G9">
        <v>54037</v>
      </c>
      <c r="H9">
        <v>107721</v>
      </c>
      <c r="I9">
        <v>156374</v>
      </c>
      <c r="J9">
        <v>203928</v>
      </c>
      <c r="K9">
        <v>251338</v>
      </c>
      <c r="L9">
        <v>300114</v>
      </c>
      <c r="M9">
        <v>341419</v>
      </c>
      <c r="N9">
        <v>369828</v>
      </c>
      <c r="O9">
        <v>373106</v>
      </c>
      <c r="P9">
        <v>393288</v>
      </c>
      <c r="Q9">
        <v>412824</v>
      </c>
      <c r="R9">
        <v>437172</v>
      </c>
      <c r="S9">
        <v>459553</v>
      </c>
      <c r="T9">
        <v>476270</v>
      </c>
      <c r="U9">
        <v>488552</v>
      </c>
      <c r="V9">
        <v>495304</v>
      </c>
      <c r="W9">
        <v>497010</v>
      </c>
      <c r="X9">
        <v>496627</v>
      </c>
      <c r="Y9">
        <v>496695</v>
      </c>
      <c r="Z9">
        <v>495420</v>
      </c>
      <c r="AA9">
        <v>493648</v>
      </c>
      <c r="AB9">
        <v>492685</v>
      </c>
      <c r="AC9">
        <v>490953</v>
      </c>
      <c r="AD9">
        <v>489701</v>
      </c>
      <c r="AE9">
        <v>487806</v>
      </c>
      <c r="AF9">
        <v>487127</v>
      </c>
      <c r="AG9">
        <v>489006</v>
      </c>
      <c r="AH9">
        <v>493393</v>
      </c>
      <c r="AI9">
        <v>31884</v>
      </c>
    </row>
    <row r="10" spans="1:35" x14ac:dyDescent="0.25">
      <c r="A10" t="s">
        <v>383</v>
      </c>
      <c r="B10" t="s">
        <v>392</v>
      </c>
      <c r="C10" t="s">
        <v>393</v>
      </c>
      <c r="D10">
        <v>0</v>
      </c>
      <c r="E10">
        <v>0</v>
      </c>
      <c r="F10">
        <v>0</v>
      </c>
      <c r="G10">
        <v>54073</v>
      </c>
      <c r="H10">
        <v>107852</v>
      </c>
      <c r="I10">
        <v>156617</v>
      </c>
      <c r="J10">
        <v>204327</v>
      </c>
      <c r="K10">
        <v>251954</v>
      </c>
      <c r="L10">
        <v>301017</v>
      </c>
      <c r="M10">
        <v>342660</v>
      </c>
      <c r="N10">
        <v>371411</v>
      </c>
      <c r="O10">
        <v>374964</v>
      </c>
      <c r="P10">
        <v>395407</v>
      </c>
      <c r="Q10">
        <v>415265</v>
      </c>
      <c r="R10">
        <v>439928</v>
      </c>
      <c r="S10">
        <v>462648</v>
      </c>
      <c r="T10">
        <v>479682</v>
      </c>
      <c r="U10">
        <v>492277</v>
      </c>
      <c r="V10">
        <v>499351</v>
      </c>
      <c r="W10">
        <v>501377</v>
      </c>
      <c r="X10">
        <v>501343</v>
      </c>
      <c r="Y10">
        <v>501715</v>
      </c>
      <c r="Z10">
        <v>500760</v>
      </c>
      <c r="AA10">
        <v>499285</v>
      </c>
      <c r="AB10">
        <v>498631</v>
      </c>
      <c r="AC10">
        <v>497219</v>
      </c>
      <c r="AD10">
        <v>496274</v>
      </c>
      <c r="AE10">
        <v>494693</v>
      </c>
      <c r="AF10">
        <v>494309</v>
      </c>
      <c r="AG10">
        <v>496483</v>
      </c>
      <c r="AH10">
        <v>501170</v>
      </c>
      <c r="AI10">
        <v>31786</v>
      </c>
    </row>
    <row r="11" spans="1:35" x14ac:dyDescent="0.25">
      <c r="A11" t="s">
        <v>383</v>
      </c>
      <c r="B11" t="s">
        <v>394</v>
      </c>
      <c r="C11" t="s">
        <v>395</v>
      </c>
      <c r="D11">
        <v>0</v>
      </c>
      <c r="E11">
        <v>0</v>
      </c>
      <c r="F11">
        <v>0</v>
      </c>
      <c r="G11">
        <v>54069</v>
      </c>
      <c r="H11">
        <v>107825</v>
      </c>
      <c r="I11">
        <v>156384</v>
      </c>
      <c r="J11">
        <v>203077</v>
      </c>
      <c r="K11">
        <v>248925</v>
      </c>
      <c r="L11">
        <v>296059</v>
      </c>
      <c r="M11">
        <v>336001</v>
      </c>
      <c r="N11">
        <v>363396</v>
      </c>
      <c r="O11">
        <v>366784</v>
      </c>
      <c r="P11">
        <v>387846</v>
      </c>
      <c r="Q11">
        <v>408447</v>
      </c>
      <c r="R11">
        <v>433757</v>
      </c>
      <c r="S11">
        <v>456986</v>
      </c>
      <c r="T11">
        <v>474403</v>
      </c>
      <c r="U11">
        <v>487257</v>
      </c>
      <c r="V11">
        <v>494480</v>
      </c>
      <c r="W11">
        <v>496563</v>
      </c>
      <c r="X11">
        <v>496534</v>
      </c>
      <c r="Y11">
        <v>496874</v>
      </c>
      <c r="Z11">
        <v>495865</v>
      </c>
      <c r="AA11">
        <v>494332</v>
      </c>
      <c r="AB11">
        <v>493609</v>
      </c>
      <c r="AC11">
        <v>492118</v>
      </c>
      <c r="AD11">
        <v>491015</v>
      </c>
      <c r="AE11">
        <v>489241</v>
      </c>
      <c r="AF11">
        <v>488669</v>
      </c>
      <c r="AG11">
        <v>490636</v>
      </c>
      <c r="AH11">
        <v>495140</v>
      </c>
      <c r="AI11">
        <v>31797</v>
      </c>
    </row>
    <row r="12" spans="1:35" x14ac:dyDescent="0.25">
      <c r="A12" t="s">
        <v>383</v>
      </c>
      <c r="B12" t="s">
        <v>396</v>
      </c>
      <c r="C12" t="s">
        <v>397</v>
      </c>
      <c r="D12">
        <v>0</v>
      </c>
      <c r="E12">
        <v>0</v>
      </c>
      <c r="F12">
        <v>0</v>
      </c>
      <c r="G12">
        <v>54044</v>
      </c>
      <c r="H12">
        <v>107787</v>
      </c>
      <c r="I12">
        <v>156526</v>
      </c>
      <c r="J12">
        <v>204209</v>
      </c>
      <c r="K12">
        <v>251796</v>
      </c>
      <c r="L12">
        <v>300774</v>
      </c>
      <c r="M12">
        <v>342324</v>
      </c>
      <c r="N12">
        <v>370989</v>
      </c>
      <c r="O12">
        <v>374562</v>
      </c>
      <c r="P12">
        <v>395048</v>
      </c>
      <c r="Q12">
        <v>414903</v>
      </c>
      <c r="R12">
        <v>439539</v>
      </c>
      <c r="S12">
        <v>462216</v>
      </c>
      <c r="T12">
        <v>479259</v>
      </c>
      <c r="U12">
        <v>491850</v>
      </c>
      <c r="V12">
        <v>498903</v>
      </c>
      <c r="W12">
        <v>500895</v>
      </c>
      <c r="X12">
        <v>500836</v>
      </c>
      <c r="Y12">
        <v>501168</v>
      </c>
      <c r="Z12">
        <v>500161</v>
      </c>
      <c r="AA12">
        <v>498645</v>
      </c>
      <c r="AB12">
        <v>497939</v>
      </c>
      <c r="AC12">
        <v>496478</v>
      </c>
      <c r="AD12">
        <v>495496</v>
      </c>
      <c r="AE12">
        <v>493861</v>
      </c>
      <c r="AF12">
        <v>493435</v>
      </c>
      <c r="AG12">
        <v>495574</v>
      </c>
      <c r="AH12">
        <v>500198</v>
      </c>
      <c r="AI12">
        <v>26828</v>
      </c>
    </row>
    <row r="13" spans="1:35" x14ac:dyDescent="0.25">
      <c r="A13" t="s">
        <v>383</v>
      </c>
      <c r="B13" t="s">
        <v>398</v>
      </c>
      <c r="C13" t="s">
        <v>399</v>
      </c>
      <c r="D13">
        <v>0</v>
      </c>
      <c r="E13">
        <v>0</v>
      </c>
      <c r="F13">
        <v>0</v>
      </c>
      <c r="G13">
        <v>53980</v>
      </c>
      <c r="H13">
        <v>107388</v>
      </c>
      <c r="I13">
        <v>155216</v>
      </c>
      <c r="J13">
        <v>201837</v>
      </c>
      <c r="K13">
        <v>247327</v>
      </c>
      <c r="L13">
        <v>293838</v>
      </c>
      <c r="M13">
        <v>332651</v>
      </c>
      <c r="N13">
        <v>358260</v>
      </c>
      <c r="O13">
        <v>358432</v>
      </c>
      <c r="P13">
        <v>375240</v>
      </c>
      <c r="Q13">
        <v>391915</v>
      </c>
      <c r="R13">
        <v>413281</v>
      </c>
      <c r="S13">
        <v>432569</v>
      </c>
      <c r="T13">
        <v>445924</v>
      </c>
      <c r="U13">
        <v>454494</v>
      </c>
      <c r="V13">
        <v>458208</v>
      </c>
      <c r="W13">
        <v>457928</v>
      </c>
      <c r="X13">
        <v>455912</v>
      </c>
      <c r="Y13">
        <v>454345</v>
      </c>
      <c r="Z13">
        <v>451324</v>
      </c>
      <c r="AA13">
        <v>447752</v>
      </c>
      <c r="AB13">
        <v>445129</v>
      </c>
      <c r="AC13">
        <v>441397</v>
      </c>
      <c r="AD13">
        <v>437984</v>
      </c>
      <c r="AE13">
        <v>434106</v>
      </c>
      <c r="AF13">
        <v>431584</v>
      </c>
      <c r="AG13">
        <v>431497</v>
      </c>
      <c r="AH13">
        <v>433399</v>
      </c>
      <c r="AI13">
        <v>31804</v>
      </c>
    </row>
    <row r="14" spans="1:35" x14ac:dyDescent="0.25">
      <c r="A14" t="s">
        <v>383</v>
      </c>
      <c r="B14" t="s">
        <v>400</v>
      </c>
      <c r="C14" t="s">
        <v>401</v>
      </c>
      <c r="D14">
        <v>0</v>
      </c>
      <c r="E14">
        <v>0</v>
      </c>
      <c r="F14">
        <v>0</v>
      </c>
      <c r="G14">
        <v>54038</v>
      </c>
      <c r="H14">
        <v>107747</v>
      </c>
      <c r="I14">
        <v>156455</v>
      </c>
      <c r="J14">
        <v>204095</v>
      </c>
      <c r="K14">
        <v>251625</v>
      </c>
      <c r="L14">
        <v>300567</v>
      </c>
      <c r="M14">
        <v>342076</v>
      </c>
      <c r="N14">
        <v>370712</v>
      </c>
      <c r="O14">
        <v>374263</v>
      </c>
      <c r="P14">
        <v>394739</v>
      </c>
      <c r="Q14">
        <v>414583</v>
      </c>
      <c r="R14">
        <v>439223</v>
      </c>
      <c r="S14">
        <v>461898</v>
      </c>
      <c r="T14">
        <v>478933</v>
      </c>
      <c r="U14">
        <v>491514</v>
      </c>
      <c r="V14">
        <v>498562</v>
      </c>
      <c r="W14">
        <v>500555</v>
      </c>
      <c r="X14">
        <v>500499</v>
      </c>
      <c r="Y14">
        <v>500825</v>
      </c>
      <c r="Z14">
        <v>499831</v>
      </c>
      <c r="AA14">
        <v>498311</v>
      </c>
      <c r="AB14">
        <v>497631</v>
      </c>
      <c r="AC14">
        <v>496172</v>
      </c>
      <c r="AD14">
        <v>495191</v>
      </c>
      <c r="AE14">
        <v>493560</v>
      </c>
      <c r="AF14">
        <v>493132</v>
      </c>
      <c r="AG14">
        <v>495278</v>
      </c>
      <c r="AH14">
        <v>499903</v>
      </c>
      <c r="AI14">
        <v>18666</v>
      </c>
    </row>
    <row r="15" spans="1:35" x14ac:dyDescent="0.25">
      <c r="A15" t="s">
        <v>383</v>
      </c>
      <c r="B15" t="s">
        <v>402</v>
      </c>
      <c r="C15" t="s">
        <v>476</v>
      </c>
      <c r="D15">
        <v>0</v>
      </c>
      <c r="E15">
        <v>0</v>
      </c>
      <c r="F15">
        <v>0</v>
      </c>
      <c r="G15">
        <v>39233</v>
      </c>
      <c r="H15">
        <v>65413</v>
      </c>
      <c r="I15">
        <v>90204</v>
      </c>
      <c r="J15">
        <v>118158</v>
      </c>
      <c r="K15">
        <v>146518</v>
      </c>
      <c r="L15">
        <v>179063</v>
      </c>
      <c r="M15">
        <v>207720</v>
      </c>
      <c r="N15">
        <v>226185</v>
      </c>
      <c r="O15">
        <v>218228</v>
      </c>
      <c r="P15">
        <v>250723</v>
      </c>
      <c r="Q15">
        <v>282165</v>
      </c>
      <c r="R15">
        <v>310363</v>
      </c>
      <c r="S15">
        <v>323935</v>
      </c>
      <c r="T15">
        <v>328436</v>
      </c>
      <c r="U15">
        <v>313684</v>
      </c>
      <c r="V15">
        <v>283125</v>
      </c>
      <c r="W15">
        <v>325750</v>
      </c>
      <c r="X15">
        <v>11654</v>
      </c>
      <c r="Y15">
        <v>45621</v>
      </c>
      <c r="Z15">
        <v>264582</v>
      </c>
      <c r="AA15">
        <v>505019</v>
      </c>
      <c r="AB15">
        <v>575468</v>
      </c>
      <c r="AC15">
        <v>605483</v>
      </c>
      <c r="AD15">
        <v>610853</v>
      </c>
      <c r="AE15">
        <v>603826</v>
      </c>
      <c r="AF15">
        <v>591794</v>
      </c>
      <c r="AG15">
        <v>579394</v>
      </c>
      <c r="AH15">
        <v>569109</v>
      </c>
      <c r="AI15">
        <v>31451</v>
      </c>
    </row>
    <row r="16" spans="1:35" x14ac:dyDescent="0.25">
      <c r="A16" t="s">
        <v>383</v>
      </c>
      <c r="B16" t="s">
        <v>403</v>
      </c>
      <c r="C16" t="s">
        <v>404</v>
      </c>
      <c r="D16">
        <v>0</v>
      </c>
      <c r="E16">
        <v>0</v>
      </c>
      <c r="F16">
        <v>0</v>
      </c>
      <c r="G16">
        <v>54230</v>
      </c>
      <c r="H16">
        <v>108145</v>
      </c>
      <c r="I16">
        <v>156963</v>
      </c>
      <c r="J16">
        <v>204601</v>
      </c>
      <c r="K16">
        <v>252065</v>
      </c>
      <c r="L16">
        <v>300924</v>
      </c>
      <c r="M16">
        <v>342369</v>
      </c>
      <c r="N16">
        <v>370880</v>
      </c>
      <c r="O16">
        <v>374344</v>
      </c>
      <c r="P16">
        <v>394828</v>
      </c>
      <c r="Q16">
        <v>414726</v>
      </c>
      <c r="R16">
        <v>439436</v>
      </c>
      <c r="S16">
        <v>462167</v>
      </c>
      <c r="T16">
        <v>479229</v>
      </c>
      <c r="U16">
        <v>491828</v>
      </c>
      <c r="V16">
        <v>498895</v>
      </c>
      <c r="W16">
        <v>500896</v>
      </c>
      <c r="X16">
        <v>500841</v>
      </c>
      <c r="Y16">
        <v>501175</v>
      </c>
      <c r="Z16">
        <v>500187</v>
      </c>
      <c r="AA16">
        <v>498693</v>
      </c>
      <c r="AB16">
        <v>498002</v>
      </c>
      <c r="AC16">
        <v>496548</v>
      </c>
      <c r="AD16">
        <v>495571</v>
      </c>
      <c r="AE16">
        <v>493951</v>
      </c>
      <c r="AF16">
        <v>493527</v>
      </c>
      <c r="AG16">
        <v>495662</v>
      </c>
      <c r="AH16">
        <v>500299</v>
      </c>
      <c r="AI16">
        <v>31792</v>
      </c>
    </row>
    <row r="17" spans="1:35" x14ac:dyDescent="0.25">
      <c r="A17" t="s">
        <v>383</v>
      </c>
      <c r="B17" t="s">
        <v>405</v>
      </c>
      <c r="C17" t="s">
        <v>477</v>
      </c>
      <c r="D17">
        <v>0</v>
      </c>
      <c r="E17">
        <v>0</v>
      </c>
      <c r="F17">
        <v>0</v>
      </c>
      <c r="G17">
        <v>54073</v>
      </c>
      <c r="H17">
        <v>107795</v>
      </c>
      <c r="I17">
        <v>156476</v>
      </c>
      <c r="J17">
        <v>204049</v>
      </c>
      <c r="K17">
        <v>251395</v>
      </c>
      <c r="L17">
        <v>299903</v>
      </c>
      <c r="M17">
        <v>340796</v>
      </c>
      <c r="N17">
        <v>368692</v>
      </c>
      <c r="O17">
        <v>371897</v>
      </c>
      <c r="P17">
        <v>392231</v>
      </c>
      <c r="Q17">
        <v>412040</v>
      </c>
      <c r="R17">
        <v>436662</v>
      </c>
      <c r="S17">
        <v>459387</v>
      </c>
      <c r="T17">
        <v>476475</v>
      </c>
      <c r="U17">
        <v>489118</v>
      </c>
      <c r="V17">
        <v>496225</v>
      </c>
      <c r="W17">
        <v>498274</v>
      </c>
      <c r="X17">
        <v>498260</v>
      </c>
      <c r="Y17">
        <v>498641</v>
      </c>
      <c r="Z17">
        <v>497683</v>
      </c>
      <c r="AA17">
        <v>496200</v>
      </c>
      <c r="AB17">
        <v>495537</v>
      </c>
      <c r="AC17">
        <v>494115</v>
      </c>
      <c r="AD17">
        <v>493154</v>
      </c>
      <c r="AE17">
        <v>491521</v>
      </c>
      <c r="AF17">
        <v>491081</v>
      </c>
      <c r="AG17">
        <v>493206</v>
      </c>
      <c r="AH17">
        <v>497765</v>
      </c>
      <c r="AI17">
        <v>28355</v>
      </c>
    </row>
    <row r="18" spans="1:35" x14ac:dyDescent="0.25">
      <c r="A18" t="s">
        <v>383</v>
      </c>
      <c r="B18" t="s">
        <v>478</v>
      </c>
      <c r="C18" t="s">
        <v>479</v>
      </c>
      <c r="D18">
        <v>0</v>
      </c>
      <c r="E18">
        <v>0</v>
      </c>
      <c r="F18">
        <v>0</v>
      </c>
      <c r="G18">
        <v>54065</v>
      </c>
      <c r="H18">
        <v>107815</v>
      </c>
      <c r="I18">
        <v>156559</v>
      </c>
      <c r="J18">
        <v>204244</v>
      </c>
      <c r="K18">
        <v>251825</v>
      </c>
      <c r="L18">
        <v>300808</v>
      </c>
      <c r="M18">
        <v>342365</v>
      </c>
      <c r="N18">
        <v>371051</v>
      </c>
      <c r="O18">
        <v>374623</v>
      </c>
      <c r="P18">
        <v>395104</v>
      </c>
      <c r="Q18">
        <v>414963</v>
      </c>
      <c r="R18">
        <v>439604</v>
      </c>
      <c r="S18">
        <v>462274</v>
      </c>
      <c r="T18">
        <v>479319</v>
      </c>
      <c r="U18">
        <v>491901</v>
      </c>
      <c r="V18">
        <v>498940</v>
      </c>
      <c r="W18">
        <v>500922</v>
      </c>
      <c r="X18">
        <v>500858</v>
      </c>
      <c r="Y18">
        <v>501184</v>
      </c>
      <c r="Z18">
        <v>500181</v>
      </c>
      <c r="AA18">
        <v>498677</v>
      </c>
      <c r="AB18">
        <v>497988</v>
      </c>
      <c r="AC18">
        <v>496525</v>
      </c>
      <c r="AD18">
        <v>495540</v>
      </c>
      <c r="AE18">
        <v>493913</v>
      </c>
      <c r="AF18">
        <v>493483</v>
      </c>
      <c r="AG18">
        <v>495620</v>
      </c>
      <c r="AH18">
        <v>500256</v>
      </c>
      <c r="AI18">
        <v>31959</v>
      </c>
    </row>
    <row r="19" spans="1:35" x14ac:dyDescent="0.25">
      <c r="A19" t="s">
        <v>383</v>
      </c>
      <c r="B19" t="s">
        <v>406</v>
      </c>
      <c r="C19" t="s">
        <v>480</v>
      </c>
      <c r="D19">
        <v>0</v>
      </c>
      <c r="E19">
        <v>0</v>
      </c>
      <c r="F19">
        <v>0</v>
      </c>
      <c r="G19">
        <v>52733</v>
      </c>
      <c r="H19">
        <v>104471</v>
      </c>
      <c r="I19">
        <v>150506</v>
      </c>
      <c r="J19">
        <v>195712</v>
      </c>
      <c r="K19">
        <v>239799</v>
      </c>
      <c r="L19">
        <v>285273</v>
      </c>
      <c r="M19">
        <v>323261</v>
      </c>
      <c r="N19">
        <v>348379</v>
      </c>
      <c r="O19">
        <v>349092</v>
      </c>
      <c r="P19">
        <v>367372</v>
      </c>
      <c r="Q19">
        <v>386371</v>
      </c>
      <c r="R19">
        <v>410377</v>
      </c>
      <c r="S19">
        <v>432916</v>
      </c>
      <c r="T19">
        <v>450070</v>
      </c>
      <c r="U19">
        <v>463116</v>
      </c>
      <c r="V19">
        <v>470701</v>
      </c>
      <c r="W19">
        <v>473390</v>
      </c>
      <c r="X19">
        <v>474211</v>
      </c>
      <c r="Y19">
        <v>475609</v>
      </c>
      <c r="Z19">
        <v>476275</v>
      </c>
      <c r="AA19">
        <v>476607</v>
      </c>
      <c r="AB19">
        <v>477843</v>
      </c>
      <c r="AC19">
        <v>478635</v>
      </c>
      <c r="AD19">
        <v>479981</v>
      </c>
      <c r="AE19">
        <v>480575</v>
      </c>
      <c r="AF19">
        <v>482040</v>
      </c>
      <c r="AG19">
        <v>486016</v>
      </c>
      <c r="AH19">
        <v>492643</v>
      </c>
      <c r="AI19">
        <v>32012</v>
      </c>
    </row>
    <row r="20" spans="1:35" x14ac:dyDescent="0.25">
      <c r="A20" t="s">
        <v>383</v>
      </c>
      <c r="B20" t="s">
        <v>407</v>
      </c>
      <c r="C20" t="s">
        <v>481</v>
      </c>
      <c r="D20">
        <v>0</v>
      </c>
      <c r="E20">
        <v>0</v>
      </c>
      <c r="F20">
        <v>0</v>
      </c>
      <c r="G20">
        <v>53800</v>
      </c>
      <c r="H20">
        <v>107456</v>
      </c>
      <c r="I20">
        <v>156263</v>
      </c>
      <c r="J20">
        <v>204003</v>
      </c>
      <c r="K20">
        <v>251620</v>
      </c>
      <c r="L20">
        <v>300630</v>
      </c>
      <c r="M20">
        <v>342201</v>
      </c>
      <c r="N20">
        <v>370886</v>
      </c>
      <c r="O20">
        <v>374351</v>
      </c>
      <c r="P20">
        <v>394731</v>
      </c>
      <c r="Q20">
        <v>414527</v>
      </c>
      <c r="R20">
        <v>439099</v>
      </c>
      <c r="S20">
        <v>461730</v>
      </c>
      <c r="T20">
        <v>478730</v>
      </c>
      <c r="U20">
        <v>491259</v>
      </c>
      <c r="V20">
        <v>498258</v>
      </c>
      <c r="W20">
        <v>500199</v>
      </c>
      <c r="X20">
        <v>500054</v>
      </c>
      <c r="Y20">
        <v>500301</v>
      </c>
      <c r="Z20">
        <v>499221</v>
      </c>
      <c r="AA20">
        <v>497646</v>
      </c>
      <c r="AB20">
        <v>496900</v>
      </c>
      <c r="AC20">
        <v>495371</v>
      </c>
      <c r="AD20">
        <v>494291</v>
      </c>
      <c r="AE20">
        <v>492561</v>
      </c>
      <c r="AF20">
        <v>492035</v>
      </c>
      <c r="AG20">
        <v>494078</v>
      </c>
      <c r="AH20">
        <v>498618</v>
      </c>
      <c r="AI20">
        <v>24355</v>
      </c>
    </row>
    <row r="21" spans="1:35" x14ac:dyDescent="0.25">
      <c r="A21" t="s">
        <v>383</v>
      </c>
      <c r="B21" t="s">
        <v>408</v>
      </c>
      <c r="C21" t="s">
        <v>482</v>
      </c>
      <c r="D21">
        <v>0</v>
      </c>
      <c r="E21">
        <v>0</v>
      </c>
      <c r="F21">
        <v>0</v>
      </c>
      <c r="G21">
        <v>51510</v>
      </c>
      <c r="H21">
        <v>105454</v>
      </c>
      <c r="I21">
        <v>153143</v>
      </c>
      <c r="J21">
        <v>198640</v>
      </c>
      <c r="K21">
        <v>245637</v>
      </c>
      <c r="L21">
        <v>293091</v>
      </c>
      <c r="M21">
        <v>331627</v>
      </c>
      <c r="N21">
        <v>358437</v>
      </c>
      <c r="O21">
        <v>361633</v>
      </c>
      <c r="P21">
        <v>377272</v>
      </c>
      <c r="Q21">
        <v>397988</v>
      </c>
      <c r="R21">
        <v>423320</v>
      </c>
      <c r="S21">
        <v>448381</v>
      </c>
      <c r="T21">
        <v>471574</v>
      </c>
      <c r="U21">
        <v>487509</v>
      </c>
      <c r="V21">
        <v>496004</v>
      </c>
      <c r="W21">
        <v>499405</v>
      </c>
      <c r="X21">
        <v>500185</v>
      </c>
      <c r="Y21">
        <v>501028</v>
      </c>
      <c r="Z21">
        <v>500413</v>
      </c>
      <c r="AA21">
        <v>499132</v>
      </c>
      <c r="AB21">
        <v>498644</v>
      </c>
      <c r="AC21">
        <v>497460</v>
      </c>
      <c r="AD21">
        <v>496496</v>
      </c>
      <c r="AE21">
        <v>494915</v>
      </c>
      <c r="AF21">
        <v>494518</v>
      </c>
      <c r="AG21">
        <v>496706</v>
      </c>
      <c r="AH21">
        <v>501391</v>
      </c>
      <c r="AI21">
        <v>30915</v>
      </c>
    </row>
    <row r="22" spans="1:35" x14ac:dyDescent="0.25">
      <c r="A22" t="s">
        <v>383</v>
      </c>
      <c r="B22" t="s">
        <v>409</v>
      </c>
      <c r="C22" t="s">
        <v>412</v>
      </c>
      <c r="D22">
        <v>0</v>
      </c>
      <c r="E22">
        <v>0</v>
      </c>
      <c r="F22">
        <v>0</v>
      </c>
      <c r="G22">
        <v>54081</v>
      </c>
      <c r="H22">
        <v>107854</v>
      </c>
      <c r="I22">
        <v>156640</v>
      </c>
      <c r="J22">
        <v>204376</v>
      </c>
      <c r="K22">
        <v>252017</v>
      </c>
      <c r="L22">
        <v>301064</v>
      </c>
      <c r="M22">
        <v>342699</v>
      </c>
      <c r="N22">
        <v>371458</v>
      </c>
      <c r="O22">
        <v>375120</v>
      </c>
      <c r="P22">
        <v>395693</v>
      </c>
      <c r="Q22">
        <v>415632</v>
      </c>
      <c r="R22">
        <v>440366</v>
      </c>
      <c r="S22">
        <v>463160</v>
      </c>
      <c r="T22">
        <v>480295</v>
      </c>
      <c r="U22">
        <v>493010</v>
      </c>
      <c r="V22">
        <v>500202</v>
      </c>
      <c r="W22">
        <v>502339</v>
      </c>
      <c r="X22">
        <v>502404</v>
      </c>
      <c r="Y22">
        <v>502884</v>
      </c>
      <c r="Z22">
        <v>502048</v>
      </c>
      <c r="AA22">
        <v>500710</v>
      </c>
      <c r="AB22">
        <v>500188</v>
      </c>
      <c r="AC22">
        <v>498922</v>
      </c>
      <c r="AD22">
        <v>498137</v>
      </c>
      <c r="AE22">
        <v>496711</v>
      </c>
      <c r="AF22">
        <v>496497</v>
      </c>
      <c r="AG22">
        <v>498860</v>
      </c>
      <c r="AH22">
        <v>503722</v>
      </c>
      <c r="AI22">
        <v>32029</v>
      </c>
    </row>
    <row r="23" spans="1:35" x14ac:dyDescent="0.25">
      <c r="A23" t="s">
        <v>383</v>
      </c>
      <c r="B23" t="s">
        <v>411</v>
      </c>
      <c r="C23" t="s">
        <v>410</v>
      </c>
      <c r="D23">
        <v>0</v>
      </c>
      <c r="E23">
        <v>0</v>
      </c>
      <c r="F23">
        <v>0</v>
      </c>
      <c r="G23">
        <v>49273</v>
      </c>
      <c r="H23">
        <v>97698</v>
      </c>
      <c r="I23">
        <v>140769</v>
      </c>
      <c r="J23">
        <v>182880</v>
      </c>
      <c r="K23">
        <v>224627</v>
      </c>
      <c r="L23">
        <v>268039</v>
      </c>
      <c r="M23">
        <v>303941</v>
      </c>
      <c r="N23">
        <v>326538</v>
      </c>
      <c r="O23">
        <v>322491</v>
      </c>
      <c r="P23">
        <v>336638</v>
      </c>
      <c r="Q23">
        <v>350732</v>
      </c>
      <c r="R23">
        <v>370181</v>
      </c>
      <c r="S23">
        <v>388170</v>
      </c>
      <c r="T23">
        <v>400508</v>
      </c>
      <c r="U23">
        <v>408491</v>
      </c>
      <c r="V23">
        <v>410857</v>
      </c>
      <c r="W23">
        <v>408114</v>
      </c>
      <c r="X23">
        <v>403185</v>
      </c>
      <c r="Y23">
        <v>398617</v>
      </c>
      <c r="Z23">
        <v>392644</v>
      </c>
      <c r="AA23">
        <v>385983</v>
      </c>
      <c r="AB23">
        <v>380076</v>
      </c>
      <c r="AC23">
        <v>373306</v>
      </c>
      <c r="AD23">
        <v>366873</v>
      </c>
      <c r="AE23">
        <v>359636</v>
      </c>
      <c r="AF23">
        <v>353658</v>
      </c>
      <c r="AG23">
        <v>350401</v>
      </c>
      <c r="AH23">
        <v>349621</v>
      </c>
      <c r="AI23">
        <v>32096</v>
      </c>
    </row>
    <row r="24" spans="1:35" x14ac:dyDescent="0.25">
      <c r="A24" t="s">
        <v>383</v>
      </c>
      <c r="B24" t="s">
        <v>413</v>
      </c>
      <c r="C24" t="s">
        <v>414</v>
      </c>
      <c r="D24">
        <v>0</v>
      </c>
      <c r="E24">
        <v>0</v>
      </c>
      <c r="F24">
        <v>0</v>
      </c>
      <c r="G24">
        <v>54245</v>
      </c>
      <c r="H24">
        <v>108295</v>
      </c>
      <c r="I24">
        <v>157401</v>
      </c>
      <c r="J24">
        <v>205451</v>
      </c>
      <c r="K24">
        <v>253438</v>
      </c>
      <c r="L24">
        <v>302849</v>
      </c>
      <c r="M24">
        <v>344842</v>
      </c>
      <c r="N24">
        <v>373962</v>
      </c>
      <c r="O24">
        <v>378009</v>
      </c>
      <c r="P24">
        <v>398973</v>
      </c>
      <c r="Q24">
        <v>419280</v>
      </c>
      <c r="R24">
        <v>444390</v>
      </c>
      <c r="S24">
        <v>467536</v>
      </c>
      <c r="T24">
        <v>485024</v>
      </c>
      <c r="U24">
        <v>498081</v>
      </c>
      <c r="V24">
        <v>505601</v>
      </c>
      <c r="W24">
        <v>508077</v>
      </c>
      <c r="X24">
        <v>508459</v>
      </c>
      <c r="Y24">
        <v>509293</v>
      </c>
      <c r="Z24">
        <v>508776</v>
      </c>
      <c r="AA24">
        <v>507746</v>
      </c>
      <c r="AB24">
        <v>507571</v>
      </c>
      <c r="AC24">
        <v>506626</v>
      </c>
      <c r="AD24">
        <v>506157</v>
      </c>
      <c r="AE24">
        <v>505037</v>
      </c>
      <c r="AF24">
        <v>505148</v>
      </c>
      <c r="AG24">
        <v>507815</v>
      </c>
      <c r="AH24">
        <v>513006</v>
      </c>
      <c r="AI24">
        <v>33308</v>
      </c>
    </row>
    <row r="25" spans="1:35" x14ac:dyDescent="0.25">
      <c r="A25" t="s">
        <v>383</v>
      </c>
      <c r="B25" t="s">
        <v>415</v>
      </c>
      <c r="C25" t="s">
        <v>483</v>
      </c>
      <c r="D25">
        <v>0</v>
      </c>
      <c r="E25">
        <v>0</v>
      </c>
      <c r="F25">
        <v>0</v>
      </c>
      <c r="G25">
        <v>54011</v>
      </c>
      <c r="H25">
        <v>107638</v>
      </c>
      <c r="I25">
        <v>156211</v>
      </c>
      <c r="J25">
        <v>204039</v>
      </c>
      <c r="K25">
        <v>251574</v>
      </c>
      <c r="L25">
        <v>300285</v>
      </c>
      <c r="M25">
        <v>341343</v>
      </c>
      <c r="N25">
        <v>369267</v>
      </c>
      <c r="O25">
        <v>371991</v>
      </c>
      <c r="P25">
        <v>391574</v>
      </c>
      <c r="Q25">
        <v>410443</v>
      </c>
      <c r="R25">
        <v>433986</v>
      </c>
      <c r="S25">
        <v>456222</v>
      </c>
      <c r="T25">
        <v>473244</v>
      </c>
      <c r="U25">
        <v>486221</v>
      </c>
      <c r="V25">
        <v>493796</v>
      </c>
      <c r="W25">
        <v>496763</v>
      </c>
      <c r="X25">
        <v>497594</v>
      </c>
      <c r="Y25">
        <v>498634</v>
      </c>
      <c r="Z25">
        <v>498200</v>
      </c>
      <c r="AA25">
        <v>497174</v>
      </c>
      <c r="AB25">
        <v>496920</v>
      </c>
      <c r="AC25">
        <v>495793</v>
      </c>
      <c r="AD25">
        <v>495187</v>
      </c>
      <c r="AE25">
        <v>493895</v>
      </c>
      <c r="AF25">
        <v>493913</v>
      </c>
      <c r="AG25">
        <v>496569</v>
      </c>
      <c r="AH25">
        <v>501801</v>
      </c>
      <c r="AI25">
        <v>32734</v>
      </c>
    </row>
    <row r="26" spans="1:35" x14ac:dyDescent="0.25">
      <c r="A26" t="s">
        <v>383</v>
      </c>
      <c r="B26" t="s">
        <v>416</v>
      </c>
      <c r="C26" t="s">
        <v>484</v>
      </c>
      <c r="D26">
        <v>0</v>
      </c>
      <c r="E26">
        <v>0</v>
      </c>
      <c r="F26">
        <v>0</v>
      </c>
      <c r="G26">
        <v>54398</v>
      </c>
      <c r="H26">
        <v>109099</v>
      </c>
      <c r="I26">
        <v>159260</v>
      </c>
      <c r="J26">
        <v>208465</v>
      </c>
      <c r="K26">
        <v>257764</v>
      </c>
      <c r="L26">
        <v>308613</v>
      </c>
      <c r="M26">
        <v>352051</v>
      </c>
      <c r="N26">
        <v>382563</v>
      </c>
      <c r="O26">
        <v>388005</v>
      </c>
      <c r="P26">
        <v>410531</v>
      </c>
      <c r="Q26">
        <v>432272</v>
      </c>
      <c r="R26">
        <v>458882</v>
      </c>
      <c r="S26">
        <v>483450</v>
      </c>
      <c r="T26">
        <v>502258</v>
      </c>
      <c r="U26">
        <v>516750</v>
      </c>
      <c r="V26">
        <v>525701</v>
      </c>
      <c r="W26">
        <v>529531</v>
      </c>
      <c r="X26">
        <v>531461</v>
      </c>
      <c r="Y26">
        <v>533987</v>
      </c>
      <c r="Z26">
        <v>535428</v>
      </c>
      <c r="AA26">
        <v>536510</v>
      </c>
      <c r="AB26">
        <v>538560</v>
      </c>
      <c r="AC26">
        <v>539736</v>
      </c>
      <c r="AD26">
        <v>541852</v>
      </c>
      <c r="AE26">
        <v>543501</v>
      </c>
      <c r="AF26">
        <v>546467</v>
      </c>
      <c r="AG26">
        <v>552227</v>
      </c>
      <c r="AH26">
        <v>560597</v>
      </c>
      <c r="AI26">
        <v>33215</v>
      </c>
    </row>
    <row r="27" spans="1:35" x14ac:dyDescent="0.25">
      <c r="A27" t="s">
        <v>383</v>
      </c>
      <c r="B27" t="s">
        <v>418</v>
      </c>
      <c r="C27" t="s">
        <v>419</v>
      </c>
      <c r="D27">
        <v>0</v>
      </c>
      <c r="E27">
        <v>0</v>
      </c>
      <c r="F27">
        <v>0</v>
      </c>
      <c r="G27">
        <v>54065</v>
      </c>
      <c r="H27">
        <v>107815</v>
      </c>
      <c r="I27">
        <v>156559</v>
      </c>
      <c r="J27">
        <v>204244</v>
      </c>
      <c r="K27">
        <v>251767</v>
      </c>
      <c r="L27">
        <v>299953</v>
      </c>
      <c r="M27">
        <v>341482</v>
      </c>
      <c r="N27">
        <v>371505</v>
      </c>
      <c r="O27">
        <v>376961</v>
      </c>
      <c r="P27">
        <v>400280</v>
      </c>
      <c r="Q27">
        <v>423043</v>
      </c>
      <c r="R27">
        <v>448776</v>
      </c>
      <c r="S27">
        <v>471178</v>
      </c>
      <c r="T27">
        <v>489272</v>
      </c>
      <c r="U27">
        <v>504247</v>
      </c>
      <c r="V27">
        <v>516254</v>
      </c>
      <c r="W27">
        <v>524482</v>
      </c>
      <c r="X27">
        <v>530967</v>
      </c>
      <c r="Y27">
        <v>536403</v>
      </c>
      <c r="Z27">
        <v>539664</v>
      </c>
      <c r="AA27">
        <v>541413</v>
      </c>
      <c r="AB27">
        <v>541761</v>
      </c>
      <c r="AC27">
        <v>537948</v>
      </c>
      <c r="AD27">
        <v>532977</v>
      </c>
      <c r="AE27">
        <v>528660</v>
      </c>
      <c r="AF27">
        <v>526880</v>
      </c>
      <c r="AG27">
        <v>527540</v>
      </c>
      <c r="AH27">
        <v>528504</v>
      </c>
      <c r="AI27">
        <v>28801</v>
      </c>
    </row>
    <row r="28" spans="1:35" x14ac:dyDescent="0.25">
      <c r="A28" t="s">
        <v>383</v>
      </c>
      <c r="B28" t="s">
        <v>420</v>
      </c>
      <c r="C28" t="s">
        <v>485</v>
      </c>
      <c r="D28">
        <v>0</v>
      </c>
      <c r="E28">
        <v>0</v>
      </c>
      <c r="F28">
        <v>0</v>
      </c>
      <c r="G28">
        <v>46660</v>
      </c>
      <c r="H28">
        <v>97387</v>
      </c>
      <c r="I28">
        <v>145216</v>
      </c>
      <c r="J28">
        <v>192773</v>
      </c>
      <c r="K28">
        <v>240862</v>
      </c>
      <c r="L28">
        <v>290347</v>
      </c>
      <c r="M28">
        <v>332592</v>
      </c>
      <c r="N28">
        <v>362212</v>
      </c>
      <c r="O28">
        <v>366641</v>
      </c>
      <c r="P28">
        <v>387985</v>
      </c>
      <c r="Q28">
        <v>408544</v>
      </c>
      <c r="R28">
        <v>433928</v>
      </c>
      <c r="S28">
        <v>457618</v>
      </c>
      <c r="T28">
        <v>476027</v>
      </c>
      <c r="U28">
        <v>489637</v>
      </c>
      <c r="V28">
        <v>497347</v>
      </c>
      <c r="W28">
        <v>499678</v>
      </c>
      <c r="X28">
        <v>500009</v>
      </c>
      <c r="Y28">
        <v>500674</v>
      </c>
      <c r="Z28">
        <v>500115</v>
      </c>
      <c r="AA28">
        <v>498788</v>
      </c>
      <c r="AB28">
        <v>498447</v>
      </c>
      <c r="AC28">
        <v>497286</v>
      </c>
      <c r="AD28">
        <v>496531</v>
      </c>
      <c r="AE28">
        <v>494924</v>
      </c>
      <c r="AF28">
        <v>494421</v>
      </c>
      <c r="AG28">
        <v>496557</v>
      </c>
      <c r="AH28">
        <v>501228</v>
      </c>
      <c r="AI28">
        <v>0</v>
      </c>
    </row>
    <row r="29" spans="1:35" x14ac:dyDescent="0.25">
      <c r="A29" t="s">
        <v>383</v>
      </c>
      <c r="B29" t="s">
        <v>421</v>
      </c>
      <c r="C29" t="s">
        <v>422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6E46-D0C9-48EE-96A4-DAEEEAD53404}">
  <dimension ref="A1:AH29"/>
  <sheetViews>
    <sheetView workbookViewId="0"/>
  </sheetViews>
  <sheetFormatPr defaultRowHeight="15" x14ac:dyDescent="0.25"/>
  <cols>
    <col min="2" max="2" width="64" customWidth="1"/>
    <col min="3" max="3" width="73" customWidth="1"/>
  </cols>
  <sheetData>
    <row r="1" spans="1:34" x14ac:dyDescent="0.25">
      <c r="A1" t="s">
        <v>380</v>
      </c>
      <c r="B1" t="s">
        <v>381</v>
      </c>
      <c r="C1" t="s">
        <v>382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">
        <v>383</v>
      </c>
      <c r="B2" t="s">
        <v>381</v>
      </c>
      <c r="C2" t="s">
        <v>382</v>
      </c>
      <c r="D2">
        <v>0</v>
      </c>
      <c r="E2">
        <v>0</v>
      </c>
      <c r="F2">
        <v>654482</v>
      </c>
      <c r="G2" s="6">
        <v>1168470</v>
      </c>
      <c r="H2" s="6">
        <v>1637300</v>
      </c>
      <c r="I2" s="6">
        <v>2130510</v>
      </c>
      <c r="J2" s="6">
        <v>2565660</v>
      </c>
      <c r="K2" s="6">
        <v>3008970</v>
      </c>
      <c r="L2" s="6">
        <v>3482050</v>
      </c>
      <c r="M2" s="6">
        <v>3869500</v>
      </c>
      <c r="N2" s="6">
        <v>4204090</v>
      </c>
      <c r="O2" s="6">
        <v>4199590</v>
      </c>
      <c r="P2" s="6">
        <v>4436190</v>
      </c>
      <c r="Q2" s="6">
        <v>4760560</v>
      </c>
      <c r="R2" s="6">
        <v>5118800</v>
      </c>
      <c r="S2" s="6">
        <v>5330340</v>
      </c>
      <c r="T2" s="6">
        <v>5510790</v>
      </c>
      <c r="U2" s="6">
        <v>5654190</v>
      </c>
      <c r="V2" s="6">
        <v>5788440</v>
      </c>
      <c r="W2" s="6">
        <v>5904190</v>
      </c>
      <c r="X2" s="6">
        <v>6015670</v>
      </c>
      <c r="Y2" s="6">
        <v>6129360</v>
      </c>
      <c r="Z2" s="6">
        <v>6244100</v>
      </c>
      <c r="AA2" s="6">
        <v>6370600</v>
      </c>
      <c r="AB2" s="6">
        <v>6494760</v>
      </c>
      <c r="AC2" s="6">
        <v>6620370</v>
      </c>
      <c r="AD2" s="6">
        <v>6728000</v>
      </c>
      <c r="AE2" s="6">
        <v>6823350</v>
      </c>
      <c r="AF2" s="6">
        <v>6915700</v>
      </c>
      <c r="AG2" s="6">
        <v>7016520</v>
      </c>
      <c r="AH2" s="6">
        <v>7125520</v>
      </c>
    </row>
    <row r="3" spans="1:34" x14ac:dyDescent="0.25">
      <c r="A3" t="s">
        <v>383</v>
      </c>
      <c r="B3" t="s">
        <v>384</v>
      </c>
      <c r="C3" t="s">
        <v>471</v>
      </c>
      <c r="D3">
        <v>0</v>
      </c>
      <c r="E3">
        <v>0</v>
      </c>
      <c r="F3">
        <v>594815</v>
      </c>
      <c r="G3" s="6">
        <v>1019660</v>
      </c>
      <c r="H3" s="6">
        <v>1370000</v>
      </c>
      <c r="I3" s="6">
        <v>1741290</v>
      </c>
      <c r="J3" s="6">
        <v>2039250</v>
      </c>
      <c r="K3" s="6">
        <v>2345220</v>
      </c>
      <c r="L3" s="6">
        <v>2656070</v>
      </c>
      <c r="M3" s="6">
        <v>2994110</v>
      </c>
      <c r="N3" s="6">
        <v>3406800</v>
      </c>
      <c r="O3" s="6">
        <v>3794110</v>
      </c>
      <c r="P3" s="6">
        <v>4204290</v>
      </c>
      <c r="Q3" s="6">
        <v>4616370</v>
      </c>
      <c r="R3" s="6">
        <v>5014500</v>
      </c>
      <c r="S3" s="6">
        <v>5239660</v>
      </c>
      <c r="T3" s="6">
        <v>5417580</v>
      </c>
      <c r="U3" s="6">
        <v>5551330</v>
      </c>
      <c r="V3" s="6">
        <v>5672290</v>
      </c>
      <c r="W3" s="6">
        <v>5773280</v>
      </c>
      <c r="X3" s="6">
        <v>5869180</v>
      </c>
      <c r="Y3" s="6">
        <v>5969880</v>
      </c>
      <c r="Z3" s="6">
        <v>6072580</v>
      </c>
      <c r="AA3" s="6">
        <v>6180430</v>
      </c>
      <c r="AB3" s="6">
        <v>6291220</v>
      </c>
      <c r="AC3" s="6">
        <v>6404700</v>
      </c>
      <c r="AD3" s="6">
        <v>6506500</v>
      </c>
      <c r="AE3" s="6">
        <v>6605320</v>
      </c>
      <c r="AF3" s="6">
        <v>6706550</v>
      </c>
      <c r="AG3" s="6">
        <v>6819360</v>
      </c>
      <c r="AH3" s="6">
        <v>6941220</v>
      </c>
    </row>
    <row r="4" spans="1:34" x14ac:dyDescent="0.25">
      <c r="A4" t="s">
        <v>383</v>
      </c>
      <c r="B4" t="s">
        <v>385</v>
      </c>
      <c r="C4" t="s">
        <v>472</v>
      </c>
      <c r="D4">
        <v>0</v>
      </c>
      <c r="E4">
        <v>0</v>
      </c>
      <c r="F4">
        <v>650639</v>
      </c>
      <c r="G4" s="6">
        <v>1136720</v>
      </c>
      <c r="H4" s="6">
        <v>1550850</v>
      </c>
      <c r="I4" s="6">
        <v>1970050</v>
      </c>
      <c r="J4" s="6">
        <v>2311010</v>
      </c>
      <c r="K4" s="6">
        <v>2647190</v>
      </c>
      <c r="L4" s="6">
        <v>2993810</v>
      </c>
      <c r="M4" s="6">
        <v>3263590</v>
      </c>
      <c r="N4" s="6">
        <v>3503340</v>
      </c>
      <c r="O4" s="6">
        <v>3577680</v>
      </c>
      <c r="P4" s="6">
        <v>3786110</v>
      </c>
      <c r="Q4" s="6">
        <v>4035480</v>
      </c>
      <c r="R4" s="6">
        <v>4292400</v>
      </c>
      <c r="S4" s="6">
        <v>4397660</v>
      </c>
      <c r="T4" s="6">
        <v>4513890</v>
      </c>
      <c r="U4" s="6">
        <v>4608390</v>
      </c>
      <c r="V4" s="6">
        <v>4698520</v>
      </c>
      <c r="W4" s="6">
        <v>4778610</v>
      </c>
      <c r="X4" s="6">
        <v>4856460</v>
      </c>
      <c r="Y4" s="6">
        <v>4940820</v>
      </c>
      <c r="Z4" s="6">
        <v>5032500</v>
      </c>
      <c r="AA4" s="6">
        <v>5132460</v>
      </c>
      <c r="AB4" s="6">
        <v>5238990</v>
      </c>
      <c r="AC4" s="6">
        <v>5353120</v>
      </c>
      <c r="AD4" s="6">
        <v>5457370</v>
      </c>
      <c r="AE4" s="6">
        <v>5553350</v>
      </c>
      <c r="AF4" s="6">
        <v>5653590</v>
      </c>
      <c r="AG4" s="6">
        <v>5764050</v>
      </c>
      <c r="AH4" s="6">
        <v>5883490</v>
      </c>
    </row>
    <row r="5" spans="1:34" x14ac:dyDescent="0.25">
      <c r="A5" t="s">
        <v>383</v>
      </c>
      <c r="B5" t="s">
        <v>386</v>
      </c>
      <c r="C5" t="s">
        <v>473</v>
      </c>
      <c r="D5">
        <v>0</v>
      </c>
      <c r="E5">
        <v>0</v>
      </c>
      <c r="F5">
        <v>654482</v>
      </c>
      <c r="G5" s="6">
        <v>1168470</v>
      </c>
      <c r="H5" s="6">
        <v>1637300</v>
      </c>
      <c r="I5" s="6">
        <v>2130100</v>
      </c>
      <c r="J5" s="6">
        <v>2564880</v>
      </c>
      <c r="K5" s="6">
        <v>3010120</v>
      </c>
      <c r="L5" s="6">
        <v>3483230</v>
      </c>
      <c r="M5" s="6">
        <v>3870900</v>
      </c>
      <c r="N5" s="6">
        <v>4204830</v>
      </c>
      <c r="O5" s="6">
        <v>4199850</v>
      </c>
      <c r="P5" s="6">
        <v>4436220</v>
      </c>
      <c r="Q5" s="6">
        <v>4760350</v>
      </c>
      <c r="R5" s="6">
        <v>5118530</v>
      </c>
      <c r="S5" s="6">
        <v>5329920</v>
      </c>
      <c r="T5" s="6">
        <v>5510290</v>
      </c>
      <c r="U5" s="6">
        <v>5653630</v>
      </c>
      <c r="V5" s="6">
        <v>5787930</v>
      </c>
      <c r="W5" s="6">
        <v>5903640</v>
      </c>
      <c r="X5" s="6">
        <v>6015140</v>
      </c>
      <c r="Y5" s="6">
        <v>6129100</v>
      </c>
      <c r="Z5" s="6">
        <v>6244190</v>
      </c>
      <c r="AA5" s="6">
        <v>6370350</v>
      </c>
      <c r="AB5" s="6">
        <v>6494490</v>
      </c>
      <c r="AC5" s="6">
        <v>6620010</v>
      </c>
      <c r="AD5" s="6">
        <v>6727530</v>
      </c>
      <c r="AE5" s="6">
        <v>6822870</v>
      </c>
      <c r="AF5" s="6">
        <v>6915210</v>
      </c>
      <c r="AG5" s="6">
        <v>7016050</v>
      </c>
      <c r="AH5" s="6">
        <v>7125060</v>
      </c>
    </row>
    <row r="6" spans="1:34" x14ac:dyDescent="0.25">
      <c r="A6" t="s">
        <v>383</v>
      </c>
      <c r="B6" t="s">
        <v>387</v>
      </c>
      <c r="C6" t="s">
        <v>474</v>
      </c>
      <c r="D6">
        <v>0</v>
      </c>
      <c r="E6">
        <v>0</v>
      </c>
      <c r="F6">
        <v>654482</v>
      </c>
      <c r="G6" s="6">
        <v>1168470</v>
      </c>
      <c r="H6" s="6">
        <v>1637300</v>
      </c>
      <c r="I6" s="6">
        <v>2130870</v>
      </c>
      <c r="J6" s="6">
        <v>2556280</v>
      </c>
      <c r="K6" s="6">
        <v>2987530</v>
      </c>
      <c r="L6" s="6">
        <v>3447740</v>
      </c>
      <c r="M6" s="6">
        <v>3823020</v>
      </c>
      <c r="N6" s="6">
        <v>4140330</v>
      </c>
      <c r="O6" s="6">
        <v>4115530</v>
      </c>
      <c r="P6" s="6">
        <v>4327950</v>
      </c>
      <c r="Q6" s="6">
        <v>4627020</v>
      </c>
      <c r="R6" s="6">
        <v>4959830</v>
      </c>
      <c r="S6" s="6">
        <v>5146490</v>
      </c>
      <c r="T6" s="6">
        <v>5302590</v>
      </c>
      <c r="U6" s="6">
        <v>5436680</v>
      </c>
      <c r="V6" s="6">
        <v>5569350</v>
      </c>
      <c r="W6" s="6">
        <v>5687550</v>
      </c>
      <c r="X6" s="6">
        <v>5803850</v>
      </c>
      <c r="Y6" s="6">
        <v>5926220</v>
      </c>
      <c r="Z6" s="6">
        <v>6050760</v>
      </c>
      <c r="AA6" s="6">
        <v>6180350</v>
      </c>
      <c r="AB6" s="6">
        <v>6311790</v>
      </c>
      <c r="AC6" s="6">
        <v>6443870</v>
      </c>
      <c r="AD6" s="6">
        <v>6559790</v>
      </c>
      <c r="AE6" s="6">
        <v>6665590</v>
      </c>
      <c r="AF6" s="6">
        <v>6768430</v>
      </c>
      <c r="AG6" s="6">
        <v>6879220</v>
      </c>
      <c r="AH6" s="6">
        <v>6996880</v>
      </c>
    </row>
    <row r="7" spans="1:34" x14ac:dyDescent="0.25">
      <c r="A7" t="s">
        <v>383</v>
      </c>
      <c r="B7" t="s">
        <v>417</v>
      </c>
      <c r="C7" t="s">
        <v>475</v>
      </c>
      <c r="D7">
        <v>0</v>
      </c>
      <c r="E7">
        <v>0</v>
      </c>
      <c r="F7">
        <v>580643</v>
      </c>
      <c r="G7" s="6">
        <v>1060760</v>
      </c>
      <c r="H7" s="6">
        <v>1524930</v>
      </c>
      <c r="I7" s="6">
        <v>2026190</v>
      </c>
      <c r="J7" s="6">
        <v>2474230</v>
      </c>
      <c r="K7" s="6">
        <v>2914790</v>
      </c>
      <c r="L7" s="6">
        <v>3393320</v>
      </c>
      <c r="M7" s="6">
        <v>3783450</v>
      </c>
      <c r="N7" s="6">
        <v>4128860</v>
      </c>
      <c r="O7" s="6">
        <v>4131580</v>
      </c>
      <c r="P7" s="6">
        <v>4347350</v>
      </c>
      <c r="Q7" s="6">
        <v>4686750</v>
      </c>
      <c r="R7" s="6">
        <v>5051460</v>
      </c>
      <c r="S7" s="6">
        <v>5269550</v>
      </c>
      <c r="T7" s="6">
        <v>5450770</v>
      </c>
      <c r="U7" s="6">
        <v>5592730</v>
      </c>
      <c r="V7" s="6">
        <v>5721780</v>
      </c>
      <c r="W7" s="6">
        <v>5834060</v>
      </c>
      <c r="X7" s="6">
        <v>5942600</v>
      </c>
      <c r="Y7" s="6">
        <v>6057220</v>
      </c>
      <c r="Z7" s="6">
        <v>6173810</v>
      </c>
      <c r="AA7" s="6">
        <v>6294700</v>
      </c>
      <c r="AB7" s="6">
        <v>6417270</v>
      </c>
      <c r="AC7" s="6">
        <v>6540740</v>
      </c>
      <c r="AD7" s="6">
        <v>6646350</v>
      </c>
      <c r="AE7" s="6">
        <v>6742730</v>
      </c>
      <c r="AF7" s="6">
        <v>6834090</v>
      </c>
      <c r="AG7" s="6">
        <v>6931840</v>
      </c>
      <c r="AH7" s="6">
        <v>7036240</v>
      </c>
    </row>
    <row r="8" spans="1:34" x14ac:dyDescent="0.25">
      <c r="A8" t="s">
        <v>383</v>
      </c>
      <c r="B8" t="s">
        <v>388</v>
      </c>
      <c r="C8" t="s">
        <v>389</v>
      </c>
      <c r="D8">
        <v>0</v>
      </c>
      <c r="E8">
        <v>0</v>
      </c>
      <c r="F8">
        <v>513347</v>
      </c>
      <c r="G8">
        <v>966317</v>
      </c>
      <c r="H8" s="6">
        <v>1405440</v>
      </c>
      <c r="I8" s="6">
        <v>1884980</v>
      </c>
      <c r="J8" s="6">
        <v>2316060</v>
      </c>
      <c r="K8" s="6">
        <v>2769710</v>
      </c>
      <c r="L8" s="6">
        <v>3249210</v>
      </c>
      <c r="M8" s="6">
        <v>3659860</v>
      </c>
      <c r="N8" s="6">
        <v>4002620</v>
      </c>
      <c r="O8" s="6">
        <v>4021850</v>
      </c>
      <c r="P8" s="6">
        <v>4256570</v>
      </c>
      <c r="Q8" s="6">
        <v>4609630</v>
      </c>
      <c r="R8" s="6">
        <v>4996770</v>
      </c>
      <c r="S8" s="6">
        <v>5265850</v>
      </c>
      <c r="T8" s="6">
        <v>5516580</v>
      </c>
      <c r="U8" s="6">
        <v>5719630</v>
      </c>
      <c r="V8" s="6">
        <v>5905650</v>
      </c>
      <c r="W8" s="6">
        <v>6051770</v>
      </c>
      <c r="X8" s="6">
        <v>6186110</v>
      </c>
      <c r="Y8" s="6">
        <v>6317400</v>
      </c>
      <c r="Z8" s="6">
        <v>6447670</v>
      </c>
      <c r="AA8" s="6">
        <v>6582020</v>
      </c>
      <c r="AB8" s="6">
        <v>6721010</v>
      </c>
      <c r="AC8" s="6">
        <v>6863490</v>
      </c>
      <c r="AD8" s="6">
        <v>6991670</v>
      </c>
      <c r="AE8" s="6">
        <v>7106170</v>
      </c>
      <c r="AF8" s="6">
        <v>7213500</v>
      </c>
      <c r="AG8" s="6">
        <v>7325220</v>
      </c>
      <c r="AH8" s="6">
        <v>7439240</v>
      </c>
    </row>
    <row r="9" spans="1:34" x14ac:dyDescent="0.25">
      <c r="A9" t="s">
        <v>383</v>
      </c>
      <c r="B9" t="s">
        <v>390</v>
      </c>
      <c r="C9" t="s">
        <v>391</v>
      </c>
      <c r="D9">
        <v>0</v>
      </c>
      <c r="E9">
        <v>0</v>
      </c>
      <c r="F9">
        <v>653715</v>
      </c>
      <c r="G9" s="6">
        <v>1166220</v>
      </c>
      <c r="H9" s="6">
        <v>1632850</v>
      </c>
      <c r="I9" s="6">
        <v>2123510</v>
      </c>
      <c r="J9" s="6">
        <v>2555740</v>
      </c>
      <c r="K9" s="6">
        <v>2995730</v>
      </c>
      <c r="L9" s="6">
        <v>3465130</v>
      </c>
      <c r="M9" s="6">
        <v>3848590</v>
      </c>
      <c r="N9" s="6">
        <v>4178950</v>
      </c>
      <c r="O9" s="6">
        <v>4170310</v>
      </c>
      <c r="P9" s="6">
        <v>4403010</v>
      </c>
      <c r="Q9" s="6">
        <v>4723720</v>
      </c>
      <c r="R9" s="6">
        <v>5078490</v>
      </c>
      <c r="S9" s="6">
        <v>5286520</v>
      </c>
      <c r="T9" s="6">
        <v>5463490</v>
      </c>
      <c r="U9" s="6">
        <v>5603490</v>
      </c>
      <c r="V9" s="6">
        <v>5734520</v>
      </c>
      <c r="W9" s="6">
        <v>5847180</v>
      </c>
      <c r="X9" s="6">
        <v>5955670</v>
      </c>
      <c r="Y9" s="6">
        <v>6066640</v>
      </c>
      <c r="Z9" s="6">
        <v>6178740</v>
      </c>
      <c r="AA9" s="6">
        <v>6302680</v>
      </c>
      <c r="AB9" s="6">
        <v>6424400</v>
      </c>
      <c r="AC9" s="6">
        <v>6547730</v>
      </c>
      <c r="AD9" s="6">
        <v>6652940</v>
      </c>
      <c r="AE9" s="6">
        <v>6746230</v>
      </c>
      <c r="AF9" s="6">
        <v>6836710</v>
      </c>
      <c r="AG9" s="6">
        <v>6935780</v>
      </c>
      <c r="AH9" s="6">
        <v>7043100</v>
      </c>
    </row>
    <row r="10" spans="1:34" x14ac:dyDescent="0.25">
      <c r="A10" t="s">
        <v>383</v>
      </c>
      <c r="B10" t="s">
        <v>392</v>
      </c>
      <c r="C10" t="s">
        <v>393</v>
      </c>
      <c r="D10">
        <v>0</v>
      </c>
      <c r="E10">
        <v>0</v>
      </c>
      <c r="F10">
        <v>654643</v>
      </c>
      <c r="G10" s="6">
        <v>1169060</v>
      </c>
      <c r="H10" s="6">
        <v>1638440</v>
      </c>
      <c r="I10" s="6">
        <v>2132240</v>
      </c>
      <c r="J10" s="6">
        <v>2568000</v>
      </c>
      <c r="K10" s="6">
        <v>3012100</v>
      </c>
      <c r="L10" s="6">
        <v>3486860</v>
      </c>
      <c r="M10" s="6">
        <v>3875960</v>
      </c>
      <c r="N10" s="6">
        <v>4212180</v>
      </c>
      <c r="O10" s="6">
        <v>4207050</v>
      </c>
      <c r="P10" s="6">
        <v>4443430</v>
      </c>
      <c r="Q10" s="6">
        <v>4767930</v>
      </c>
      <c r="R10" s="6">
        <v>5126610</v>
      </c>
      <c r="S10" s="6">
        <v>5338570</v>
      </c>
      <c r="T10" s="6">
        <v>5518460</v>
      </c>
      <c r="U10" s="6">
        <v>5661740</v>
      </c>
      <c r="V10" s="6">
        <v>5796270</v>
      </c>
      <c r="W10" s="6">
        <v>5912350</v>
      </c>
      <c r="X10" s="6">
        <v>6024300</v>
      </c>
      <c r="Y10" s="6">
        <v>6138630</v>
      </c>
      <c r="Z10" s="6">
        <v>6254030</v>
      </c>
      <c r="AA10" s="6">
        <v>6381030</v>
      </c>
      <c r="AB10" s="6">
        <v>6505800</v>
      </c>
      <c r="AC10" s="6">
        <v>6632050</v>
      </c>
      <c r="AD10" s="6">
        <v>6740330</v>
      </c>
      <c r="AE10" s="6">
        <v>6836330</v>
      </c>
      <c r="AF10" s="6">
        <v>6929280</v>
      </c>
      <c r="AG10" s="6">
        <v>7030690</v>
      </c>
      <c r="AH10" s="6">
        <v>7140280</v>
      </c>
    </row>
    <row r="11" spans="1:34" x14ac:dyDescent="0.25">
      <c r="A11" t="s">
        <v>383</v>
      </c>
      <c r="B11" t="s">
        <v>394</v>
      </c>
      <c r="C11" t="s">
        <v>395</v>
      </c>
      <c r="D11">
        <v>0</v>
      </c>
      <c r="E11">
        <v>0</v>
      </c>
      <c r="F11">
        <v>660483</v>
      </c>
      <c r="G11" s="6">
        <v>1179790</v>
      </c>
      <c r="H11" s="6">
        <v>1650680</v>
      </c>
      <c r="I11" s="6">
        <v>2143540</v>
      </c>
      <c r="J11" s="6">
        <v>2577930</v>
      </c>
      <c r="K11" s="6">
        <v>3020480</v>
      </c>
      <c r="L11" s="6">
        <v>3492170</v>
      </c>
      <c r="M11" s="6">
        <v>3876860</v>
      </c>
      <c r="N11" s="6">
        <v>4204100</v>
      </c>
      <c r="O11" s="6">
        <v>4196290</v>
      </c>
      <c r="P11" s="6">
        <v>4432960</v>
      </c>
      <c r="Q11" s="6">
        <v>4758540</v>
      </c>
      <c r="R11" s="6">
        <v>5118270</v>
      </c>
      <c r="S11" s="6">
        <v>5331200</v>
      </c>
      <c r="T11" s="6">
        <v>5512660</v>
      </c>
      <c r="U11" s="6">
        <v>5656660</v>
      </c>
      <c r="V11" s="6">
        <v>5791400</v>
      </c>
      <c r="W11" s="6">
        <v>5907440</v>
      </c>
      <c r="X11" s="6">
        <v>6019090</v>
      </c>
      <c r="Y11" s="6">
        <v>6133120</v>
      </c>
      <c r="Z11" s="6">
        <v>6248140</v>
      </c>
      <c r="AA11" s="6">
        <v>6374890</v>
      </c>
      <c r="AB11" s="6">
        <v>6499260</v>
      </c>
      <c r="AC11" s="6">
        <v>6625100</v>
      </c>
      <c r="AD11" s="6">
        <v>6732580</v>
      </c>
      <c r="AE11" s="6">
        <v>6827600</v>
      </c>
      <c r="AF11" s="6">
        <v>6919520</v>
      </c>
      <c r="AG11" s="6">
        <v>7019920</v>
      </c>
      <c r="AH11" s="6">
        <v>7128530</v>
      </c>
    </row>
    <row r="12" spans="1:34" x14ac:dyDescent="0.25">
      <c r="A12" t="s">
        <v>383</v>
      </c>
      <c r="B12" t="s">
        <v>396</v>
      </c>
      <c r="C12" t="s">
        <v>397</v>
      </c>
      <c r="D12">
        <v>0</v>
      </c>
      <c r="E12">
        <v>0</v>
      </c>
      <c r="F12">
        <v>654355</v>
      </c>
      <c r="G12" s="6">
        <v>1168180</v>
      </c>
      <c r="H12" s="6">
        <v>1635570</v>
      </c>
      <c r="I12" s="6">
        <v>2127740</v>
      </c>
      <c r="J12" s="6">
        <v>2562050</v>
      </c>
      <c r="K12" s="6">
        <v>3004700</v>
      </c>
      <c r="L12" s="6">
        <v>3477000</v>
      </c>
      <c r="M12" s="6">
        <v>3865050</v>
      </c>
      <c r="N12" s="6">
        <v>4199620</v>
      </c>
      <c r="O12" s="6">
        <v>4195120</v>
      </c>
      <c r="P12" s="6">
        <v>4431720</v>
      </c>
      <c r="Q12" s="6">
        <v>4756060</v>
      </c>
      <c r="R12" s="6">
        <v>5116580</v>
      </c>
      <c r="S12" s="6">
        <v>5329290</v>
      </c>
      <c r="T12" s="6">
        <v>5510850</v>
      </c>
      <c r="U12" s="6">
        <v>5654540</v>
      </c>
      <c r="V12" s="6">
        <v>5788770</v>
      </c>
      <c r="W12" s="6">
        <v>5904390</v>
      </c>
      <c r="X12" s="6">
        <v>6015750</v>
      </c>
      <c r="Y12" s="6">
        <v>6129340</v>
      </c>
      <c r="Z12" s="6">
        <v>6243080</v>
      </c>
      <c r="AA12" s="6">
        <v>6368360</v>
      </c>
      <c r="AB12" s="6">
        <v>6491830</v>
      </c>
      <c r="AC12" s="6">
        <v>6617390</v>
      </c>
      <c r="AD12" s="6">
        <v>6725190</v>
      </c>
      <c r="AE12" s="6">
        <v>6820770</v>
      </c>
      <c r="AF12" s="6">
        <v>6913280</v>
      </c>
      <c r="AG12" s="6">
        <v>7014190</v>
      </c>
      <c r="AH12" s="6">
        <v>7123210</v>
      </c>
    </row>
    <row r="13" spans="1:34" x14ac:dyDescent="0.25">
      <c r="A13" t="s">
        <v>383</v>
      </c>
      <c r="B13" t="s">
        <v>398</v>
      </c>
      <c r="C13" t="s">
        <v>399</v>
      </c>
      <c r="D13">
        <v>0</v>
      </c>
      <c r="E13">
        <v>0</v>
      </c>
      <c r="F13">
        <v>654415</v>
      </c>
      <c r="G13" s="6">
        <v>1166990</v>
      </c>
      <c r="H13" s="6">
        <v>1631320</v>
      </c>
      <c r="I13" s="6">
        <v>2116670</v>
      </c>
      <c r="J13" s="6">
        <v>2534990</v>
      </c>
      <c r="K13" s="6">
        <v>2967820</v>
      </c>
      <c r="L13" s="6">
        <v>3421250</v>
      </c>
      <c r="M13" s="6">
        <v>3785730</v>
      </c>
      <c r="N13" s="6">
        <v>4094400</v>
      </c>
      <c r="O13" s="6">
        <v>4059760</v>
      </c>
      <c r="P13" s="6">
        <v>4237860</v>
      </c>
      <c r="Q13" s="6">
        <v>4539330</v>
      </c>
      <c r="R13" s="6">
        <v>4865090</v>
      </c>
      <c r="S13" s="6">
        <v>5047500</v>
      </c>
      <c r="T13" s="6">
        <v>5198810</v>
      </c>
      <c r="U13" s="6">
        <v>5310330</v>
      </c>
      <c r="V13" s="6">
        <v>5411420</v>
      </c>
      <c r="W13" s="6">
        <v>5496630</v>
      </c>
      <c r="X13" s="6">
        <v>5577080</v>
      </c>
      <c r="Y13" s="6">
        <v>5664680</v>
      </c>
      <c r="Z13" s="6">
        <v>5753760</v>
      </c>
      <c r="AA13" s="6">
        <v>5847410</v>
      </c>
      <c r="AB13" s="6">
        <v>5939980</v>
      </c>
      <c r="AC13" s="6">
        <v>6033280</v>
      </c>
      <c r="AD13" s="6">
        <v>6104410</v>
      </c>
      <c r="AE13" s="6">
        <v>6162980</v>
      </c>
      <c r="AF13" s="6">
        <v>6217100</v>
      </c>
      <c r="AG13" s="6">
        <v>6276830</v>
      </c>
      <c r="AH13" s="6">
        <v>6341600</v>
      </c>
    </row>
    <row r="14" spans="1:34" x14ac:dyDescent="0.25">
      <c r="A14" t="s">
        <v>383</v>
      </c>
      <c r="B14" t="s">
        <v>400</v>
      </c>
      <c r="C14" t="s">
        <v>401</v>
      </c>
      <c r="D14">
        <v>0</v>
      </c>
      <c r="E14">
        <v>0</v>
      </c>
      <c r="F14">
        <v>654232</v>
      </c>
      <c r="G14" s="6">
        <v>1167900</v>
      </c>
      <c r="H14" s="6">
        <v>1636360</v>
      </c>
      <c r="I14" s="6">
        <v>2129270</v>
      </c>
      <c r="J14" s="6">
        <v>2564150</v>
      </c>
      <c r="K14" s="6">
        <v>3007180</v>
      </c>
      <c r="L14" s="6">
        <v>3480000</v>
      </c>
      <c r="M14" s="6">
        <v>3867220</v>
      </c>
      <c r="N14" s="6">
        <v>4201610</v>
      </c>
      <c r="O14" s="6">
        <v>4197070</v>
      </c>
      <c r="P14" s="6">
        <v>4433680</v>
      </c>
      <c r="Q14" s="6">
        <v>4758090</v>
      </c>
      <c r="R14" s="6">
        <v>5116410</v>
      </c>
      <c r="S14" s="6">
        <v>5328000</v>
      </c>
      <c r="T14" s="6">
        <v>5508480</v>
      </c>
      <c r="U14" s="6">
        <v>5651880</v>
      </c>
      <c r="V14" s="6">
        <v>5786230</v>
      </c>
      <c r="W14" s="6">
        <v>5902030</v>
      </c>
      <c r="X14" s="6">
        <v>6013580</v>
      </c>
      <c r="Y14" s="6">
        <v>6127340</v>
      </c>
      <c r="Z14" s="6">
        <v>6242130</v>
      </c>
      <c r="AA14" s="6">
        <v>6368680</v>
      </c>
      <c r="AB14" s="6">
        <v>6492880</v>
      </c>
      <c r="AC14" s="6">
        <v>6618550</v>
      </c>
      <c r="AD14" s="6">
        <v>6726220</v>
      </c>
      <c r="AE14" s="6">
        <v>6821640</v>
      </c>
      <c r="AF14" s="6">
        <v>6914020</v>
      </c>
      <c r="AG14" s="6">
        <v>7014880</v>
      </c>
      <c r="AH14" s="6">
        <v>7123880</v>
      </c>
    </row>
    <row r="15" spans="1:34" x14ac:dyDescent="0.25">
      <c r="A15" t="s">
        <v>383</v>
      </c>
      <c r="B15" t="s">
        <v>402</v>
      </c>
      <c r="C15" t="s">
        <v>476</v>
      </c>
      <c r="D15">
        <v>0</v>
      </c>
      <c r="E15">
        <v>0</v>
      </c>
      <c r="F15">
        <v>564305</v>
      </c>
      <c r="G15">
        <v>953999</v>
      </c>
      <c r="H15" s="6">
        <v>1303010</v>
      </c>
      <c r="I15" s="6">
        <v>1664330</v>
      </c>
      <c r="J15" s="6">
        <v>1933170</v>
      </c>
      <c r="K15" s="6">
        <v>2295630</v>
      </c>
      <c r="L15" s="6">
        <v>2679840</v>
      </c>
      <c r="M15" s="6">
        <v>2983330</v>
      </c>
      <c r="N15" s="6">
        <v>3207020</v>
      </c>
      <c r="O15" s="6">
        <v>3068270</v>
      </c>
      <c r="P15" s="6">
        <v>3158670</v>
      </c>
      <c r="Q15" s="6">
        <v>3381500</v>
      </c>
      <c r="R15" s="6">
        <v>3626180</v>
      </c>
      <c r="S15" s="6">
        <v>3747130</v>
      </c>
      <c r="T15" s="6">
        <v>3835210</v>
      </c>
      <c r="U15" s="6">
        <v>3894550</v>
      </c>
      <c r="V15" s="6">
        <v>3961340</v>
      </c>
      <c r="W15" s="6">
        <v>4017680</v>
      </c>
      <c r="X15" s="6">
        <v>4074570</v>
      </c>
      <c r="Y15" s="6">
        <v>4135480</v>
      </c>
      <c r="Z15" s="6">
        <v>4193340</v>
      </c>
      <c r="AA15" s="6">
        <v>4248210</v>
      </c>
      <c r="AB15" s="6">
        <v>4300370</v>
      </c>
      <c r="AC15" s="6">
        <v>4350750</v>
      </c>
      <c r="AD15" s="6">
        <v>4393170</v>
      </c>
      <c r="AE15" s="6">
        <v>4431380</v>
      </c>
      <c r="AF15" s="6">
        <v>4469280</v>
      </c>
      <c r="AG15" s="6">
        <v>4511100</v>
      </c>
      <c r="AH15" s="6">
        <v>4549180</v>
      </c>
    </row>
    <row r="16" spans="1:34" x14ac:dyDescent="0.25">
      <c r="A16" t="s">
        <v>383</v>
      </c>
      <c r="B16" t="s">
        <v>403</v>
      </c>
      <c r="C16" t="s">
        <v>404</v>
      </c>
      <c r="D16">
        <v>0</v>
      </c>
      <c r="E16">
        <v>0</v>
      </c>
      <c r="F16">
        <v>654567</v>
      </c>
      <c r="G16" s="6">
        <v>1167880</v>
      </c>
      <c r="H16" s="6">
        <v>1635380</v>
      </c>
      <c r="I16" s="6">
        <v>2126600</v>
      </c>
      <c r="J16" s="6">
        <v>2559060</v>
      </c>
      <c r="K16" s="6">
        <v>2998920</v>
      </c>
      <c r="L16" s="6">
        <v>3467510</v>
      </c>
      <c r="M16" s="6">
        <v>3849860</v>
      </c>
      <c r="N16" s="6">
        <v>4174230</v>
      </c>
      <c r="O16" s="6">
        <v>4163570</v>
      </c>
      <c r="P16" s="6">
        <v>4397960</v>
      </c>
      <c r="Q16" s="6">
        <v>4721590</v>
      </c>
      <c r="R16" s="6">
        <v>5079320</v>
      </c>
      <c r="S16" s="6">
        <v>5290210</v>
      </c>
      <c r="T16" s="6">
        <v>5471610</v>
      </c>
      <c r="U16" s="6">
        <v>5616740</v>
      </c>
      <c r="V16" s="6">
        <v>5752560</v>
      </c>
      <c r="W16" s="6">
        <v>5869310</v>
      </c>
      <c r="X16" s="6">
        <v>5981300</v>
      </c>
      <c r="Y16" s="6">
        <v>6094890</v>
      </c>
      <c r="Z16" s="6">
        <v>6209000</v>
      </c>
      <c r="AA16" s="6">
        <v>6334540</v>
      </c>
      <c r="AB16" s="6">
        <v>6457570</v>
      </c>
      <c r="AC16" s="6">
        <v>6581980</v>
      </c>
      <c r="AD16" s="6">
        <v>6688350</v>
      </c>
      <c r="AE16" s="6">
        <v>6782800</v>
      </c>
      <c r="AF16" s="6">
        <v>6874350</v>
      </c>
      <c r="AG16" s="6">
        <v>6974350</v>
      </c>
      <c r="AH16" s="6">
        <v>7082470</v>
      </c>
    </row>
    <row r="17" spans="1:34" x14ac:dyDescent="0.25">
      <c r="A17" t="s">
        <v>383</v>
      </c>
      <c r="B17" t="s">
        <v>405</v>
      </c>
      <c r="C17" t="s">
        <v>477</v>
      </c>
      <c r="D17">
        <v>0</v>
      </c>
      <c r="E17">
        <v>0</v>
      </c>
      <c r="F17">
        <v>654061</v>
      </c>
      <c r="G17" s="6">
        <v>1166830</v>
      </c>
      <c r="H17" s="6">
        <v>1632840</v>
      </c>
      <c r="I17" s="6">
        <v>2122410</v>
      </c>
      <c r="J17" s="6">
        <v>2553360</v>
      </c>
      <c r="K17" s="6">
        <v>2991610</v>
      </c>
      <c r="L17" s="6">
        <v>3458630</v>
      </c>
      <c r="M17" s="6">
        <v>3838580</v>
      </c>
      <c r="N17" s="6">
        <v>4164630</v>
      </c>
      <c r="O17" s="6">
        <v>4156500</v>
      </c>
      <c r="P17" s="6">
        <v>4391810</v>
      </c>
      <c r="Q17" s="6">
        <v>4716570</v>
      </c>
      <c r="R17" s="6">
        <v>5076080</v>
      </c>
      <c r="S17" s="6">
        <v>5289010</v>
      </c>
      <c r="T17" s="6">
        <v>5470720</v>
      </c>
      <c r="U17" s="6">
        <v>5615030</v>
      </c>
      <c r="V17" s="6">
        <v>5750240</v>
      </c>
      <c r="W17" s="6">
        <v>5866880</v>
      </c>
      <c r="X17" s="6">
        <v>5979230</v>
      </c>
      <c r="Y17" s="6">
        <v>6093980</v>
      </c>
      <c r="Z17" s="6">
        <v>6209650</v>
      </c>
      <c r="AA17" s="6">
        <v>6336870</v>
      </c>
      <c r="AB17" s="6">
        <v>6461750</v>
      </c>
      <c r="AC17" s="6">
        <v>6588120</v>
      </c>
      <c r="AD17" s="6">
        <v>6696340</v>
      </c>
      <c r="AE17" s="6">
        <v>6792350</v>
      </c>
      <c r="AF17" s="6">
        <v>6884760</v>
      </c>
      <c r="AG17" s="6">
        <v>6985080</v>
      </c>
      <c r="AH17" s="6">
        <v>7093250</v>
      </c>
    </row>
    <row r="18" spans="1:34" x14ac:dyDescent="0.25">
      <c r="A18" t="s">
        <v>383</v>
      </c>
      <c r="B18" t="s">
        <v>478</v>
      </c>
      <c r="C18" t="s">
        <v>479</v>
      </c>
      <c r="D18">
        <v>0</v>
      </c>
      <c r="E18">
        <v>0</v>
      </c>
      <c r="F18">
        <v>654482</v>
      </c>
      <c r="G18" s="6">
        <v>1168470</v>
      </c>
      <c r="H18" s="6">
        <v>1637300</v>
      </c>
      <c r="I18" s="6">
        <v>2130510</v>
      </c>
      <c r="J18" s="6">
        <v>2565660</v>
      </c>
      <c r="K18" s="6">
        <v>3008970</v>
      </c>
      <c r="L18" s="6">
        <v>3482050</v>
      </c>
      <c r="M18" s="6">
        <v>3869500</v>
      </c>
      <c r="N18" s="6">
        <v>4204090</v>
      </c>
      <c r="O18" s="6">
        <v>4199590</v>
      </c>
      <c r="P18" s="6">
        <v>4436190</v>
      </c>
      <c r="Q18" s="6">
        <v>4760560</v>
      </c>
      <c r="R18" s="6">
        <v>5118800</v>
      </c>
      <c r="S18" s="6">
        <v>5330340</v>
      </c>
      <c r="T18" s="6">
        <v>5510790</v>
      </c>
      <c r="U18" s="6">
        <v>5654190</v>
      </c>
      <c r="V18" s="6">
        <v>5788440</v>
      </c>
      <c r="W18" s="6">
        <v>5904190</v>
      </c>
      <c r="X18" s="6">
        <v>6015670</v>
      </c>
      <c r="Y18" s="6">
        <v>6129360</v>
      </c>
      <c r="Z18" s="6">
        <v>6244100</v>
      </c>
      <c r="AA18" s="6">
        <v>6370600</v>
      </c>
      <c r="AB18" s="6">
        <v>6494760</v>
      </c>
      <c r="AC18" s="6">
        <v>6620370</v>
      </c>
      <c r="AD18" s="6">
        <v>6728000</v>
      </c>
      <c r="AE18" s="6">
        <v>6823350</v>
      </c>
      <c r="AF18" s="6">
        <v>6915700</v>
      </c>
      <c r="AG18" s="6">
        <v>7016520</v>
      </c>
      <c r="AH18" s="6">
        <v>7125520</v>
      </c>
    </row>
    <row r="19" spans="1:34" x14ac:dyDescent="0.25">
      <c r="A19" t="s">
        <v>383</v>
      </c>
      <c r="B19" t="s">
        <v>406</v>
      </c>
      <c r="C19" t="s">
        <v>480</v>
      </c>
      <c r="D19">
        <v>0</v>
      </c>
      <c r="E19">
        <v>0</v>
      </c>
      <c r="F19">
        <v>638497</v>
      </c>
      <c r="G19" s="6">
        <v>1127740</v>
      </c>
      <c r="H19" s="6">
        <v>1566830</v>
      </c>
      <c r="I19" s="6">
        <v>2028790</v>
      </c>
      <c r="J19" s="6">
        <v>2424380</v>
      </c>
      <c r="K19" s="6">
        <v>2847860</v>
      </c>
      <c r="L19" s="6">
        <v>3292830</v>
      </c>
      <c r="M19" s="6">
        <v>3649890</v>
      </c>
      <c r="N19" s="6">
        <v>3918510</v>
      </c>
      <c r="O19" s="6">
        <v>3844100</v>
      </c>
      <c r="P19" s="6">
        <v>4016400</v>
      </c>
      <c r="Q19" s="6">
        <v>4284890</v>
      </c>
      <c r="R19" s="6">
        <v>4597880</v>
      </c>
      <c r="S19" s="6">
        <v>4774790</v>
      </c>
      <c r="T19" s="6">
        <v>4922660</v>
      </c>
      <c r="U19" s="6">
        <v>5042470</v>
      </c>
      <c r="V19" s="6">
        <v>5154730</v>
      </c>
      <c r="W19" s="6">
        <v>5257820</v>
      </c>
      <c r="X19" s="6">
        <v>5353670</v>
      </c>
      <c r="Y19" s="6">
        <v>5474390</v>
      </c>
      <c r="Z19" s="6">
        <v>5592540</v>
      </c>
      <c r="AA19" s="6">
        <v>5719590</v>
      </c>
      <c r="AB19" s="6">
        <v>5851430</v>
      </c>
      <c r="AC19" s="6">
        <v>5987430</v>
      </c>
      <c r="AD19" s="6">
        <v>6110180</v>
      </c>
      <c r="AE19" s="6">
        <v>6226380</v>
      </c>
      <c r="AF19" s="6">
        <v>6328210</v>
      </c>
      <c r="AG19" s="6">
        <v>6444500</v>
      </c>
      <c r="AH19" s="6">
        <v>6567080</v>
      </c>
    </row>
    <row r="20" spans="1:34" x14ac:dyDescent="0.25">
      <c r="A20" t="s">
        <v>383</v>
      </c>
      <c r="B20" t="s">
        <v>407</v>
      </c>
      <c r="C20" t="s">
        <v>481</v>
      </c>
      <c r="D20">
        <v>0</v>
      </c>
      <c r="E20">
        <v>0</v>
      </c>
      <c r="F20">
        <v>640574</v>
      </c>
      <c r="G20" s="6">
        <v>1148060</v>
      </c>
      <c r="H20" s="6">
        <v>1613640</v>
      </c>
      <c r="I20" s="6">
        <v>2104780</v>
      </c>
      <c r="J20" s="6">
        <v>2539780</v>
      </c>
      <c r="K20" s="6">
        <v>2983260</v>
      </c>
      <c r="L20" s="6">
        <v>3456020</v>
      </c>
      <c r="M20" s="6">
        <v>3842720</v>
      </c>
      <c r="N20" s="6">
        <v>4175770</v>
      </c>
      <c r="O20" s="6">
        <v>4168030</v>
      </c>
      <c r="P20" s="6">
        <v>4401780</v>
      </c>
      <c r="Q20" s="6">
        <v>4723500</v>
      </c>
      <c r="R20" s="6">
        <v>5078950</v>
      </c>
      <c r="S20" s="6">
        <v>5287760</v>
      </c>
      <c r="T20" s="6">
        <v>5465580</v>
      </c>
      <c r="U20" s="6">
        <v>5605690</v>
      </c>
      <c r="V20" s="6">
        <v>5736650</v>
      </c>
      <c r="W20" s="6">
        <v>5848930</v>
      </c>
      <c r="X20" s="6">
        <v>5956810</v>
      </c>
      <c r="Y20" s="6">
        <v>6069220</v>
      </c>
      <c r="Z20" s="6">
        <v>6182930</v>
      </c>
      <c r="AA20" s="6">
        <v>6300690</v>
      </c>
      <c r="AB20" s="6">
        <v>6419830</v>
      </c>
      <c r="AC20" s="6">
        <v>6539390</v>
      </c>
      <c r="AD20" s="6">
        <v>6641460</v>
      </c>
      <c r="AE20" s="6">
        <v>6732460</v>
      </c>
      <c r="AF20" s="6">
        <v>6820850</v>
      </c>
      <c r="AG20" s="6">
        <v>6917680</v>
      </c>
      <c r="AH20" s="6">
        <v>7022410</v>
      </c>
    </row>
    <row r="21" spans="1:34" x14ac:dyDescent="0.25">
      <c r="A21" t="s">
        <v>383</v>
      </c>
      <c r="B21" t="s">
        <v>408</v>
      </c>
      <c r="C21" t="s">
        <v>482</v>
      </c>
      <c r="D21">
        <v>0</v>
      </c>
      <c r="E21">
        <v>0</v>
      </c>
      <c r="F21">
        <v>613384</v>
      </c>
      <c r="G21" s="6">
        <v>1168530</v>
      </c>
      <c r="H21" s="6">
        <v>1690170</v>
      </c>
      <c r="I21" s="6">
        <v>2183080</v>
      </c>
      <c r="J21" s="6">
        <v>2525670</v>
      </c>
      <c r="K21" s="6">
        <v>2980280</v>
      </c>
      <c r="L21" s="6">
        <v>3468610</v>
      </c>
      <c r="M21" s="6">
        <v>3881630</v>
      </c>
      <c r="N21" s="6">
        <v>4248150</v>
      </c>
      <c r="O21" s="6">
        <v>4194220</v>
      </c>
      <c r="P21" s="6">
        <v>4352570</v>
      </c>
      <c r="Q21" s="6">
        <v>4604630</v>
      </c>
      <c r="R21" s="6">
        <v>4891340</v>
      </c>
      <c r="S21" s="6">
        <v>5181250</v>
      </c>
      <c r="T21" s="6">
        <v>5413620</v>
      </c>
      <c r="U21" s="6">
        <v>5579830</v>
      </c>
      <c r="V21" s="6">
        <v>5733080</v>
      </c>
      <c r="W21" s="6">
        <v>5869110</v>
      </c>
      <c r="X21" s="6">
        <v>5995230</v>
      </c>
      <c r="Y21" s="6">
        <v>6122570</v>
      </c>
      <c r="Z21" s="6">
        <v>6248880</v>
      </c>
      <c r="AA21" s="6">
        <v>6357030</v>
      </c>
      <c r="AB21" s="6">
        <v>6450770</v>
      </c>
      <c r="AC21" s="6">
        <v>6603010</v>
      </c>
      <c r="AD21" s="6">
        <v>6715310</v>
      </c>
      <c r="AE21" s="6">
        <v>6810360</v>
      </c>
      <c r="AF21" s="6">
        <v>6898440</v>
      </c>
      <c r="AG21" s="6">
        <v>7017080</v>
      </c>
      <c r="AH21" s="6">
        <v>7130180</v>
      </c>
    </row>
    <row r="22" spans="1:34" x14ac:dyDescent="0.25">
      <c r="A22" t="s">
        <v>383</v>
      </c>
      <c r="B22" t="s">
        <v>409</v>
      </c>
      <c r="C22" t="s">
        <v>412</v>
      </c>
      <c r="D22">
        <v>0</v>
      </c>
      <c r="E22">
        <v>0</v>
      </c>
      <c r="F22">
        <v>654927</v>
      </c>
      <c r="G22" s="6">
        <v>1169680</v>
      </c>
      <c r="H22" s="6">
        <v>1639510</v>
      </c>
      <c r="I22" s="6">
        <v>2133910</v>
      </c>
      <c r="J22" s="6">
        <v>2570500</v>
      </c>
      <c r="K22" s="6">
        <v>3015400</v>
      </c>
      <c r="L22" s="6">
        <v>3490290</v>
      </c>
      <c r="M22" s="6">
        <v>3879750</v>
      </c>
      <c r="N22" s="6">
        <v>4216640</v>
      </c>
      <c r="O22" s="6">
        <v>4214580</v>
      </c>
      <c r="P22" s="6">
        <v>4453880</v>
      </c>
      <c r="Q22" s="6">
        <v>4781120</v>
      </c>
      <c r="R22" s="6">
        <v>5142520</v>
      </c>
      <c r="S22" s="6">
        <v>5357360</v>
      </c>
      <c r="T22" s="6">
        <v>5541260</v>
      </c>
      <c r="U22" s="6">
        <v>5688320</v>
      </c>
      <c r="V22" s="6">
        <v>5826390</v>
      </c>
      <c r="W22" s="6">
        <v>5946200</v>
      </c>
      <c r="X22" s="6">
        <v>6061940</v>
      </c>
      <c r="Y22" s="6">
        <v>6180370</v>
      </c>
      <c r="Z22" s="6">
        <v>6300060</v>
      </c>
      <c r="AA22" s="6">
        <v>6431320</v>
      </c>
      <c r="AB22" s="6">
        <v>6560680</v>
      </c>
      <c r="AC22" s="6">
        <v>6691760</v>
      </c>
      <c r="AD22" s="6">
        <v>6804960</v>
      </c>
      <c r="AE22" s="6">
        <v>6905830</v>
      </c>
      <c r="AF22" s="6">
        <v>7003610</v>
      </c>
      <c r="AG22" s="6">
        <v>7109870</v>
      </c>
      <c r="AH22" s="6">
        <v>7224360</v>
      </c>
    </row>
    <row r="23" spans="1:34" x14ac:dyDescent="0.25">
      <c r="A23" t="s">
        <v>383</v>
      </c>
      <c r="B23" t="s">
        <v>411</v>
      </c>
      <c r="C23" t="s">
        <v>410</v>
      </c>
      <c r="D23">
        <v>0</v>
      </c>
      <c r="E23">
        <v>0</v>
      </c>
      <c r="F23">
        <v>641676</v>
      </c>
      <c r="G23" s="6">
        <v>1138740</v>
      </c>
      <c r="H23" s="6">
        <v>1588600</v>
      </c>
      <c r="I23" s="6">
        <v>2048000</v>
      </c>
      <c r="J23" s="6">
        <v>2441580</v>
      </c>
      <c r="K23" s="6">
        <v>2839330</v>
      </c>
      <c r="L23" s="6">
        <v>3265020</v>
      </c>
      <c r="M23" s="6">
        <v>3597660</v>
      </c>
      <c r="N23" s="6">
        <v>3869130</v>
      </c>
      <c r="O23" s="6">
        <v>3778560</v>
      </c>
      <c r="P23" s="6">
        <v>3941810</v>
      </c>
      <c r="Q23" s="6">
        <v>4199250</v>
      </c>
      <c r="R23" s="6">
        <v>4493250</v>
      </c>
      <c r="S23" s="6">
        <v>4648040</v>
      </c>
      <c r="T23" s="6">
        <v>4772920</v>
      </c>
      <c r="U23" s="6">
        <v>4861390</v>
      </c>
      <c r="V23" s="6">
        <v>4941820</v>
      </c>
      <c r="W23" s="6">
        <v>5003640</v>
      </c>
      <c r="X23" s="6">
        <v>5060020</v>
      </c>
      <c r="Y23" s="6">
        <v>5119470</v>
      </c>
      <c r="Z23" s="6">
        <v>5179330</v>
      </c>
      <c r="AA23" s="6">
        <v>5241830</v>
      </c>
      <c r="AB23" s="6">
        <v>5304370</v>
      </c>
      <c r="AC23" s="6">
        <v>5365820</v>
      </c>
      <c r="AD23" s="6">
        <v>5408670</v>
      </c>
      <c r="AE23" s="6">
        <v>5439660</v>
      </c>
      <c r="AF23" s="6">
        <v>5465970</v>
      </c>
      <c r="AG23" s="6">
        <v>5499780</v>
      </c>
      <c r="AH23" s="6">
        <v>5541000</v>
      </c>
    </row>
    <row r="24" spans="1:34" x14ac:dyDescent="0.25">
      <c r="A24" t="s">
        <v>383</v>
      </c>
      <c r="B24" t="s">
        <v>413</v>
      </c>
      <c r="C24" t="s">
        <v>414</v>
      </c>
      <c r="D24">
        <v>0</v>
      </c>
      <c r="E24">
        <v>0</v>
      </c>
      <c r="F24">
        <v>657027</v>
      </c>
      <c r="G24" s="6">
        <v>1175060</v>
      </c>
      <c r="H24" s="6">
        <v>1648630</v>
      </c>
      <c r="I24" s="6">
        <v>2147270</v>
      </c>
      <c r="J24" s="6">
        <v>2588670</v>
      </c>
      <c r="K24" s="6">
        <v>3037470</v>
      </c>
      <c r="L24" s="6">
        <v>3516560</v>
      </c>
      <c r="M24" s="6">
        <v>3910210</v>
      </c>
      <c r="N24" s="6">
        <v>4251530</v>
      </c>
      <c r="O24" s="6">
        <v>4253660</v>
      </c>
      <c r="P24" s="6">
        <v>4496920</v>
      </c>
      <c r="Q24" s="6">
        <v>4827680</v>
      </c>
      <c r="R24" s="6">
        <v>5192390</v>
      </c>
      <c r="S24" s="6">
        <v>5410130</v>
      </c>
      <c r="T24" s="6">
        <v>5596470</v>
      </c>
      <c r="U24" s="6">
        <v>5745720</v>
      </c>
      <c r="V24" s="6">
        <v>5885770</v>
      </c>
      <c r="W24" s="6">
        <v>6007250</v>
      </c>
      <c r="X24" s="6">
        <v>6124470</v>
      </c>
      <c r="Y24" s="6">
        <v>6244090</v>
      </c>
      <c r="Z24" s="6">
        <v>6364980</v>
      </c>
      <c r="AA24" s="6">
        <v>6497260</v>
      </c>
      <c r="AB24" s="6">
        <v>6627500</v>
      </c>
      <c r="AC24" s="6">
        <v>6759200</v>
      </c>
      <c r="AD24" s="6">
        <v>6872860</v>
      </c>
      <c r="AE24" s="6">
        <v>6974130</v>
      </c>
      <c r="AF24" s="6">
        <v>7072340</v>
      </c>
      <c r="AG24" s="6">
        <v>7179090</v>
      </c>
      <c r="AH24" s="6">
        <v>7294400</v>
      </c>
    </row>
    <row r="25" spans="1:34" x14ac:dyDescent="0.25">
      <c r="A25" t="s">
        <v>383</v>
      </c>
      <c r="B25" t="s">
        <v>415</v>
      </c>
      <c r="C25" t="s">
        <v>483</v>
      </c>
      <c r="D25">
        <v>0</v>
      </c>
      <c r="E25">
        <v>0</v>
      </c>
      <c r="F25">
        <v>653854</v>
      </c>
      <c r="G25" s="6">
        <v>1166880</v>
      </c>
      <c r="H25" s="6">
        <v>1634650</v>
      </c>
      <c r="I25" s="6">
        <v>2126760</v>
      </c>
      <c r="J25" s="6">
        <v>2569040</v>
      </c>
      <c r="K25" s="6">
        <v>3014020</v>
      </c>
      <c r="L25" s="6">
        <v>3481330</v>
      </c>
      <c r="M25" s="6">
        <v>3857240</v>
      </c>
      <c r="N25" s="6">
        <v>4174960</v>
      </c>
      <c r="O25" s="6">
        <v>4153670</v>
      </c>
      <c r="P25" s="6">
        <v>4372520</v>
      </c>
      <c r="Q25" s="6">
        <v>4681050</v>
      </c>
      <c r="R25" s="6">
        <v>5027140</v>
      </c>
      <c r="S25" s="6">
        <v>5231540</v>
      </c>
      <c r="T25" s="6">
        <v>5420920</v>
      </c>
      <c r="U25" s="6">
        <v>5577690</v>
      </c>
      <c r="V25" s="6">
        <v>5726510</v>
      </c>
      <c r="W25" s="6">
        <v>5857510</v>
      </c>
      <c r="X25" s="6">
        <v>5984150</v>
      </c>
      <c r="Y25" s="6">
        <v>6112480</v>
      </c>
      <c r="Z25" s="6">
        <v>6241070</v>
      </c>
      <c r="AA25" s="6">
        <v>6379110</v>
      </c>
      <c r="AB25" s="6">
        <v>6514150</v>
      </c>
      <c r="AC25" s="6">
        <v>6649430</v>
      </c>
      <c r="AD25" s="6">
        <v>6764430</v>
      </c>
      <c r="AE25" s="6">
        <v>6865380</v>
      </c>
      <c r="AF25" s="6">
        <v>6961640</v>
      </c>
      <c r="AG25" s="6">
        <v>7065580</v>
      </c>
      <c r="AH25" s="6">
        <v>7177090</v>
      </c>
    </row>
    <row r="26" spans="1:34" x14ac:dyDescent="0.25">
      <c r="A26" t="s">
        <v>383</v>
      </c>
      <c r="B26" t="s">
        <v>416</v>
      </c>
      <c r="C26" t="s">
        <v>484</v>
      </c>
      <c r="D26">
        <v>0</v>
      </c>
      <c r="E26">
        <v>0</v>
      </c>
      <c r="F26">
        <v>652791</v>
      </c>
      <c r="G26" s="6">
        <v>1169360</v>
      </c>
      <c r="H26" s="6">
        <v>1644440</v>
      </c>
      <c r="I26" s="6">
        <v>2147450</v>
      </c>
      <c r="J26" s="6">
        <v>2597510</v>
      </c>
      <c r="K26" s="6">
        <v>3046950</v>
      </c>
      <c r="L26" s="6">
        <v>3528600</v>
      </c>
      <c r="M26" s="6">
        <v>3925030</v>
      </c>
      <c r="N26" s="6">
        <v>4274960</v>
      </c>
      <c r="O26" s="6">
        <v>4285150</v>
      </c>
      <c r="P26" s="6">
        <v>4537400</v>
      </c>
      <c r="Q26" s="6">
        <v>4877270</v>
      </c>
      <c r="R26" s="6">
        <v>5252000</v>
      </c>
      <c r="S26" s="6">
        <v>5479360</v>
      </c>
      <c r="T26" s="6">
        <v>5676510</v>
      </c>
      <c r="U26" s="6">
        <v>5836560</v>
      </c>
      <c r="V26" s="6">
        <v>5987290</v>
      </c>
      <c r="W26" s="6">
        <v>6119580</v>
      </c>
      <c r="X26" s="6">
        <v>6248420</v>
      </c>
      <c r="Y26" s="6">
        <v>6383210</v>
      </c>
      <c r="Z26" s="6">
        <v>6520990</v>
      </c>
      <c r="AA26" s="6">
        <v>6664930</v>
      </c>
      <c r="AB26" s="6">
        <v>6812130</v>
      </c>
      <c r="AC26" s="6">
        <v>6961500</v>
      </c>
      <c r="AD26" s="6">
        <v>7093770</v>
      </c>
      <c r="AE26" s="6">
        <v>7211720</v>
      </c>
      <c r="AF26" s="6">
        <v>7320460</v>
      </c>
      <c r="AG26" s="6">
        <v>7443250</v>
      </c>
      <c r="AH26" s="6">
        <v>7574610</v>
      </c>
    </row>
    <row r="27" spans="1:34" x14ac:dyDescent="0.25">
      <c r="A27" t="s">
        <v>383</v>
      </c>
      <c r="B27" t="s">
        <v>418</v>
      </c>
      <c r="C27" t="s">
        <v>419</v>
      </c>
      <c r="D27">
        <v>0</v>
      </c>
      <c r="E27">
        <v>0</v>
      </c>
      <c r="F27">
        <v>640787</v>
      </c>
      <c r="G27" s="6">
        <v>1094630</v>
      </c>
      <c r="H27" s="6">
        <v>1551600</v>
      </c>
      <c r="I27" s="6">
        <v>2054170</v>
      </c>
      <c r="J27" s="6">
        <v>2534470</v>
      </c>
      <c r="K27" s="6">
        <v>2981960</v>
      </c>
      <c r="L27" s="6">
        <v>3429560</v>
      </c>
      <c r="M27" s="6">
        <v>3779660</v>
      </c>
      <c r="N27" s="6">
        <v>4076450</v>
      </c>
      <c r="O27" s="6">
        <v>4016670</v>
      </c>
      <c r="P27" s="6">
        <v>4177130</v>
      </c>
      <c r="Q27" s="6">
        <v>4436620</v>
      </c>
      <c r="R27" s="6">
        <v>4739160</v>
      </c>
      <c r="S27" s="6">
        <v>4968760</v>
      </c>
      <c r="T27" s="6">
        <v>5173920</v>
      </c>
      <c r="U27" s="6">
        <v>5383140</v>
      </c>
      <c r="V27" s="6">
        <v>5587400</v>
      </c>
      <c r="W27" s="6">
        <v>5776200</v>
      </c>
      <c r="X27" s="6">
        <v>5953660</v>
      </c>
      <c r="Y27" s="6">
        <v>6125580</v>
      </c>
      <c r="Z27" s="6">
        <v>6290290</v>
      </c>
      <c r="AA27" s="6">
        <v>6451570</v>
      </c>
      <c r="AB27" s="6">
        <v>6608740</v>
      </c>
      <c r="AC27" s="6">
        <v>6760350</v>
      </c>
      <c r="AD27" s="6">
        <v>6891070</v>
      </c>
      <c r="AE27" s="6">
        <v>7005800</v>
      </c>
      <c r="AF27" s="6">
        <v>7113520</v>
      </c>
      <c r="AG27" s="6">
        <v>7226490</v>
      </c>
      <c r="AH27" s="6">
        <v>7350790</v>
      </c>
    </row>
    <row r="28" spans="1:34" x14ac:dyDescent="0.25">
      <c r="A28" t="s">
        <v>383</v>
      </c>
      <c r="B28" t="s">
        <v>420</v>
      </c>
      <c r="C28" t="s">
        <v>485</v>
      </c>
      <c r="D28">
        <v>0</v>
      </c>
      <c r="E28">
        <v>0</v>
      </c>
      <c r="F28">
        <v>445820</v>
      </c>
      <c r="G28">
        <v>863012</v>
      </c>
      <c r="H28" s="6">
        <v>1300550</v>
      </c>
      <c r="I28" s="6">
        <v>1796690</v>
      </c>
      <c r="J28" s="6">
        <v>2248020</v>
      </c>
      <c r="K28" s="6">
        <v>2709760</v>
      </c>
      <c r="L28" s="6">
        <v>3206740</v>
      </c>
      <c r="M28" s="6">
        <v>3621470</v>
      </c>
      <c r="N28" s="6">
        <v>3985590</v>
      </c>
      <c r="O28" s="6">
        <v>4011580</v>
      </c>
      <c r="P28" s="6">
        <v>4274370</v>
      </c>
      <c r="Q28" s="6">
        <v>4624290</v>
      </c>
      <c r="R28" s="6">
        <v>5009120</v>
      </c>
      <c r="S28" s="6">
        <v>5246200</v>
      </c>
      <c r="T28" s="6">
        <v>5446870</v>
      </c>
      <c r="U28" s="6">
        <v>5599590</v>
      </c>
      <c r="V28" s="6">
        <v>5736250</v>
      </c>
      <c r="W28" s="6">
        <v>5855050</v>
      </c>
      <c r="X28" s="6">
        <v>5969450</v>
      </c>
      <c r="Y28" s="6">
        <v>6088500</v>
      </c>
      <c r="Z28" s="6">
        <v>6208650</v>
      </c>
      <c r="AA28" s="6">
        <v>6332690</v>
      </c>
      <c r="AB28" s="6">
        <v>6457720</v>
      </c>
      <c r="AC28" s="6">
        <v>6582830</v>
      </c>
      <c r="AD28" s="6">
        <v>6689740</v>
      </c>
      <c r="AE28" s="6">
        <v>6783860</v>
      </c>
      <c r="AF28" s="6">
        <v>6869510</v>
      </c>
      <c r="AG28" s="6">
        <v>6959090</v>
      </c>
      <c r="AH28" s="6">
        <v>7062310</v>
      </c>
    </row>
    <row r="29" spans="1:34" x14ac:dyDescent="0.25">
      <c r="A29" t="s">
        <v>383</v>
      </c>
      <c r="B29" t="s">
        <v>421</v>
      </c>
      <c r="C29" t="s">
        <v>422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2F81-BD01-4467-BB2A-631D904D7594}">
  <dimension ref="A1:C346"/>
  <sheetViews>
    <sheetView workbookViewId="0">
      <selection activeCell="B1" sqref="B1"/>
    </sheetView>
  </sheetViews>
  <sheetFormatPr defaultRowHeight="15" x14ac:dyDescent="0.25"/>
  <cols>
    <col min="1" max="1" width="89.42578125" customWidth="1"/>
    <col min="2" max="2" width="50.42578125" customWidth="1"/>
    <col min="3" max="3" width="4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t="s">
        <v>4</v>
      </c>
      <c r="B2" t="s">
        <v>191</v>
      </c>
      <c r="C2" t="s">
        <v>167</v>
      </c>
    </row>
    <row r="3" spans="1:3" x14ac:dyDescent="0.25">
      <c r="A3" t="s">
        <v>5</v>
      </c>
      <c r="B3" t="s">
        <v>190</v>
      </c>
      <c r="C3" t="s">
        <v>167</v>
      </c>
    </row>
    <row r="4" spans="1:3" x14ac:dyDescent="0.25">
      <c r="A4" t="s">
        <v>7</v>
      </c>
      <c r="B4" t="s">
        <v>190</v>
      </c>
      <c r="C4" t="s">
        <v>167</v>
      </c>
    </row>
    <row r="5" spans="1:3" x14ac:dyDescent="0.25">
      <c r="A5" t="s">
        <v>8</v>
      </c>
      <c r="B5" t="s">
        <v>190</v>
      </c>
      <c r="C5" t="s">
        <v>167</v>
      </c>
    </row>
    <row r="6" spans="1:3" x14ac:dyDescent="0.25">
      <c r="A6" s="1" t="s">
        <v>6</v>
      </c>
      <c r="B6" t="s">
        <v>190</v>
      </c>
      <c r="C6" t="s">
        <v>167</v>
      </c>
    </row>
    <row r="7" spans="1:3" x14ac:dyDescent="0.25">
      <c r="A7" t="s">
        <v>9</v>
      </c>
      <c r="B7" t="s">
        <v>157</v>
      </c>
      <c r="C7" t="s">
        <v>156</v>
      </c>
    </row>
    <row r="8" spans="1:3" x14ac:dyDescent="0.25">
      <c r="A8" t="s">
        <v>10</v>
      </c>
      <c r="B8" t="s">
        <v>157</v>
      </c>
      <c r="C8" t="s">
        <v>156</v>
      </c>
    </row>
    <row r="9" spans="1:3" x14ac:dyDescent="0.25">
      <c r="A9" t="s">
        <v>16</v>
      </c>
      <c r="B9" t="s">
        <v>158</v>
      </c>
      <c r="C9" t="s">
        <v>156</v>
      </c>
    </row>
    <row r="10" spans="1:3" x14ac:dyDescent="0.25">
      <c r="A10" s="1" t="s">
        <v>14</v>
      </c>
      <c r="B10" t="s">
        <v>158</v>
      </c>
      <c r="C10" t="s">
        <v>156</v>
      </c>
    </row>
    <row r="11" spans="1:3" x14ac:dyDescent="0.25">
      <c r="A11" s="1" t="s">
        <v>15</v>
      </c>
      <c r="B11" t="s">
        <v>158</v>
      </c>
      <c r="C11" t="s">
        <v>156</v>
      </c>
    </row>
    <row r="12" spans="1:3" x14ac:dyDescent="0.25">
      <c r="A12" t="s">
        <v>17</v>
      </c>
      <c r="B12" t="s">
        <v>164</v>
      </c>
      <c r="C12" t="s">
        <v>156</v>
      </c>
    </row>
    <row r="13" spans="1:3" x14ac:dyDescent="0.25">
      <c r="A13" t="s">
        <v>18</v>
      </c>
      <c r="B13" t="s">
        <v>164</v>
      </c>
      <c r="C13" t="s">
        <v>156</v>
      </c>
    </row>
    <row r="14" spans="1:3" x14ac:dyDescent="0.25">
      <c r="A14" t="s">
        <v>19</v>
      </c>
      <c r="B14" t="s">
        <v>189</v>
      </c>
      <c r="C14" t="s">
        <v>180</v>
      </c>
    </row>
    <row r="15" spans="1:3" x14ac:dyDescent="0.25">
      <c r="A15" t="s">
        <v>20</v>
      </c>
      <c r="B15" t="s">
        <v>188</v>
      </c>
      <c r="C15" t="s">
        <v>165</v>
      </c>
    </row>
    <row r="16" spans="1:3" x14ac:dyDescent="0.25">
      <c r="A16" t="s">
        <v>21</v>
      </c>
      <c r="B16" t="s">
        <v>187</v>
      </c>
      <c r="C16" t="s">
        <v>177</v>
      </c>
    </row>
    <row r="17" spans="1:3" x14ac:dyDescent="0.25">
      <c r="A17" t="s">
        <v>22</v>
      </c>
      <c r="B17" t="s">
        <v>184</v>
      </c>
      <c r="C17" t="s">
        <v>173</v>
      </c>
    </row>
    <row r="18" spans="1:3" x14ac:dyDescent="0.25">
      <c r="A18" t="s">
        <v>186</v>
      </c>
      <c r="B18" t="s">
        <v>184</v>
      </c>
      <c r="C18" t="s">
        <v>173</v>
      </c>
    </row>
    <row r="19" spans="1:3" x14ac:dyDescent="0.25">
      <c r="A19" t="s">
        <v>185</v>
      </c>
      <c r="B19" t="s">
        <v>184</v>
      </c>
      <c r="C19" t="s">
        <v>173</v>
      </c>
    </row>
    <row r="20" spans="1:3" x14ac:dyDescent="0.25">
      <c r="A20" t="s">
        <v>23</v>
      </c>
      <c r="B20" t="s">
        <v>184</v>
      </c>
      <c r="C20" t="s">
        <v>173</v>
      </c>
    </row>
    <row r="21" spans="1:3" x14ac:dyDescent="0.25">
      <c r="A21" t="s">
        <v>24</v>
      </c>
      <c r="B21" t="s">
        <v>183</v>
      </c>
      <c r="C21" t="s">
        <v>182</v>
      </c>
    </row>
    <row r="22" spans="1:3" x14ac:dyDescent="0.25">
      <c r="A22" t="s">
        <v>25</v>
      </c>
      <c r="B22" t="s">
        <v>181</v>
      </c>
      <c r="C22" t="s">
        <v>180</v>
      </c>
    </row>
    <row r="23" spans="1:3" x14ac:dyDescent="0.25">
      <c r="A23" t="s">
        <v>26</v>
      </c>
      <c r="B23" t="s">
        <v>179</v>
      </c>
      <c r="C23" t="s">
        <v>165</v>
      </c>
    </row>
    <row r="24" spans="1:3" x14ac:dyDescent="0.25">
      <c r="A24" t="s">
        <v>27</v>
      </c>
      <c r="B24" t="s">
        <v>179</v>
      </c>
      <c r="C24" t="s">
        <v>165</v>
      </c>
    </row>
    <row r="25" spans="1:3" x14ac:dyDescent="0.25">
      <c r="A25" t="s">
        <v>28</v>
      </c>
      <c r="B25" t="s">
        <v>179</v>
      </c>
      <c r="C25" t="s">
        <v>165</v>
      </c>
    </row>
    <row r="26" spans="1:3" x14ac:dyDescent="0.25">
      <c r="A26" t="s">
        <v>29</v>
      </c>
      <c r="B26" t="s">
        <v>179</v>
      </c>
      <c r="C26" t="s">
        <v>165</v>
      </c>
    </row>
    <row r="27" spans="1:3" x14ac:dyDescent="0.25">
      <c r="A27" t="s">
        <v>30</v>
      </c>
      <c r="B27" t="s">
        <v>179</v>
      </c>
      <c r="C27" t="s">
        <v>165</v>
      </c>
    </row>
    <row r="28" spans="1:3" x14ac:dyDescent="0.25">
      <c r="A28" t="s">
        <v>31</v>
      </c>
      <c r="B28" t="s">
        <v>179</v>
      </c>
      <c r="C28" t="s">
        <v>165</v>
      </c>
    </row>
    <row r="29" spans="1:3" x14ac:dyDescent="0.25">
      <c r="A29" t="s">
        <v>32</v>
      </c>
      <c r="B29" t="s">
        <v>179</v>
      </c>
      <c r="C29" t="s">
        <v>165</v>
      </c>
    </row>
    <row r="30" spans="1:3" x14ac:dyDescent="0.25">
      <c r="A30" t="s">
        <v>33</v>
      </c>
      <c r="B30" t="s">
        <v>179</v>
      </c>
      <c r="C30" t="s">
        <v>165</v>
      </c>
    </row>
    <row r="31" spans="1:3" x14ac:dyDescent="0.25">
      <c r="A31" t="s">
        <v>34</v>
      </c>
      <c r="B31" t="s">
        <v>179</v>
      </c>
      <c r="C31" t="s">
        <v>165</v>
      </c>
    </row>
    <row r="32" spans="1:3" x14ac:dyDescent="0.25">
      <c r="A32" t="s">
        <v>35</v>
      </c>
      <c r="B32" t="s">
        <v>179</v>
      </c>
      <c r="C32" t="s">
        <v>165</v>
      </c>
    </row>
    <row r="33" spans="1:3" x14ac:dyDescent="0.25">
      <c r="A33" t="s">
        <v>36</v>
      </c>
      <c r="B33" t="s">
        <v>179</v>
      </c>
      <c r="C33" t="s">
        <v>165</v>
      </c>
    </row>
    <row r="34" spans="1:3" x14ac:dyDescent="0.25">
      <c r="A34" t="s">
        <v>37</v>
      </c>
      <c r="B34" t="s">
        <v>179</v>
      </c>
      <c r="C34" t="s">
        <v>165</v>
      </c>
    </row>
    <row r="35" spans="1:3" x14ac:dyDescent="0.25">
      <c r="A35" t="s">
        <v>38</v>
      </c>
      <c r="B35" t="s">
        <v>179</v>
      </c>
      <c r="C35" t="s">
        <v>165</v>
      </c>
    </row>
    <row r="36" spans="1:3" x14ac:dyDescent="0.25">
      <c r="A36" t="s">
        <v>39</v>
      </c>
      <c r="B36" t="s">
        <v>179</v>
      </c>
      <c r="C36" t="s">
        <v>165</v>
      </c>
    </row>
    <row r="37" spans="1:3" x14ac:dyDescent="0.25">
      <c r="A37" t="s">
        <v>40</v>
      </c>
      <c r="B37" t="s">
        <v>179</v>
      </c>
      <c r="C37" t="s">
        <v>165</v>
      </c>
    </row>
    <row r="38" spans="1:3" x14ac:dyDescent="0.25">
      <c r="A38" t="s">
        <v>41</v>
      </c>
      <c r="B38" t="s">
        <v>179</v>
      </c>
      <c r="C38" t="s">
        <v>165</v>
      </c>
    </row>
    <row r="39" spans="1:3" x14ac:dyDescent="0.25">
      <c r="A39" t="s">
        <v>42</v>
      </c>
      <c r="B39" t="s">
        <v>179</v>
      </c>
      <c r="C39" t="s">
        <v>165</v>
      </c>
    </row>
    <row r="40" spans="1:3" x14ac:dyDescent="0.25">
      <c r="A40" t="s">
        <v>43</v>
      </c>
      <c r="B40" t="s">
        <v>179</v>
      </c>
      <c r="C40" t="s">
        <v>165</v>
      </c>
    </row>
    <row r="41" spans="1:3" x14ac:dyDescent="0.25">
      <c r="A41" t="s">
        <v>44</v>
      </c>
      <c r="B41" t="s">
        <v>179</v>
      </c>
      <c r="C41" t="s">
        <v>165</v>
      </c>
    </row>
    <row r="42" spans="1:3" x14ac:dyDescent="0.25">
      <c r="A42" t="s">
        <v>45</v>
      </c>
      <c r="B42" t="s">
        <v>179</v>
      </c>
      <c r="C42" t="s">
        <v>165</v>
      </c>
    </row>
    <row r="43" spans="1:3" x14ac:dyDescent="0.25">
      <c r="A43" t="s">
        <v>46</v>
      </c>
      <c r="B43" t="s">
        <v>179</v>
      </c>
      <c r="C43" t="s">
        <v>165</v>
      </c>
    </row>
    <row r="44" spans="1:3" x14ac:dyDescent="0.25">
      <c r="A44" t="s">
        <v>47</v>
      </c>
      <c r="B44" t="s">
        <v>179</v>
      </c>
      <c r="C44" t="s">
        <v>165</v>
      </c>
    </row>
    <row r="45" spans="1:3" x14ac:dyDescent="0.25">
      <c r="A45" t="s">
        <v>48</v>
      </c>
      <c r="B45" t="s">
        <v>179</v>
      </c>
      <c r="C45" t="s">
        <v>165</v>
      </c>
    </row>
    <row r="46" spans="1:3" x14ac:dyDescent="0.25">
      <c r="A46" t="s">
        <v>49</v>
      </c>
      <c r="B46" t="s">
        <v>179</v>
      </c>
      <c r="C46" t="s">
        <v>165</v>
      </c>
    </row>
    <row r="47" spans="1:3" x14ac:dyDescent="0.25">
      <c r="A47" t="s">
        <v>50</v>
      </c>
      <c r="B47" t="s">
        <v>179</v>
      </c>
      <c r="C47" t="s">
        <v>165</v>
      </c>
    </row>
    <row r="48" spans="1:3" x14ac:dyDescent="0.25">
      <c r="A48" t="s">
        <v>51</v>
      </c>
      <c r="B48" t="s">
        <v>179</v>
      </c>
      <c r="C48" t="s">
        <v>165</v>
      </c>
    </row>
    <row r="49" spans="1:3" x14ac:dyDescent="0.25">
      <c r="A49" t="s">
        <v>52</v>
      </c>
      <c r="B49" t="s">
        <v>179</v>
      </c>
      <c r="C49" t="s">
        <v>165</v>
      </c>
    </row>
    <row r="50" spans="1:3" x14ac:dyDescent="0.25">
      <c r="A50" t="s">
        <v>53</v>
      </c>
      <c r="B50" t="s">
        <v>179</v>
      </c>
      <c r="C50" t="s">
        <v>165</v>
      </c>
    </row>
    <row r="51" spans="1:3" x14ac:dyDescent="0.25">
      <c r="A51" t="s">
        <v>54</v>
      </c>
      <c r="B51" t="s">
        <v>179</v>
      </c>
      <c r="C51" t="s">
        <v>165</v>
      </c>
    </row>
    <row r="52" spans="1:3" x14ac:dyDescent="0.25">
      <c r="A52" t="s">
        <v>55</v>
      </c>
      <c r="B52" t="s">
        <v>179</v>
      </c>
      <c r="C52" t="s">
        <v>165</v>
      </c>
    </row>
    <row r="53" spans="1:3" x14ac:dyDescent="0.25">
      <c r="A53" t="s">
        <v>56</v>
      </c>
      <c r="B53" t="s">
        <v>179</v>
      </c>
      <c r="C53" t="s">
        <v>165</v>
      </c>
    </row>
    <row r="54" spans="1:3" x14ac:dyDescent="0.25">
      <c r="A54" t="s">
        <v>57</v>
      </c>
      <c r="B54" t="s">
        <v>179</v>
      </c>
      <c r="C54" t="s">
        <v>165</v>
      </c>
    </row>
    <row r="55" spans="1:3" x14ac:dyDescent="0.25">
      <c r="A55" t="s">
        <v>58</v>
      </c>
      <c r="B55" t="s">
        <v>178</v>
      </c>
      <c r="C55" t="s">
        <v>177</v>
      </c>
    </row>
    <row r="56" spans="1:3" x14ac:dyDescent="0.25">
      <c r="A56" t="s">
        <v>59</v>
      </c>
      <c r="B56" t="s">
        <v>176</v>
      </c>
      <c r="C56" t="s">
        <v>173</v>
      </c>
    </row>
    <row r="57" spans="1:3" x14ac:dyDescent="0.25">
      <c r="A57" t="s">
        <v>60</v>
      </c>
      <c r="B57" t="s">
        <v>176</v>
      </c>
      <c r="C57" t="s">
        <v>173</v>
      </c>
    </row>
    <row r="58" spans="1:3" x14ac:dyDescent="0.25">
      <c r="A58" t="s">
        <v>61</v>
      </c>
      <c r="B58" t="s">
        <v>176</v>
      </c>
      <c r="C58" t="s">
        <v>173</v>
      </c>
    </row>
    <row r="59" spans="1:3" x14ac:dyDescent="0.25">
      <c r="A59" t="s">
        <v>62</v>
      </c>
      <c r="B59" t="s">
        <v>176</v>
      </c>
      <c r="C59" t="s">
        <v>173</v>
      </c>
    </row>
    <row r="60" spans="1:3" x14ac:dyDescent="0.25">
      <c r="A60" t="s">
        <v>63</v>
      </c>
      <c r="B60" t="s">
        <v>176</v>
      </c>
      <c r="C60" t="s">
        <v>173</v>
      </c>
    </row>
    <row r="61" spans="1:3" x14ac:dyDescent="0.25">
      <c r="A61" t="s">
        <v>64</v>
      </c>
      <c r="B61" t="s">
        <v>176</v>
      </c>
      <c r="C61" t="s">
        <v>173</v>
      </c>
    </row>
    <row r="62" spans="1:3" x14ac:dyDescent="0.25">
      <c r="A62" t="s">
        <v>65</v>
      </c>
      <c r="B62" t="s">
        <v>175</v>
      </c>
      <c r="C62" t="s">
        <v>160</v>
      </c>
    </row>
    <row r="63" spans="1:3" x14ac:dyDescent="0.25">
      <c r="A63" t="s">
        <v>66</v>
      </c>
      <c r="B63" t="s">
        <v>175</v>
      </c>
      <c r="C63" t="s">
        <v>160</v>
      </c>
    </row>
    <row r="64" spans="1:3" x14ac:dyDescent="0.25">
      <c r="A64" t="s">
        <v>67</v>
      </c>
      <c r="B64" t="s">
        <v>175</v>
      </c>
      <c r="C64" t="s">
        <v>160</v>
      </c>
    </row>
    <row r="65" spans="1:3" x14ac:dyDescent="0.25">
      <c r="A65" t="s">
        <v>68</v>
      </c>
      <c r="B65" t="s">
        <v>175</v>
      </c>
      <c r="C65" t="s">
        <v>160</v>
      </c>
    </row>
    <row r="66" spans="1:3" x14ac:dyDescent="0.25">
      <c r="A66" t="s">
        <v>69</v>
      </c>
      <c r="B66" t="s">
        <v>175</v>
      </c>
      <c r="C66" t="s">
        <v>160</v>
      </c>
    </row>
    <row r="67" spans="1:3" x14ac:dyDescent="0.25">
      <c r="A67" t="s">
        <v>70</v>
      </c>
      <c r="B67" t="s">
        <v>175</v>
      </c>
      <c r="C67" t="s">
        <v>160</v>
      </c>
    </row>
    <row r="68" spans="1:3" x14ac:dyDescent="0.25">
      <c r="A68" t="s">
        <v>71</v>
      </c>
      <c r="B68" t="s">
        <v>175</v>
      </c>
      <c r="C68" t="s">
        <v>160</v>
      </c>
    </row>
    <row r="69" spans="1:3" x14ac:dyDescent="0.25">
      <c r="A69" t="s">
        <v>72</v>
      </c>
      <c r="B69" t="s">
        <v>175</v>
      </c>
      <c r="C69" t="s">
        <v>160</v>
      </c>
    </row>
    <row r="70" spans="1:3" x14ac:dyDescent="0.25">
      <c r="A70" t="s">
        <v>73</v>
      </c>
      <c r="B70" t="s">
        <v>175</v>
      </c>
      <c r="C70" t="s">
        <v>160</v>
      </c>
    </row>
    <row r="71" spans="1:3" x14ac:dyDescent="0.25">
      <c r="A71" t="s">
        <v>74</v>
      </c>
      <c r="B71" t="s">
        <v>174</v>
      </c>
      <c r="C71" t="s">
        <v>173</v>
      </c>
    </row>
    <row r="72" spans="1:3" x14ac:dyDescent="0.25">
      <c r="A72" t="s">
        <v>75</v>
      </c>
      <c r="B72" t="s">
        <v>174</v>
      </c>
      <c r="C72" t="s">
        <v>173</v>
      </c>
    </row>
    <row r="73" spans="1:3" x14ac:dyDescent="0.25">
      <c r="A73" t="s">
        <v>76</v>
      </c>
      <c r="B73" t="s">
        <v>174</v>
      </c>
      <c r="C73" t="s">
        <v>173</v>
      </c>
    </row>
    <row r="74" spans="1:3" x14ac:dyDescent="0.25">
      <c r="A74" t="s">
        <v>77</v>
      </c>
      <c r="B74" t="s">
        <v>174</v>
      </c>
      <c r="C74" t="s">
        <v>173</v>
      </c>
    </row>
    <row r="75" spans="1:3" x14ac:dyDescent="0.25">
      <c r="A75" t="s">
        <v>78</v>
      </c>
      <c r="B75" t="s">
        <v>174</v>
      </c>
      <c r="C75" t="s">
        <v>173</v>
      </c>
    </row>
    <row r="76" spans="1:3" x14ac:dyDescent="0.25">
      <c r="A76" t="s">
        <v>79</v>
      </c>
      <c r="B76" t="s">
        <v>159</v>
      </c>
      <c r="C76" t="s">
        <v>156</v>
      </c>
    </row>
    <row r="77" spans="1:3" x14ac:dyDescent="0.25">
      <c r="A77" t="s">
        <v>80</v>
      </c>
      <c r="B77" t="s">
        <v>159</v>
      </c>
      <c r="C77" t="s">
        <v>156</v>
      </c>
    </row>
    <row r="78" spans="1:3" x14ac:dyDescent="0.25">
      <c r="A78" t="s">
        <v>81</v>
      </c>
      <c r="B78" t="s">
        <v>172</v>
      </c>
      <c r="C78" t="s">
        <v>167</v>
      </c>
    </row>
    <row r="79" spans="1:3" x14ac:dyDescent="0.25">
      <c r="A79" t="s">
        <v>82</v>
      </c>
      <c r="B79" t="s">
        <v>171</v>
      </c>
      <c r="C79" t="s">
        <v>167</v>
      </c>
    </row>
    <row r="80" spans="1:3" x14ac:dyDescent="0.25">
      <c r="A80" t="s">
        <v>83</v>
      </c>
      <c r="B80" t="s">
        <v>170</v>
      </c>
      <c r="C80" t="s">
        <v>165</v>
      </c>
    </row>
    <row r="81" spans="1:3" x14ac:dyDescent="0.25">
      <c r="A81" t="s">
        <v>84</v>
      </c>
      <c r="B81" t="s">
        <v>170</v>
      </c>
      <c r="C81" t="s">
        <v>165</v>
      </c>
    </row>
    <row r="82" spans="1:3" x14ac:dyDescent="0.25">
      <c r="A82" t="s">
        <v>85</v>
      </c>
      <c r="B82" t="s">
        <v>168</v>
      </c>
      <c r="C82" t="s">
        <v>167</v>
      </c>
    </row>
    <row r="83" spans="1:3" x14ac:dyDescent="0.25">
      <c r="A83" t="s">
        <v>86</v>
      </c>
      <c r="B83" t="s">
        <v>168</v>
      </c>
      <c r="C83" t="s">
        <v>167</v>
      </c>
    </row>
    <row r="84" spans="1:3" x14ac:dyDescent="0.25">
      <c r="A84" t="s">
        <v>87</v>
      </c>
      <c r="B84" t="s">
        <v>168</v>
      </c>
      <c r="C84" t="s">
        <v>167</v>
      </c>
    </row>
    <row r="85" spans="1:3" x14ac:dyDescent="0.25">
      <c r="A85" t="s">
        <v>88</v>
      </c>
      <c r="B85" t="s">
        <v>168</v>
      </c>
      <c r="C85" t="s">
        <v>167</v>
      </c>
    </row>
    <row r="86" spans="1:3" x14ac:dyDescent="0.25">
      <c r="A86" t="s">
        <v>169</v>
      </c>
      <c r="B86" t="s">
        <v>168</v>
      </c>
      <c r="C86" t="s">
        <v>167</v>
      </c>
    </row>
    <row r="87" spans="1:3" x14ac:dyDescent="0.25">
      <c r="A87" t="s">
        <v>89</v>
      </c>
      <c r="B87" t="s">
        <v>168</v>
      </c>
      <c r="C87" t="s">
        <v>167</v>
      </c>
    </row>
    <row r="88" spans="1:3" x14ac:dyDescent="0.25">
      <c r="A88" t="s">
        <v>90</v>
      </c>
      <c r="B88" t="s">
        <v>168</v>
      </c>
      <c r="C88" t="s">
        <v>167</v>
      </c>
    </row>
    <row r="89" spans="1:3" x14ac:dyDescent="0.25">
      <c r="A89" t="s">
        <v>91</v>
      </c>
      <c r="B89" t="s">
        <v>168</v>
      </c>
      <c r="C89" t="s">
        <v>167</v>
      </c>
    </row>
    <row r="90" spans="1:3" x14ac:dyDescent="0.25">
      <c r="A90" t="s">
        <v>92</v>
      </c>
      <c r="B90" t="s">
        <v>168</v>
      </c>
      <c r="C90" t="s">
        <v>167</v>
      </c>
    </row>
    <row r="91" spans="1:3" x14ac:dyDescent="0.25">
      <c r="A91" t="s">
        <v>93</v>
      </c>
      <c r="B91" t="s">
        <v>168</v>
      </c>
      <c r="C91" t="s">
        <v>167</v>
      </c>
    </row>
    <row r="92" spans="1:3" x14ac:dyDescent="0.25">
      <c r="A92" t="s">
        <v>94</v>
      </c>
      <c r="B92" t="s">
        <v>166</v>
      </c>
      <c r="C92" t="s">
        <v>165</v>
      </c>
    </row>
    <row r="93" spans="1:3" x14ac:dyDescent="0.25">
      <c r="A93" t="s">
        <v>95</v>
      </c>
      <c r="B93" t="s">
        <v>166</v>
      </c>
      <c r="C93" t="s">
        <v>165</v>
      </c>
    </row>
    <row r="94" spans="1:3" x14ac:dyDescent="0.25">
      <c r="A94" t="s">
        <v>96</v>
      </c>
      <c r="B94" t="s">
        <v>166</v>
      </c>
      <c r="C94" t="s">
        <v>165</v>
      </c>
    </row>
    <row r="95" spans="1:3" x14ac:dyDescent="0.25">
      <c r="A95" t="s">
        <v>97</v>
      </c>
      <c r="B95" t="s">
        <v>166</v>
      </c>
      <c r="C95" t="s">
        <v>165</v>
      </c>
    </row>
    <row r="96" spans="1:3" x14ac:dyDescent="0.25">
      <c r="A96" t="s">
        <v>98</v>
      </c>
      <c r="B96" t="s">
        <v>166</v>
      </c>
      <c r="C96" t="s">
        <v>165</v>
      </c>
    </row>
    <row r="97" spans="1:3" x14ac:dyDescent="0.25">
      <c r="A97" t="s">
        <v>99</v>
      </c>
      <c r="B97" t="s">
        <v>166</v>
      </c>
      <c r="C97" t="s">
        <v>165</v>
      </c>
    </row>
    <row r="98" spans="1:3" x14ac:dyDescent="0.25">
      <c r="A98" t="s">
        <v>100</v>
      </c>
      <c r="B98" t="s">
        <v>166</v>
      </c>
      <c r="C98" t="s">
        <v>165</v>
      </c>
    </row>
    <row r="99" spans="1:3" x14ac:dyDescent="0.25">
      <c r="A99" t="s">
        <v>101</v>
      </c>
      <c r="B99" t="s">
        <v>166</v>
      </c>
      <c r="C99" t="s">
        <v>165</v>
      </c>
    </row>
    <row r="100" spans="1:3" x14ac:dyDescent="0.25">
      <c r="A100" t="s">
        <v>102</v>
      </c>
      <c r="B100" t="s">
        <v>166</v>
      </c>
      <c r="C100" t="s">
        <v>165</v>
      </c>
    </row>
    <row r="101" spans="1:3" x14ac:dyDescent="0.25">
      <c r="A101" t="s">
        <v>103</v>
      </c>
      <c r="B101" t="s">
        <v>166</v>
      </c>
      <c r="C101" t="s">
        <v>165</v>
      </c>
    </row>
    <row r="102" spans="1:3" x14ac:dyDescent="0.25">
      <c r="A102" t="s">
        <v>104</v>
      </c>
      <c r="B102" t="s">
        <v>166</v>
      </c>
      <c r="C102" t="s">
        <v>165</v>
      </c>
    </row>
    <row r="103" spans="1:3" x14ac:dyDescent="0.25">
      <c r="A103" t="s">
        <v>105</v>
      </c>
      <c r="B103" t="s">
        <v>166</v>
      </c>
      <c r="C103" t="s">
        <v>165</v>
      </c>
    </row>
    <row r="104" spans="1:3" x14ac:dyDescent="0.25">
      <c r="A104" t="s">
        <v>106</v>
      </c>
      <c r="B104" t="s">
        <v>166</v>
      </c>
      <c r="C104" t="s">
        <v>165</v>
      </c>
    </row>
    <row r="105" spans="1:3" x14ac:dyDescent="0.25">
      <c r="A105" t="s">
        <v>107</v>
      </c>
      <c r="B105" t="s">
        <v>166</v>
      </c>
      <c r="C105" t="s">
        <v>165</v>
      </c>
    </row>
    <row r="106" spans="1:3" x14ac:dyDescent="0.25">
      <c r="A106" t="s">
        <v>108</v>
      </c>
      <c r="B106" t="s">
        <v>166</v>
      </c>
      <c r="C106" t="s">
        <v>165</v>
      </c>
    </row>
    <row r="107" spans="1:3" x14ac:dyDescent="0.25">
      <c r="A107" t="s">
        <v>109</v>
      </c>
      <c r="B107" t="s">
        <v>166</v>
      </c>
      <c r="C107" t="s">
        <v>165</v>
      </c>
    </row>
    <row r="108" spans="1:3" x14ac:dyDescent="0.25">
      <c r="A108" t="s">
        <v>110</v>
      </c>
      <c r="B108" t="s">
        <v>166</v>
      </c>
      <c r="C108" t="s">
        <v>165</v>
      </c>
    </row>
    <row r="109" spans="1:3" x14ac:dyDescent="0.25">
      <c r="A109" t="s">
        <v>111</v>
      </c>
      <c r="B109" t="s">
        <v>166</v>
      </c>
      <c r="C109" t="s">
        <v>165</v>
      </c>
    </row>
    <row r="110" spans="1:3" x14ac:dyDescent="0.25">
      <c r="A110" t="s">
        <v>112</v>
      </c>
      <c r="B110" t="s">
        <v>166</v>
      </c>
      <c r="C110" t="s">
        <v>165</v>
      </c>
    </row>
    <row r="111" spans="1:3" x14ac:dyDescent="0.25">
      <c r="A111" t="s">
        <v>113</v>
      </c>
      <c r="B111" t="s">
        <v>166</v>
      </c>
      <c r="C111" t="s">
        <v>165</v>
      </c>
    </row>
    <row r="112" spans="1:3" x14ac:dyDescent="0.25">
      <c r="A112" t="s">
        <v>114</v>
      </c>
      <c r="B112" t="s">
        <v>166</v>
      </c>
      <c r="C112" t="s">
        <v>165</v>
      </c>
    </row>
    <row r="113" spans="1:3" x14ac:dyDescent="0.25">
      <c r="A113" t="s">
        <v>115</v>
      </c>
      <c r="B113" t="s">
        <v>166</v>
      </c>
      <c r="C113" t="s">
        <v>165</v>
      </c>
    </row>
    <row r="114" spans="1:3" x14ac:dyDescent="0.25">
      <c r="A114" t="s">
        <v>116</v>
      </c>
      <c r="B114" t="s">
        <v>166</v>
      </c>
      <c r="C114" t="s">
        <v>165</v>
      </c>
    </row>
    <row r="115" spans="1:3" x14ac:dyDescent="0.25">
      <c r="A115" t="s">
        <v>117</v>
      </c>
      <c r="B115" t="s">
        <v>166</v>
      </c>
      <c r="C115" t="s">
        <v>165</v>
      </c>
    </row>
    <row r="116" spans="1:3" x14ac:dyDescent="0.25">
      <c r="A116" t="s">
        <v>118</v>
      </c>
      <c r="B116" t="s">
        <v>166</v>
      </c>
      <c r="C116" t="s">
        <v>165</v>
      </c>
    </row>
    <row r="117" spans="1:3" x14ac:dyDescent="0.25">
      <c r="A117" t="s">
        <v>119</v>
      </c>
      <c r="B117" t="s">
        <v>166</v>
      </c>
      <c r="C117" t="s">
        <v>165</v>
      </c>
    </row>
    <row r="118" spans="1:3" x14ac:dyDescent="0.25">
      <c r="A118" t="s">
        <v>120</v>
      </c>
      <c r="B118" t="s">
        <v>166</v>
      </c>
      <c r="C118" t="s">
        <v>165</v>
      </c>
    </row>
    <row r="119" spans="1:3" x14ac:dyDescent="0.25">
      <c r="A119" t="s">
        <v>121</v>
      </c>
      <c r="B119" t="s">
        <v>166</v>
      </c>
      <c r="C119" t="s">
        <v>165</v>
      </c>
    </row>
    <row r="120" spans="1:3" x14ac:dyDescent="0.25">
      <c r="A120" t="s">
        <v>122</v>
      </c>
      <c r="B120" t="s">
        <v>166</v>
      </c>
      <c r="C120" t="s">
        <v>165</v>
      </c>
    </row>
    <row r="121" spans="1:3" x14ac:dyDescent="0.25">
      <c r="A121" t="s">
        <v>123</v>
      </c>
      <c r="B121" t="s">
        <v>166</v>
      </c>
      <c r="C121" t="s">
        <v>165</v>
      </c>
    </row>
    <row r="122" spans="1:3" x14ac:dyDescent="0.25">
      <c r="A122" t="s">
        <v>124</v>
      </c>
      <c r="B122" t="s">
        <v>166</v>
      </c>
      <c r="C122" t="s">
        <v>165</v>
      </c>
    </row>
    <row r="123" spans="1:3" x14ac:dyDescent="0.25">
      <c r="A123" t="s">
        <v>125</v>
      </c>
      <c r="B123" t="s">
        <v>166</v>
      </c>
      <c r="C123" t="s">
        <v>165</v>
      </c>
    </row>
    <row r="124" spans="1:3" x14ac:dyDescent="0.25">
      <c r="A124" t="s">
        <v>126</v>
      </c>
      <c r="B124" t="s">
        <v>166</v>
      </c>
      <c r="C124" t="s">
        <v>165</v>
      </c>
    </row>
    <row r="125" spans="1:3" x14ac:dyDescent="0.25">
      <c r="A125" t="s">
        <v>127</v>
      </c>
      <c r="B125" t="s">
        <v>166</v>
      </c>
      <c r="C125" t="s">
        <v>165</v>
      </c>
    </row>
    <row r="126" spans="1:3" x14ac:dyDescent="0.25">
      <c r="A126" t="s">
        <v>128</v>
      </c>
      <c r="B126" t="s">
        <v>166</v>
      </c>
      <c r="C126" t="s">
        <v>165</v>
      </c>
    </row>
    <row r="127" spans="1:3" x14ac:dyDescent="0.25">
      <c r="A127" t="s">
        <v>129</v>
      </c>
      <c r="B127" t="s">
        <v>166</v>
      </c>
      <c r="C127" t="s">
        <v>165</v>
      </c>
    </row>
    <row r="128" spans="1:3" x14ac:dyDescent="0.25">
      <c r="A128" t="s">
        <v>130</v>
      </c>
      <c r="B128" t="s">
        <v>166</v>
      </c>
      <c r="C128" t="s">
        <v>165</v>
      </c>
    </row>
    <row r="129" spans="1:3" x14ac:dyDescent="0.25">
      <c r="A129" t="s">
        <v>131</v>
      </c>
      <c r="B129" t="s">
        <v>166</v>
      </c>
      <c r="C129" t="s">
        <v>165</v>
      </c>
    </row>
    <row r="130" spans="1:3" x14ac:dyDescent="0.25">
      <c r="A130" t="s">
        <v>132</v>
      </c>
      <c r="B130" t="s">
        <v>164</v>
      </c>
      <c r="C130" t="s">
        <v>156</v>
      </c>
    </row>
    <row r="131" spans="1:3" x14ac:dyDescent="0.25">
      <c r="A131" t="s">
        <v>133</v>
      </c>
      <c r="B131" t="s">
        <v>163</v>
      </c>
      <c r="C131" t="s">
        <v>160</v>
      </c>
    </row>
    <row r="132" spans="1:3" x14ac:dyDescent="0.25">
      <c r="A132" t="s">
        <v>134</v>
      </c>
      <c r="B132" t="s">
        <v>163</v>
      </c>
      <c r="C132" t="s">
        <v>160</v>
      </c>
    </row>
    <row r="133" spans="1:3" x14ac:dyDescent="0.25">
      <c r="A133" t="s">
        <v>135</v>
      </c>
      <c r="B133" t="s">
        <v>163</v>
      </c>
      <c r="C133" t="s">
        <v>160</v>
      </c>
    </row>
    <row r="134" spans="1:3" x14ac:dyDescent="0.25">
      <c r="A134" t="s">
        <v>136</v>
      </c>
      <c r="B134" t="s">
        <v>163</v>
      </c>
      <c r="C134" t="s">
        <v>160</v>
      </c>
    </row>
    <row r="135" spans="1:3" x14ac:dyDescent="0.25">
      <c r="A135" t="s">
        <v>137</v>
      </c>
      <c r="B135" t="s">
        <v>163</v>
      </c>
      <c r="C135" t="s">
        <v>160</v>
      </c>
    </row>
    <row r="136" spans="1:3" x14ac:dyDescent="0.25">
      <c r="A136" t="s">
        <v>138</v>
      </c>
      <c r="B136" t="s">
        <v>163</v>
      </c>
      <c r="C136" t="s">
        <v>160</v>
      </c>
    </row>
    <row r="137" spans="1:3" x14ac:dyDescent="0.25">
      <c r="A137" t="s">
        <v>139</v>
      </c>
      <c r="B137" t="s">
        <v>163</v>
      </c>
      <c r="C137" t="s">
        <v>160</v>
      </c>
    </row>
    <row r="138" spans="1:3" x14ac:dyDescent="0.25">
      <c r="A138" t="s">
        <v>140</v>
      </c>
      <c r="B138" t="s">
        <v>163</v>
      </c>
      <c r="C138" t="s">
        <v>160</v>
      </c>
    </row>
    <row r="139" spans="1:3" x14ac:dyDescent="0.25">
      <c r="A139" t="s">
        <v>141</v>
      </c>
      <c r="B139" t="s">
        <v>163</v>
      </c>
      <c r="C139" t="s">
        <v>160</v>
      </c>
    </row>
    <row r="140" spans="1:3" x14ac:dyDescent="0.25">
      <c r="A140" t="s">
        <v>142</v>
      </c>
      <c r="B140" t="s">
        <v>163</v>
      </c>
      <c r="C140" t="s">
        <v>160</v>
      </c>
    </row>
    <row r="141" spans="1:3" x14ac:dyDescent="0.25">
      <c r="A141" t="s">
        <v>143</v>
      </c>
      <c r="B141" t="s">
        <v>163</v>
      </c>
      <c r="C141" t="s">
        <v>160</v>
      </c>
    </row>
    <row r="142" spans="1:3" x14ac:dyDescent="0.25">
      <c r="A142" t="s">
        <v>144</v>
      </c>
      <c r="B142" t="s">
        <v>163</v>
      </c>
      <c r="C142" t="s">
        <v>160</v>
      </c>
    </row>
    <row r="143" spans="1:3" x14ac:dyDescent="0.25">
      <c r="A143" t="s">
        <v>145</v>
      </c>
      <c r="B143" t="s">
        <v>163</v>
      </c>
      <c r="C143" t="s">
        <v>160</v>
      </c>
    </row>
    <row r="144" spans="1:3" x14ac:dyDescent="0.25">
      <c r="A144" t="s">
        <v>146</v>
      </c>
      <c r="B144" t="s">
        <v>163</v>
      </c>
      <c r="C144" t="s">
        <v>160</v>
      </c>
    </row>
    <row r="145" spans="1:3" x14ac:dyDescent="0.25">
      <c r="A145" t="s">
        <v>147</v>
      </c>
      <c r="B145" t="s">
        <v>163</v>
      </c>
      <c r="C145" t="s">
        <v>160</v>
      </c>
    </row>
    <row r="146" spans="1:3" x14ac:dyDescent="0.25">
      <c r="A146" t="s">
        <v>148</v>
      </c>
      <c r="B146" t="s">
        <v>163</v>
      </c>
      <c r="C146" t="s">
        <v>160</v>
      </c>
    </row>
    <row r="147" spans="1:3" x14ac:dyDescent="0.25">
      <c r="A147" t="s">
        <v>149</v>
      </c>
      <c r="B147" t="s">
        <v>163</v>
      </c>
      <c r="C147" t="s">
        <v>160</v>
      </c>
    </row>
    <row r="148" spans="1:3" x14ac:dyDescent="0.25">
      <c r="A148" t="s">
        <v>150</v>
      </c>
      <c r="B148" t="s">
        <v>163</v>
      </c>
      <c r="C148" t="s">
        <v>160</v>
      </c>
    </row>
    <row r="149" spans="1:3" x14ac:dyDescent="0.25">
      <c r="A149" t="s">
        <v>151</v>
      </c>
      <c r="B149" t="s">
        <v>162</v>
      </c>
      <c r="C149" t="s">
        <v>156</v>
      </c>
    </row>
    <row r="150" spans="1:3" x14ac:dyDescent="0.25">
      <c r="A150" t="s">
        <v>152</v>
      </c>
      <c r="B150" t="s">
        <v>161</v>
      </c>
      <c r="C150" t="s">
        <v>160</v>
      </c>
    </row>
    <row r="151" spans="1:3" x14ac:dyDescent="0.25">
      <c r="A151" t="s">
        <v>153</v>
      </c>
      <c r="B151" t="s">
        <v>161</v>
      </c>
      <c r="C151" t="s">
        <v>160</v>
      </c>
    </row>
    <row r="152" spans="1:3" x14ac:dyDescent="0.25">
      <c r="A152" t="s">
        <v>154</v>
      </c>
      <c r="B152" t="s">
        <v>161</v>
      </c>
      <c r="C152" t="s">
        <v>160</v>
      </c>
    </row>
    <row r="153" spans="1:3" x14ac:dyDescent="0.25">
      <c r="A153" t="s">
        <v>155</v>
      </c>
      <c r="B153" t="s">
        <v>159</v>
      </c>
      <c r="C153" t="s">
        <v>156</v>
      </c>
    </row>
    <row r="154" spans="1:3" x14ac:dyDescent="0.25">
      <c r="A154" t="s">
        <v>11</v>
      </c>
      <c r="B154" t="s">
        <v>157</v>
      </c>
      <c r="C154" t="s">
        <v>156</v>
      </c>
    </row>
    <row r="155" spans="1:3" x14ac:dyDescent="0.25">
      <c r="A155" t="s">
        <v>12</v>
      </c>
      <c r="B155" t="s">
        <v>158</v>
      </c>
      <c r="C155" t="s">
        <v>156</v>
      </c>
    </row>
    <row r="156" spans="1:3" x14ac:dyDescent="0.25">
      <c r="A156" t="s">
        <v>13</v>
      </c>
      <c r="B156" t="s">
        <v>157</v>
      </c>
      <c r="C156" t="s">
        <v>156</v>
      </c>
    </row>
    <row r="157" spans="1:3" x14ac:dyDescent="0.25">
      <c r="A157" t="s">
        <v>193</v>
      </c>
      <c r="B157" t="s">
        <v>376</v>
      </c>
      <c r="C157" t="s">
        <v>377</v>
      </c>
    </row>
    <row r="158" spans="1:3" x14ac:dyDescent="0.25">
      <c r="A158" t="s">
        <v>194</v>
      </c>
      <c r="B158" t="s">
        <v>376</v>
      </c>
      <c r="C158" t="s">
        <v>377</v>
      </c>
    </row>
    <row r="159" spans="1:3" x14ac:dyDescent="0.25">
      <c r="A159" t="s">
        <v>195</v>
      </c>
      <c r="B159" t="s">
        <v>376</v>
      </c>
      <c r="C159" t="s">
        <v>377</v>
      </c>
    </row>
    <row r="160" spans="1:3" x14ac:dyDescent="0.25">
      <c r="A160" t="s">
        <v>196</v>
      </c>
      <c r="B160" t="s">
        <v>376</v>
      </c>
      <c r="C160" t="s">
        <v>377</v>
      </c>
    </row>
    <row r="161" spans="1:3" x14ac:dyDescent="0.25">
      <c r="A161" t="s">
        <v>197</v>
      </c>
      <c r="B161" t="s">
        <v>376</v>
      </c>
      <c r="C161" t="s">
        <v>377</v>
      </c>
    </row>
    <row r="162" spans="1:3" x14ac:dyDescent="0.25">
      <c r="A162" t="s">
        <v>198</v>
      </c>
      <c r="B162" t="s">
        <v>376</v>
      </c>
      <c r="C162" t="s">
        <v>377</v>
      </c>
    </row>
    <row r="163" spans="1:3" x14ac:dyDescent="0.25">
      <c r="A163" t="s">
        <v>199</v>
      </c>
      <c r="B163" t="s">
        <v>376</v>
      </c>
      <c r="C163" t="s">
        <v>377</v>
      </c>
    </row>
    <row r="164" spans="1:3" x14ac:dyDescent="0.25">
      <c r="A164" t="s">
        <v>200</v>
      </c>
      <c r="B164" t="s">
        <v>376</v>
      </c>
      <c r="C164" t="s">
        <v>377</v>
      </c>
    </row>
    <row r="165" spans="1:3" x14ac:dyDescent="0.25">
      <c r="A165" t="s">
        <v>201</v>
      </c>
      <c r="B165" t="s">
        <v>376</v>
      </c>
      <c r="C165" t="s">
        <v>377</v>
      </c>
    </row>
    <row r="166" spans="1:3" x14ac:dyDescent="0.25">
      <c r="A166" t="s">
        <v>202</v>
      </c>
      <c r="B166" t="s">
        <v>376</v>
      </c>
      <c r="C166" t="s">
        <v>377</v>
      </c>
    </row>
    <row r="167" spans="1:3" x14ac:dyDescent="0.25">
      <c r="A167" t="s">
        <v>203</v>
      </c>
      <c r="B167" t="s">
        <v>376</v>
      </c>
      <c r="C167" t="s">
        <v>377</v>
      </c>
    </row>
    <row r="168" spans="1:3" x14ac:dyDescent="0.25">
      <c r="A168" t="s">
        <v>204</v>
      </c>
      <c r="B168" t="s">
        <v>376</v>
      </c>
      <c r="C168" t="s">
        <v>377</v>
      </c>
    </row>
    <row r="169" spans="1:3" x14ac:dyDescent="0.25">
      <c r="A169" t="s">
        <v>205</v>
      </c>
      <c r="B169" t="s">
        <v>376</v>
      </c>
      <c r="C169" t="s">
        <v>377</v>
      </c>
    </row>
    <row r="170" spans="1:3" x14ac:dyDescent="0.25">
      <c r="A170" t="s">
        <v>206</v>
      </c>
      <c r="B170" t="s">
        <v>376</v>
      </c>
      <c r="C170" t="s">
        <v>377</v>
      </c>
    </row>
    <row r="171" spans="1:3" x14ac:dyDescent="0.25">
      <c r="A171" t="s">
        <v>207</v>
      </c>
      <c r="B171" t="s">
        <v>376</v>
      </c>
      <c r="C171" t="s">
        <v>377</v>
      </c>
    </row>
    <row r="172" spans="1:3" x14ac:dyDescent="0.25">
      <c r="A172" t="s">
        <v>208</v>
      </c>
      <c r="B172" t="s">
        <v>376</v>
      </c>
      <c r="C172" t="s">
        <v>377</v>
      </c>
    </row>
    <row r="173" spans="1:3" x14ac:dyDescent="0.25">
      <c r="A173" t="s">
        <v>209</v>
      </c>
      <c r="B173" t="s">
        <v>376</v>
      </c>
      <c r="C173" t="s">
        <v>377</v>
      </c>
    </row>
    <row r="174" spans="1:3" x14ac:dyDescent="0.25">
      <c r="A174" t="s">
        <v>210</v>
      </c>
      <c r="B174" t="s">
        <v>376</v>
      </c>
      <c r="C174" t="s">
        <v>377</v>
      </c>
    </row>
    <row r="175" spans="1:3" x14ac:dyDescent="0.25">
      <c r="A175" t="s">
        <v>211</v>
      </c>
      <c r="B175" t="s">
        <v>376</v>
      </c>
      <c r="C175" t="s">
        <v>377</v>
      </c>
    </row>
    <row r="176" spans="1:3" x14ac:dyDescent="0.25">
      <c r="A176" t="s">
        <v>212</v>
      </c>
      <c r="B176" t="s">
        <v>376</v>
      </c>
      <c r="C176" t="s">
        <v>377</v>
      </c>
    </row>
    <row r="177" spans="1:3" x14ac:dyDescent="0.25">
      <c r="A177" t="s">
        <v>213</v>
      </c>
      <c r="B177" t="s">
        <v>376</v>
      </c>
      <c r="C177" t="s">
        <v>377</v>
      </c>
    </row>
    <row r="178" spans="1:3" x14ac:dyDescent="0.25">
      <c r="A178" t="s">
        <v>214</v>
      </c>
      <c r="B178" t="s">
        <v>376</v>
      </c>
      <c r="C178" t="s">
        <v>377</v>
      </c>
    </row>
    <row r="179" spans="1:3" x14ac:dyDescent="0.25">
      <c r="A179" t="s">
        <v>215</v>
      </c>
      <c r="B179" t="s">
        <v>376</v>
      </c>
      <c r="C179" t="s">
        <v>377</v>
      </c>
    </row>
    <row r="180" spans="1:3" x14ac:dyDescent="0.25">
      <c r="A180" t="s">
        <v>216</v>
      </c>
      <c r="B180" t="s">
        <v>376</v>
      </c>
      <c r="C180" t="s">
        <v>377</v>
      </c>
    </row>
    <row r="181" spans="1:3" x14ac:dyDescent="0.25">
      <c r="A181" t="s">
        <v>217</v>
      </c>
      <c r="B181" t="s">
        <v>376</v>
      </c>
      <c r="C181" t="s">
        <v>377</v>
      </c>
    </row>
    <row r="182" spans="1:3" x14ac:dyDescent="0.25">
      <c r="A182" t="s">
        <v>218</v>
      </c>
      <c r="B182" t="s">
        <v>376</v>
      </c>
      <c r="C182" t="s">
        <v>377</v>
      </c>
    </row>
    <row r="183" spans="1:3" x14ac:dyDescent="0.25">
      <c r="A183" t="s">
        <v>219</v>
      </c>
      <c r="B183" t="s">
        <v>376</v>
      </c>
      <c r="C183" t="s">
        <v>377</v>
      </c>
    </row>
    <row r="184" spans="1:3" x14ac:dyDescent="0.25">
      <c r="A184" t="s">
        <v>220</v>
      </c>
      <c r="B184" t="s">
        <v>376</v>
      </c>
      <c r="C184" t="s">
        <v>377</v>
      </c>
    </row>
    <row r="185" spans="1:3" x14ac:dyDescent="0.25">
      <c r="A185" t="s">
        <v>221</v>
      </c>
      <c r="B185" t="s">
        <v>376</v>
      </c>
      <c r="C185" t="s">
        <v>377</v>
      </c>
    </row>
    <row r="186" spans="1:3" x14ac:dyDescent="0.25">
      <c r="A186" t="s">
        <v>222</v>
      </c>
      <c r="B186" t="s">
        <v>376</v>
      </c>
      <c r="C186" t="s">
        <v>377</v>
      </c>
    </row>
    <row r="187" spans="1:3" x14ac:dyDescent="0.25">
      <c r="A187" t="s">
        <v>223</v>
      </c>
      <c r="B187" t="s">
        <v>376</v>
      </c>
      <c r="C187" t="s">
        <v>377</v>
      </c>
    </row>
    <row r="188" spans="1:3" x14ac:dyDescent="0.25">
      <c r="A188" t="s">
        <v>224</v>
      </c>
      <c r="B188" t="s">
        <v>376</v>
      </c>
      <c r="C188" t="s">
        <v>377</v>
      </c>
    </row>
    <row r="189" spans="1:3" x14ac:dyDescent="0.25">
      <c r="A189" t="s">
        <v>225</v>
      </c>
      <c r="B189" t="s">
        <v>376</v>
      </c>
      <c r="C189" t="s">
        <v>377</v>
      </c>
    </row>
    <row r="190" spans="1:3" x14ac:dyDescent="0.25">
      <c r="A190" t="s">
        <v>226</v>
      </c>
      <c r="B190" t="s">
        <v>376</v>
      </c>
      <c r="C190" t="s">
        <v>377</v>
      </c>
    </row>
    <row r="191" spans="1:3" x14ac:dyDescent="0.25">
      <c r="A191" t="s">
        <v>227</v>
      </c>
      <c r="B191" t="s">
        <v>376</v>
      </c>
      <c r="C191" t="s">
        <v>377</v>
      </c>
    </row>
    <row r="192" spans="1:3" x14ac:dyDescent="0.25">
      <c r="A192" t="s">
        <v>228</v>
      </c>
      <c r="B192" t="s">
        <v>376</v>
      </c>
      <c r="C192" t="s">
        <v>377</v>
      </c>
    </row>
    <row r="193" spans="1:3" x14ac:dyDescent="0.25">
      <c r="A193" t="s">
        <v>229</v>
      </c>
      <c r="B193" t="s">
        <v>376</v>
      </c>
      <c r="C193" t="s">
        <v>377</v>
      </c>
    </row>
    <row r="194" spans="1:3" x14ac:dyDescent="0.25">
      <c r="A194" t="s">
        <v>230</v>
      </c>
      <c r="B194" t="s">
        <v>376</v>
      </c>
      <c r="C194" t="s">
        <v>377</v>
      </c>
    </row>
    <row r="195" spans="1:3" x14ac:dyDescent="0.25">
      <c r="A195" t="s">
        <v>231</v>
      </c>
      <c r="B195" t="s">
        <v>376</v>
      </c>
      <c r="C195" t="s">
        <v>377</v>
      </c>
    </row>
    <row r="196" spans="1:3" x14ac:dyDescent="0.25">
      <c r="A196" t="s">
        <v>232</v>
      </c>
      <c r="B196" t="s">
        <v>376</v>
      </c>
      <c r="C196" t="s">
        <v>377</v>
      </c>
    </row>
    <row r="197" spans="1:3" x14ac:dyDescent="0.25">
      <c r="A197" t="s">
        <v>233</v>
      </c>
      <c r="B197" t="s">
        <v>376</v>
      </c>
      <c r="C197" t="s">
        <v>377</v>
      </c>
    </row>
    <row r="198" spans="1:3" x14ac:dyDescent="0.25">
      <c r="A198" t="s">
        <v>234</v>
      </c>
      <c r="B198" t="s">
        <v>376</v>
      </c>
      <c r="C198" t="s">
        <v>377</v>
      </c>
    </row>
    <row r="199" spans="1:3" x14ac:dyDescent="0.25">
      <c r="A199" t="s">
        <v>235</v>
      </c>
      <c r="B199" t="s">
        <v>376</v>
      </c>
      <c r="C199" t="s">
        <v>377</v>
      </c>
    </row>
    <row r="200" spans="1:3" x14ac:dyDescent="0.25">
      <c r="A200" t="s">
        <v>236</v>
      </c>
      <c r="B200" t="s">
        <v>376</v>
      </c>
      <c r="C200" t="s">
        <v>377</v>
      </c>
    </row>
    <row r="201" spans="1:3" x14ac:dyDescent="0.25">
      <c r="A201" t="s">
        <v>237</v>
      </c>
      <c r="B201" t="s">
        <v>376</v>
      </c>
      <c r="C201" t="s">
        <v>377</v>
      </c>
    </row>
    <row r="202" spans="1:3" x14ac:dyDescent="0.25">
      <c r="A202" t="s">
        <v>192</v>
      </c>
      <c r="B202" t="s">
        <v>192</v>
      </c>
      <c r="C202" t="s">
        <v>167</v>
      </c>
    </row>
    <row r="203" spans="1:3" x14ac:dyDescent="0.25">
      <c r="A203" t="s">
        <v>238</v>
      </c>
      <c r="B203" t="s">
        <v>176</v>
      </c>
      <c r="C203" t="s">
        <v>377</v>
      </c>
    </row>
    <row r="204" spans="1:3" x14ac:dyDescent="0.25">
      <c r="A204" t="s">
        <v>239</v>
      </c>
      <c r="B204" t="s">
        <v>176</v>
      </c>
      <c r="C204" t="s">
        <v>377</v>
      </c>
    </row>
    <row r="205" spans="1:3" x14ac:dyDescent="0.25">
      <c r="A205" t="s">
        <v>240</v>
      </c>
      <c r="B205" t="s">
        <v>176</v>
      </c>
      <c r="C205" t="s">
        <v>377</v>
      </c>
    </row>
    <row r="206" spans="1:3" x14ac:dyDescent="0.25">
      <c r="A206" t="s">
        <v>241</v>
      </c>
      <c r="B206" t="s">
        <v>176</v>
      </c>
      <c r="C206" t="s">
        <v>377</v>
      </c>
    </row>
    <row r="207" spans="1:3" x14ac:dyDescent="0.25">
      <c r="A207" t="s">
        <v>242</v>
      </c>
      <c r="B207" t="s">
        <v>176</v>
      </c>
      <c r="C207" t="s">
        <v>377</v>
      </c>
    </row>
    <row r="208" spans="1:3" x14ac:dyDescent="0.25">
      <c r="A208" t="s">
        <v>243</v>
      </c>
      <c r="B208" t="s">
        <v>176</v>
      </c>
      <c r="C208" t="s">
        <v>377</v>
      </c>
    </row>
    <row r="209" spans="1:3" x14ac:dyDescent="0.25">
      <c r="A209" t="s">
        <v>244</v>
      </c>
      <c r="B209" t="s">
        <v>176</v>
      </c>
      <c r="C209" t="s">
        <v>377</v>
      </c>
    </row>
    <row r="210" spans="1:3" x14ac:dyDescent="0.25">
      <c r="A210" t="s">
        <v>245</v>
      </c>
      <c r="B210" t="s">
        <v>176</v>
      </c>
      <c r="C210" t="s">
        <v>377</v>
      </c>
    </row>
    <row r="211" spans="1:3" x14ac:dyDescent="0.25">
      <c r="A211" t="s">
        <v>246</v>
      </c>
      <c r="B211" t="s">
        <v>174</v>
      </c>
      <c r="C211" t="s">
        <v>377</v>
      </c>
    </row>
    <row r="212" spans="1:3" x14ac:dyDescent="0.25">
      <c r="A212" t="s">
        <v>247</v>
      </c>
      <c r="B212" t="s">
        <v>174</v>
      </c>
      <c r="C212" t="s">
        <v>377</v>
      </c>
    </row>
    <row r="213" spans="1:3" x14ac:dyDescent="0.25">
      <c r="A213" t="s">
        <v>248</v>
      </c>
      <c r="B213" t="s">
        <v>174</v>
      </c>
      <c r="C213" t="s">
        <v>377</v>
      </c>
    </row>
    <row r="214" spans="1:3" x14ac:dyDescent="0.25">
      <c r="A214" t="s">
        <v>249</v>
      </c>
      <c r="B214" t="s">
        <v>378</v>
      </c>
      <c r="C214" t="s">
        <v>377</v>
      </c>
    </row>
    <row r="215" spans="1:3" x14ac:dyDescent="0.25">
      <c r="A215" t="s">
        <v>250</v>
      </c>
      <c r="B215" t="s">
        <v>378</v>
      </c>
      <c r="C215" t="s">
        <v>377</v>
      </c>
    </row>
    <row r="216" spans="1:3" x14ac:dyDescent="0.25">
      <c r="A216" t="s">
        <v>251</v>
      </c>
      <c r="B216" t="s">
        <v>166</v>
      </c>
      <c r="C216" t="s">
        <v>377</v>
      </c>
    </row>
    <row r="217" spans="1:3" x14ac:dyDescent="0.25">
      <c r="A217" t="s">
        <v>252</v>
      </c>
      <c r="B217" t="s">
        <v>166</v>
      </c>
      <c r="C217" t="s">
        <v>377</v>
      </c>
    </row>
    <row r="218" spans="1:3" x14ac:dyDescent="0.25">
      <c r="A218" t="s">
        <v>253</v>
      </c>
      <c r="B218" t="s">
        <v>166</v>
      </c>
      <c r="C218" t="s">
        <v>377</v>
      </c>
    </row>
    <row r="219" spans="1:3" x14ac:dyDescent="0.25">
      <c r="A219" t="s">
        <v>254</v>
      </c>
      <c r="B219" t="s">
        <v>166</v>
      </c>
      <c r="C219" t="s">
        <v>377</v>
      </c>
    </row>
    <row r="220" spans="1:3" x14ac:dyDescent="0.25">
      <c r="A220" t="s">
        <v>255</v>
      </c>
      <c r="B220" t="s">
        <v>166</v>
      </c>
      <c r="C220" t="s">
        <v>377</v>
      </c>
    </row>
    <row r="221" spans="1:3" x14ac:dyDescent="0.25">
      <c r="A221" t="s">
        <v>256</v>
      </c>
      <c r="B221" t="s">
        <v>166</v>
      </c>
      <c r="C221" t="s">
        <v>377</v>
      </c>
    </row>
    <row r="222" spans="1:3" x14ac:dyDescent="0.25">
      <c r="A222" t="s">
        <v>257</v>
      </c>
      <c r="B222" t="s">
        <v>166</v>
      </c>
      <c r="C222" t="s">
        <v>377</v>
      </c>
    </row>
    <row r="223" spans="1:3" x14ac:dyDescent="0.25">
      <c r="A223" t="s">
        <v>258</v>
      </c>
      <c r="B223" t="s">
        <v>166</v>
      </c>
      <c r="C223" t="s">
        <v>377</v>
      </c>
    </row>
    <row r="224" spans="1:3" x14ac:dyDescent="0.25">
      <c r="A224" t="s">
        <v>259</v>
      </c>
      <c r="B224" t="s">
        <v>166</v>
      </c>
      <c r="C224" t="s">
        <v>377</v>
      </c>
    </row>
    <row r="225" spans="1:3" x14ac:dyDescent="0.25">
      <c r="A225" t="s">
        <v>260</v>
      </c>
      <c r="B225" t="s">
        <v>166</v>
      </c>
      <c r="C225" t="s">
        <v>377</v>
      </c>
    </row>
    <row r="226" spans="1:3" x14ac:dyDescent="0.25">
      <c r="A226" t="s">
        <v>261</v>
      </c>
      <c r="B226" t="s">
        <v>166</v>
      </c>
      <c r="C226" t="s">
        <v>377</v>
      </c>
    </row>
    <row r="227" spans="1:3" x14ac:dyDescent="0.25">
      <c r="A227" t="s">
        <v>262</v>
      </c>
      <c r="B227" t="s">
        <v>166</v>
      </c>
      <c r="C227" t="s">
        <v>377</v>
      </c>
    </row>
    <row r="228" spans="1:3" x14ac:dyDescent="0.25">
      <c r="A228" t="s">
        <v>263</v>
      </c>
      <c r="B228" t="s">
        <v>166</v>
      </c>
      <c r="C228" t="s">
        <v>377</v>
      </c>
    </row>
    <row r="229" spans="1:3" x14ac:dyDescent="0.25">
      <c r="A229" t="s">
        <v>264</v>
      </c>
      <c r="B229" t="s">
        <v>166</v>
      </c>
      <c r="C229" t="s">
        <v>377</v>
      </c>
    </row>
    <row r="230" spans="1:3" x14ac:dyDescent="0.25">
      <c r="A230" t="s">
        <v>265</v>
      </c>
      <c r="B230" t="s">
        <v>166</v>
      </c>
      <c r="C230" t="s">
        <v>377</v>
      </c>
    </row>
    <row r="231" spans="1:3" x14ac:dyDescent="0.25">
      <c r="A231" t="s">
        <v>266</v>
      </c>
      <c r="B231" t="s">
        <v>166</v>
      </c>
      <c r="C231" t="s">
        <v>377</v>
      </c>
    </row>
    <row r="232" spans="1:3" x14ac:dyDescent="0.25">
      <c r="A232" t="s">
        <v>267</v>
      </c>
      <c r="B232" t="s">
        <v>166</v>
      </c>
      <c r="C232" t="s">
        <v>377</v>
      </c>
    </row>
    <row r="233" spans="1:3" x14ac:dyDescent="0.25">
      <c r="A233" t="s">
        <v>268</v>
      </c>
      <c r="B233" t="s">
        <v>166</v>
      </c>
      <c r="C233" t="s">
        <v>377</v>
      </c>
    </row>
    <row r="234" spans="1:3" x14ac:dyDescent="0.25">
      <c r="A234" t="s">
        <v>269</v>
      </c>
      <c r="B234" t="s">
        <v>166</v>
      </c>
      <c r="C234" t="s">
        <v>377</v>
      </c>
    </row>
    <row r="235" spans="1:3" x14ac:dyDescent="0.25">
      <c r="A235" t="s">
        <v>270</v>
      </c>
      <c r="B235" t="s">
        <v>166</v>
      </c>
      <c r="C235" t="s">
        <v>377</v>
      </c>
    </row>
    <row r="236" spans="1:3" x14ac:dyDescent="0.25">
      <c r="A236" t="s">
        <v>271</v>
      </c>
      <c r="B236" t="s">
        <v>166</v>
      </c>
      <c r="C236" t="s">
        <v>377</v>
      </c>
    </row>
    <row r="237" spans="1:3" x14ac:dyDescent="0.25">
      <c r="A237" t="s">
        <v>272</v>
      </c>
      <c r="B237" t="s">
        <v>166</v>
      </c>
      <c r="C237" t="s">
        <v>377</v>
      </c>
    </row>
    <row r="238" spans="1:3" x14ac:dyDescent="0.25">
      <c r="A238" t="s">
        <v>273</v>
      </c>
      <c r="B238" t="s">
        <v>166</v>
      </c>
      <c r="C238" t="s">
        <v>377</v>
      </c>
    </row>
    <row r="239" spans="1:3" x14ac:dyDescent="0.25">
      <c r="A239" t="s">
        <v>274</v>
      </c>
      <c r="B239" t="s">
        <v>166</v>
      </c>
      <c r="C239" t="s">
        <v>377</v>
      </c>
    </row>
    <row r="240" spans="1:3" x14ac:dyDescent="0.25">
      <c r="A240" t="s">
        <v>275</v>
      </c>
      <c r="B240" t="s">
        <v>166</v>
      </c>
      <c r="C240" t="s">
        <v>377</v>
      </c>
    </row>
    <row r="241" spans="1:3" x14ac:dyDescent="0.25">
      <c r="A241" t="s">
        <v>276</v>
      </c>
      <c r="B241" t="s">
        <v>166</v>
      </c>
      <c r="C241" t="s">
        <v>377</v>
      </c>
    </row>
    <row r="242" spans="1:3" x14ac:dyDescent="0.25">
      <c r="A242" t="s">
        <v>277</v>
      </c>
      <c r="B242" t="s">
        <v>166</v>
      </c>
      <c r="C242" t="s">
        <v>377</v>
      </c>
    </row>
    <row r="243" spans="1:3" x14ac:dyDescent="0.25">
      <c r="A243" t="s">
        <v>278</v>
      </c>
      <c r="B243" t="s">
        <v>166</v>
      </c>
      <c r="C243" t="s">
        <v>377</v>
      </c>
    </row>
    <row r="244" spans="1:3" x14ac:dyDescent="0.25">
      <c r="A244" t="s">
        <v>279</v>
      </c>
      <c r="B244" t="s">
        <v>166</v>
      </c>
      <c r="C244" t="s">
        <v>377</v>
      </c>
    </row>
    <row r="245" spans="1:3" x14ac:dyDescent="0.25">
      <c r="A245" t="s">
        <v>280</v>
      </c>
      <c r="B245" t="s">
        <v>166</v>
      </c>
      <c r="C245" t="s">
        <v>377</v>
      </c>
    </row>
    <row r="246" spans="1:3" x14ac:dyDescent="0.25">
      <c r="A246" t="s">
        <v>281</v>
      </c>
      <c r="B246" t="s">
        <v>166</v>
      </c>
      <c r="C246" t="s">
        <v>377</v>
      </c>
    </row>
    <row r="247" spans="1:3" x14ac:dyDescent="0.25">
      <c r="A247" t="s">
        <v>282</v>
      </c>
      <c r="B247" t="s">
        <v>166</v>
      </c>
      <c r="C247" t="s">
        <v>377</v>
      </c>
    </row>
    <row r="248" spans="1:3" x14ac:dyDescent="0.25">
      <c r="A248" t="s">
        <v>283</v>
      </c>
      <c r="B248" t="s">
        <v>166</v>
      </c>
      <c r="C248" t="s">
        <v>377</v>
      </c>
    </row>
    <row r="249" spans="1:3" x14ac:dyDescent="0.25">
      <c r="A249" t="s">
        <v>284</v>
      </c>
      <c r="B249" t="s">
        <v>166</v>
      </c>
      <c r="C249" t="s">
        <v>377</v>
      </c>
    </row>
    <row r="250" spans="1:3" x14ac:dyDescent="0.25">
      <c r="A250" t="s">
        <v>285</v>
      </c>
      <c r="B250" t="s">
        <v>166</v>
      </c>
      <c r="C250" t="s">
        <v>377</v>
      </c>
    </row>
    <row r="251" spans="1:3" x14ac:dyDescent="0.25">
      <c r="A251" t="s">
        <v>286</v>
      </c>
      <c r="B251" t="s">
        <v>166</v>
      </c>
      <c r="C251" t="s">
        <v>377</v>
      </c>
    </row>
    <row r="252" spans="1:3" x14ac:dyDescent="0.25">
      <c r="A252" t="s">
        <v>287</v>
      </c>
      <c r="B252" t="s">
        <v>166</v>
      </c>
      <c r="C252" t="s">
        <v>377</v>
      </c>
    </row>
    <row r="253" spans="1:3" x14ac:dyDescent="0.25">
      <c r="A253" t="s">
        <v>288</v>
      </c>
      <c r="B253" t="s">
        <v>166</v>
      </c>
      <c r="C253" t="s">
        <v>377</v>
      </c>
    </row>
    <row r="254" spans="1:3" x14ac:dyDescent="0.25">
      <c r="A254" t="s">
        <v>289</v>
      </c>
      <c r="B254" t="s">
        <v>166</v>
      </c>
      <c r="C254" t="s">
        <v>377</v>
      </c>
    </row>
    <row r="255" spans="1:3" x14ac:dyDescent="0.25">
      <c r="A255" t="s">
        <v>290</v>
      </c>
      <c r="B255" t="s">
        <v>166</v>
      </c>
      <c r="C255" t="s">
        <v>377</v>
      </c>
    </row>
    <row r="256" spans="1:3" x14ac:dyDescent="0.25">
      <c r="A256" t="s">
        <v>291</v>
      </c>
      <c r="B256" t="s">
        <v>166</v>
      </c>
      <c r="C256" t="s">
        <v>377</v>
      </c>
    </row>
    <row r="257" spans="1:3" x14ac:dyDescent="0.25">
      <c r="A257" t="s">
        <v>292</v>
      </c>
      <c r="B257" t="s">
        <v>166</v>
      </c>
      <c r="C257" t="s">
        <v>377</v>
      </c>
    </row>
    <row r="258" spans="1:3" x14ac:dyDescent="0.25">
      <c r="A258" t="s">
        <v>293</v>
      </c>
      <c r="B258" t="s">
        <v>166</v>
      </c>
      <c r="C258" t="s">
        <v>377</v>
      </c>
    </row>
    <row r="259" spans="1:3" x14ac:dyDescent="0.25">
      <c r="A259" t="s">
        <v>294</v>
      </c>
      <c r="B259" t="s">
        <v>166</v>
      </c>
      <c r="C259" t="s">
        <v>377</v>
      </c>
    </row>
    <row r="260" spans="1:3" x14ac:dyDescent="0.25">
      <c r="A260" t="s">
        <v>295</v>
      </c>
      <c r="B260" t="s">
        <v>166</v>
      </c>
      <c r="C260" t="s">
        <v>377</v>
      </c>
    </row>
    <row r="261" spans="1:3" x14ac:dyDescent="0.25">
      <c r="A261" t="s">
        <v>296</v>
      </c>
      <c r="B261" t="s">
        <v>166</v>
      </c>
      <c r="C261" t="s">
        <v>377</v>
      </c>
    </row>
    <row r="262" spans="1:3" x14ac:dyDescent="0.25">
      <c r="A262" t="s">
        <v>297</v>
      </c>
      <c r="B262" t="s">
        <v>166</v>
      </c>
      <c r="C262" t="s">
        <v>377</v>
      </c>
    </row>
    <row r="263" spans="1:3" x14ac:dyDescent="0.25">
      <c r="A263" t="s">
        <v>298</v>
      </c>
      <c r="B263" t="s">
        <v>166</v>
      </c>
      <c r="C263" t="s">
        <v>377</v>
      </c>
    </row>
    <row r="264" spans="1:3" x14ac:dyDescent="0.25">
      <c r="A264" t="s">
        <v>299</v>
      </c>
      <c r="B264" t="s">
        <v>166</v>
      </c>
      <c r="C264" t="s">
        <v>377</v>
      </c>
    </row>
    <row r="265" spans="1:3" x14ac:dyDescent="0.25">
      <c r="A265" t="s">
        <v>300</v>
      </c>
      <c r="B265" t="s">
        <v>166</v>
      </c>
      <c r="C265" t="s">
        <v>377</v>
      </c>
    </row>
    <row r="266" spans="1:3" x14ac:dyDescent="0.25">
      <c r="A266" t="s">
        <v>301</v>
      </c>
      <c r="B266" t="s">
        <v>166</v>
      </c>
      <c r="C266" t="s">
        <v>377</v>
      </c>
    </row>
    <row r="267" spans="1:3" x14ac:dyDescent="0.25">
      <c r="A267" t="s">
        <v>302</v>
      </c>
      <c r="B267" t="s">
        <v>166</v>
      </c>
      <c r="C267" t="s">
        <v>377</v>
      </c>
    </row>
    <row r="268" spans="1:3" x14ac:dyDescent="0.25">
      <c r="A268" t="s">
        <v>303</v>
      </c>
      <c r="B268" t="s">
        <v>166</v>
      </c>
      <c r="C268" t="s">
        <v>377</v>
      </c>
    </row>
    <row r="269" spans="1:3" x14ac:dyDescent="0.25">
      <c r="A269" t="s">
        <v>304</v>
      </c>
      <c r="B269" t="s">
        <v>166</v>
      </c>
      <c r="C269" t="s">
        <v>377</v>
      </c>
    </row>
    <row r="270" spans="1:3" x14ac:dyDescent="0.25">
      <c r="A270" t="s">
        <v>305</v>
      </c>
      <c r="B270" t="s">
        <v>166</v>
      </c>
      <c r="C270" t="s">
        <v>377</v>
      </c>
    </row>
    <row r="271" spans="1:3" x14ac:dyDescent="0.25">
      <c r="A271" t="s">
        <v>306</v>
      </c>
      <c r="B271" t="s">
        <v>166</v>
      </c>
      <c r="C271" t="s">
        <v>377</v>
      </c>
    </row>
    <row r="272" spans="1:3" x14ac:dyDescent="0.25">
      <c r="A272" t="s">
        <v>307</v>
      </c>
      <c r="B272" t="s">
        <v>166</v>
      </c>
      <c r="C272" t="s">
        <v>377</v>
      </c>
    </row>
    <row r="273" spans="1:3" x14ac:dyDescent="0.25">
      <c r="A273" t="s">
        <v>308</v>
      </c>
      <c r="B273" t="s">
        <v>166</v>
      </c>
      <c r="C273" t="s">
        <v>377</v>
      </c>
    </row>
    <row r="274" spans="1:3" x14ac:dyDescent="0.25">
      <c r="A274" t="s">
        <v>309</v>
      </c>
      <c r="B274" t="s">
        <v>166</v>
      </c>
      <c r="C274" t="s">
        <v>377</v>
      </c>
    </row>
    <row r="275" spans="1:3" x14ac:dyDescent="0.25">
      <c r="A275" t="s">
        <v>310</v>
      </c>
      <c r="B275" t="s">
        <v>166</v>
      </c>
      <c r="C275" t="s">
        <v>377</v>
      </c>
    </row>
    <row r="276" spans="1:3" x14ac:dyDescent="0.25">
      <c r="A276" t="s">
        <v>311</v>
      </c>
      <c r="B276" t="s">
        <v>166</v>
      </c>
      <c r="C276" t="s">
        <v>377</v>
      </c>
    </row>
    <row r="277" spans="1:3" x14ac:dyDescent="0.25">
      <c r="A277" t="s">
        <v>312</v>
      </c>
      <c r="B277" t="s">
        <v>166</v>
      </c>
      <c r="C277" t="s">
        <v>377</v>
      </c>
    </row>
    <row r="278" spans="1:3" x14ac:dyDescent="0.25">
      <c r="A278" t="s">
        <v>313</v>
      </c>
      <c r="B278" t="s">
        <v>166</v>
      </c>
      <c r="C278" t="s">
        <v>377</v>
      </c>
    </row>
    <row r="279" spans="1:3" x14ac:dyDescent="0.25">
      <c r="A279" t="s">
        <v>314</v>
      </c>
      <c r="B279" t="s">
        <v>166</v>
      </c>
      <c r="C279" t="s">
        <v>377</v>
      </c>
    </row>
    <row r="280" spans="1:3" x14ac:dyDescent="0.25">
      <c r="A280" t="s">
        <v>315</v>
      </c>
      <c r="B280" t="s">
        <v>166</v>
      </c>
      <c r="C280" t="s">
        <v>377</v>
      </c>
    </row>
    <row r="281" spans="1:3" x14ac:dyDescent="0.25">
      <c r="A281" t="s">
        <v>316</v>
      </c>
      <c r="B281" t="s">
        <v>166</v>
      </c>
      <c r="C281" t="s">
        <v>377</v>
      </c>
    </row>
    <row r="282" spans="1:3" x14ac:dyDescent="0.25">
      <c r="A282" t="s">
        <v>317</v>
      </c>
      <c r="B282" t="s">
        <v>166</v>
      </c>
      <c r="C282" t="s">
        <v>377</v>
      </c>
    </row>
    <row r="283" spans="1:3" x14ac:dyDescent="0.25">
      <c r="A283" t="s">
        <v>318</v>
      </c>
      <c r="B283" t="s">
        <v>166</v>
      </c>
      <c r="C283" t="s">
        <v>377</v>
      </c>
    </row>
    <row r="284" spans="1:3" x14ac:dyDescent="0.25">
      <c r="A284" t="s">
        <v>319</v>
      </c>
      <c r="B284" t="s">
        <v>166</v>
      </c>
      <c r="C284" t="s">
        <v>377</v>
      </c>
    </row>
    <row r="285" spans="1:3" x14ac:dyDescent="0.25">
      <c r="A285" t="s">
        <v>320</v>
      </c>
      <c r="B285" t="s">
        <v>166</v>
      </c>
      <c r="C285" t="s">
        <v>377</v>
      </c>
    </row>
    <row r="286" spans="1:3" x14ac:dyDescent="0.25">
      <c r="A286" t="s">
        <v>321</v>
      </c>
      <c r="B286" t="s">
        <v>166</v>
      </c>
      <c r="C286" t="s">
        <v>377</v>
      </c>
    </row>
    <row r="287" spans="1:3" x14ac:dyDescent="0.25">
      <c r="A287" t="s">
        <v>322</v>
      </c>
      <c r="B287" t="s">
        <v>166</v>
      </c>
      <c r="C287" t="s">
        <v>377</v>
      </c>
    </row>
    <row r="288" spans="1:3" x14ac:dyDescent="0.25">
      <c r="A288" t="s">
        <v>323</v>
      </c>
      <c r="B288" t="s">
        <v>166</v>
      </c>
      <c r="C288" t="s">
        <v>377</v>
      </c>
    </row>
    <row r="289" spans="1:3" x14ac:dyDescent="0.25">
      <c r="A289" t="s">
        <v>324</v>
      </c>
      <c r="B289" t="s">
        <v>166</v>
      </c>
      <c r="C289" t="s">
        <v>377</v>
      </c>
    </row>
    <row r="290" spans="1:3" x14ac:dyDescent="0.25">
      <c r="A290" t="s">
        <v>325</v>
      </c>
      <c r="B290" t="s">
        <v>166</v>
      </c>
      <c r="C290" t="s">
        <v>377</v>
      </c>
    </row>
    <row r="291" spans="1:3" x14ac:dyDescent="0.25">
      <c r="A291" t="s">
        <v>326</v>
      </c>
      <c r="B291" t="s">
        <v>166</v>
      </c>
      <c r="C291" t="s">
        <v>377</v>
      </c>
    </row>
    <row r="292" spans="1:3" x14ac:dyDescent="0.25">
      <c r="A292" t="s">
        <v>327</v>
      </c>
      <c r="B292" t="s">
        <v>166</v>
      </c>
      <c r="C292" t="s">
        <v>377</v>
      </c>
    </row>
    <row r="293" spans="1:3" x14ac:dyDescent="0.25">
      <c r="A293" t="s">
        <v>328</v>
      </c>
      <c r="B293" t="s">
        <v>166</v>
      </c>
      <c r="C293" t="s">
        <v>377</v>
      </c>
    </row>
    <row r="294" spans="1:3" x14ac:dyDescent="0.25">
      <c r="A294" t="s">
        <v>329</v>
      </c>
      <c r="B294" t="s">
        <v>166</v>
      </c>
      <c r="C294" t="s">
        <v>377</v>
      </c>
    </row>
    <row r="295" spans="1:3" x14ac:dyDescent="0.25">
      <c r="A295" t="s">
        <v>330</v>
      </c>
      <c r="B295" t="s">
        <v>166</v>
      </c>
      <c r="C295" t="s">
        <v>377</v>
      </c>
    </row>
    <row r="296" spans="1:3" x14ac:dyDescent="0.25">
      <c r="A296" t="s">
        <v>331</v>
      </c>
      <c r="B296" t="s">
        <v>166</v>
      </c>
      <c r="C296" t="s">
        <v>377</v>
      </c>
    </row>
    <row r="297" spans="1:3" x14ac:dyDescent="0.25">
      <c r="A297" t="s">
        <v>332</v>
      </c>
      <c r="B297" t="s">
        <v>166</v>
      </c>
      <c r="C297" t="s">
        <v>377</v>
      </c>
    </row>
    <row r="298" spans="1:3" x14ac:dyDescent="0.25">
      <c r="A298" t="s">
        <v>333</v>
      </c>
      <c r="B298" t="s">
        <v>166</v>
      </c>
      <c r="C298" t="s">
        <v>377</v>
      </c>
    </row>
    <row r="299" spans="1:3" x14ac:dyDescent="0.25">
      <c r="A299" t="s">
        <v>334</v>
      </c>
      <c r="B299" t="s">
        <v>166</v>
      </c>
      <c r="C299" t="s">
        <v>377</v>
      </c>
    </row>
    <row r="300" spans="1:3" x14ac:dyDescent="0.25">
      <c r="A300" t="s">
        <v>335</v>
      </c>
      <c r="B300" t="s">
        <v>166</v>
      </c>
      <c r="C300" t="s">
        <v>377</v>
      </c>
    </row>
    <row r="301" spans="1:3" x14ac:dyDescent="0.25">
      <c r="A301" t="s">
        <v>336</v>
      </c>
      <c r="B301" t="s">
        <v>166</v>
      </c>
      <c r="C301" t="s">
        <v>377</v>
      </c>
    </row>
    <row r="302" spans="1:3" x14ac:dyDescent="0.25">
      <c r="A302" t="s">
        <v>337</v>
      </c>
      <c r="B302" t="s">
        <v>166</v>
      </c>
      <c r="C302" t="s">
        <v>377</v>
      </c>
    </row>
    <row r="303" spans="1:3" x14ac:dyDescent="0.25">
      <c r="A303" t="s">
        <v>338</v>
      </c>
      <c r="B303" t="s">
        <v>166</v>
      </c>
      <c r="C303" t="s">
        <v>377</v>
      </c>
    </row>
    <row r="304" spans="1:3" x14ac:dyDescent="0.25">
      <c r="A304" t="s">
        <v>339</v>
      </c>
      <c r="B304" t="s">
        <v>166</v>
      </c>
      <c r="C304" t="s">
        <v>377</v>
      </c>
    </row>
    <row r="305" spans="1:3" x14ac:dyDescent="0.25">
      <c r="A305" t="s">
        <v>340</v>
      </c>
      <c r="B305" t="s">
        <v>166</v>
      </c>
      <c r="C305" t="s">
        <v>377</v>
      </c>
    </row>
    <row r="306" spans="1:3" x14ac:dyDescent="0.25">
      <c r="A306" t="s">
        <v>341</v>
      </c>
      <c r="B306" t="s">
        <v>166</v>
      </c>
      <c r="C306" t="s">
        <v>377</v>
      </c>
    </row>
    <row r="307" spans="1:3" x14ac:dyDescent="0.25">
      <c r="A307" t="s">
        <v>342</v>
      </c>
      <c r="B307" t="s">
        <v>166</v>
      </c>
      <c r="C307" t="s">
        <v>377</v>
      </c>
    </row>
    <row r="308" spans="1:3" x14ac:dyDescent="0.25">
      <c r="A308" t="s">
        <v>343</v>
      </c>
      <c r="B308" t="s">
        <v>166</v>
      </c>
      <c r="C308" t="s">
        <v>377</v>
      </c>
    </row>
    <row r="309" spans="1:3" x14ac:dyDescent="0.25">
      <c r="A309" t="s">
        <v>344</v>
      </c>
      <c r="B309" t="s">
        <v>166</v>
      </c>
      <c r="C309" t="s">
        <v>377</v>
      </c>
    </row>
    <row r="310" spans="1:3" x14ac:dyDescent="0.25">
      <c r="A310" t="s">
        <v>345</v>
      </c>
      <c r="B310" t="s">
        <v>166</v>
      </c>
      <c r="C310" t="s">
        <v>377</v>
      </c>
    </row>
    <row r="311" spans="1:3" x14ac:dyDescent="0.25">
      <c r="A311" t="s">
        <v>346</v>
      </c>
      <c r="B311" t="s">
        <v>166</v>
      </c>
      <c r="C311" t="s">
        <v>377</v>
      </c>
    </row>
    <row r="312" spans="1:3" x14ac:dyDescent="0.25">
      <c r="A312" t="s">
        <v>347</v>
      </c>
      <c r="B312" t="s">
        <v>166</v>
      </c>
      <c r="C312" t="s">
        <v>377</v>
      </c>
    </row>
    <row r="313" spans="1:3" x14ac:dyDescent="0.25">
      <c r="A313" t="s">
        <v>348</v>
      </c>
      <c r="B313" t="s">
        <v>166</v>
      </c>
      <c r="C313" t="s">
        <v>377</v>
      </c>
    </row>
    <row r="314" spans="1:3" x14ac:dyDescent="0.25">
      <c r="A314" t="s">
        <v>349</v>
      </c>
      <c r="B314" t="s">
        <v>166</v>
      </c>
      <c r="C314" t="s">
        <v>377</v>
      </c>
    </row>
    <row r="315" spans="1:3" x14ac:dyDescent="0.25">
      <c r="A315" t="s">
        <v>350</v>
      </c>
      <c r="B315" t="s">
        <v>166</v>
      </c>
      <c r="C315" t="s">
        <v>377</v>
      </c>
    </row>
    <row r="316" spans="1:3" x14ac:dyDescent="0.25">
      <c r="A316" t="s">
        <v>351</v>
      </c>
      <c r="B316" t="s">
        <v>166</v>
      </c>
      <c r="C316" t="s">
        <v>377</v>
      </c>
    </row>
    <row r="317" spans="1:3" x14ac:dyDescent="0.25">
      <c r="A317" t="s">
        <v>352</v>
      </c>
      <c r="B317" t="s">
        <v>166</v>
      </c>
      <c r="C317" t="s">
        <v>377</v>
      </c>
    </row>
    <row r="318" spans="1:3" x14ac:dyDescent="0.25">
      <c r="A318" t="s">
        <v>353</v>
      </c>
      <c r="B318" t="s">
        <v>166</v>
      </c>
      <c r="C318" t="s">
        <v>377</v>
      </c>
    </row>
    <row r="319" spans="1:3" x14ac:dyDescent="0.25">
      <c r="A319" t="s">
        <v>354</v>
      </c>
      <c r="B319" t="s">
        <v>166</v>
      </c>
      <c r="C319" t="s">
        <v>377</v>
      </c>
    </row>
    <row r="320" spans="1:3" x14ac:dyDescent="0.25">
      <c r="A320" t="s">
        <v>355</v>
      </c>
      <c r="B320" t="s">
        <v>166</v>
      </c>
      <c r="C320" t="s">
        <v>377</v>
      </c>
    </row>
    <row r="321" spans="1:3" x14ac:dyDescent="0.25">
      <c r="A321" t="s">
        <v>356</v>
      </c>
      <c r="B321" t="s">
        <v>166</v>
      </c>
      <c r="C321" t="s">
        <v>377</v>
      </c>
    </row>
    <row r="322" spans="1:3" x14ac:dyDescent="0.25">
      <c r="A322" t="s">
        <v>357</v>
      </c>
      <c r="B322" t="s">
        <v>166</v>
      </c>
      <c r="C322" t="s">
        <v>377</v>
      </c>
    </row>
    <row r="323" spans="1:3" x14ac:dyDescent="0.25">
      <c r="A323" t="s">
        <v>358</v>
      </c>
      <c r="B323" t="s">
        <v>166</v>
      </c>
      <c r="C323" t="s">
        <v>377</v>
      </c>
    </row>
    <row r="324" spans="1:3" x14ac:dyDescent="0.25">
      <c r="A324" t="s">
        <v>359</v>
      </c>
      <c r="B324" t="s">
        <v>166</v>
      </c>
      <c r="C324" t="s">
        <v>377</v>
      </c>
    </row>
    <row r="325" spans="1:3" x14ac:dyDescent="0.25">
      <c r="A325" t="s">
        <v>360</v>
      </c>
      <c r="B325" t="s">
        <v>166</v>
      </c>
      <c r="C325" t="s">
        <v>377</v>
      </c>
    </row>
    <row r="326" spans="1:3" x14ac:dyDescent="0.25">
      <c r="A326" t="s">
        <v>361</v>
      </c>
      <c r="B326" t="s">
        <v>166</v>
      </c>
      <c r="C326" t="s">
        <v>377</v>
      </c>
    </row>
    <row r="327" spans="1:3" x14ac:dyDescent="0.25">
      <c r="A327" t="s">
        <v>362</v>
      </c>
      <c r="B327" t="s">
        <v>166</v>
      </c>
      <c r="C327" t="s">
        <v>377</v>
      </c>
    </row>
    <row r="328" spans="1:3" x14ac:dyDescent="0.25">
      <c r="A328" t="s">
        <v>363</v>
      </c>
      <c r="B328" t="s">
        <v>166</v>
      </c>
      <c r="C328" t="s">
        <v>377</v>
      </c>
    </row>
    <row r="329" spans="1:3" x14ac:dyDescent="0.25">
      <c r="A329" t="s">
        <v>364</v>
      </c>
      <c r="B329" t="s">
        <v>166</v>
      </c>
      <c r="C329" t="s">
        <v>377</v>
      </c>
    </row>
    <row r="330" spans="1:3" x14ac:dyDescent="0.25">
      <c r="A330" t="s">
        <v>365</v>
      </c>
      <c r="B330" t="s">
        <v>166</v>
      </c>
      <c r="C330" t="s">
        <v>377</v>
      </c>
    </row>
    <row r="331" spans="1:3" x14ac:dyDescent="0.25">
      <c r="A331" t="s">
        <v>366</v>
      </c>
      <c r="B331" t="s">
        <v>166</v>
      </c>
      <c r="C331" t="s">
        <v>377</v>
      </c>
    </row>
    <row r="332" spans="1:3" x14ac:dyDescent="0.25">
      <c r="A332" t="s">
        <v>367</v>
      </c>
      <c r="B332" t="s">
        <v>166</v>
      </c>
      <c r="C332" t="s">
        <v>377</v>
      </c>
    </row>
    <row r="333" spans="1:3" x14ac:dyDescent="0.25">
      <c r="A333" t="s">
        <v>368</v>
      </c>
      <c r="B333" t="s">
        <v>166</v>
      </c>
      <c r="C333" t="s">
        <v>377</v>
      </c>
    </row>
    <row r="334" spans="1:3" x14ac:dyDescent="0.25">
      <c r="A334" t="s">
        <v>369</v>
      </c>
      <c r="B334" t="s">
        <v>166</v>
      </c>
      <c r="C334" t="s">
        <v>377</v>
      </c>
    </row>
    <row r="335" spans="1:3" x14ac:dyDescent="0.25">
      <c r="A335" t="s">
        <v>370</v>
      </c>
      <c r="B335" t="s">
        <v>166</v>
      </c>
      <c r="C335" t="s">
        <v>377</v>
      </c>
    </row>
    <row r="336" spans="1:3" x14ac:dyDescent="0.25">
      <c r="A336" t="s">
        <v>371</v>
      </c>
      <c r="B336" t="s">
        <v>166</v>
      </c>
      <c r="C336" t="s">
        <v>377</v>
      </c>
    </row>
    <row r="337" spans="1:3" x14ac:dyDescent="0.25">
      <c r="A337" t="s">
        <v>372</v>
      </c>
      <c r="B337" t="s">
        <v>166</v>
      </c>
      <c r="C337" t="s">
        <v>377</v>
      </c>
    </row>
    <row r="338" spans="1:3" x14ac:dyDescent="0.25">
      <c r="A338" t="s">
        <v>374</v>
      </c>
      <c r="B338" t="s">
        <v>379</v>
      </c>
      <c r="C338" t="s">
        <v>156</v>
      </c>
    </row>
    <row r="339" spans="1:3" x14ac:dyDescent="0.25">
      <c r="A339" s="21" t="s">
        <v>462</v>
      </c>
      <c r="B339" t="s">
        <v>191</v>
      </c>
      <c r="C339" t="s">
        <v>167</v>
      </c>
    </row>
    <row r="340" spans="1:3" x14ac:dyDescent="0.25">
      <c r="A340" s="21" t="s">
        <v>463</v>
      </c>
      <c r="B340" t="s">
        <v>163</v>
      </c>
      <c r="C340" t="s">
        <v>160</v>
      </c>
    </row>
    <row r="341" spans="1:3" x14ac:dyDescent="0.25">
      <c r="A341" s="21" t="s">
        <v>464</v>
      </c>
      <c r="B341" t="s">
        <v>163</v>
      </c>
      <c r="C341" t="s">
        <v>160</v>
      </c>
    </row>
    <row r="342" spans="1:3" x14ac:dyDescent="0.25">
      <c r="A342" s="21" t="s">
        <v>465</v>
      </c>
      <c r="B342" t="s">
        <v>163</v>
      </c>
      <c r="C342" t="s">
        <v>160</v>
      </c>
    </row>
    <row r="343" spans="1:3" x14ac:dyDescent="0.25">
      <c r="A343" s="21" t="s">
        <v>466</v>
      </c>
      <c r="B343" t="s">
        <v>470</v>
      </c>
      <c r="C343" t="s">
        <v>377</v>
      </c>
    </row>
    <row r="344" spans="1:3" x14ac:dyDescent="0.25">
      <c r="A344" s="21" t="s">
        <v>467</v>
      </c>
      <c r="B344" t="s">
        <v>159</v>
      </c>
      <c r="C344" t="s">
        <v>156</v>
      </c>
    </row>
    <row r="345" spans="1:3" x14ac:dyDescent="0.25">
      <c r="A345" s="21" t="s">
        <v>468</v>
      </c>
      <c r="B345" t="s">
        <v>159</v>
      </c>
      <c r="C345" t="s">
        <v>156</v>
      </c>
    </row>
    <row r="346" spans="1:3" x14ac:dyDescent="0.25">
      <c r="A346" s="21" t="s">
        <v>469</v>
      </c>
      <c r="B346" t="s">
        <v>159</v>
      </c>
      <c r="C346" t="s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E7E7-6F8C-43D8-8AC7-26031F8B165B}">
  <dimension ref="A1:F256"/>
  <sheetViews>
    <sheetView topLeftCell="A200" zoomScale="70" zoomScaleNormal="70" workbookViewId="0">
      <selection activeCell="E2" sqref="E2:E256"/>
    </sheetView>
  </sheetViews>
  <sheetFormatPr defaultColWidth="9.140625" defaultRowHeight="15" x14ac:dyDescent="0.25"/>
  <cols>
    <col min="1" max="1" width="58.85546875" customWidth="1"/>
    <col min="3" max="4" width="27.5703125" customWidth="1"/>
    <col min="5" max="5" width="162" customWidth="1"/>
    <col min="6" max="6" width="163.28515625" hidden="1" customWidth="1"/>
  </cols>
  <sheetData>
    <row r="1" spans="1:6" ht="21" x14ac:dyDescent="0.35">
      <c r="A1" s="5" t="s">
        <v>0</v>
      </c>
      <c r="B1" s="5" t="s">
        <v>375</v>
      </c>
      <c r="C1" s="5" t="s">
        <v>1</v>
      </c>
      <c r="D1" s="5" t="s">
        <v>2</v>
      </c>
      <c r="E1" s="5" t="s">
        <v>0</v>
      </c>
      <c r="F1" s="5" t="s">
        <v>3</v>
      </c>
    </row>
    <row r="2" spans="1:6" x14ac:dyDescent="0.25">
      <c r="A2" t="s">
        <v>462</v>
      </c>
      <c r="B2">
        <v>0.19</v>
      </c>
      <c r="C2" s="2" t="str">
        <f>INDEX('Policy groups'!$B:$B,MATCH('Script Setup'!$A2,'Policy groups'!$A:$A,0))</f>
        <v>Passenger Car ZEV Sales Standard</v>
      </c>
      <c r="D2" s="2" t="str">
        <f>INDEX('Policy groups'!$C:$C,MATCH('Script Setup'!$A2,'Policy groups'!$A:$A,0))</f>
        <v>Transportation</v>
      </c>
      <c r="E2" s="3" t="str">
        <f t="shared" ref="E2:E65" si="0">CONCATENATE("(True, ""","",TRIM(A2),"",""",","""",TRIM(A2),"""","",",[0,",B2,"],","""",C2,"""","),")</f>
        <v>(True, "Additional EV Subsidy Percentage[passenger,LDVs]","Additional EV Subsidy Percentage[passenger,LDVs]",[0,0.19],"Passenger Car ZEV Sales Standard"),</v>
      </c>
      <c r="F2" s="3" t="str">
        <f t="shared" ref="F2:F33" si="1">CONCATENATE("(True, ""","",TRIM(A2),"",""",","""",TRIM(A2),"""","",",[0,",B2,"],","""",D2,"""","),")</f>
        <v>(True, "Additional EV Subsidy Percentage[passenger,LDVs]","Additional EV Subsidy Percentage[passenger,LDVs]",[0,0.19],"Transportation"),</v>
      </c>
    </row>
    <row r="3" spans="1:6" x14ac:dyDescent="0.25">
      <c r="A3" t="s">
        <v>8</v>
      </c>
      <c r="B3">
        <v>1</v>
      </c>
      <c r="C3" s="2" t="str">
        <f>INDEX('Policy groups'!$B:$B,MATCH('Script Setup'!$A7,'Policy groups'!$A:$A,0))</f>
        <v>California HDV Rules</v>
      </c>
      <c r="D3" s="2" t="str">
        <f>INDEX('Policy groups'!$C:$C,MATCH('Script Setup'!$A7,'Policy groups'!$A:$A,0))</f>
        <v>Transportation</v>
      </c>
      <c r="E3" s="3" t="str">
        <f t="shared" si="0"/>
        <v>(True, "Additional Minimum Required EV Sales Percentage[freight,HDVs]","Additional Minimum Required EV Sales Percentage[freight,HDVs]",[0,1],"California HDV Rules"),</v>
      </c>
      <c r="F3" s="3" t="str">
        <f t="shared" si="1"/>
        <v>(True, "Additional Minimum Required EV Sales Percentage[freight,HDVs]","Additional Minimum Required EV Sales Percentage[freight,HDVs]",[0,1],"Transportation"),</v>
      </c>
    </row>
    <row r="4" spans="1:6" x14ac:dyDescent="0.25">
      <c r="A4" t="s">
        <v>7</v>
      </c>
      <c r="B4">
        <v>1</v>
      </c>
      <c r="C4" s="2" t="str">
        <f>INDEX('Policy groups'!$B:$B,MATCH('Script Setup'!$A6,'Policy groups'!$A:$A,0))</f>
        <v>Passenger Car ZEV Sales Standard</v>
      </c>
      <c r="D4" s="2" t="str">
        <f>INDEX('Policy groups'!$C:$C,MATCH('Script Setup'!$A6,'Policy groups'!$A:$A,0))</f>
        <v>Transportation</v>
      </c>
      <c r="E4" s="3" t="str">
        <f t="shared" si="0"/>
        <v>(True, "Additional Minimum Required EV Sales Percentage[freight,LDVs]","Additional Minimum Required EV Sales Percentage[freight,LDVs]",[0,1],"Passenger Car ZEV Sales Standard"),</v>
      </c>
      <c r="F4" s="3" t="str">
        <f t="shared" si="1"/>
        <v>(True, "Additional Minimum Required EV Sales Percentage[freight,LDVs]","Additional Minimum Required EV Sales Percentage[freight,LDVs]",[0,1],"Transportation"),</v>
      </c>
    </row>
    <row r="5" spans="1:6" x14ac:dyDescent="0.25">
      <c r="A5" t="s">
        <v>5</v>
      </c>
      <c r="B5">
        <v>1</v>
      </c>
      <c r="C5" s="2" t="str">
        <f>INDEX('Policy groups'!$B:$B,MATCH('Script Setup'!$A4,'Policy groups'!$A:$A,0))</f>
        <v>California HDV Rules</v>
      </c>
      <c r="D5" s="2" t="str">
        <f>INDEX('Policy groups'!$C:$C,MATCH('Script Setup'!$A4,'Policy groups'!$A:$A,0))</f>
        <v>Transportation</v>
      </c>
      <c r="E5" s="3" t="str">
        <f t="shared" si="0"/>
        <v>(True, "Additional Minimum Required EV Sales Percentage[passenger,HDVs]","Additional Minimum Required EV Sales Percentage[passenger,HDVs]",[0,1],"California HDV Rules"),</v>
      </c>
      <c r="F5" s="3" t="str">
        <f t="shared" si="1"/>
        <v>(True, "Additional Minimum Required EV Sales Percentage[passenger,HDVs]","Additional Minimum Required EV Sales Percentage[passenger,HDVs]",[0,1],"Transportation"),</v>
      </c>
    </row>
    <row r="6" spans="1:6" x14ac:dyDescent="0.25">
      <c r="A6" t="s">
        <v>4</v>
      </c>
      <c r="B6">
        <v>1</v>
      </c>
      <c r="C6" s="2" t="str">
        <f>INDEX('Policy groups'!$B:$B,MATCH('Script Setup'!$A3,'Policy groups'!$A:$A,0))</f>
        <v>California HDV Rules</v>
      </c>
      <c r="D6" s="2" t="str">
        <f>INDEX('Policy groups'!$C:$C,MATCH('Script Setup'!$A3,'Policy groups'!$A:$A,0))</f>
        <v>Transportation</v>
      </c>
      <c r="E6" s="3" t="str">
        <f t="shared" si="0"/>
        <v>(True, "Additional Minimum Required EV Sales Percentage[passenger,LDVs]","Additional Minimum Required EV Sales Percentage[passenger,LDVs]",[0,1],"California HDV Rules"),</v>
      </c>
      <c r="F6" s="3" t="str">
        <f t="shared" si="1"/>
        <v>(True, "Additional Minimum Required EV Sales Percentage[passenger,LDVs]","Additional Minimum Required EV Sales Percentage[passenger,LDVs]",[0,1],"Transportation"),</v>
      </c>
    </row>
    <row r="7" spans="1:6" x14ac:dyDescent="0.25">
      <c r="A7" t="s">
        <v>6</v>
      </c>
      <c r="B7">
        <v>1</v>
      </c>
      <c r="C7" s="2" t="str">
        <f>INDEX('Policy groups'!$B:$B,MATCH('Script Setup'!$A5,'Policy groups'!$A:$A,0))</f>
        <v>California HDV Rules</v>
      </c>
      <c r="D7" s="2" t="str">
        <f>INDEX('Policy groups'!$C:$C,MATCH('Script Setup'!$A5,'Policy groups'!$A:$A,0))</f>
        <v>Transportation</v>
      </c>
      <c r="E7" s="3" t="str">
        <f t="shared" si="0"/>
        <v>(True, "Additional Minimum Required EV Sales Percentage[passenger,motorbikes]","Additional Minimum Required EV Sales Percentage[passenger,motorbikes]",[0,1],"California HDV Rules"),</v>
      </c>
      <c r="F7" s="3" t="str">
        <f t="shared" si="1"/>
        <v>(True, "Additional Minimum Required EV Sales Percentage[passenger,motorbikes]","Additional Minimum Required EV Sales Percentage[passenger,motorbikes]",[0,1],"Transportation"),</v>
      </c>
    </row>
    <row r="8" spans="1:6" s="22" customFormat="1" x14ac:dyDescent="0.25">
      <c r="A8" t="s">
        <v>11</v>
      </c>
      <c r="B8">
        <v>1</v>
      </c>
      <c r="C8" s="2" t="str">
        <f>INDEX('Policy groups'!$B:$B,MATCH('Script Setup'!$A8,'Policy groups'!$A:$A,0))</f>
        <v>Power Sector Coal Regs</v>
      </c>
      <c r="D8" s="2" t="str">
        <f>INDEX('Policy groups'!$C:$C,MATCH('Script Setup'!$A8,'Policy groups'!$A:$A,0))</f>
        <v>Electricity</v>
      </c>
      <c r="E8" s="3" t="str">
        <f t="shared" si="0"/>
        <v>(True, "Boolean Ban New Power Plants[hard coal es]","Boolean Ban New Power Plants[hard coal es]",[0,1],"Power Sector Coal Regs"),</v>
      </c>
      <c r="F8" s="3" t="str">
        <f t="shared" si="1"/>
        <v>(True, "Boolean Ban New Power Plants[hard coal es]","Boolean Ban New Power Plants[hard coal es]",[0,1],"Electricity"),</v>
      </c>
    </row>
    <row r="9" spans="1:6" x14ac:dyDescent="0.25">
      <c r="A9" t="s">
        <v>13</v>
      </c>
      <c r="B9">
        <v>1</v>
      </c>
      <c r="C9" s="2" t="str">
        <f>INDEX('Policy groups'!$B:$B,MATCH('Script Setup'!$A10,'Policy groups'!$A:$A,0))</f>
        <v>Power Sector Gas Regs</v>
      </c>
      <c r="D9" s="2" t="str">
        <f>INDEX('Policy groups'!$C:$C,MATCH('Script Setup'!$A10,'Policy groups'!$A:$A,0))</f>
        <v>Electricity</v>
      </c>
      <c r="E9" s="3" t="str">
        <f t="shared" si="0"/>
        <v>(True, "Boolean Ban New Power Plants[lignite es]","Boolean Ban New Power Plants[lignite es]",[0,1],"Power Sector Gas Regs"),</v>
      </c>
      <c r="F9" s="3" t="str">
        <f t="shared" si="1"/>
        <v>(True, "Boolean Ban New Power Plants[lignite es]","Boolean Ban New Power Plants[lignite es]",[0,1],"Electricity"),</v>
      </c>
    </row>
    <row r="10" spans="1:6" x14ac:dyDescent="0.25">
      <c r="A10" t="s">
        <v>12</v>
      </c>
      <c r="B10">
        <v>1</v>
      </c>
      <c r="C10" s="2" t="str">
        <f>INDEX('Policy groups'!$B:$B,MATCH('Script Setup'!$A9,'Policy groups'!$A:$A,0))</f>
        <v>Power Sector Coal Regs</v>
      </c>
      <c r="D10" s="2" t="str">
        <f>INDEX('Policy groups'!$C:$C,MATCH('Script Setup'!$A9,'Policy groups'!$A:$A,0))</f>
        <v>Electricity</v>
      </c>
      <c r="E10" s="3" t="str">
        <f t="shared" si="0"/>
        <v>(True, "Boolean Ban New Power Plants[natural gas nonpeaker es]","Boolean Ban New Power Plants[natural gas nonpeaker es]",[0,1],"Power Sector Coal Regs"),</v>
      </c>
      <c r="F10" s="3" t="str">
        <f t="shared" si="1"/>
        <v>(True, "Boolean Ban New Power Plants[natural gas nonpeaker es]","Boolean Ban New Power Plants[natural gas nonpeaker es]",[0,1],"Electricity"),</v>
      </c>
    </row>
    <row r="11" spans="1:6" x14ac:dyDescent="0.25">
      <c r="A11" t="s">
        <v>465</v>
      </c>
      <c r="B11">
        <v>1</v>
      </c>
      <c r="C11" s="2" t="str">
        <f>INDEX('Policy groups'!$B:$B,MATCH('Script Setup'!$A13,'Policy groups'!$A:$A,0))</f>
        <v>Building Codes and Appliance Standards</v>
      </c>
      <c r="D11" s="2" t="str">
        <f>INDEX('Policy groups'!$C:$C,MATCH('Script Setup'!$A13,'Policy groups'!$A:$A,0))</f>
        <v>Buildings</v>
      </c>
      <c r="E11" s="3" t="str">
        <f t="shared" si="0"/>
        <v>(True, "Boolean Rebate Program for Efficient Components[appliances]","Boolean Rebate Program for Efficient Components[appliances]",[0,1],"Building Codes and Appliance Standards"),</v>
      </c>
      <c r="F11" s="3" t="str">
        <f t="shared" si="1"/>
        <v>(True, "Boolean Rebate Program for Efficient Components[appliances]","Boolean Rebate Program for Efficient Components[appliances]",[0,1],"Buildings"),</v>
      </c>
    </row>
    <row r="12" spans="1:6" x14ac:dyDescent="0.25">
      <c r="A12" t="s">
        <v>464</v>
      </c>
      <c r="B12">
        <v>1</v>
      </c>
      <c r="C12" s="2" t="str">
        <f>INDEX('Policy groups'!$B:$B,MATCH('Script Setup'!$A12,'Policy groups'!$A:$A,0))</f>
        <v>Building Codes and Appliance Standards</v>
      </c>
      <c r="D12" s="2" t="str">
        <f>INDEX('Policy groups'!$C:$C,MATCH('Script Setup'!$A12,'Policy groups'!$A:$A,0))</f>
        <v>Buildings</v>
      </c>
      <c r="E12" s="3" t="str">
        <f t="shared" si="0"/>
        <v>(True, "Boolean Rebate Program for Efficient Components[cooling and ventilation]","Boolean Rebate Program for Efficient Components[cooling and ventilation]",[0,1],"Building Codes and Appliance Standards"),</v>
      </c>
      <c r="F12" s="3" t="str">
        <f t="shared" si="1"/>
        <v>(True, "Boolean Rebate Program for Efficient Components[cooling and ventilation]","Boolean Rebate Program for Efficient Components[cooling and ventilation]",[0,1],"Buildings"),</v>
      </c>
    </row>
    <row r="13" spans="1:6" x14ac:dyDescent="0.25">
      <c r="A13" t="s">
        <v>463</v>
      </c>
      <c r="B13">
        <v>1</v>
      </c>
      <c r="C13" s="2" t="str">
        <f>INDEX('Policy groups'!$B:$B,MATCH('Script Setup'!$A11,'Policy groups'!$A:$A,0))</f>
        <v>Building Codes and Appliance Standards</v>
      </c>
      <c r="D13" s="2" t="str">
        <f>INDEX('Policy groups'!$C:$C,MATCH('Script Setup'!$A11,'Policy groups'!$A:$A,0))</f>
        <v>Buildings</v>
      </c>
      <c r="E13" s="3" t="str">
        <f t="shared" si="0"/>
        <v>(True, "Boolean Rebate Program for Efficient Components[heating]","Boolean Rebate Program for Efficient Components[heating]",[0,1],"Building Codes and Appliance Standards"),</v>
      </c>
      <c r="F13" s="3" t="str">
        <f t="shared" si="1"/>
        <v>(True, "Boolean Rebate Program for Efficient Components[heating]","Boolean Rebate Program for Efficient Components[heating]",[0,1],"Buildings"),</v>
      </c>
    </row>
    <row r="14" spans="1:6" x14ac:dyDescent="0.25">
      <c r="A14" t="s">
        <v>16</v>
      </c>
      <c r="B14">
        <v>1</v>
      </c>
      <c r="C14" s="2" t="str">
        <f>INDEX('Policy groups'!$B:$B,MATCH('Script Setup'!$A15,'Policy groups'!$A:$A,0))</f>
        <v>Power Sector Gas Regs</v>
      </c>
      <c r="D14" s="2" t="str">
        <f>INDEX('Policy groups'!$C:$C,MATCH('Script Setup'!$A15,'Policy groups'!$A:$A,0))</f>
        <v>Electricity</v>
      </c>
      <c r="E14" s="3" t="str">
        <f t="shared" si="0"/>
        <v>(True, "Electricity Sector Fraction of Potential Additional CCS Achieved[natural gas peaker es]","Electricity Sector Fraction of Potential Additional CCS Achieved[natural gas peaker es]",[0,1],"Power Sector Gas Regs"),</v>
      </c>
      <c r="F14" s="3" t="str">
        <f t="shared" si="1"/>
        <v>(True, "Electricity Sector Fraction of Potential Additional CCS Achieved[natural gas peaker es]","Electricity Sector Fraction of Potential Additional CCS Achieved[natural gas peaker es]",[0,1],"Electricity"),</v>
      </c>
    </row>
    <row r="15" spans="1:6" x14ac:dyDescent="0.25">
      <c r="A15" t="s">
        <v>15</v>
      </c>
      <c r="B15">
        <v>1</v>
      </c>
      <c r="C15" s="2" t="str">
        <f>INDEX('Policy groups'!$B:$B,MATCH('Script Setup'!$A14,'Policy groups'!$A:$A,0))</f>
        <v>Power Sector Gas Regs</v>
      </c>
      <c r="D15" s="2" t="str">
        <f>INDEX('Policy groups'!$C:$C,MATCH('Script Setup'!$A14,'Policy groups'!$A:$A,0))</f>
        <v>Electricity</v>
      </c>
      <c r="E15" s="3" t="str">
        <f t="shared" si="0"/>
        <v>(True, "Electricity Sector Fraction of Potential Additional CCS Achieved[petroleum es]","Electricity Sector Fraction of Potential Additional CCS Achieved[petroleum es]",[0,1],"Power Sector Gas Regs"),</v>
      </c>
      <c r="F15" s="3" t="str">
        <f t="shared" si="1"/>
        <v>(True, "Electricity Sector Fraction of Potential Additional CCS Achieved[petroleum es]","Electricity Sector Fraction of Potential Additional CCS Achieved[petroleum es]",[0,1],"Electricity"),</v>
      </c>
    </row>
    <row r="16" spans="1:6" x14ac:dyDescent="0.25">
      <c r="A16" t="s">
        <v>17</v>
      </c>
      <c r="B16">
        <v>1</v>
      </c>
      <c r="C16" s="2" t="str">
        <f>INDEX('Policy groups'!$B:$B,MATCH('Script Setup'!$A16,'Policy groups'!$A:$A,0))</f>
        <v>Grid Flexibility</v>
      </c>
      <c r="D16" s="2" t="str">
        <f>INDEX('Policy groups'!$C:$C,MATCH('Script Setup'!$A16,'Policy groups'!$A:$A,0))</f>
        <v>Electricity</v>
      </c>
      <c r="E16" s="3" t="str">
        <f t="shared" si="0"/>
        <v>(True, "Fraction of Additional Demand Response Potential Achieved","Fraction of Additional Demand Response Potential Achieved",[0,1],"Grid Flexibility"),</v>
      </c>
      <c r="F16" s="3" t="str">
        <f t="shared" si="1"/>
        <v>(True, "Fraction of Additional Demand Response Potential Achieved","Fraction of Additional Demand Response Potential Achieved",[0,1],"Electricity"),</v>
      </c>
    </row>
    <row r="17" spans="1:6" x14ac:dyDescent="0.25">
      <c r="A17" t="s">
        <v>18</v>
      </c>
      <c r="B17">
        <v>1</v>
      </c>
      <c r="C17" s="2" t="str">
        <f>INDEX('Policy groups'!$B:$B,MATCH('Script Setup'!$A17,'Policy groups'!$A:$A,0))</f>
        <v>Grid Flexibility</v>
      </c>
      <c r="D17" s="2" t="str">
        <f>INDEX('Policy groups'!$C:$C,MATCH('Script Setup'!$A17,'Policy groups'!$A:$A,0))</f>
        <v>Electricity</v>
      </c>
      <c r="E17" s="3" t="str">
        <f t="shared" si="0"/>
        <v>(True, "Fraction of Additional Grid Battery Storage Potential Achieved","Fraction of Additional Grid Battery Storage Potential Achieved",[0,1],"Grid Flexibility"),</v>
      </c>
      <c r="F17" s="3" t="str">
        <f t="shared" si="1"/>
        <v>(True, "Fraction of Additional Grid Battery Storage Potential Achieved","Fraction of Additional Grid Battery Storage Potential Achieved",[0,1],"Electricity"),</v>
      </c>
    </row>
    <row r="18" spans="1:6" x14ac:dyDescent="0.25">
      <c r="A18" t="s">
        <v>19</v>
      </c>
      <c r="B18">
        <v>1</v>
      </c>
      <c r="C18" s="2" t="str">
        <f>INDEX('Policy groups'!$B:$B,MATCH('Script Setup'!$A18,'Policy groups'!$A:$A,0))</f>
        <v>Afforestation and Reforestation</v>
      </c>
      <c r="D18" s="2" t="str">
        <f>INDEX('Policy groups'!$C:$C,MATCH('Script Setup'!$A18,'Policy groups'!$A:$A,0))</f>
        <v>Land</v>
      </c>
      <c r="E18" s="3" t="str">
        <f t="shared" si="0"/>
        <v>(True, "Fraction of Afforestation and Reforestation Achieved","Fraction of Afforestation and Reforestation Achieved",[0,1],"Afforestation and Reforestation"),</v>
      </c>
      <c r="F18" s="3" t="str">
        <f t="shared" si="1"/>
        <v>(True, "Fraction of Afforestation and Reforestation Achieved","Fraction of Afforestation and Reforestation Achieved",[0,1],"Land"),</v>
      </c>
    </row>
    <row r="19" spans="1:6" x14ac:dyDescent="0.25">
      <c r="A19" t="s">
        <v>20</v>
      </c>
      <c r="B19">
        <v>1</v>
      </c>
      <c r="C19" s="2" t="str">
        <f>INDEX('Policy groups'!$B:$B,MATCH('Script Setup'!$A19,'Policy groups'!$A:$A,0))</f>
        <v>Cement Clinker Substitution</v>
      </c>
      <c r="D19" s="2" t="str">
        <f>INDEX('Policy groups'!$C:$C,MATCH('Script Setup'!$A19,'Policy groups'!$A:$A,0))</f>
        <v>Industry Energy</v>
      </c>
      <c r="E19" s="3" t="str">
        <f t="shared" si="0"/>
        <v>(True, "Fraction of Cement Measures Achieved","Fraction of Cement Measures Achieved",[0,1],"Cement Clinker Substitution"),</v>
      </c>
      <c r="F19" s="3" t="str">
        <f t="shared" si="1"/>
        <v>(True, "Fraction of Cement Measures Achieved","Fraction of Cement Measures Achieved",[0,1],"Industry Energy"),</v>
      </c>
    </row>
    <row r="20" spans="1:6" x14ac:dyDescent="0.25">
      <c r="A20" t="s">
        <v>21</v>
      </c>
      <c r="B20">
        <v>1</v>
      </c>
      <c r="C20" s="2" t="str">
        <f>INDEX('Policy groups'!$B:$B,MATCH('Script Setup'!$A20,'Policy groups'!$A:$A,0))</f>
        <v>Cropland Measures</v>
      </c>
      <c r="D20" s="2" t="str">
        <f>INDEX('Policy groups'!$C:$C,MATCH('Script Setup'!$A20,'Policy groups'!$A:$A,0))</f>
        <v>Agriculture</v>
      </c>
      <c r="E20" s="3" t="str">
        <f t="shared" si="0"/>
        <v>(True, "Fraction of Cropland and Rice Measures Achieved","Fraction of Cropland and Rice Measures Achieved",[0,1],"Cropland Measures"),</v>
      </c>
      <c r="F20" s="3" t="str">
        <f t="shared" si="1"/>
        <v>(True, "Fraction of Cropland and Rice Measures Achieved","Fraction of Cropland and Rice Measures Achieved",[0,1],"Agriculture"),</v>
      </c>
    </row>
    <row r="21" spans="1:6" x14ac:dyDescent="0.25">
      <c r="A21" t="s">
        <v>22</v>
      </c>
      <c r="B21">
        <v>1</v>
      </c>
      <c r="C21" s="2" t="str">
        <f>INDEX('Policy groups'!$B:$B,MATCH('Script Setup'!$A21,'Policy groups'!$A:$A,0))</f>
        <v>F-Gas Policies</v>
      </c>
      <c r="D21" s="2" t="str">
        <f>INDEX('Policy groups'!$C:$C,MATCH('Script Setup'!$A21,'Policy groups'!$A:$A,0))</f>
        <v>Industry Non-CO2</v>
      </c>
      <c r="E21" s="3" t="str">
        <f t="shared" si="0"/>
        <v>(True, "Fraction of F Gas Destruction Achieved","Fraction of F Gas Destruction Achieved",[0,1],"F-Gas Policies"),</v>
      </c>
      <c r="F21" s="3" t="str">
        <f t="shared" si="1"/>
        <v>(True, "Fraction of F Gas Destruction Achieved","Fraction of F Gas Destruction Achieved",[0,1],"Industry Non-CO2"),</v>
      </c>
    </row>
    <row r="22" spans="1:6" x14ac:dyDescent="0.25">
      <c r="A22" t="s">
        <v>186</v>
      </c>
      <c r="B22">
        <v>1</v>
      </c>
      <c r="C22" s="2" t="str">
        <f>INDEX('Policy groups'!$B:$B,MATCH('Script Setup'!$A22,'Policy groups'!$A:$A,0))</f>
        <v>F-Gas Policies</v>
      </c>
      <c r="D22" s="2" t="str">
        <f>INDEX('Policy groups'!$C:$C,MATCH('Script Setup'!$A22,'Policy groups'!$A:$A,0))</f>
        <v>Industry Non-CO2</v>
      </c>
      <c r="E22" s="3" t="str">
        <f t="shared" si="0"/>
        <v>(True, "Fraction of F Gas Inspct Maint Retrofit Achieved","Fraction of F Gas Inspct Maint Retrofit Achieved",[0,1],"F-Gas Policies"),</v>
      </c>
      <c r="F22" s="3" t="str">
        <f t="shared" si="1"/>
        <v>(True, "Fraction of F Gas Inspct Maint Retrofit Achieved","Fraction of F Gas Inspct Maint Retrofit Achieved",[0,1],"Industry Non-CO2"),</v>
      </c>
    </row>
    <row r="23" spans="1:6" x14ac:dyDescent="0.25">
      <c r="A23" t="s">
        <v>185</v>
      </c>
      <c r="B23">
        <v>1</v>
      </c>
      <c r="C23" s="2" t="str">
        <f>INDEX('Policy groups'!$B:$B,MATCH('Script Setup'!$A23,'Policy groups'!$A:$A,0))</f>
        <v>F-Gas Policies</v>
      </c>
      <c r="D23" s="2" t="str">
        <f>INDEX('Policy groups'!$C:$C,MATCH('Script Setup'!$A23,'Policy groups'!$A:$A,0))</f>
        <v>Industry Non-CO2</v>
      </c>
      <c r="E23" s="3" t="str">
        <f t="shared" si="0"/>
        <v>(True, "Fraction of F Gas Recovery Achieved","Fraction of F Gas Recovery Achieved",[0,1],"F-Gas Policies"),</v>
      </c>
      <c r="F23" s="3" t="str">
        <f t="shared" si="1"/>
        <v>(True, "Fraction of F Gas Recovery Achieved","Fraction of F Gas Recovery Achieved",[0,1],"Industry Non-CO2"),</v>
      </c>
    </row>
    <row r="24" spans="1:6" x14ac:dyDescent="0.25">
      <c r="A24" t="s">
        <v>23</v>
      </c>
      <c r="B24">
        <v>1</v>
      </c>
      <c r="C24" s="2" t="str">
        <f>INDEX('Policy groups'!$B:$B,MATCH('Script Setup'!$A24,'Policy groups'!$A:$A,0))</f>
        <v>F-Gas Policies</v>
      </c>
      <c r="D24" s="2" t="str">
        <f>INDEX('Policy groups'!$C:$C,MATCH('Script Setup'!$A24,'Policy groups'!$A:$A,0))</f>
        <v>Industry Non-CO2</v>
      </c>
      <c r="E24" s="3" t="str">
        <f t="shared" si="0"/>
        <v>(True, "Fraction of F Gas Substitution Achieved","Fraction of F Gas Substitution Achieved",[0,1],"F-Gas Policies"),</v>
      </c>
      <c r="F24" s="3" t="str">
        <f t="shared" si="1"/>
        <v>(True, "Fraction of F Gas Substitution Achieved","Fraction of F Gas Substitution Achieved",[0,1],"Industry Non-CO2"),</v>
      </c>
    </row>
    <row r="25" spans="1:6" x14ac:dyDescent="0.25">
      <c r="A25" t="s">
        <v>24</v>
      </c>
      <c r="B25">
        <v>1</v>
      </c>
      <c r="C25" s="2" t="str">
        <f>INDEX('Policy groups'!$B:$B,MATCH('Script Setup'!$A25,'Policy groups'!$A:$A,0))</f>
        <v>Hydrogen Electrolysis</v>
      </c>
      <c r="D25" s="2" t="str">
        <f>INDEX('Policy groups'!$C:$C,MATCH('Script Setup'!$A25,'Policy groups'!$A:$A,0))</f>
        <v>Hydrogen</v>
      </c>
      <c r="E25" s="3" t="str">
        <f t="shared" si="0"/>
        <v>(True, "Fraction of Hydrogen Production Pathways Shifted","Fraction of Hydrogen Production Pathways Shifted",[0,1],"Hydrogen Electrolysis"),</v>
      </c>
      <c r="F25" s="3" t="str">
        <f t="shared" si="1"/>
        <v>(True, "Fraction of Hydrogen Production Pathways Shifted","Fraction of Hydrogen Production Pathways Shifted",[0,1],"Hydrogen"),</v>
      </c>
    </row>
    <row r="26" spans="1:6" x14ac:dyDescent="0.25">
      <c r="A26" t="s">
        <v>25</v>
      </c>
      <c r="B26">
        <v>1</v>
      </c>
      <c r="C26" s="2" t="str">
        <f>INDEX('Policy groups'!$B:$B,MATCH('Script Setup'!$A26,'Policy groups'!$A:$A,0))</f>
        <v>Forest Management</v>
      </c>
      <c r="D26" s="2" t="str">
        <f>INDEX('Policy groups'!$C:$C,MATCH('Script Setup'!$A26,'Policy groups'!$A:$A,0))</f>
        <v>Land</v>
      </c>
      <c r="E26" s="3" t="str">
        <f t="shared" si="0"/>
        <v>(True, "Fraction of Improved Forest Management Achieved","Fraction of Improved Forest Management Achieved",[0,1],"Forest Management"),</v>
      </c>
      <c r="F26" s="3" t="str">
        <f t="shared" si="1"/>
        <v>(True, "Fraction of Improved Forest Management Achieved","Fraction of Improved Forest Management Achieved",[0,1],"Land"),</v>
      </c>
    </row>
    <row r="27" spans="1:6" x14ac:dyDescent="0.25">
      <c r="A27" t="s">
        <v>193</v>
      </c>
      <c r="B27">
        <v>0.9</v>
      </c>
      <c r="C27" s="2" t="str">
        <f>INDEX('Policy groups'!$B:$B,MATCH('Script Setup'!$A27,'Policy groups'!$A:$A,0))</f>
        <v>Industrial Fuel Switching</v>
      </c>
      <c r="D27" s="2" t="str">
        <f>INDEX('Policy groups'!$C:$C,MATCH('Script Setup'!$A27,'Policy groups'!$A:$A,0))</f>
        <v>Industry</v>
      </c>
      <c r="E27" s="3" t="str">
        <f t="shared" si="0"/>
        <v>(True, "Fraction of Industrial Fuel Use Shifted to Other Fuels[agriculture and forestry 01T03,electricity if]","Fraction of Industrial Fuel Use Shifted to Other Fuels[agriculture and forestry 01T03,electricity if]",[0,0.9],"Industrial Fuel Switching"),</v>
      </c>
      <c r="F27" s="3" t="str">
        <f t="shared" si="1"/>
        <v>(True, "Fraction of Industrial Fuel Use Shifted to Other Fuels[agriculture and forestry 01T03,electricity if]","Fraction of Industrial Fuel Use Shifted to Other Fuels[agriculture and forestry 01T03,electricity if]",[0,0.9],"Industry"),</v>
      </c>
    </row>
    <row r="28" spans="1:6" x14ac:dyDescent="0.25">
      <c r="A28" t="s">
        <v>226</v>
      </c>
      <c r="B28">
        <v>0.92</v>
      </c>
      <c r="C28" s="2" t="str">
        <f>INDEX('Policy groups'!$B:$B,MATCH('Script Setup'!$A60,'Policy groups'!$A:$A,0))</f>
        <v>Industrial Fuel Switching</v>
      </c>
      <c r="D28" s="2" t="str">
        <f>INDEX('Policy groups'!$C:$C,MATCH('Script Setup'!$A60,'Policy groups'!$A:$A,0))</f>
        <v>Industry</v>
      </c>
      <c r="E28" s="3" t="str">
        <f t="shared" si="0"/>
        <v>(True, "Fraction of Industrial Fuel Use Shifted to Other Fuels[appliances and electrical equipment 27,electricity if]","Fraction of Industrial Fuel Use Shifted to Other Fuels[appliances and electrical equipment 27,electricity if]",[0,0.92],"Industrial Fuel Switching"),</v>
      </c>
      <c r="F28" s="3" t="str">
        <f t="shared" si="1"/>
        <v>(True, "Fraction of Industrial Fuel Use Shifted to Other Fuels[appliances and electrical equipment 27,electricity if]","Fraction of Industrial Fuel Use Shifted to Other Fuels[appliances and electrical equipment 27,electricity if]",[0,0.92],"Industry"),</v>
      </c>
    </row>
    <row r="29" spans="1:6" x14ac:dyDescent="0.25">
      <c r="A29" t="s">
        <v>227</v>
      </c>
      <c r="B29">
        <v>0.08</v>
      </c>
      <c r="C29" s="2" t="str">
        <f>INDEX('Policy groups'!$B:$B,MATCH('Script Setup'!$A61,'Policy groups'!$A:$A,0))</f>
        <v>Industrial Fuel Switching</v>
      </c>
      <c r="D29" s="2" t="str">
        <f>INDEX('Policy groups'!$C:$C,MATCH('Script Setup'!$A61,'Policy groups'!$A:$A,0))</f>
        <v>Industry</v>
      </c>
      <c r="E29" s="3" t="str">
        <f t="shared" si="0"/>
        <v>(True, "Fraction of Industrial Fuel Use Shifted to Other Fuels[appliances and electrical equipment 27,hydrogen if]","Fraction of Industrial Fuel Use Shifted to Other Fuels[appliances and electrical equipment 27,hydrogen if]",[0,0.08],"Industrial Fuel Switching"),</v>
      </c>
      <c r="F29" s="3" t="str">
        <f t="shared" si="1"/>
        <v>(True, "Fraction of Industrial Fuel Use Shifted to Other Fuels[appliances and electrical equipment 27,hydrogen if]","Fraction of Industrial Fuel Use Shifted to Other Fuels[appliances and electrical equipment 27,hydrogen if]",[0,0.08],"Industry"),</v>
      </c>
    </row>
    <row r="30" spans="1:6" x14ac:dyDescent="0.25">
      <c r="A30" t="s">
        <v>216</v>
      </c>
      <c r="B30">
        <v>0.22</v>
      </c>
      <c r="C30" s="2" t="str">
        <f>INDEX('Policy groups'!$B:$B,MATCH('Script Setup'!$A50,'Policy groups'!$A:$A,0))</f>
        <v>Industrial Fuel Switching</v>
      </c>
      <c r="D30" s="2" t="str">
        <f>INDEX('Policy groups'!$C:$C,MATCH('Script Setup'!$A50,'Policy groups'!$A:$A,0))</f>
        <v>Industry</v>
      </c>
      <c r="E30" s="3" t="str">
        <f t="shared" si="0"/>
        <v>(True, "Fraction of Industrial Fuel Use Shifted to Other Fuels[cement and other nonmetallic minerals 239,electricity if]","Fraction of Industrial Fuel Use Shifted to Other Fuels[cement and other nonmetallic minerals 239,electricity if]",[0,0.22],"Industrial Fuel Switching"),</v>
      </c>
      <c r="F30" s="3" t="str">
        <f t="shared" si="1"/>
        <v>(True, "Fraction of Industrial Fuel Use Shifted to Other Fuels[cement and other nonmetallic minerals 239,electricity if]","Fraction of Industrial Fuel Use Shifted to Other Fuels[cement and other nonmetallic minerals 239,electricity if]",[0,0.22],"Industry"),</v>
      </c>
    </row>
    <row r="31" spans="1:6" x14ac:dyDescent="0.25">
      <c r="A31" t="s">
        <v>217</v>
      </c>
      <c r="B31">
        <v>0.78</v>
      </c>
      <c r="C31" s="2" t="str">
        <f>INDEX('Policy groups'!$B:$B,MATCH('Script Setup'!$A51,'Policy groups'!$A:$A,0))</f>
        <v>Industrial Fuel Switching</v>
      </c>
      <c r="D31" s="2" t="str">
        <f>INDEX('Policy groups'!$C:$C,MATCH('Script Setup'!$A51,'Policy groups'!$A:$A,0))</f>
        <v>Industry</v>
      </c>
      <c r="E31" s="3" t="str">
        <f t="shared" si="0"/>
        <v>(True, "Fraction of Industrial Fuel Use Shifted to Other Fuels[cement and other nonmetallic minerals 239,hydrogen if]","Fraction of Industrial Fuel Use Shifted to Other Fuels[cement and other nonmetallic minerals 239,hydrogen if]",[0,0.78],"Industrial Fuel Switching"),</v>
      </c>
      <c r="F31" s="3" t="str">
        <f t="shared" si="1"/>
        <v>(True, "Fraction of Industrial Fuel Use Shifted to Other Fuels[cement and other nonmetallic minerals 239,hydrogen if]","Fraction of Industrial Fuel Use Shifted to Other Fuels[cement and other nonmetallic minerals 239,hydrogen if]",[0,0.78],"Industry"),</v>
      </c>
    </row>
    <row r="32" spans="1:6" x14ac:dyDescent="0.25">
      <c r="A32" t="s">
        <v>210</v>
      </c>
      <c r="B32">
        <v>0.47</v>
      </c>
      <c r="C32" s="2" t="str">
        <f>INDEX('Policy groups'!$B:$B,MATCH('Script Setup'!$A44,'Policy groups'!$A:$A,0))</f>
        <v>Industrial Fuel Switching</v>
      </c>
      <c r="D32" s="2" t="str">
        <f>INDEX('Policy groups'!$C:$C,MATCH('Script Setup'!$A44,'Policy groups'!$A:$A,0))</f>
        <v>Industry</v>
      </c>
      <c r="E32" s="3" t="str">
        <f t="shared" si="0"/>
        <v>(True, "Fraction of Industrial Fuel Use Shifted to Other Fuels[chemicals 20,electricity if]","Fraction of Industrial Fuel Use Shifted to Other Fuels[chemicals 20,electricity if]",[0,0.47],"Industrial Fuel Switching"),</v>
      </c>
      <c r="F32" s="3" t="str">
        <f t="shared" si="1"/>
        <v>(True, "Fraction of Industrial Fuel Use Shifted to Other Fuels[chemicals 20,electricity if]","Fraction of Industrial Fuel Use Shifted to Other Fuels[chemicals 20,electricity if]",[0,0.47],"Industry"),</v>
      </c>
    </row>
    <row r="33" spans="1:6" x14ac:dyDescent="0.25">
      <c r="A33" t="s">
        <v>211</v>
      </c>
      <c r="B33">
        <v>0.53</v>
      </c>
      <c r="C33" s="2" t="str">
        <f>INDEX('Policy groups'!$B:$B,MATCH('Script Setup'!$A45,'Policy groups'!$A:$A,0))</f>
        <v>Industrial Fuel Switching</v>
      </c>
      <c r="D33" s="2" t="str">
        <f>INDEX('Policy groups'!$C:$C,MATCH('Script Setup'!$A45,'Policy groups'!$A:$A,0))</f>
        <v>Industry</v>
      </c>
      <c r="E33" s="3" t="str">
        <f t="shared" si="0"/>
        <v>(True, "Fraction of Industrial Fuel Use Shifted to Other Fuels[chemicals 20,hydrogen if]","Fraction of Industrial Fuel Use Shifted to Other Fuels[chemicals 20,hydrogen if]",[0,0.53],"Industrial Fuel Switching"),</v>
      </c>
      <c r="F33" s="3" t="str">
        <f t="shared" si="1"/>
        <v>(True, "Fraction of Industrial Fuel Use Shifted to Other Fuels[chemicals 20,hydrogen if]","Fraction of Industrial Fuel Use Shifted to Other Fuels[chemicals 20,hydrogen if]",[0,0.53],"Industry"),</v>
      </c>
    </row>
    <row r="34" spans="1:6" x14ac:dyDescent="0.25">
      <c r="A34" t="s">
        <v>194</v>
      </c>
      <c r="B34">
        <v>0.92</v>
      </c>
      <c r="C34" s="2" t="str">
        <f>INDEX('Policy groups'!$B:$B,MATCH('Script Setup'!$A28,'Policy groups'!$A:$A,0))</f>
        <v>Industrial Fuel Switching</v>
      </c>
      <c r="D34" s="2" t="str">
        <f>INDEX('Policy groups'!$C:$C,MATCH('Script Setup'!$A28,'Policy groups'!$A:$A,0))</f>
        <v>Industry</v>
      </c>
      <c r="E34" s="3" t="str">
        <f t="shared" si="0"/>
        <v>(True, "Fraction of Industrial Fuel Use Shifted to Other Fuels[coal mining 05,electricity if]","Fraction of Industrial Fuel Use Shifted to Other Fuels[coal mining 05,electricity if]",[0,0.92],"Industrial Fuel Switching"),</v>
      </c>
      <c r="F34" s="3" t="str">
        <f t="shared" ref="F34:F65" si="2">CONCATENATE("(True, ""","",TRIM(A34),"",""",","""",TRIM(A34),"""","",",[0,",B34,"],","""",D34,"""","),")</f>
        <v>(True, "Fraction of Industrial Fuel Use Shifted to Other Fuels[coal mining 05,electricity if]","Fraction of Industrial Fuel Use Shifted to Other Fuels[coal mining 05,electricity if]",[0,0.92],"Industry"),</v>
      </c>
    </row>
    <row r="35" spans="1:6" x14ac:dyDescent="0.25">
      <c r="A35" t="s">
        <v>195</v>
      </c>
      <c r="B35">
        <v>0.08</v>
      </c>
      <c r="C35" s="2" t="str">
        <f>INDEX('Policy groups'!$B:$B,MATCH('Script Setup'!$A29,'Policy groups'!$A:$A,0))</f>
        <v>Industrial Fuel Switching</v>
      </c>
      <c r="D35" s="2" t="str">
        <f>INDEX('Policy groups'!$C:$C,MATCH('Script Setup'!$A29,'Policy groups'!$A:$A,0))</f>
        <v>Industry</v>
      </c>
      <c r="E35" s="3" t="str">
        <f t="shared" si="0"/>
        <v>(True, "Fraction of Industrial Fuel Use Shifted to Other Fuels[coal mining 05,hydrogen if]","Fraction of Industrial Fuel Use Shifted to Other Fuels[coal mining 05,hydrogen if]",[0,0.08],"Industrial Fuel Switching"),</v>
      </c>
      <c r="F35" s="3" t="str">
        <f t="shared" si="2"/>
        <v>(True, "Fraction of Industrial Fuel Use Shifted to Other Fuels[coal mining 05,hydrogen if]","Fraction of Industrial Fuel Use Shifted to Other Fuels[coal mining 05,hydrogen if]",[0,0.08],"Industry"),</v>
      </c>
    </row>
    <row r="36" spans="1:6" x14ac:dyDescent="0.25">
      <c r="A36" t="s">
        <v>224</v>
      </c>
      <c r="B36">
        <v>0.92</v>
      </c>
      <c r="C36" s="2" t="str">
        <f>INDEX('Policy groups'!$B:$B,MATCH('Script Setup'!$A58,'Policy groups'!$A:$A,0))</f>
        <v>Industrial Fuel Switching</v>
      </c>
      <c r="D36" s="2" t="str">
        <f>INDEX('Policy groups'!$C:$C,MATCH('Script Setup'!$A58,'Policy groups'!$A:$A,0))</f>
        <v>Industry</v>
      </c>
      <c r="E36" s="3" t="str">
        <f t="shared" si="0"/>
        <v>(True, "Fraction of Industrial Fuel Use Shifted to Other Fuels[computers and electronics 26,electricity if]","Fraction of Industrial Fuel Use Shifted to Other Fuels[computers and electronics 26,electricity if]",[0,0.92],"Industrial Fuel Switching"),</v>
      </c>
      <c r="F36" s="3" t="str">
        <f t="shared" si="2"/>
        <v>(True, "Fraction of Industrial Fuel Use Shifted to Other Fuels[computers and electronics 26,electricity if]","Fraction of Industrial Fuel Use Shifted to Other Fuels[computers and electronics 26,electricity if]",[0,0.92],"Industry"),</v>
      </c>
    </row>
    <row r="37" spans="1:6" x14ac:dyDescent="0.25">
      <c r="A37" t="s">
        <v>225</v>
      </c>
      <c r="B37">
        <v>0.08</v>
      </c>
      <c r="C37" s="2" t="str">
        <f>INDEX('Policy groups'!$B:$B,MATCH('Script Setup'!$A59,'Policy groups'!$A:$A,0))</f>
        <v>Industrial Fuel Switching</v>
      </c>
      <c r="D37" s="2" t="str">
        <f>INDEX('Policy groups'!$C:$C,MATCH('Script Setup'!$A59,'Policy groups'!$A:$A,0))</f>
        <v>Industry</v>
      </c>
      <c r="E37" s="3" t="str">
        <f t="shared" si="0"/>
        <v>(True, "Fraction of Industrial Fuel Use Shifted to Other Fuels[computers and electronics 26,hydrogen if]","Fraction of Industrial Fuel Use Shifted to Other Fuels[computers and electronics 26,hydrogen if]",[0,0.08],"Industrial Fuel Switching"),</v>
      </c>
      <c r="F37" s="3" t="str">
        <f t="shared" si="2"/>
        <v>(True, "Fraction of Industrial Fuel Use Shifted to Other Fuels[computers and electronics 26,hydrogen if]","Fraction of Industrial Fuel Use Shifted to Other Fuels[computers and electronics 26,hydrogen if]",[0,0.08],"Industry"),</v>
      </c>
    </row>
    <row r="38" spans="1:6" x14ac:dyDescent="0.25">
      <c r="A38" t="s">
        <v>237</v>
      </c>
      <c r="B38">
        <v>0.9</v>
      </c>
      <c r="C38" s="2" t="str">
        <f>INDEX('Policy groups'!$B:$B,MATCH('Script Setup'!$A71,'Policy groups'!$A:$A,0))</f>
        <v>Industrial Fuel Switching</v>
      </c>
      <c r="D38" s="2" t="str">
        <f>INDEX('Policy groups'!$C:$C,MATCH('Script Setup'!$A71,'Policy groups'!$A:$A,0))</f>
        <v>Industry</v>
      </c>
      <c r="E38" s="3" t="str">
        <f t="shared" si="0"/>
        <v>(True, "Fraction of Industrial Fuel Use Shifted to Other Fuels[construction 41T43,electricity if]","Fraction of Industrial Fuel Use Shifted to Other Fuels[construction 41T43,electricity if]",[0,0.9],"Industrial Fuel Switching"),</v>
      </c>
      <c r="F38" s="3" t="str">
        <f t="shared" si="2"/>
        <v>(True, "Fraction of Industrial Fuel Use Shifted to Other Fuels[construction 41T43,electricity if]","Fraction of Industrial Fuel Use Shifted to Other Fuels[construction 41T43,electricity if]",[0,0.9],"Industry"),</v>
      </c>
    </row>
    <row r="39" spans="1:6" x14ac:dyDescent="0.25">
      <c r="A39" t="s">
        <v>236</v>
      </c>
      <c r="B39">
        <v>0.9</v>
      </c>
      <c r="C39" s="2" t="str">
        <f>INDEX('Policy groups'!$B:$B,MATCH('Script Setup'!$A70,'Policy groups'!$A:$A,0))</f>
        <v>Industrial Fuel Switching</v>
      </c>
      <c r="D39" s="2" t="str">
        <f>INDEX('Policy groups'!$C:$C,MATCH('Script Setup'!$A70,'Policy groups'!$A:$A,0))</f>
        <v>Industry</v>
      </c>
      <c r="E39" s="3" t="str">
        <f t="shared" si="0"/>
        <v>(True, "Fraction of Industrial Fuel Use Shifted to Other Fuels[energy pipelines and gas processing 352T353,electricity if]","Fraction of Industrial Fuel Use Shifted to Other Fuels[energy pipelines and gas processing 352T353,electricity if]",[0,0.9],"Industrial Fuel Switching"),</v>
      </c>
      <c r="F39" s="3" t="str">
        <f t="shared" si="2"/>
        <v>(True, "Fraction of Industrial Fuel Use Shifted to Other Fuels[energy pipelines and gas processing 352T353,electricity if]","Fraction of Industrial Fuel Use Shifted to Other Fuels[energy pipelines and gas processing 352T353,electricity if]",[0,0.9],"Industry"),</v>
      </c>
    </row>
    <row r="40" spans="1:6" x14ac:dyDescent="0.25">
      <c r="A40" t="s">
        <v>200</v>
      </c>
      <c r="B40">
        <v>0.88</v>
      </c>
      <c r="C40" s="2" t="str">
        <f>INDEX('Policy groups'!$B:$B,MATCH('Script Setup'!$A34,'Policy groups'!$A:$A,0))</f>
        <v>Industrial Fuel Switching</v>
      </c>
      <c r="D40" s="2" t="str">
        <f>INDEX('Policy groups'!$C:$C,MATCH('Script Setup'!$A34,'Policy groups'!$A:$A,0))</f>
        <v>Industry</v>
      </c>
      <c r="E40" s="3" t="str">
        <f t="shared" si="0"/>
        <v>(True, "Fraction of Industrial Fuel Use Shifted to Other Fuels[food beverage and tobacco 10T12,electricity if]","Fraction of Industrial Fuel Use Shifted to Other Fuels[food beverage and tobacco 10T12,electricity if]",[0,0.88],"Industrial Fuel Switching"),</v>
      </c>
      <c r="F40" s="3" t="str">
        <f t="shared" si="2"/>
        <v>(True, "Fraction of Industrial Fuel Use Shifted to Other Fuels[food beverage and tobacco 10T12,electricity if]","Fraction of Industrial Fuel Use Shifted to Other Fuels[food beverage and tobacco 10T12,electricity if]",[0,0.88],"Industry"),</v>
      </c>
    </row>
    <row r="41" spans="1:6" x14ac:dyDescent="0.25">
      <c r="A41" t="s">
        <v>201</v>
      </c>
      <c r="B41">
        <v>0.12</v>
      </c>
      <c r="C41" s="2" t="str">
        <f>INDEX('Policy groups'!$B:$B,MATCH('Script Setup'!$A35,'Policy groups'!$A:$A,0))</f>
        <v>Industrial Fuel Switching</v>
      </c>
      <c r="D41" s="2" t="str">
        <f>INDEX('Policy groups'!$C:$C,MATCH('Script Setup'!$A35,'Policy groups'!$A:$A,0))</f>
        <v>Industry</v>
      </c>
      <c r="E41" s="3" t="str">
        <f t="shared" si="0"/>
        <v>(True, "Fraction of Industrial Fuel Use Shifted to Other Fuels[food beverage and tobacco 10T12,hydrogen if]","Fraction of Industrial Fuel Use Shifted to Other Fuels[food beverage and tobacco 10T12,hydrogen if]",[0,0.12],"Industrial Fuel Switching"),</v>
      </c>
      <c r="F41" s="3" t="str">
        <f t="shared" si="2"/>
        <v>(True, "Fraction of Industrial Fuel Use Shifted to Other Fuels[food beverage and tobacco 10T12,hydrogen if]","Fraction of Industrial Fuel Use Shifted to Other Fuels[food beverage and tobacco 10T12,hydrogen if]",[0,0.12],"Industry"),</v>
      </c>
    </row>
    <row r="42" spans="1:6" x14ac:dyDescent="0.25">
      <c r="A42" t="s">
        <v>214</v>
      </c>
      <c r="B42">
        <v>0.92</v>
      </c>
      <c r="C42" s="2" t="str">
        <f>INDEX('Policy groups'!$B:$B,MATCH('Script Setup'!$A48,'Policy groups'!$A:$A,0))</f>
        <v>Industrial Fuel Switching</v>
      </c>
      <c r="D42" s="2" t="str">
        <f>INDEX('Policy groups'!$C:$C,MATCH('Script Setup'!$A48,'Policy groups'!$A:$A,0))</f>
        <v>Industry</v>
      </c>
      <c r="E42" s="3" t="str">
        <f t="shared" si="0"/>
        <v>(True, "Fraction of Industrial Fuel Use Shifted to Other Fuels[glass and glass products 231,electricity if]","Fraction of Industrial Fuel Use Shifted to Other Fuels[glass and glass products 231,electricity if]",[0,0.92],"Industrial Fuel Switching"),</v>
      </c>
      <c r="F42" s="3" t="str">
        <f t="shared" si="2"/>
        <v>(True, "Fraction of Industrial Fuel Use Shifted to Other Fuels[glass and glass products 231,electricity if]","Fraction of Industrial Fuel Use Shifted to Other Fuels[glass and glass products 231,electricity if]",[0,0.92],"Industry"),</v>
      </c>
    </row>
    <row r="43" spans="1:6" x14ac:dyDescent="0.25">
      <c r="A43" t="s">
        <v>215</v>
      </c>
      <c r="B43">
        <v>0.08</v>
      </c>
      <c r="C43" s="2" t="str">
        <f>INDEX('Policy groups'!$B:$B,MATCH('Script Setup'!$A49,'Policy groups'!$A:$A,0))</f>
        <v>Industrial Fuel Switching</v>
      </c>
      <c r="D43" s="2" t="str">
        <f>INDEX('Policy groups'!$C:$C,MATCH('Script Setup'!$A49,'Policy groups'!$A:$A,0))</f>
        <v>Industry</v>
      </c>
      <c r="E43" s="3" t="str">
        <f t="shared" si="0"/>
        <v>(True, "Fraction of Industrial Fuel Use Shifted to Other Fuels[glass and glass products 231,hydrogen if]","Fraction of Industrial Fuel Use Shifted to Other Fuels[glass and glass products 231,hydrogen if]",[0,0.08],"Industrial Fuel Switching"),</v>
      </c>
      <c r="F43" s="3" t="str">
        <f t="shared" si="2"/>
        <v>(True, "Fraction of Industrial Fuel Use Shifted to Other Fuels[glass and glass products 231,hydrogen if]","Fraction of Industrial Fuel Use Shifted to Other Fuels[glass and glass products 231,hydrogen if]",[0,0.08],"Industry"),</v>
      </c>
    </row>
    <row r="44" spans="1:6" x14ac:dyDescent="0.25">
      <c r="A44" t="s">
        <v>218</v>
      </c>
      <c r="B44">
        <v>0.28999999999999998</v>
      </c>
      <c r="C44" s="2" t="str">
        <f>INDEX('Policy groups'!$B:$B,MATCH('Script Setup'!$A52,'Policy groups'!$A:$A,0))</f>
        <v>Industrial Fuel Switching</v>
      </c>
      <c r="D44" s="2" t="str">
        <f>INDEX('Policy groups'!$C:$C,MATCH('Script Setup'!$A52,'Policy groups'!$A:$A,0))</f>
        <v>Industry</v>
      </c>
      <c r="E44" s="3" t="str">
        <f t="shared" si="0"/>
        <v>(True, "Fraction of Industrial Fuel Use Shifted to Other Fuels[iron and steel 241,electricity if]","Fraction of Industrial Fuel Use Shifted to Other Fuels[iron and steel 241,electricity if]",[0,0.29],"Industrial Fuel Switching"),</v>
      </c>
      <c r="F44" s="3" t="str">
        <f t="shared" si="2"/>
        <v>(True, "Fraction of Industrial Fuel Use Shifted to Other Fuels[iron and steel 241,electricity if]","Fraction of Industrial Fuel Use Shifted to Other Fuels[iron and steel 241,electricity if]",[0,0.29],"Industry"),</v>
      </c>
    </row>
    <row r="45" spans="1:6" x14ac:dyDescent="0.25">
      <c r="A45" t="s">
        <v>219</v>
      </c>
      <c r="B45">
        <v>0.71</v>
      </c>
      <c r="C45" s="2" t="str">
        <f>INDEX('Policy groups'!$B:$B,MATCH('Script Setup'!$A53,'Policy groups'!$A:$A,0))</f>
        <v>Industrial Fuel Switching</v>
      </c>
      <c r="D45" s="2" t="str">
        <f>INDEX('Policy groups'!$C:$C,MATCH('Script Setup'!$A53,'Policy groups'!$A:$A,0))</f>
        <v>Industry</v>
      </c>
      <c r="E45" s="3" t="str">
        <f t="shared" si="0"/>
        <v>(True, "Fraction of Industrial Fuel Use Shifted to Other Fuels[iron and steel 241,hydrogen if]","Fraction of Industrial Fuel Use Shifted to Other Fuels[iron and steel 241,hydrogen if]",[0,0.71],"Industrial Fuel Switching"),</v>
      </c>
      <c r="F45" s="3" t="str">
        <f t="shared" si="2"/>
        <v>(True, "Fraction of Industrial Fuel Use Shifted to Other Fuels[iron and steel 241,hydrogen if]","Fraction of Industrial Fuel Use Shifted to Other Fuels[iron and steel 241,hydrogen if]",[0,0.71],"Industry"),</v>
      </c>
    </row>
    <row r="46" spans="1:6" x14ac:dyDescent="0.25">
      <c r="A46" t="s">
        <v>222</v>
      </c>
      <c r="B46">
        <v>0.92</v>
      </c>
      <c r="C46" s="2" t="str">
        <f>INDEX('Policy groups'!$B:$B,MATCH('Script Setup'!$A56,'Policy groups'!$A:$A,0))</f>
        <v>Industrial Fuel Switching</v>
      </c>
      <c r="D46" s="2" t="str">
        <f>INDEX('Policy groups'!$C:$C,MATCH('Script Setup'!$A56,'Policy groups'!$A:$A,0))</f>
        <v>Industry</v>
      </c>
      <c r="E46" s="3" t="str">
        <f t="shared" si="0"/>
        <v>(True, "Fraction of Industrial Fuel Use Shifted to Other Fuels[metal products except machinery and vehicles 25,electricity if]","Fraction of Industrial Fuel Use Shifted to Other Fuels[metal products except machinery and vehicles 25,electricity if]",[0,0.92],"Industrial Fuel Switching"),</v>
      </c>
      <c r="F46" s="3" t="str">
        <f t="shared" si="2"/>
        <v>(True, "Fraction of Industrial Fuel Use Shifted to Other Fuels[metal products except machinery and vehicles 25,electricity if]","Fraction of Industrial Fuel Use Shifted to Other Fuels[metal products except machinery and vehicles 25,electricity if]",[0,0.92],"Industry"),</v>
      </c>
    </row>
    <row r="47" spans="1:6" x14ac:dyDescent="0.25">
      <c r="A47" t="s">
        <v>223</v>
      </c>
      <c r="B47">
        <v>0.08</v>
      </c>
      <c r="C47" s="2" t="str">
        <f>INDEX('Policy groups'!$B:$B,MATCH('Script Setup'!$A57,'Policy groups'!$A:$A,0))</f>
        <v>Industrial Fuel Switching</v>
      </c>
      <c r="D47" s="2" t="str">
        <f>INDEX('Policy groups'!$C:$C,MATCH('Script Setup'!$A57,'Policy groups'!$A:$A,0))</f>
        <v>Industry</v>
      </c>
      <c r="E47" s="3" t="str">
        <f t="shared" si="0"/>
        <v>(True, "Fraction of Industrial Fuel Use Shifted to Other Fuels[metal products except machinery and vehicles 25,hydrogen if]","Fraction of Industrial Fuel Use Shifted to Other Fuels[metal products except machinery and vehicles 25,hydrogen if]",[0,0.08],"Industrial Fuel Switching"),</v>
      </c>
      <c r="F47" s="3" t="str">
        <f t="shared" si="2"/>
        <v>(True, "Fraction of Industrial Fuel Use Shifted to Other Fuels[metal products except machinery and vehicles 25,hydrogen if]","Fraction of Industrial Fuel Use Shifted to Other Fuels[metal products except machinery and vehicles 25,hydrogen if]",[0,0.08],"Industry"),</v>
      </c>
    </row>
    <row r="48" spans="1:6" x14ac:dyDescent="0.25">
      <c r="A48" t="s">
        <v>232</v>
      </c>
      <c r="B48">
        <v>0.94</v>
      </c>
      <c r="C48" s="2" t="str">
        <f>INDEX('Policy groups'!$B:$B,MATCH('Script Setup'!$A66,'Policy groups'!$A:$A,0))</f>
        <v>Industrial Fuel Switching</v>
      </c>
      <c r="D48" s="2" t="str">
        <f>INDEX('Policy groups'!$C:$C,MATCH('Script Setup'!$A66,'Policy groups'!$A:$A,0))</f>
        <v>Industry</v>
      </c>
      <c r="E48" s="3" t="str">
        <f t="shared" si="0"/>
        <v>(True, "Fraction of Industrial Fuel Use Shifted to Other Fuels[nonroad vehicles 30,electricity if]","Fraction of Industrial Fuel Use Shifted to Other Fuels[nonroad vehicles 30,electricity if]",[0,0.94],"Industrial Fuel Switching"),</v>
      </c>
      <c r="F48" s="3" t="str">
        <f t="shared" si="2"/>
        <v>(True, "Fraction of Industrial Fuel Use Shifted to Other Fuels[nonroad vehicles 30,electricity if]","Fraction of Industrial Fuel Use Shifted to Other Fuels[nonroad vehicles 30,electricity if]",[0,0.94],"Industry"),</v>
      </c>
    </row>
    <row r="49" spans="1:6" x14ac:dyDescent="0.25">
      <c r="A49" t="s">
        <v>233</v>
      </c>
      <c r="B49">
        <v>0.06</v>
      </c>
      <c r="C49" s="2" t="str">
        <f>INDEX('Policy groups'!$B:$B,MATCH('Script Setup'!$A67,'Policy groups'!$A:$A,0))</f>
        <v>Industrial Fuel Switching</v>
      </c>
      <c r="D49" s="2" t="str">
        <f>INDEX('Policy groups'!$C:$C,MATCH('Script Setup'!$A67,'Policy groups'!$A:$A,0))</f>
        <v>Industry</v>
      </c>
      <c r="E49" s="3" t="str">
        <f t="shared" si="0"/>
        <v>(True, "Fraction of Industrial Fuel Use Shifted to Other Fuels[nonroad vehicles 30,hydrogen if]","Fraction of Industrial Fuel Use Shifted to Other Fuels[nonroad vehicles 30,hydrogen if]",[0,0.06],"Industrial Fuel Switching"),</v>
      </c>
      <c r="F49" s="3" t="str">
        <f t="shared" si="2"/>
        <v>(True, "Fraction of Industrial Fuel Use Shifted to Other Fuels[nonroad vehicles 30,hydrogen if]","Fraction of Industrial Fuel Use Shifted to Other Fuels[nonroad vehicles 30,hydrogen if]",[0,0.06],"Industry"),</v>
      </c>
    </row>
    <row r="50" spans="1:6" x14ac:dyDescent="0.25">
      <c r="A50" t="s">
        <v>196</v>
      </c>
      <c r="B50">
        <v>0.92</v>
      </c>
      <c r="C50" s="2" t="str">
        <f>INDEX('Policy groups'!$B:$B,MATCH('Script Setup'!$A30,'Policy groups'!$A:$A,0))</f>
        <v>Industrial Fuel Switching</v>
      </c>
      <c r="D50" s="2" t="str">
        <f>INDEX('Policy groups'!$C:$C,MATCH('Script Setup'!$A30,'Policy groups'!$A:$A,0))</f>
        <v>Industry</v>
      </c>
      <c r="E50" s="3" t="str">
        <f t="shared" si="0"/>
        <v>(True, "Fraction of Industrial Fuel Use Shifted to Other Fuels[oil and gas extraction 06,electricity if]","Fraction of Industrial Fuel Use Shifted to Other Fuels[oil and gas extraction 06,electricity if]",[0,0.92],"Industrial Fuel Switching"),</v>
      </c>
      <c r="F50" s="3" t="str">
        <f t="shared" si="2"/>
        <v>(True, "Fraction of Industrial Fuel Use Shifted to Other Fuels[oil and gas extraction 06,electricity if]","Fraction of Industrial Fuel Use Shifted to Other Fuels[oil and gas extraction 06,electricity if]",[0,0.92],"Industry"),</v>
      </c>
    </row>
    <row r="51" spans="1:6" x14ac:dyDescent="0.25">
      <c r="A51" t="s">
        <v>197</v>
      </c>
      <c r="B51">
        <v>0.08</v>
      </c>
      <c r="C51" s="2" t="str">
        <f>INDEX('Policy groups'!$B:$B,MATCH('Script Setup'!$A31,'Policy groups'!$A:$A,0))</f>
        <v>Industrial Fuel Switching</v>
      </c>
      <c r="D51" s="2" t="str">
        <f>INDEX('Policy groups'!$C:$C,MATCH('Script Setup'!$A31,'Policy groups'!$A:$A,0))</f>
        <v>Industry</v>
      </c>
      <c r="E51" s="3" t="str">
        <f t="shared" si="0"/>
        <v>(True, "Fraction of Industrial Fuel Use Shifted to Other Fuels[oil and gas extraction 06,hydrogen if]","Fraction of Industrial Fuel Use Shifted to Other Fuels[oil and gas extraction 06,hydrogen if]",[0,0.08],"Industrial Fuel Switching"),</v>
      </c>
      <c r="F51" s="3" t="str">
        <f t="shared" si="2"/>
        <v>(True, "Fraction of Industrial Fuel Use Shifted to Other Fuels[oil and gas extraction 06,hydrogen if]","Fraction of Industrial Fuel Use Shifted to Other Fuels[oil and gas extraction 06,hydrogen if]",[0,0.08],"Industry"),</v>
      </c>
    </row>
    <row r="52" spans="1:6" x14ac:dyDescent="0.25">
      <c r="A52" t="s">
        <v>228</v>
      </c>
      <c r="B52">
        <v>0.94</v>
      </c>
      <c r="C52" s="2" t="str">
        <f>INDEX('Policy groups'!$B:$B,MATCH('Script Setup'!$A62,'Policy groups'!$A:$A,0))</f>
        <v>Industrial Fuel Switching</v>
      </c>
      <c r="D52" s="2" t="str">
        <f>INDEX('Policy groups'!$C:$C,MATCH('Script Setup'!$A62,'Policy groups'!$A:$A,0))</f>
        <v>Industry</v>
      </c>
      <c r="E52" s="3" t="str">
        <f t="shared" si="0"/>
        <v>(True, "Fraction of Industrial Fuel Use Shifted to Other Fuels[other machinery 28,electricity if]","Fraction of Industrial Fuel Use Shifted to Other Fuels[other machinery 28,electricity if]",[0,0.94],"Industrial Fuel Switching"),</v>
      </c>
      <c r="F52" s="3" t="str">
        <f t="shared" si="2"/>
        <v>(True, "Fraction of Industrial Fuel Use Shifted to Other Fuels[other machinery 28,electricity if]","Fraction of Industrial Fuel Use Shifted to Other Fuels[other machinery 28,electricity if]",[0,0.94],"Industry"),</v>
      </c>
    </row>
    <row r="53" spans="1:6" x14ac:dyDescent="0.25">
      <c r="A53" t="s">
        <v>229</v>
      </c>
      <c r="B53">
        <v>0.06</v>
      </c>
      <c r="C53" s="2" t="str">
        <f>INDEX('Policy groups'!$B:$B,MATCH('Script Setup'!$A63,'Policy groups'!$A:$A,0))</f>
        <v>Industrial Fuel Switching</v>
      </c>
      <c r="D53" s="2" t="str">
        <f>INDEX('Policy groups'!$C:$C,MATCH('Script Setup'!$A63,'Policy groups'!$A:$A,0))</f>
        <v>Industry</v>
      </c>
      <c r="E53" s="3" t="str">
        <f t="shared" si="0"/>
        <v>(True, "Fraction of Industrial Fuel Use Shifted to Other Fuels[other machinery 28,hydrogen if]","Fraction of Industrial Fuel Use Shifted to Other Fuels[other machinery 28,hydrogen if]",[0,0.06],"Industrial Fuel Switching"),</v>
      </c>
      <c r="F53" s="3" t="str">
        <f t="shared" si="2"/>
        <v>(True, "Fraction of Industrial Fuel Use Shifted to Other Fuels[other machinery 28,hydrogen if]","Fraction of Industrial Fuel Use Shifted to Other Fuels[other machinery 28,hydrogen if]",[0,0.06],"Industry"),</v>
      </c>
    </row>
    <row r="54" spans="1:6" x14ac:dyDescent="0.25">
      <c r="A54" t="s">
        <v>234</v>
      </c>
      <c r="B54">
        <v>0.92</v>
      </c>
      <c r="C54" s="2" t="str">
        <f>INDEX('Policy groups'!$B:$B,MATCH('Script Setup'!$A68,'Policy groups'!$A:$A,0))</f>
        <v>Industrial Fuel Switching</v>
      </c>
      <c r="D54" s="2" t="str">
        <f>INDEX('Policy groups'!$C:$C,MATCH('Script Setup'!$A68,'Policy groups'!$A:$A,0))</f>
        <v>Industry</v>
      </c>
      <c r="E54" s="3" t="str">
        <f t="shared" si="0"/>
        <v>(True, "Fraction of Industrial Fuel Use Shifted to Other Fuels[other manufacturing 31T33,electricity if]","Fraction of Industrial Fuel Use Shifted to Other Fuels[other manufacturing 31T33,electricity if]",[0,0.92],"Industrial Fuel Switching"),</v>
      </c>
      <c r="F54" s="3" t="str">
        <f t="shared" si="2"/>
        <v>(True, "Fraction of Industrial Fuel Use Shifted to Other Fuels[other manufacturing 31T33,electricity if]","Fraction of Industrial Fuel Use Shifted to Other Fuels[other manufacturing 31T33,electricity if]",[0,0.92],"Industry"),</v>
      </c>
    </row>
    <row r="55" spans="1:6" x14ac:dyDescent="0.25">
      <c r="A55" t="s">
        <v>235</v>
      </c>
      <c r="B55">
        <v>0.08</v>
      </c>
      <c r="C55" s="2" t="str">
        <f>INDEX('Policy groups'!$B:$B,MATCH('Script Setup'!$A69,'Policy groups'!$A:$A,0))</f>
        <v>Industrial Fuel Switching</v>
      </c>
      <c r="D55" s="2" t="str">
        <f>INDEX('Policy groups'!$C:$C,MATCH('Script Setup'!$A69,'Policy groups'!$A:$A,0))</f>
        <v>Industry</v>
      </c>
      <c r="E55" s="3" t="str">
        <f t="shared" si="0"/>
        <v>(True, "Fraction of Industrial Fuel Use Shifted to Other Fuels[other manufacturing 31T33,hydrogen if]","Fraction of Industrial Fuel Use Shifted to Other Fuels[other manufacturing 31T33,hydrogen if]",[0,0.08],"Industrial Fuel Switching"),</v>
      </c>
      <c r="F55" s="3" t="str">
        <f t="shared" si="2"/>
        <v>(True, "Fraction of Industrial Fuel Use Shifted to Other Fuels[other manufacturing 31T33,hydrogen if]","Fraction of Industrial Fuel Use Shifted to Other Fuels[other manufacturing 31T33,hydrogen if]",[0,0.08],"Industry"),</v>
      </c>
    </row>
    <row r="56" spans="1:6" x14ac:dyDescent="0.25">
      <c r="A56" t="s">
        <v>220</v>
      </c>
      <c r="B56">
        <v>0.44</v>
      </c>
      <c r="C56" s="2" t="str">
        <f>INDEX('Policy groups'!$B:$B,MATCH('Script Setup'!$A54,'Policy groups'!$A:$A,0))</f>
        <v>Industrial Fuel Switching</v>
      </c>
      <c r="D56" s="2" t="str">
        <f>INDEX('Policy groups'!$C:$C,MATCH('Script Setup'!$A54,'Policy groups'!$A:$A,0))</f>
        <v>Industry</v>
      </c>
      <c r="E56" s="3" t="str">
        <f t="shared" si="0"/>
        <v>(True, "Fraction of Industrial Fuel Use Shifted to Other Fuels[other metals 242,electricity if]","Fraction of Industrial Fuel Use Shifted to Other Fuels[other metals 242,electricity if]",[0,0.44],"Industrial Fuel Switching"),</v>
      </c>
      <c r="F56" s="3" t="str">
        <f t="shared" si="2"/>
        <v>(True, "Fraction of Industrial Fuel Use Shifted to Other Fuels[other metals 242,electricity if]","Fraction of Industrial Fuel Use Shifted to Other Fuels[other metals 242,electricity if]",[0,0.44],"Industry"),</v>
      </c>
    </row>
    <row r="57" spans="1:6" x14ac:dyDescent="0.25">
      <c r="A57" t="s">
        <v>221</v>
      </c>
      <c r="B57">
        <v>0.56000000000000005</v>
      </c>
      <c r="C57" s="2" t="str">
        <f>INDEX('Policy groups'!$B:$B,MATCH('Script Setup'!$A55,'Policy groups'!$A:$A,0))</f>
        <v>Industrial Fuel Switching</v>
      </c>
      <c r="D57" s="2" t="str">
        <f>INDEX('Policy groups'!$C:$C,MATCH('Script Setup'!$A55,'Policy groups'!$A:$A,0))</f>
        <v>Industry</v>
      </c>
      <c r="E57" s="3" t="str">
        <f t="shared" si="0"/>
        <v>(True, "Fraction of Industrial Fuel Use Shifted to Other Fuels[other metals 242,hydrogen if]","Fraction of Industrial Fuel Use Shifted to Other Fuels[other metals 242,hydrogen if]",[0,0.56],"Industrial Fuel Switching"),</v>
      </c>
      <c r="F57" s="3" t="str">
        <f t="shared" si="2"/>
        <v>(True, "Fraction of Industrial Fuel Use Shifted to Other Fuels[other metals 242,hydrogen if]","Fraction of Industrial Fuel Use Shifted to Other Fuels[other metals 242,hydrogen if]",[0,0.56],"Industry"),</v>
      </c>
    </row>
    <row r="58" spans="1:6" x14ac:dyDescent="0.25">
      <c r="A58" t="s">
        <v>198</v>
      </c>
      <c r="B58">
        <v>0.92</v>
      </c>
      <c r="C58" s="2" t="str">
        <f>INDEX('Policy groups'!$B:$B,MATCH('Script Setup'!$A32,'Policy groups'!$A:$A,0))</f>
        <v>Industrial Fuel Switching</v>
      </c>
      <c r="D58" s="2" t="str">
        <f>INDEX('Policy groups'!$C:$C,MATCH('Script Setup'!$A32,'Policy groups'!$A:$A,0))</f>
        <v>Industry</v>
      </c>
      <c r="E58" s="3" t="str">
        <f t="shared" si="0"/>
        <v>(True, "Fraction of Industrial Fuel Use Shifted to Other Fuels[other mining and quarrying 07T08,electricity if]","Fraction of Industrial Fuel Use Shifted to Other Fuels[other mining and quarrying 07T08,electricity if]",[0,0.92],"Industrial Fuel Switching"),</v>
      </c>
      <c r="F58" s="3" t="str">
        <f t="shared" si="2"/>
        <v>(True, "Fraction of Industrial Fuel Use Shifted to Other Fuels[other mining and quarrying 07T08,electricity if]","Fraction of Industrial Fuel Use Shifted to Other Fuels[other mining and quarrying 07T08,electricity if]",[0,0.92],"Industry"),</v>
      </c>
    </row>
    <row r="59" spans="1:6" x14ac:dyDescent="0.25">
      <c r="A59" t="s">
        <v>199</v>
      </c>
      <c r="B59">
        <v>0.08</v>
      </c>
      <c r="C59" s="2" t="str">
        <f>INDEX('Policy groups'!$B:$B,MATCH('Script Setup'!$A33,'Policy groups'!$A:$A,0))</f>
        <v>Industrial Fuel Switching</v>
      </c>
      <c r="D59" s="2" t="str">
        <f>INDEX('Policy groups'!$C:$C,MATCH('Script Setup'!$A33,'Policy groups'!$A:$A,0))</f>
        <v>Industry</v>
      </c>
      <c r="E59" s="3" t="str">
        <f t="shared" si="0"/>
        <v>(True, "Fraction of Industrial Fuel Use Shifted to Other Fuels[other mining and quarrying 07T08,hydrogen if]","Fraction of Industrial Fuel Use Shifted to Other Fuels[other mining and quarrying 07T08,hydrogen if]",[0,0.08],"Industrial Fuel Switching"),</v>
      </c>
      <c r="F59" s="3" t="str">
        <f t="shared" si="2"/>
        <v>(True, "Fraction of Industrial Fuel Use Shifted to Other Fuels[other mining and quarrying 07T08,hydrogen if]","Fraction of Industrial Fuel Use Shifted to Other Fuels[other mining and quarrying 07T08,hydrogen if]",[0,0.08],"Industry"),</v>
      </c>
    </row>
    <row r="60" spans="1:6" x14ac:dyDescent="0.25">
      <c r="A60" t="s">
        <v>206</v>
      </c>
      <c r="B60">
        <v>0.97</v>
      </c>
      <c r="C60" s="2" t="str">
        <f>INDEX('Policy groups'!$B:$B,MATCH('Script Setup'!$A40,'Policy groups'!$A:$A,0))</f>
        <v>Industrial Fuel Switching</v>
      </c>
      <c r="D60" s="2" t="str">
        <f>INDEX('Policy groups'!$C:$C,MATCH('Script Setup'!$A40,'Policy groups'!$A:$A,0))</f>
        <v>Industry</v>
      </c>
      <c r="E60" s="3" t="str">
        <f t="shared" si="0"/>
        <v>(True, "Fraction of Industrial Fuel Use Shifted to Other Fuels[pulp paper and printing 17T18,electricity if]","Fraction of Industrial Fuel Use Shifted to Other Fuels[pulp paper and printing 17T18,electricity if]",[0,0.97],"Industrial Fuel Switching"),</v>
      </c>
      <c r="F60" s="3" t="str">
        <f t="shared" si="2"/>
        <v>(True, "Fraction of Industrial Fuel Use Shifted to Other Fuels[pulp paper and printing 17T18,electricity if]","Fraction of Industrial Fuel Use Shifted to Other Fuels[pulp paper and printing 17T18,electricity if]",[0,0.97],"Industry"),</v>
      </c>
    </row>
    <row r="61" spans="1:6" x14ac:dyDescent="0.25">
      <c r="A61" t="s">
        <v>207</v>
      </c>
      <c r="B61">
        <v>0.03</v>
      </c>
      <c r="C61" s="2" t="str">
        <f>INDEX('Policy groups'!$B:$B,MATCH('Script Setup'!$A41,'Policy groups'!$A:$A,0))</f>
        <v>Industrial Fuel Switching</v>
      </c>
      <c r="D61" s="2" t="str">
        <f>INDEX('Policy groups'!$C:$C,MATCH('Script Setup'!$A41,'Policy groups'!$A:$A,0))</f>
        <v>Industry</v>
      </c>
      <c r="E61" s="3" t="str">
        <f t="shared" si="0"/>
        <v>(True, "Fraction of Industrial Fuel Use Shifted to Other Fuels[pulp paper and printing 17T18,hydrogen if]","Fraction of Industrial Fuel Use Shifted to Other Fuels[pulp paper and printing 17T18,hydrogen if]",[0,0.03],"Industrial Fuel Switching"),</v>
      </c>
      <c r="F61" s="3" t="str">
        <f t="shared" si="2"/>
        <v>(True, "Fraction of Industrial Fuel Use Shifted to Other Fuels[pulp paper and printing 17T18,hydrogen if]","Fraction of Industrial Fuel Use Shifted to Other Fuels[pulp paper and printing 17T18,hydrogen if]",[0,0.03],"Industry"),</v>
      </c>
    </row>
    <row r="62" spans="1:6" x14ac:dyDescent="0.25">
      <c r="A62" t="s">
        <v>208</v>
      </c>
      <c r="B62">
        <v>0.48</v>
      </c>
      <c r="C62" s="2" t="str">
        <f>INDEX('Policy groups'!$B:$B,MATCH('Script Setup'!$A42,'Policy groups'!$A:$A,0))</f>
        <v>Industrial Fuel Switching</v>
      </c>
      <c r="D62" s="2" t="str">
        <f>INDEX('Policy groups'!$C:$C,MATCH('Script Setup'!$A42,'Policy groups'!$A:$A,0))</f>
        <v>Industry</v>
      </c>
      <c r="E62" s="3" t="str">
        <f t="shared" si="0"/>
        <v>(True, "Fraction of Industrial Fuel Use Shifted to Other Fuels[refined petroleum and coke 19,electricity if]","Fraction of Industrial Fuel Use Shifted to Other Fuels[refined petroleum and coke 19,electricity if]",[0,0.48],"Industrial Fuel Switching"),</v>
      </c>
      <c r="F62" s="3" t="str">
        <f t="shared" si="2"/>
        <v>(True, "Fraction of Industrial Fuel Use Shifted to Other Fuels[refined petroleum and coke 19,electricity if]","Fraction of Industrial Fuel Use Shifted to Other Fuels[refined petroleum and coke 19,electricity if]",[0,0.48],"Industry"),</v>
      </c>
    </row>
    <row r="63" spans="1:6" x14ac:dyDescent="0.25">
      <c r="A63" t="s">
        <v>209</v>
      </c>
      <c r="B63">
        <v>0.52</v>
      </c>
      <c r="C63" s="2" t="str">
        <f>INDEX('Policy groups'!$B:$B,MATCH('Script Setup'!$A43,'Policy groups'!$A:$A,0))</f>
        <v>Industrial Fuel Switching</v>
      </c>
      <c r="D63" s="2" t="str">
        <f>INDEX('Policy groups'!$C:$C,MATCH('Script Setup'!$A43,'Policy groups'!$A:$A,0))</f>
        <v>Industry</v>
      </c>
      <c r="E63" s="3" t="str">
        <f t="shared" si="0"/>
        <v>(True, "Fraction of Industrial Fuel Use Shifted to Other Fuels[refined petroleum and coke 19,hydrogen if]","Fraction of Industrial Fuel Use Shifted to Other Fuels[refined petroleum and coke 19,hydrogen if]",[0,0.52],"Industrial Fuel Switching"),</v>
      </c>
      <c r="F63" s="3" t="str">
        <f t="shared" si="2"/>
        <v>(True, "Fraction of Industrial Fuel Use Shifted to Other Fuels[refined petroleum and coke 19,hydrogen if]","Fraction of Industrial Fuel Use Shifted to Other Fuels[refined petroleum and coke 19,hydrogen if]",[0,0.52],"Industry"),</v>
      </c>
    </row>
    <row r="64" spans="1:6" x14ac:dyDescent="0.25">
      <c r="A64" t="s">
        <v>230</v>
      </c>
      <c r="B64">
        <v>0.94</v>
      </c>
      <c r="C64" s="2" t="str">
        <f>INDEX('Policy groups'!$B:$B,MATCH('Script Setup'!$A64,'Policy groups'!$A:$A,0))</f>
        <v>Industrial Fuel Switching</v>
      </c>
      <c r="D64" s="2" t="str">
        <f>INDEX('Policy groups'!$C:$C,MATCH('Script Setup'!$A64,'Policy groups'!$A:$A,0))</f>
        <v>Industry</v>
      </c>
      <c r="E64" s="3" t="str">
        <f t="shared" si="0"/>
        <v>(True, "Fraction of Industrial Fuel Use Shifted to Other Fuels[road vehicles 29,electricity if]","Fraction of Industrial Fuel Use Shifted to Other Fuels[road vehicles 29,electricity if]",[0,0.94],"Industrial Fuel Switching"),</v>
      </c>
      <c r="F64" s="3" t="str">
        <f t="shared" si="2"/>
        <v>(True, "Fraction of Industrial Fuel Use Shifted to Other Fuels[road vehicles 29,electricity if]","Fraction of Industrial Fuel Use Shifted to Other Fuels[road vehicles 29,electricity if]",[0,0.94],"Industry"),</v>
      </c>
    </row>
    <row r="65" spans="1:6" x14ac:dyDescent="0.25">
      <c r="A65" t="s">
        <v>231</v>
      </c>
      <c r="B65">
        <v>0.06</v>
      </c>
      <c r="C65" s="2" t="str">
        <f>INDEX('Policy groups'!$B:$B,MATCH('Script Setup'!$A65,'Policy groups'!$A:$A,0))</f>
        <v>Industrial Fuel Switching</v>
      </c>
      <c r="D65" s="2" t="str">
        <f>INDEX('Policy groups'!$C:$C,MATCH('Script Setup'!$A65,'Policy groups'!$A:$A,0))</f>
        <v>Industry</v>
      </c>
      <c r="E65" s="3" t="str">
        <f t="shared" si="0"/>
        <v>(True, "Fraction of Industrial Fuel Use Shifted to Other Fuels[road vehicles 29,hydrogen if]","Fraction of Industrial Fuel Use Shifted to Other Fuels[road vehicles 29,hydrogen if]",[0,0.06],"Industrial Fuel Switching"),</v>
      </c>
      <c r="F65" s="3" t="str">
        <f t="shared" si="2"/>
        <v>(True, "Fraction of Industrial Fuel Use Shifted to Other Fuels[road vehicles 29,hydrogen if]","Fraction of Industrial Fuel Use Shifted to Other Fuels[road vehicles 29,hydrogen if]",[0,0.06],"Industry"),</v>
      </c>
    </row>
    <row r="66" spans="1:6" x14ac:dyDescent="0.25">
      <c r="A66" t="s">
        <v>212</v>
      </c>
      <c r="B66">
        <v>0.47</v>
      </c>
      <c r="C66" s="2" t="str">
        <f>INDEX('Policy groups'!$B:$B,MATCH('Script Setup'!$A46,'Policy groups'!$A:$A,0))</f>
        <v>Industrial Fuel Switching</v>
      </c>
      <c r="D66" s="2" t="str">
        <f>INDEX('Policy groups'!$C:$C,MATCH('Script Setup'!$A46,'Policy groups'!$A:$A,0))</f>
        <v>Industry</v>
      </c>
      <c r="E66" s="3" t="str">
        <f t="shared" ref="E66:E129" si="3">CONCATENATE("(True, ""","",TRIM(A66),"",""",","""",TRIM(A66),"""","",",[0,",B66,"],","""",C66,"""","),")</f>
        <v>(True, "Fraction of Industrial Fuel Use Shifted to Other Fuels[rubber and plastic products 22,electricity if]","Fraction of Industrial Fuel Use Shifted to Other Fuels[rubber and plastic products 22,electricity if]",[0,0.47],"Industrial Fuel Switching"),</v>
      </c>
      <c r="F66" s="3" t="str">
        <f t="shared" ref="F66:F97" si="4">CONCATENATE("(True, ""","",TRIM(A66),"",""",","""",TRIM(A66),"""","",",[0,",B66,"],","""",D66,"""","),")</f>
        <v>(True, "Fraction of Industrial Fuel Use Shifted to Other Fuels[rubber and plastic products 22,electricity if]","Fraction of Industrial Fuel Use Shifted to Other Fuels[rubber and plastic products 22,electricity if]",[0,0.47],"Industry"),</v>
      </c>
    </row>
    <row r="67" spans="1:6" x14ac:dyDescent="0.25">
      <c r="A67" t="s">
        <v>213</v>
      </c>
      <c r="B67">
        <v>0.53</v>
      </c>
      <c r="C67" s="2" t="str">
        <f>INDEX('Policy groups'!$B:$B,MATCH('Script Setup'!$A47,'Policy groups'!$A:$A,0))</f>
        <v>Industrial Fuel Switching</v>
      </c>
      <c r="D67" s="2" t="str">
        <f>INDEX('Policy groups'!$C:$C,MATCH('Script Setup'!$A47,'Policy groups'!$A:$A,0))</f>
        <v>Industry</v>
      </c>
      <c r="E67" s="3" t="str">
        <f t="shared" si="3"/>
        <v>(True, "Fraction of Industrial Fuel Use Shifted to Other Fuels[rubber and plastic products 22,hydrogen if]","Fraction of Industrial Fuel Use Shifted to Other Fuels[rubber and plastic products 22,hydrogen if]",[0,0.53],"Industrial Fuel Switching"),</v>
      </c>
      <c r="F67" s="3" t="str">
        <f t="shared" si="4"/>
        <v>(True, "Fraction of Industrial Fuel Use Shifted to Other Fuels[rubber and plastic products 22,hydrogen if]","Fraction of Industrial Fuel Use Shifted to Other Fuels[rubber and plastic products 22,hydrogen if]",[0,0.53],"Industry"),</v>
      </c>
    </row>
    <row r="68" spans="1:6" x14ac:dyDescent="0.25">
      <c r="A68" t="s">
        <v>202</v>
      </c>
      <c r="B68">
        <v>0.92</v>
      </c>
      <c r="C68" s="2" t="str">
        <f>INDEX('Policy groups'!$B:$B,MATCH('Script Setup'!$A36,'Policy groups'!$A:$A,0))</f>
        <v>Industrial Fuel Switching</v>
      </c>
      <c r="D68" s="2" t="str">
        <f>INDEX('Policy groups'!$C:$C,MATCH('Script Setup'!$A36,'Policy groups'!$A:$A,0))</f>
        <v>Industry</v>
      </c>
      <c r="E68" s="3" t="str">
        <f t="shared" si="3"/>
        <v>(True, "Fraction of Industrial Fuel Use Shifted to Other Fuels[textiles apparel and leather 13T15,electricity if]","Fraction of Industrial Fuel Use Shifted to Other Fuels[textiles apparel and leather 13T15,electricity if]",[0,0.92],"Industrial Fuel Switching"),</v>
      </c>
      <c r="F68" s="3" t="str">
        <f t="shared" si="4"/>
        <v>(True, "Fraction of Industrial Fuel Use Shifted to Other Fuels[textiles apparel and leather 13T15,electricity if]","Fraction of Industrial Fuel Use Shifted to Other Fuels[textiles apparel and leather 13T15,electricity if]",[0,0.92],"Industry"),</v>
      </c>
    </row>
    <row r="69" spans="1:6" x14ac:dyDescent="0.25">
      <c r="A69" t="s">
        <v>203</v>
      </c>
      <c r="B69">
        <v>0.08</v>
      </c>
      <c r="C69" s="2" t="str">
        <f>INDEX('Policy groups'!$B:$B,MATCH('Script Setup'!$A37,'Policy groups'!$A:$A,0))</f>
        <v>Industrial Fuel Switching</v>
      </c>
      <c r="D69" s="2" t="str">
        <f>INDEX('Policy groups'!$C:$C,MATCH('Script Setup'!$A37,'Policy groups'!$A:$A,0))</f>
        <v>Industry</v>
      </c>
      <c r="E69" s="3" t="str">
        <f t="shared" si="3"/>
        <v>(True, "Fraction of Industrial Fuel Use Shifted to Other Fuels[textiles apparel and leather 13T15,hydrogen if]","Fraction of Industrial Fuel Use Shifted to Other Fuels[textiles apparel and leather 13T15,hydrogen if]",[0,0.08],"Industrial Fuel Switching"),</v>
      </c>
      <c r="F69" s="3" t="str">
        <f t="shared" si="4"/>
        <v>(True, "Fraction of Industrial Fuel Use Shifted to Other Fuels[textiles apparel and leather 13T15,hydrogen if]","Fraction of Industrial Fuel Use Shifted to Other Fuels[textiles apparel and leather 13T15,hydrogen if]",[0,0.08],"Industry"),</v>
      </c>
    </row>
    <row r="70" spans="1:6" x14ac:dyDescent="0.25">
      <c r="A70" t="s">
        <v>204</v>
      </c>
      <c r="B70">
        <v>0.92</v>
      </c>
      <c r="C70" s="2" t="str">
        <f>INDEX('Policy groups'!$B:$B,MATCH('Script Setup'!$A38,'Policy groups'!$A:$A,0))</f>
        <v>Industrial Fuel Switching</v>
      </c>
      <c r="D70" s="2" t="str">
        <f>INDEX('Policy groups'!$C:$C,MATCH('Script Setup'!$A38,'Policy groups'!$A:$A,0))</f>
        <v>Industry</v>
      </c>
      <c r="E70" s="3" t="str">
        <f t="shared" si="3"/>
        <v>(True, "Fraction of Industrial Fuel Use Shifted to Other Fuels[wood products 16,electricity if]","Fraction of Industrial Fuel Use Shifted to Other Fuels[wood products 16,electricity if]",[0,0.92],"Industrial Fuel Switching"),</v>
      </c>
      <c r="F70" s="3" t="str">
        <f t="shared" si="4"/>
        <v>(True, "Fraction of Industrial Fuel Use Shifted to Other Fuels[wood products 16,electricity if]","Fraction of Industrial Fuel Use Shifted to Other Fuels[wood products 16,electricity if]",[0,0.92],"Industry"),</v>
      </c>
    </row>
    <row r="71" spans="1:6" x14ac:dyDescent="0.25">
      <c r="A71" t="s">
        <v>205</v>
      </c>
      <c r="B71">
        <v>0.08</v>
      </c>
      <c r="C71" s="2" t="str">
        <f>INDEX('Policy groups'!$B:$B,MATCH('Script Setup'!$A39,'Policy groups'!$A:$A,0))</f>
        <v>Industrial Fuel Switching</v>
      </c>
      <c r="D71" s="2" t="str">
        <f>INDEX('Policy groups'!$C:$C,MATCH('Script Setup'!$A39,'Policy groups'!$A:$A,0))</f>
        <v>Industry</v>
      </c>
      <c r="E71" s="3" t="str">
        <f t="shared" si="3"/>
        <v>(True, "Fraction of Industrial Fuel Use Shifted to Other Fuels[wood products 16,hydrogen if]","Fraction of Industrial Fuel Use Shifted to Other Fuels[wood products 16,hydrogen if]",[0,0.08],"Industrial Fuel Switching"),</v>
      </c>
      <c r="F71" s="3" t="str">
        <f t="shared" si="4"/>
        <v>(True, "Fraction of Industrial Fuel Use Shifted to Other Fuels[wood products 16,hydrogen if]","Fraction of Industrial Fuel Use Shifted to Other Fuels[wood products 16,hydrogen if]",[0,0.08],"Industry"),</v>
      </c>
    </row>
    <row r="72" spans="1:6" x14ac:dyDescent="0.25">
      <c r="A72" t="s">
        <v>58</v>
      </c>
      <c r="B72">
        <v>1</v>
      </c>
      <c r="C72" s="2" t="str">
        <f>INDEX('Policy groups'!$B:$B,MATCH('Script Setup'!$A72,'Policy groups'!$A:$A,0))</f>
        <v>Livestock Measures</v>
      </c>
      <c r="D72" s="2" t="str">
        <f>INDEX('Policy groups'!$C:$C,MATCH('Script Setup'!$A72,'Policy groups'!$A:$A,0))</f>
        <v>Agriculture</v>
      </c>
      <c r="E72" s="3" t="str">
        <f t="shared" si="3"/>
        <v>(True, "Fraction of Livestock Measures Achieved","Fraction of Livestock Measures Achieved",[0,1],"Livestock Measures"),</v>
      </c>
      <c r="F72" s="3" t="str">
        <f t="shared" si="4"/>
        <v>(True, "Fraction of Livestock Measures Achieved","Fraction of Livestock Measures Achieved",[0,1],"Agriculture"),</v>
      </c>
    </row>
    <row r="73" spans="1:6" x14ac:dyDescent="0.25">
      <c r="A73" t="s">
        <v>238</v>
      </c>
      <c r="B73">
        <v>1</v>
      </c>
      <c r="C73" s="2" t="str">
        <f>INDEX('Policy groups'!$B:$B,MATCH('Script Setup'!$A73,'Policy groups'!$A:$A,0))</f>
        <v>Methane Capture and Destruction</v>
      </c>
      <c r="D73" s="2" t="str">
        <f>INDEX('Policy groups'!$C:$C,MATCH('Script Setup'!$A73,'Policy groups'!$A:$A,0))</f>
        <v>Industry</v>
      </c>
      <c r="E73" s="3" t="str">
        <f t="shared" si="3"/>
        <v>(True, "Fraction of Methane Capture Opportunities Achieved[coal mining 05]","Fraction of Methane Capture Opportunities Achieved[coal mining 05]",[0,1],"Methane Capture and Destruction"),</v>
      </c>
      <c r="F73" s="3" t="str">
        <f t="shared" si="4"/>
        <v>(True, "Fraction of Methane Capture Opportunities Achieved[coal mining 05]","Fraction of Methane Capture Opportunities Achieved[coal mining 05]",[0,1],"Industry"),</v>
      </c>
    </row>
    <row r="74" spans="1:6" x14ac:dyDescent="0.25">
      <c r="A74" t="s">
        <v>240</v>
      </c>
      <c r="B74">
        <v>1</v>
      </c>
      <c r="C74" s="2" t="str">
        <f>INDEX('Policy groups'!$B:$B,MATCH('Script Setup'!$A75,'Policy groups'!$A:$A,0))</f>
        <v>Methane Capture and Destruction</v>
      </c>
      <c r="D74" s="2" t="str">
        <f>INDEX('Policy groups'!$C:$C,MATCH('Script Setup'!$A75,'Policy groups'!$A:$A,0))</f>
        <v>Industry</v>
      </c>
      <c r="E74" s="3" t="str">
        <f t="shared" si="3"/>
        <v>(True, "Fraction of Methane Capture Opportunities Achieved[energy pipelines and gas processing 352T353]","Fraction of Methane Capture Opportunities Achieved[energy pipelines and gas processing 352T353]",[0,1],"Methane Capture and Destruction"),</v>
      </c>
      <c r="F74" s="3" t="str">
        <f t="shared" si="4"/>
        <v>(True, "Fraction of Methane Capture Opportunities Achieved[energy pipelines and gas processing 352T353]","Fraction of Methane Capture Opportunities Achieved[energy pipelines and gas processing 352T353]",[0,1],"Industry"),</v>
      </c>
    </row>
    <row r="75" spans="1:6" x14ac:dyDescent="0.25">
      <c r="A75" t="s">
        <v>239</v>
      </c>
      <c r="B75">
        <v>1</v>
      </c>
      <c r="C75" s="2" t="str">
        <f>INDEX('Policy groups'!$B:$B,MATCH('Script Setup'!$A74,'Policy groups'!$A:$A,0))</f>
        <v>Methane Capture and Destruction</v>
      </c>
      <c r="D75" s="2" t="str">
        <f>INDEX('Policy groups'!$C:$C,MATCH('Script Setup'!$A74,'Policy groups'!$A:$A,0))</f>
        <v>Industry</v>
      </c>
      <c r="E75" s="3" t="str">
        <f t="shared" si="3"/>
        <v>(True, "Fraction of Methane Capture Opportunities Achieved[oil and gas extraction 06]","Fraction of Methane Capture Opportunities Achieved[oil and gas extraction 06]",[0,1],"Methane Capture and Destruction"),</v>
      </c>
      <c r="F75" s="3" t="str">
        <f t="shared" si="4"/>
        <v>(True, "Fraction of Methane Capture Opportunities Achieved[oil and gas extraction 06]","Fraction of Methane Capture Opportunities Achieved[oil and gas extraction 06]",[0,1],"Industry"),</v>
      </c>
    </row>
    <row r="76" spans="1:6" x14ac:dyDescent="0.25">
      <c r="A76" t="s">
        <v>241</v>
      </c>
      <c r="B76">
        <v>1</v>
      </c>
      <c r="C76" s="2" t="str">
        <f>INDEX('Policy groups'!$B:$B,MATCH('Script Setup'!$A76,'Policy groups'!$A:$A,0))</f>
        <v>Methane Capture and Destruction</v>
      </c>
      <c r="D76" s="2" t="str">
        <f>INDEX('Policy groups'!$C:$C,MATCH('Script Setup'!$A76,'Policy groups'!$A:$A,0))</f>
        <v>Industry</v>
      </c>
      <c r="E76" s="3" t="str">
        <f t="shared" si="3"/>
        <v>(True, "Fraction of Methane Capture Opportunities Achieved[water and waste 36T39]","Fraction of Methane Capture Opportunities Achieved[water and waste 36T39]",[0,1],"Methane Capture and Destruction"),</v>
      </c>
      <c r="F76" s="3" t="str">
        <f t="shared" si="4"/>
        <v>(True, "Fraction of Methane Capture Opportunities Achieved[water and waste 36T39]","Fraction of Methane Capture Opportunities Achieved[water and waste 36T39]",[0,1],"Industry"),</v>
      </c>
    </row>
    <row r="77" spans="1:6" x14ac:dyDescent="0.25">
      <c r="A77" t="s">
        <v>242</v>
      </c>
      <c r="B77">
        <v>1</v>
      </c>
      <c r="C77" s="2" t="str">
        <f>INDEX('Policy groups'!$B:$B,MATCH('Script Setup'!$A77,'Policy groups'!$A:$A,0))</f>
        <v>Methane Capture and Destruction</v>
      </c>
      <c r="D77" s="2" t="str">
        <f>INDEX('Policy groups'!$C:$C,MATCH('Script Setup'!$A77,'Policy groups'!$A:$A,0))</f>
        <v>Industry</v>
      </c>
      <c r="E77" s="3" t="str">
        <f t="shared" si="3"/>
        <v>(True, "Fraction of Methane Destruction Opportunities Achieved[coal mining 05]","Fraction of Methane Destruction Opportunities Achieved[coal mining 05]",[0,1],"Methane Capture and Destruction"),</v>
      </c>
      <c r="F77" s="3" t="str">
        <f t="shared" si="4"/>
        <v>(True, "Fraction of Methane Destruction Opportunities Achieved[coal mining 05]","Fraction of Methane Destruction Opportunities Achieved[coal mining 05]",[0,1],"Industry"),</v>
      </c>
    </row>
    <row r="78" spans="1:6" x14ac:dyDescent="0.25">
      <c r="A78" t="s">
        <v>244</v>
      </c>
      <c r="B78">
        <v>1</v>
      </c>
      <c r="C78" s="2" t="str">
        <f>INDEX('Policy groups'!$B:$B,MATCH('Script Setup'!$A79,'Policy groups'!$A:$A,0))</f>
        <v>Methane Capture and Destruction</v>
      </c>
      <c r="D78" s="2" t="str">
        <f>INDEX('Policy groups'!$C:$C,MATCH('Script Setup'!$A79,'Policy groups'!$A:$A,0))</f>
        <v>Industry</v>
      </c>
      <c r="E78" s="3" t="str">
        <f t="shared" si="3"/>
        <v>(True, "Fraction of Methane Destruction Opportunities Achieved[energy pipelines and gas processing 352T353]","Fraction of Methane Destruction Opportunities Achieved[energy pipelines and gas processing 352T353]",[0,1],"Methane Capture and Destruction"),</v>
      </c>
      <c r="F78" s="3" t="str">
        <f t="shared" si="4"/>
        <v>(True, "Fraction of Methane Destruction Opportunities Achieved[energy pipelines and gas processing 352T353]","Fraction of Methane Destruction Opportunities Achieved[energy pipelines and gas processing 352T353]",[0,1],"Industry"),</v>
      </c>
    </row>
    <row r="79" spans="1:6" x14ac:dyDescent="0.25">
      <c r="A79" t="s">
        <v>243</v>
      </c>
      <c r="B79">
        <v>1</v>
      </c>
      <c r="C79" s="2" t="str">
        <f>INDEX('Policy groups'!$B:$B,MATCH('Script Setup'!$A78,'Policy groups'!$A:$A,0))</f>
        <v>Methane Capture and Destruction</v>
      </c>
      <c r="D79" s="2" t="str">
        <f>INDEX('Policy groups'!$C:$C,MATCH('Script Setup'!$A78,'Policy groups'!$A:$A,0))</f>
        <v>Industry</v>
      </c>
      <c r="E79" s="3" t="str">
        <f t="shared" si="3"/>
        <v>(True, "Fraction of Methane Destruction Opportunities Achieved[oil and gas extraction 06]","Fraction of Methane Destruction Opportunities Achieved[oil and gas extraction 06]",[0,1],"Methane Capture and Destruction"),</v>
      </c>
      <c r="F79" s="3" t="str">
        <f t="shared" si="4"/>
        <v>(True, "Fraction of Methane Destruction Opportunities Achieved[oil and gas extraction 06]","Fraction of Methane Destruction Opportunities Achieved[oil and gas extraction 06]",[0,1],"Industry"),</v>
      </c>
    </row>
    <row r="80" spans="1:6" x14ac:dyDescent="0.25">
      <c r="A80" t="s">
        <v>245</v>
      </c>
      <c r="B80">
        <v>1</v>
      </c>
      <c r="C80" s="2" t="str">
        <f>INDEX('Policy groups'!$B:$B,MATCH('Script Setup'!$A80,'Policy groups'!$A:$A,0))</f>
        <v>Methane Capture and Destruction</v>
      </c>
      <c r="D80" s="2" t="str">
        <f>INDEX('Policy groups'!$C:$C,MATCH('Script Setup'!$A80,'Policy groups'!$A:$A,0))</f>
        <v>Industry</v>
      </c>
      <c r="E80" s="3" t="str">
        <f t="shared" si="3"/>
        <v>(True, "Fraction of Methane Destruction Opportunities Achieved[water and waste 36T39]","Fraction of Methane Destruction Opportunities Achieved[water and waste 36T39]",[0,1],"Methane Capture and Destruction"),</v>
      </c>
      <c r="F80" s="3" t="str">
        <f t="shared" si="4"/>
        <v>(True, "Fraction of Methane Destruction Opportunities Achieved[water and waste 36T39]","Fraction of Methane Destruction Opportunities Achieved[water and waste 36T39]",[0,1],"Industry"),</v>
      </c>
    </row>
    <row r="81" spans="1:6" x14ac:dyDescent="0.25">
      <c r="A81" t="s">
        <v>466</v>
      </c>
      <c r="B81">
        <v>1</v>
      </c>
      <c r="C81" s="2" t="str">
        <f>INDEX('Policy groups'!$B:$B,MATCH('Script Setup'!$A81,'Policy groups'!$A:$A,0))</f>
        <v>N2O Abatement</v>
      </c>
      <c r="D81" s="2" t="str">
        <f>INDEX('Policy groups'!$C:$C,MATCH('Script Setup'!$A81,'Policy groups'!$A:$A,0))</f>
        <v>Industry</v>
      </c>
      <c r="E81" s="3" t="str">
        <f t="shared" si="3"/>
        <v>(True, "Fraction of N2O Abatement Achieved","Fraction of N2O Abatement Achieved",[0,1],"N2O Abatement"),</v>
      </c>
      <c r="F81" s="3" t="str">
        <f t="shared" si="4"/>
        <v>(True, "Fraction of N2O Abatement Achieved","Fraction of N2O Abatement Achieved",[0,1],"Industry"),</v>
      </c>
    </row>
    <row r="82" spans="1:6" x14ac:dyDescent="0.25">
      <c r="A82" t="s">
        <v>70</v>
      </c>
      <c r="B82">
        <v>1</v>
      </c>
      <c r="C82" s="2" t="str">
        <f>INDEX('Policy groups'!$B:$B,MATCH('Script Setup'!$A87,'Policy groups'!$A:$A,0))</f>
        <v>Building Electrification</v>
      </c>
      <c r="D82" s="2" t="str">
        <f>INDEX('Policy groups'!$C:$C,MATCH('Script Setup'!$A87,'Policy groups'!$A:$A,0))</f>
        <v>Buildings</v>
      </c>
      <c r="E82" s="3" t="str">
        <f t="shared" si="3"/>
        <v>(True, "Fraction of New Bldg Components Shifted to Other Fuels[appliances,commercial]","Fraction of New Bldg Components Shifted to Other Fuels[appliances,commercial]",[0,1],"Building Electrification"),</v>
      </c>
      <c r="F82" s="3" t="str">
        <f t="shared" si="4"/>
        <v>(True, "Fraction of New Bldg Components Shifted to Other Fuels[appliances,commercial]","Fraction of New Bldg Components Shifted to Other Fuels[appliances,commercial]",[0,1],"Buildings"),</v>
      </c>
    </row>
    <row r="83" spans="1:6" x14ac:dyDescent="0.25">
      <c r="A83" t="s">
        <v>69</v>
      </c>
      <c r="B83">
        <v>1</v>
      </c>
      <c r="C83" s="2" t="str">
        <f>INDEX('Policy groups'!$B:$B,MATCH('Script Setup'!$A86,'Policy groups'!$A:$A,0))</f>
        <v>Building Electrification</v>
      </c>
      <c r="D83" s="2" t="str">
        <f>INDEX('Policy groups'!$C:$C,MATCH('Script Setup'!$A86,'Policy groups'!$A:$A,0))</f>
        <v>Buildings</v>
      </c>
      <c r="E83" s="3" t="str">
        <f t="shared" si="3"/>
        <v>(True, "Fraction of New Bldg Components Shifted to Other Fuels[appliances,rural residential]","Fraction of New Bldg Components Shifted to Other Fuels[appliances,rural residential]",[0,1],"Building Electrification"),</v>
      </c>
      <c r="F83" s="3" t="str">
        <f t="shared" si="4"/>
        <v>(True, "Fraction of New Bldg Components Shifted to Other Fuels[appliances,rural residential]","Fraction of New Bldg Components Shifted to Other Fuels[appliances,rural residential]",[0,1],"Buildings"),</v>
      </c>
    </row>
    <row r="84" spans="1:6" x14ac:dyDescent="0.25">
      <c r="A84" t="s">
        <v>68</v>
      </c>
      <c r="B84">
        <v>1</v>
      </c>
      <c r="C84" s="2" t="str">
        <f>INDEX('Policy groups'!$B:$B,MATCH('Script Setup'!$A85,'Policy groups'!$A:$A,0))</f>
        <v>Building Electrification</v>
      </c>
      <c r="D84" s="2" t="str">
        <f>INDEX('Policy groups'!$C:$C,MATCH('Script Setup'!$A85,'Policy groups'!$A:$A,0))</f>
        <v>Buildings</v>
      </c>
      <c r="E84" s="3" t="str">
        <f t="shared" si="3"/>
        <v>(True, "Fraction of New Bldg Components Shifted to Other Fuels[appliances,urban residential]","Fraction of New Bldg Components Shifted to Other Fuels[appliances,urban residential]",[0,1],"Building Electrification"),</v>
      </c>
      <c r="F84" s="3" t="str">
        <f t="shared" si="4"/>
        <v>(True, "Fraction of New Bldg Components Shifted to Other Fuels[appliances,urban residential]","Fraction of New Bldg Components Shifted to Other Fuels[appliances,urban residential]",[0,1],"Buildings"),</v>
      </c>
    </row>
    <row r="85" spans="1:6" x14ac:dyDescent="0.25">
      <c r="A85" t="s">
        <v>67</v>
      </c>
      <c r="B85">
        <v>1</v>
      </c>
      <c r="C85" s="2" t="str">
        <f>INDEX('Policy groups'!$B:$B,MATCH('Script Setup'!$A84,'Policy groups'!$A:$A,0))</f>
        <v>Building Electrification</v>
      </c>
      <c r="D85" s="2" t="str">
        <f>INDEX('Policy groups'!$C:$C,MATCH('Script Setup'!$A84,'Policy groups'!$A:$A,0))</f>
        <v>Buildings</v>
      </c>
      <c r="E85" s="3" t="str">
        <f t="shared" si="3"/>
        <v>(True, "Fraction of New Bldg Components Shifted to Other Fuels[heating,commercial]","Fraction of New Bldg Components Shifted to Other Fuels[heating,commercial]",[0,1],"Building Electrification"),</v>
      </c>
      <c r="F85" s="3" t="str">
        <f t="shared" si="4"/>
        <v>(True, "Fraction of New Bldg Components Shifted to Other Fuels[heating,commercial]","Fraction of New Bldg Components Shifted to Other Fuels[heating,commercial]",[0,1],"Buildings"),</v>
      </c>
    </row>
    <row r="86" spans="1:6" x14ac:dyDescent="0.25">
      <c r="A86" t="s">
        <v>66</v>
      </c>
      <c r="B86">
        <v>1</v>
      </c>
      <c r="C86" s="2" t="str">
        <f>INDEX('Policy groups'!$B:$B,MATCH('Script Setup'!$A83,'Policy groups'!$A:$A,0))</f>
        <v>Building Electrification</v>
      </c>
      <c r="D86" s="2" t="str">
        <f>INDEX('Policy groups'!$C:$C,MATCH('Script Setup'!$A83,'Policy groups'!$A:$A,0))</f>
        <v>Buildings</v>
      </c>
      <c r="E86" s="3" t="str">
        <f t="shared" si="3"/>
        <v>(True, "Fraction of New Bldg Components Shifted to Other Fuels[heating,rural residential]","Fraction of New Bldg Components Shifted to Other Fuels[heating,rural residential]",[0,1],"Building Electrification"),</v>
      </c>
      <c r="F86" s="3" t="str">
        <f t="shared" si="4"/>
        <v>(True, "Fraction of New Bldg Components Shifted to Other Fuels[heating,rural residential]","Fraction of New Bldg Components Shifted to Other Fuels[heating,rural residential]",[0,1],"Buildings"),</v>
      </c>
    </row>
    <row r="87" spans="1:6" x14ac:dyDescent="0.25">
      <c r="A87" t="s">
        <v>65</v>
      </c>
      <c r="B87">
        <v>1</v>
      </c>
      <c r="C87" s="2" t="str">
        <f>INDEX('Policy groups'!$B:$B,MATCH('Script Setup'!$A82,'Policy groups'!$A:$A,0))</f>
        <v>Building Electrification</v>
      </c>
      <c r="D87" s="2" t="str">
        <f>INDEX('Policy groups'!$C:$C,MATCH('Script Setup'!$A82,'Policy groups'!$A:$A,0))</f>
        <v>Buildings</v>
      </c>
      <c r="E87" s="3" t="str">
        <f t="shared" si="3"/>
        <v>(True, "Fraction of New Bldg Components Shifted to Other Fuels[heating,urban residential]","Fraction of New Bldg Components Shifted to Other Fuels[heating,urban residential]",[0,1],"Building Electrification"),</v>
      </c>
      <c r="F87" s="3" t="str">
        <f t="shared" si="4"/>
        <v>(True, "Fraction of New Bldg Components Shifted to Other Fuels[heating,urban residential]","Fraction of New Bldg Components Shifted to Other Fuels[heating,urban residential]",[0,1],"Buildings"),</v>
      </c>
    </row>
    <row r="88" spans="1:6" x14ac:dyDescent="0.25">
      <c r="A88" t="s">
        <v>73</v>
      </c>
      <c r="B88">
        <v>1</v>
      </c>
      <c r="C88" s="2" t="str">
        <f>INDEX('Policy groups'!$B:$B,MATCH('Script Setup'!$A90,'Policy groups'!$A:$A,0))</f>
        <v>Building Electrification</v>
      </c>
      <c r="D88" s="2" t="str">
        <f>INDEX('Policy groups'!$C:$C,MATCH('Script Setup'!$A90,'Policy groups'!$A:$A,0))</f>
        <v>Buildings</v>
      </c>
      <c r="E88" s="3" t="str">
        <f t="shared" si="3"/>
        <v>(True, "Fraction of New Bldg Components Shifted to Other Fuels[other component,commercial]","Fraction of New Bldg Components Shifted to Other Fuels[other component,commercial]",[0,1],"Building Electrification"),</v>
      </c>
      <c r="F88" s="3" t="str">
        <f t="shared" si="4"/>
        <v>(True, "Fraction of New Bldg Components Shifted to Other Fuels[other component,commercial]","Fraction of New Bldg Components Shifted to Other Fuels[other component,commercial]",[0,1],"Buildings"),</v>
      </c>
    </row>
    <row r="89" spans="1:6" x14ac:dyDescent="0.25">
      <c r="A89" t="s">
        <v>72</v>
      </c>
      <c r="B89">
        <v>1</v>
      </c>
      <c r="C89" s="2" t="str">
        <f>INDEX('Policy groups'!$B:$B,MATCH('Script Setup'!$A89,'Policy groups'!$A:$A,0))</f>
        <v>Building Electrification</v>
      </c>
      <c r="D89" s="2" t="str">
        <f>INDEX('Policy groups'!$C:$C,MATCH('Script Setup'!$A89,'Policy groups'!$A:$A,0))</f>
        <v>Buildings</v>
      </c>
      <c r="E89" s="3" t="str">
        <f t="shared" si="3"/>
        <v>(True, "Fraction of New Bldg Components Shifted to Other Fuels[other component,rural residential]","Fraction of New Bldg Components Shifted to Other Fuels[other component,rural residential]",[0,1],"Building Electrification"),</v>
      </c>
      <c r="F89" s="3" t="str">
        <f t="shared" si="4"/>
        <v>(True, "Fraction of New Bldg Components Shifted to Other Fuels[other component,rural residential]","Fraction of New Bldg Components Shifted to Other Fuels[other component,rural residential]",[0,1],"Buildings"),</v>
      </c>
    </row>
    <row r="90" spans="1:6" x14ac:dyDescent="0.25">
      <c r="A90" t="s">
        <v>71</v>
      </c>
      <c r="B90">
        <v>1</v>
      </c>
      <c r="C90" s="2" t="str">
        <f>INDEX('Policy groups'!$B:$B,MATCH('Script Setup'!$A88,'Policy groups'!$A:$A,0))</f>
        <v>Building Electrification</v>
      </c>
      <c r="D90" s="2" t="str">
        <f>INDEX('Policy groups'!$C:$C,MATCH('Script Setup'!$A88,'Policy groups'!$A:$A,0))</f>
        <v>Buildings</v>
      </c>
      <c r="E90" s="3" t="str">
        <f t="shared" si="3"/>
        <v>(True, "Fraction of New Bldg Components Shifted to Other Fuels[other component,urban residential]","Fraction of New Bldg Components Shifted to Other Fuels[other component,urban residential]",[0,1],"Building Electrification"),</v>
      </c>
      <c r="F90" s="3" t="str">
        <f t="shared" si="4"/>
        <v>(True, "Fraction of New Bldg Components Shifted to Other Fuels[other component,urban residential]","Fraction of New Bldg Components Shifted to Other Fuels[other component,urban residential]",[0,1],"Buildings"),</v>
      </c>
    </row>
    <row r="91" spans="1:6" x14ac:dyDescent="0.25">
      <c r="A91" t="s">
        <v>247</v>
      </c>
      <c r="B91">
        <v>0.5</v>
      </c>
      <c r="C91" s="2" t="str">
        <f>INDEX('Policy groups'!$B:$B,MATCH('Script Setup'!$A92,'Policy groups'!$A:$A,0))</f>
        <v>Industrial CCS</v>
      </c>
      <c r="D91" s="2" t="str">
        <f>INDEX('Policy groups'!$C:$C,MATCH('Script Setup'!$A92,'Policy groups'!$A:$A,0))</f>
        <v>Industry</v>
      </c>
      <c r="E91" s="3" t="str">
        <f t="shared" si="3"/>
        <v>(True, "Industry Sector Fraction of Potential Additional CCS Achieved[cement and other nonmetallic minerals 239,process emissions]","Industry Sector Fraction of Potential Additional CCS Achieved[cement and other nonmetallic minerals 239,process emissions]",[0,0.5],"Industrial CCS"),</v>
      </c>
      <c r="F91" s="3" t="str">
        <f t="shared" si="4"/>
        <v>(True, "Industry Sector Fraction of Potential Additional CCS Achieved[cement and other nonmetallic minerals 239,process emissions]","Industry Sector Fraction of Potential Additional CCS Achieved[cement and other nonmetallic minerals 239,process emissions]",[0,0.5],"Industry"),</v>
      </c>
    </row>
    <row r="92" spans="1:6" x14ac:dyDescent="0.25">
      <c r="A92" t="s">
        <v>246</v>
      </c>
      <c r="B92">
        <v>0.5</v>
      </c>
      <c r="C92" s="2" t="str">
        <f>INDEX('Policy groups'!$B:$B,MATCH('Script Setup'!$A91,'Policy groups'!$A:$A,0))</f>
        <v>Industrial CCS</v>
      </c>
      <c r="D92" s="2" t="str">
        <f>INDEX('Policy groups'!$C:$C,MATCH('Script Setup'!$A91,'Policy groups'!$A:$A,0))</f>
        <v>Industry</v>
      </c>
      <c r="E92" s="3" t="str">
        <f t="shared" si="3"/>
        <v>(True, "Industry Sector Fraction of Potential Additional CCS Achieved[chemicals 20,process emissions]","Industry Sector Fraction of Potential Additional CCS Achieved[chemicals 20,process emissions]",[0,0.5],"Industrial CCS"),</v>
      </c>
      <c r="F92" s="3" t="str">
        <f t="shared" si="4"/>
        <v>(True, "Industry Sector Fraction of Potential Additional CCS Achieved[chemicals 20,process emissions]","Industry Sector Fraction of Potential Additional CCS Achieved[chemicals 20,process emissions]",[0,0.5],"Industry"),</v>
      </c>
    </row>
    <row r="93" spans="1:6" x14ac:dyDescent="0.25">
      <c r="A93" t="s">
        <v>248</v>
      </c>
      <c r="B93">
        <v>0.5</v>
      </c>
      <c r="C93" s="2" t="str">
        <f>INDEX('Policy groups'!$B:$B,MATCH('Script Setup'!$A93,'Policy groups'!$A:$A,0))</f>
        <v>Industrial CCS</v>
      </c>
      <c r="D93" s="2" t="str">
        <f>INDEX('Policy groups'!$C:$C,MATCH('Script Setup'!$A93,'Policy groups'!$A:$A,0))</f>
        <v>Industry</v>
      </c>
      <c r="E93" s="3" t="str">
        <f t="shared" si="3"/>
        <v>(True, "Industry Sector Fraction of Potential Additional CCS Achieved[iron and steel 241,process emissions]","Industry Sector Fraction of Potential Additional CCS Achieved[iron and steel 241,process emissions]",[0,0.5],"Industrial CCS"),</v>
      </c>
      <c r="F93" s="3" t="str">
        <f t="shared" si="4"/>
        <v>(True, "Industry Sector Fraction of Potential Additional CCS Achieved[iron and steel 241,process emissions]","Industry Sector Fraction of Potential Additional CCS Achieved[iron and steel 241,process emissions]",[0,0.5],"Industry"),</v>
      </c>
    </row>
    <row r="94" spans="1:6" x14ac:dyDescent="0.25">
      <c r="A94" t="s">
        <v>80</v>
      </c>
      <c r="B94">
        <v>0.3</v>
      </c>
      <c r="C94" s="2" t="str">
        <f>INDEX('Policy groups'!$B:$B,MATCH('Script Setup'!$A95,'Policy groups'!$A:$A,0))</f>
        <v>Electricity PTC/ITC</v>
      </c>
      <c r="D94" s="2" t="str">
        <f>INDEX('Policy groups'!$C:$C,MATCH('Script Setup'!$A95,'Policy groups'!$A:$A,0))</f>
        <v>Electricity</v>
      </c>
      <c r="E94" s="3" t="str">
        <f t="shared" si="3"/>
        <v>(True, "Perc Subsidy for Elec Capacity Construction[offshore wind es]","Perc Subsidy for Elec Capacity Construction[offshore wind es]",[0,0.3],"Electricity PTC/ITC"),</v>
      </c>
      <c r="F94" s="3" t="str">
        <f t="shared" si="4"/>
        <v>(True, "Perc Subsidy for Elec Capacity Construction[offshore wind es]","Perc Subsidy for Elec Capacity Construction[offshore wind es]",[0,0.3],"Electricity"),</v>
      </c>
    </row>
    <row r="95" spans="1:6" x14ac:dyDescent="0.25">
      <c r="A95" t="s">
        <v>79</v>
      </c>
      <c r="B95">
        <v>0.193</v>
      </c>
      <c r="C95" s="2" t="str">
        <f>INDEX('Policy groups'!$B:$B,MATCH('Script Setup'!$A94,'Policy groups'!$A:$A,0))</f>
        <v>Electricity PTC/ITC</v>
      </c>
      <c r="D95" s="2" t="str">
        <f>INDEX('Policy groups'!$C:$C,MATCH('Script Setup'!$A94,'Policy groups'!$A:$A,0))</f>
        <v>Electricity</v>
      </c>
      <c r="E95" s="3" t="str">
        <f t="shared" si="3"/>
        <v>(True, "Perc Subsidy for Elec Capacity Construction[solar PV es]","Perc Subsidy for Elec Capacity Construction[solar PV es]",[0,0.193],"Electricity PTC/ITC"),</v>
      </c>
      <c r="F95" s="3" t="str">
        <f t="shared" si="4"/>
        <v>(True, "Perc Subsidy for Elec Capacity Construction[solar PV es]","Perc Subsidy for Elec Capacity Construction[solar PV es]",[0,0.193],"Electricity"),</v>
      </c>
    </row>
    <row r="96" spans="1:6" x14ac:dyDescent="0.25">
      <c r="A96" t="s">
        <v>82</v>
      </c>
      <c r="B96">
        <v>6.3E-2</v>
      </c>
      <c r="C96" s="2" t="str">
        <f>INDEX('Policy groups'!$B:$B,MATCH('Script Setup'!$A97,'Policy groups'!$A:$A,0))</f>
        <v>Passenger Mode Shifting</v>
      </c>
      <c r="D96" s="2" t="str">
        <f>INDEX('Policy groups'!$C:$C,MATCH('Script Setup'!$A97,'Policy groups'!$A:$A,0))</f>
        <v>Transportation</v>
      </c>
      <c r="E96" s="3" t="str">
        <f t="shared" si="3"/>
        <v>(True, "Percent of Travel Demand Shifted to Other Modes or Eliminated[freight,HDVs]","Percent of Travel Demand Shifted to Other Modes or Eliminated[freight,HDVs]",[0,0.063],"Passenger Mode Shifting"),</v>
      </c>
      <c r="F96" s="3" t="str">
        <f t="shared" si="4"/>
        <v>(True, "Percent of Travel Demand Shifted to Other Modes or Eliminated[freight,HDVs]","Percent of Travel Demand Shifted to Other Modes or Eliminated[freight,HDVs]",[0,0.063],"Transportation"),</v>
      </c>
    </row>
    <row r="97" spans="1:6" x14ac:dyDescent="0.25">
      <c r="A97" t="s">
        <v>81</v>
      </c>
      <c r="B97">
        <v>0.2</v>
      </c>
      <c r="C97" s="2" t="str">
        <f>INDEX('Policy groups'!$B:$B,MATCH('Script Setup'!$A96,'Policy groups'!$A:$A,0))</f>
        <v>Freight Logistics</v>
      </c>
      <c r="D97" s="2" t="str">
        <f>INDEX('Policy groups'!$C:$C,MATCH('Script Setup'!$A96,'Policy groups'!$A:$A,0))</f>
        <v>Transportation</v>
      </c>
      <c r="E97" s="3" t="str">
        <f t="shared" si="3"/>
        <v>(True, "Percent of Travel Demand Shifted to Other Modes or Eliminated[passenger,LDVs]","Percent of Travel Demand Shifted to Other Modes or Eliminated[passenger,LDVs]",[0,0.2],"Freight Logistics"),</v>
      </c>
      <c r="F97" s="3" t="str">
        <f t="shared" si="4"/>
        <v>(True, "Percent of Travel Demand Shifted to Other Modes or Eliminated[passenger,LDVs]","Percent of Travel Demand Shifted to Other Modes or Eliminated[passenger,LDVs]",[0,0.2],"Transportation"),</v>
      </c>
    </row>
    <row r="98" spans="1:6" x14ac:dyDescent="0.25">
      <c r="A98" t="s">
        <v>249</v>
      </c>
      <c r="B98">
        <v>0.1</v>
      </c>
      <c r="C98" s="2" t="str">
        <f>INDEX('Policy groups'!$B:$B,MATCH('Script Setup'!$A98,'Policy groups'!$A:$A,0))</f>
        <v>Reduction in Industry Product Demand</v>
      </c>
      <c r="D98" s="2" t="str">
        <f>INDEX('Policy groups'!$C:$C,MATCH('Script Setup'!$A98,'Policy groups'!$A:$A,0))</f>
        <v>Industry</v>
      </c>
      <c r="E98" s="3" t="str">
        <f t="shared" si="3"/>
        <v>(True, "Percent Reduction in Nonenergy Nonagriculture Industry Product Demand[cement and other nonmetallic minerals 239]","Percent Reduction in Nonenergy Nonagriculture Industry Product Demand[cement and other nonmetallic minerals 239]",[0,0.1],"Reduction in Industry Product Demand"),</v>
      </c>
      <c r="F98" s="3" t="str">
        <f t="shared" ref="F98:F113" si="5">CONCATENATE("(True, ""","",TRIM(A98),"",""",","""",TRIM(A98),"""","",",[0,",B98,"],","""",D98,"""","),")</f>
        <v>(True, "Percent Reduction in Nonenergy Nonagriculture Industry Product Demand[cement and other nonmetallic minerals 239]","Percent Reduction in Nonenergy Nonagriculture Industry Product Demand[cement and other nonmetallic minerals 239]",[0,0.1],"Industry"),</v>
      </c>
    </row>
    <row r="99" spans="1:6" x14ac:dyDescent="0.25">
      <c r="A99" t="s">
        <v>250</v>
      </c>
      <c r="B99">
        <v>0.15</v>
      </c>
      <c r="C99" s="2" t="str">
        <f>INDEX('Policy groups'!$B:$B,MATCH('Script Setup'!$A99,'Policy groups'!$A:$A,0))</f>
        <v>Reduction in Industry Product Demand</v>
      </c>
      <c r="D99" s="2" t="str">
        <f>INDEX('Policy groups'!$C:$C,MATCH('Script Setup'!$A99,'Policy groups'!$A:$A,0))</f>
        <v>Industry</v>
      </c>
      <c r="E99" s="3" t="str">
        <f t="shared" si="3"/>
        <v>(True, "Percent Reduction in Nonenergy Nonagriculture Industry Product Demand[iron and steel 241]","Percent Reduction in Nonenergy Nonagriculture Industry Product Demand[iron and steel 241]",[0,0.15],"Reduction in Industry Product Demand"),</v>
      </c>
      <c r="F99" s="3" t="str">
        <f t="shared" si="5"/>
        <v>(True, "Percent Reduction in Nonenergy Nonagriculture Industry Product Demand[iron and steel 241]","Percent Reduction in Nonenergy Nonagriculture Industry Product Demand[iron and steel 241]",[0,0.15],"Industry"),</v>
      </c>
    </row>
    <row r="100" spans="1:6" x14ac:dyDescent="0.25">
      <c r="A100" t="s">
        <v>91</v>
      </c>
      <c r="B100">
        <v>0.6</v>
      </c>
      <c r="C100" s="2" t="str">
        <f>INDEX('Policy groups'!$B:$B,MATCH('Script Setup'!$A106,'Policy groups'!$A:$A,0))</f>
        <v>Fuel Economy Standards</v>
      </c>
      <c r="D100" s="2" t="str">
        <f>INDEX('Policy groups'!$C:$C,MATCH('Script Setup'!$A106,'Policy groups'!$A:$A,0))</f>
        <v>Transportation</v>
      </c>
      <c r="E100" s="3" t="str">
        <f t="shared" si="3"/>
        <v>(True, "Percentage Additional Improvement of Fuel Economy Std[freight,aircraft]","Percentage Additional Improvement of Fuel Economy Std[freight,aircraft]",[0,0.6],"Fuel Economy Standards"),</v>
      </c>
      <c r="F100" s="3" t="str">
        <f t="shared" si="5"/>
        <v>(True, "Percentage Additional Improvement of Fuel Economy Std[freight,aircraft]","Percentage Additional Improvement of Fuel Economy Std[freight,aircraft]",[0,0.6],"Transportation"),</v>
      </c>
    </row>
    <row r="101" spans="1:6" x14ac:dyDescent="0.25">
      <c r="A101" t="s">
        <v>90</v>
      </c>
      <c r="B101">
        <v>0.5</v>
      </c>
      <c r="C101" s="2" t="str">
        <f>INDEX('Policy groups'!$B:$B,MATCH('Script Setup'!$A105,'Policy groups'!$A:$A,0))</f>
        <v>Fuel Economy Standards</v>
      </c>
      <c r="D101" s="2" t="str">
        <f>INDEX('Policy groups'!$C:$C,MATCH('Script Setup'!$A105,'Policy groups'!$A:$A,0))</f>
        <v>Transportation</v>
      </c>
      <c r="E101" s="3" t="str">
        <f t="shared" si="3"/>
        <v>(True, "Percentage Additional Improvement of Fuel Economy Std[freight,HDVs]","Percentage Additional Improvement of Fuel Economy Std[freight,HDVs]",[0,0.5],"Fuel Economy Standards"),</v>
      </c>
      <c r="F101" s="3" t="str">
        <f t="shared" si="5"/>
        <v>(True, "Percentage Additional Improvement of Fuel Economy Std[freight,HDVs]","Percentage Additional Improvement of Fuel Economy Std[freight,HDVs]",[0,0.5],"Transportation"),</v>
      </c>
    </row>
    <row r="102" spans="1:6" x14ac:dyDescent="0.25">
      <c r="A102" t="s">
        <v>89</v>
      </c>
      <c r="B102">
        <v>0.5</v>
      </c>
      <c r="C102" s="2" t="str">
        <f>INDEX('Policy groups'!$B:$B,MATCH('Script Setup'!$A104,'Policy groups'!$A:$A,0))</f>
        <v>Fuel Economy Standards</v>
      </c>
      <c r="D102" s="2" t="str">
        <f>INDEX('Policy groups'!$C:$C,MATCH('Script Setup'!$A104,'Policy groups'!$A:$A,0))</f>
        <v>Transportation</v>
      </c>
      <c r="E102" s="3" t="str">
        <f t="shared" si="3"/>
        <v>(True, "Percentage Additional Improvement of Fuel Economy Std[freight,LDVs]","Percentage Additional Improvement of Fuel Economy Std[freight,LDVs]",[0,0.5],"Fuel Economy Standards"),</v>
      </c>
      <c r="F102" s="3" t="str">
        <f t="shared" si="5"/>
        <v>(True, "Percentage Additional Improvement of Fuel Economy Std[freight,LDVs]","Percentage Additional Improvement of Fuel Economy Std[freight,LDVs]",[0,0.5],"Transportation"),</v>
      </c>
    </row>
    <row r="103" spans="1:6" x14ac:dyDescent="0.25">
      <c r="A103" t="s">
        <v>92</v>
      </c>
      <c r="B103">
        <v>0.25</v>
      </c>
      <c r="C103" s="2" t="str">
        <f>INDEX('Policy groups'!$B:$B,MATCH('Script Setup'!$A107,'Policy groups'!$A:$A,0))</f>
        <v>Fuel Economy Standards</v>
      </c>
      <c r="D103" s="2" t="str">
        <f>INDEX('Policy groups'!$C:$C,MATCH('Script Setup'!$A107,'Policy groups'!$A:$A,0))</f>
        <v>Transportation</v>
      </c>
      <c r="E103" s="3" t="str">
        <f t="shared" si="3"/>
        <v>(True, "Percentage Additional Improvement of Fuel Economy Std[freight,rail]","Percentage Additional Improvement of Fuel Economy Std[freight,rail]",[0,0.25],"Fuel Economy Standards"),</v>
      </c>
      <c r="F103" s="3" t="str">
        <f t="shared" si="5"/>
        <v>(True, "Percentage Additional Improvement of Fuel Economy Std[freight,rail]","Percentage Additional Improvement of Fuel Economy Std[freight,rail]",[0,0.25],"Transportation"),</v>
      </c>
    </row>
    <row r="104" spans="1:6" x14ac:dyDescent="0.25">
      <c r="A104" t="s">
        <v>93</v>
      </c>
      <c r="B104">
        <v>0.8</v>
      </c>
      <c r="C104" s="2" t="str">
        <f>INDEX('Policy groups'!$B:$B,MATCH('Script Setup'!$A108,'Policy groups'!$A:$A,0))</f>
        <v>Fuel Economy Standards</v>
      </c>
      <c r="D104" s="2" t="str">
        <f>INDEX('Policy groups'!$C:$C,MATCH('Script Setup'!$A108,'Policy groups'!$A:$A,0))</f>
        <v>Transportation</v>
      </c>
      <c r="E104" s="3" t="str">
        <f t="shared" si="3"/>
        <v>(True, "Percentage Additional Improvement of Fuel Economy Std[freight,ships]","Percentage Additional Improvement of Fuel Economy Std[freight,ships]",[0,0.8],"Fuel Economy Standards"),</v>
      </c>
      <c r="F104" s="3" t="str">
        <f t="shared" si="5"/>
        <v>(True, "Percentage Additional Improvement of Fuel Economy Std[freight,ships]","Percentage Additional Improvement of Fuel Economy Std[freight,ships]",[0,0.8],"Transportation"),</v>
      </c>
    </row>
    <row r="105" spans="1:6" x14ac:dyDescent="0.25">
      <c r="A105" t="s">
        <v>87</v>
      </c>
      <c r="B105">
        <v>0.6</v>
      </c>
      <c r="C105" s="2" t="str">
        <f>INDEX('Policy groups'!$B:$B,MATCH('Script Setup'!$A102,'Policy groups'!$A:$A,0))</f>
        <v>Fuel Economy Standards</v>
      </c>
      <c r="D105" s="2" t="str">
        <f>INDEX('Policy groups'!$C:$C,MATCH('Script Setup'!$A102,'Policy groups'!$A:$A,0))</f>
        <v>Transportation</v>
      </c>
      <c r="E105" s="3" t="str">
        <f t="shared" si="3"/>
        <v>(True, "Percentage Additional Improvement of Fuel Economy Std[passenger,aircraft]","Percentage Additional Improvement of Fuel Economy Std[passenger,aircraft]",[0,0.6],"Fuel Economy Standards"),</v>
      </c>
      <c r="F105" s="3" t="str">
        <f t="shared" si="5"/>
        <v>(True, "Percentage Additional Improvement of Fuel Economy Std[passenger,aircraft]","Percentage Additional Improvement of Fuel Economy Std[passenger,aircraft]",[0,0.6],"Transportation"),</v>
      </c>
    </row>
    <row r="106" spans="1:6" x14ac:dyDescent="0.25">
      <c r="A106" t="s">
        <v>86</v>
      </c>
      <c r="B106">
        <v>0.5</v>
      </c>
      <c r="C106" s="2" t="str">
        <f>INDEX('Policy groups'!$B:$B,MATCH('Script Setup'!$A101,'Policy groups'!$A:$A,0))</f>
        <v>Fuel Economy Standards</v>
      </c>
      <c r="D106" s="2" t="str">
        <f>INDEX('Policy groups'!$C:$C,MATCH('Script Setup'!$A101,'Policy groups'!$A:$A,0))</f>
        <v>Transportation</v>
      </c>
      <c r="E106" s="3" t="str">
        <f t="shared" si="3"/>
        <v>(True, "Percentage Additional Improvement of Fuel Economy Std[passenger,HDVs]","Percentage Additional Improvement of Fuel Economy Std[passenger,HDVs]",[0,0.5],"Fuel Economy Standards"),</v>
      </c>
      <c r="F106" s="3" t="str">
        <f t="shared" si="5"/>
        <v>(True, "Percentage Additional Improvement of Fuel Economy Std[passenger,HDVs]","Percentage Additional Improvement of Fuel Economy Std[passenger,HDVs]",[0,0.5],"Transportation"),</v>
      </c>
    </row>
    <row r="107" spans="1:6" x14ac:dyDescent="0.25">
      <c r="A107" t="s">
        <v>85</v>
      </c>
      <c r="B107">
        <v>0.6</v>
      </c>
      <c r="C107" s="2" t="str">
        <f>INDEX('Policy groups'!$B:$B,MATCH('Script Setup'!$A100,'Policy groups'!$A:$A,0))</f>
        <v>Fuel Economy Standards</v>
      </c>
      <c r="D107" s="2" t="str">
        <f>INDEX('Policy groups'!$C:$C,MATCH('Script Setup'!$A100,'Policy groups'!$A:$A,0))</f>
        <v>Transportation</v>
      </c>
      <c r="E107" s="3" t="str">
        <f t="shared" si="3"/>
        <v>(True, "Percentage Additional Improvement of Fuel Economy Std[passenger,LDVs]","Percentage Additional Improvement of Fuel Economy Std[passenger,LDVs]",[0,0.6],"Fuel Economy Standards"),</v>
      </c>
      <c r="F107" s="3" t="str">
        <f t="shared" si="5"/>
        <v>(True, "Percentage Additional Improvement of Fuel Economy Std[passenger,LDVs]","Percentage Additional Improvement of Fuel Economy Std[passenger,LDVs]",[0,0.6],"Transportation"),</v>
      </c>
    </row>
    <row r="108" spans="1:6" x14ac:dyDescent="0.25">
      <c r="A108" t="s">
        <v>88</v>
      </c>
      <c r="B108">
        <v>0.25</v>
      </c>
      <c r="C108" s="2" t="str">
        <f>INDEX('Policy groups'!$B:$B,MATCH('Script Setup'!$A103,'Policy groups'!$A:$A,0))</f>
        <v>Fuel Economy Standards</v>
      </c>
      <c r="D108" s="2" t="str">
        <f>INDEX('Policy groups'!$C:$C,MATCH('Script Setup'!$A103,'Policy groups'!$A:$A,0))</f>
        <v>Transportation</v>
      </c>
      <c r="E108" s="3" t="str">
        <f t="shared" si="3"/>
        <v>(True, "Percentage Additional Improvement of Fuel Economy Std[passenger,rail]","Percentage Additional Improvement of Fuel Economy Std[passenger,rail]",[0,0.25],"Fuel Economy Standards"),</v>
      </c>
      <c r="F108" s="3" t="str">
        <f t="shared" si="5"/>
        <v>(True, "Percentage Additional Improvement of Fuel Economy Std[passenger,rail]","Percentage Additional Improvement of Fuel Economy Std[passenger,rail]",[0,0.25],"Transportation"),</v>
      </c>
    </row>
    <row r="109" spans="1:6" x14ac:dyDescent="0.25">
      <c r="A109" t="s">
        <v>251</v>
      </c>
      <c r="B109">
        <v>0.14000000000000001</v>
      </c>
      <c r="C109" s="2" t="str">
        <f>INDEX('Policy groups'!$B:$B,MATCH('Script Setup'!$A109,'Policy groups'!$A:$A,0))</f>
        <v>Industrial Energy Efficiency Standards</v>
      </c>
      <c r="D109" s="2" t="str">
        <f>INDEX('Policy groups'!$C:$C,MATCH('Script Setup'!$A109,'Policy groups'!$A:$A,0))</f>
        <v>Industry</v>
      </c>
      <c r="E109" s="3" t="str">
        <f t="shared" si="3"/>
        <v>(True, "Percentage Improvement in Eqpt Efficiency Standards above BAU[agriculture and forestry 01T03,electricity if]","Percentage Improvement in Eqpt Efficiency Standards above BAU[agriculture and forestry 01T03,electricity if]",[0,0.14],"Industrial Energy Efficiency Standards"),</v>
      </c>
      <c r="F109" s="3" t="str">
        <f t="shared" si="5"/>
        <v>(True, "Percentage Improvement in Eqpt Efficiency Standards above BAU[agriculture and forestry 01T03,electricity if]","Percentage Improvement in Eqpt Efficiency Standards above BAU[agriculture and forestry 01T03,electricity if]",[0,0.14],"Industry"),</v>
      </c>
    </row>
    <row r="110" spans="1:6" x14ac:dyDescent="0.25">
      <c r="A110" t="s">
        <v>254</v>
      </c>
      <c r="B110">
        <v>0.14000000000000001</v>
      </c>
      <c r="C110" s="2" t="str">
        <f>INDEX('Policy groups'!$B:$B,MATCH('Script Setup'!$A112,'Policy groups'!$A:$A,0))</f>
        <v>Industrial Energy Efficiency Standards</v>
      </c>
      <c r="D110" s="2" t="str">
        <f>INDEX('Policy groups'!$C:$C,MATCH('Script Setup'!$A112,'Policy groups'!$A:$A,0))</f>
        <v>Industry</v>
      </c>
      <c r="E110" s="3" t="str">
        <f t="shared" si="3"/>
        <v>(True, "Percentage Improvement in Eqpt Efficiency Standards above BAU[agriculture and forestry 01T03,heavy or residual fuel oil if]","Percentage Improvement in Eqpt Efficiency Standards above BAU[agriculture and forestry 01T03,heavy or residual fuel oil if]",[0,0.14],"Industrial Energy Efficiency Standards"),</v>
      </c>
      <c r="F110" s="3" t="str">
        <f t="shared" si="5"/>
        <v>(True, "Percentage Improvement in Eqpt Efficiency Standards above BAU[agriculture and forestry 01T03,heavy or residual fuel oil if]","Percentage Improvement in Eqpt Efficiency Standards above BAU[agriculture and forestry 01T03,heavy or residual fuel oil if]",[0,0.14],"Industry"),</v>
      </c>
    </row>
    <row r="111" spans="1:6" x14ac:dyDescent="0.25">
      <c r="A111" t="s">
        <v>255</v>
      </c>
      <c r="B111">
        <v>0.14000000000000001</v>
      </c>
      <c r="C111" s="2" t="str">
        <f>INDEX('Policy groups'!$B:$B,MATCH('Script Setup'!$A113,'Policy groups'!$A:$A,0))</f>
        <v>Industrial Energy Efficiency Standards</v>
      </c>
      <c r="D111" s="2" t="str">
        <f>INDEX('Policy groups'!$C:$C,MATCH('Script Setup'!$A113,'Policy groups'!$A:$A,0))</f>
        <v>Industry</v>
      </c>
      <c r="E111" s="3" t="str">
        <f t="shared" si="3"/>
        <v>(True, "Percentage Improvement in Eqpt Efficiency Standards above BAU[agriculture and forestry 01T03,LPG propane or butane if]","Percentage Improvement in Eqpt Efficiency Standards above BAU[agriculture and forestry 01T03,LPG propane or butane if]",[0,0.14],"Industrial Energy Efficiency Standards"),</v>
      </c>
      <c r="F111" s="3" t="str">
        <f t="shared" si="5"/>
        <v>(True, "Percentage Improvement in Eqpt Efficiency Standards above BAU[agriculture and forestry 01T03,LPG propane or butane if]","Percentage Improvement in Eqpt Efficiency Standards above BAU[agriculture and forestry 01T03,LPG propane or butane if]",[0,0.14],"Industry"),</v>
      </c>
    </row>
    <row r="112" spans="1:6" x14ac:dyDescent="0.25">
      <c r="A112" t="s">
        <v>252</v>
      </c>
      <c r="B112">
        <v>0.14000000000000001</v>
      </c>
      <c r="C112" s="2" t="str">
        <f>INDEX('Policy groups'!$B:$B,MATCH('Script Setup'!$A110,'Policy groups'!$A:$A,0))</f>
        <v>Industrial Energy Efficiency Standards</v>
      </c>
      <c r="D112" s="2" t="str">
        <f>INDEX('Policy groups'!$C:$C,MATCH('Script Setup'!$A110,'Policy groups'!$A:$A,0))</f>
        <v>Industry</v>
      </c>
      <c r="E112" s="3" t="str">
        <f t="shared" si="3"/>
        <v>(True, "Percentage Improvement in Eqpt Efficiency Standards above BAU[agriculture and forestry 01T03,natural gas if]","Percentage Improvement in Eqpt Efficiency Standards above BAU[agriculture and forestry 01T03,natural gas if]",[0,0.14],"Industrial Energy Efficiency Standards"),</v>
      </c>
      <c r="F112" s="3" t="str">
        <f t="shared" si="5"/>
        <v>(True, "Percentage Improvement in Eqpt Efficiency Standards above BAU[agriculture and forestry 01T03,natural gas if]","Percentage Improvement in Eqpt Efficiency Standards above BAU[agriculture and forestry 01T03,natural gas if]",[0,0.14],"Industry"),</v>
      </c>
    </row>
    <row r="113" spans="1:6" x14ac:dyDescent="0.25">
      <c r="A113" t="s">
        <v>253</v>
      </c>
      <c r="B113">
        <v>0.14000000000000001</v>
      </c>
      <c r="C113" s="2" t="str">
        <f>INDEX('Policy groups'!$B:$B,MATCH('Script Setup'!$A111,'Policy groups'!$A:$A,0))</f>
        <v>Industrial Energy Efficiency Standards</v>
      </c>
      <c r="D113" s="2" t="str">
        <f>INDEX('Policy groups'!$C:$C,MATCH('Script Setup'!$A111,'Policy groups'!$A:$A,0))</f>
        <v>Industry</v>
      </c>
      <c r="E113" s="3" t="str">
        <f t="shared" si="3"/>
        <v>(True, "Percentage Improvement in Eqpt Efficiency Standards above BAU[agriculture and forestry 01T03,petroleum diesel if]","Percentage Improvement in Eqpt Efficiency Standards above BAU[agriculture and forestry 01T03,petroleum diesel if]",[0,0.14],"Industrial Energy Efficiency Standards"),</v>
      </c>
      <c r="F113" s="3" t="str">
        <f t="shared" si="5"/>
        <v>(True, "Percentage Improvement in Eqpt Efficiency Standards above BAU[agriculture and forestry 01T03,petroleum diesel if]","Percentage Improvement in Eqpt Efficiency Standards above BAU[agriculture and forestry 01T03,petroleum diesel if]",[0,0.14],"Industry"),</v>
      </c>
    </row>
    <row r="114" spans="1:6" x14ac:dyDescent="0.25">
      <c r="A114" t="s">
        <v>339</v>
      </c>
      <c r="B114">
        <v>0.14000000000000001</v>
      </c>
      <c r="C114" s="2" t="str">
        <f>INDEX('Policy groups'!$B:$B,MATCH('Script Setup'!$A197,'Policy groups'!$A:$A,0))</f>
        <v>Industrial Energy Efficiency Standards</v>
      </c>
      <c r="D114" s="2" t="str">
        <f>INDEX('Policy groups'!$C:$C,MATCH('Script Setup'!$A197,'Policy groups'!$A:$A,0))</f>
        <v>Industry</v>
      </c>
      <c r="E114" s="3" t="str">
        <f t="shared" si="3"/>
        <v>(True, "Percentage Improvement in Eqpt Efficiency Standards above BAU[appliances and electrical equipment 27,electricity if]","Percentage Improvement in Eqpt Efficiency Standards above BAU[appliances and electrical equipment 27,electricity if]",[0,0.14],"Industrial Energy Efficiency Standards"),</v>
      </c>
      <c r="F114" s="3" t="str">
        <f t="shared" ref="F114:F129" si="6">CONCATENATE("(True, ""","",TRIM(A113),"",""",","""",TRIM(A113),"""","",",[0,",B114,"],","""",D114,"""","),")</f>
        <v>(True, "Percentage Improvement in Eqpt Efficiency Standards above BAU[agriculture and forestry 01T03,petroleum diesel if]","Percentage Improvement in Eqpt Efficiency Standards above BAU[agriculture and forestry 01T03,petroleum diesel if]",[0,0.14],"Industry"),</v>
      </c>
    </row>
    <row r="115" spans="1:6" x14ac:dyDescent="0.25">
      <c r="A115" t="s">
        <v>342</v>
      </c>
      <c r="B115">
        <v>0.14000000000000001</v>
      </c>
      <c r="C115" s="2" t="str">
        <f>INDEX('Policy groups'!$B:$B,MATCH('Script Setup'!$A200,'Policy groups'!$A:$A,0))</f>
        <v>Industrial Energy Efficiency Standards</v>
      </c>
      <c r="D115" s="2" t="str">
        <f>INDEX('Policy groups'!$C:$C,MATCH('Script Setup'!$A200,'Policy groups'!$A:$A,0))</f>
        <v>Industry</v>
      </c>
      <c r="E115" s="3" t="str">
        <f t="shared" si="3"/>
        <v>(True, "Percentage Improvement in Eqpt Efficiency Standards above BAU[appliances and electrical equipment 27,LPG propane or butane if]","Percentage Improvement in Eqpt Efficiency Standards above BAU[appliances and electrical equipment 27,LPG propane or butane if]",[0,0.14],"Industrial Energy Efficiency Standards"),</v>
      </c>
      <c r="F115" s="3" t="str">
        <f t="shared" si="6"/>
        <v>(True, "Percentage Improvement in Eqpt Efficiency Standards above BAU[appliances and electrical equipment 27,electricity if]","Percentage Improvement in Eqpt Efficiency Standards above BAU[appliances and electrical equipment 27,electricity if]",[0,0.14],"Industry"),</v>
      </c>
    </row>
    <row r="116" spans="1:6" x14ac:dyDescent="0.25">
      <c r="A116" t="s">
        <v>340</v>
      </c>
      <c r="B116">
        <v>0.14000000000000001</v>
      </c>
      <c r="C116" s="2" t="str">
        <f>INDEX('Policy groups'!$B:$B,MATCH('Script Setup'!$A198,'Policy groups'!$A:$A,0))</f>
        <v>Industrial Energy Efficiency Standards</v>
      </c>
      <c r="D116" s="2" t="str">
        <f>INDEX('Policy groups'!$C:$C,MATCH('Script Setup'!$A198,'Policy groups'!$A:$A,0))</f>
        <v>Industry</v>
      </c>
      <c r="E116" s="3" t="str">
        <f t="shared" si="3"/>
        <v>(True, "Percentage Improvement in Eqpt Efficiency Standards above BAU[appliances and electrical equipment 27,natural gas if]","Percentage Improvement in Eqpt Efficiency Standards above BAU[appliances and electrical equipment 27,natural gas if]",[0,0.14],"Industrial Energy Efficiency Standards"),</v>
      </c>
      <c r="F116" s="3" t="str">
        <f t="shared" si="6"/>
        <v>(True, "Percentage Improvement in Eqpt Efficiency Standards above BAU[appliances and electrical equipment 27,LPG propane or butane if]","Percentage Improvement in Eqpt Efficiency Standards above BAU[appliances and electrical equipment 27,LPG propane or butane if]",[0,0.14],"Industry"),</v>
      </c>
    </row>
    <row r="117" spans="1:6" x14ac:dyDescent="0.25">
      <c r="A117" t="s">
        <v>341</v>
      </c>
      <c r="B117">
        <v>0.14000000000000001</v>
      </c>
      <c r="C117" s="2" t="str">
        <f>INDEX('Policy groups'!$B:$B,MATCH('Script Setup'!$A199,'Policy groups'!$A:$A,0))</f>
        <v>Industrial Energy Efficiency Standards</v>
      </c>
      <c r="D117" s="2" t="str">
        <f>INDEX('Policy groups'!$C:$C,MATCH('Script Setup'!$A199,'Policy groups'!$A:$A,0))</f>
        <v>Industry</v>
      </c>
      <c r="E117" s="3" t="str">
        <f t="shared" si="3"/>
        <v>(True, "Percentage Improvement in Eqpt Efficiency Standards above BAU[appliances and electrical equipment 27,petroleum diesel if]","Percentage Improvement in Eqpt Efficiency Standards above BAU[appliances and electrical equipment 27,petroleum diesel if]",[0,0.14],"Industrial Energy Efficiency Standards"),</v>
      </c>
      <c r="F117" s="3" t="str">
        <f t="shared" si="6"/>
        <v>(True, "Percentage Improvement in Eqpt Efficiency Standards above BAU[appliances and electrical equipment 27,natural gas if]","Percentage Improvement in Eqpt Efficiency Standards above BAU[appliances and electrical equipment 27,natural gas if]",[0,0.14],"Industry"),</v>
      </c>
    </row>
    <row r="118" spans="1:6" x14ac:dyDescent="0.25">
      <c r="A118" t="s">
        <v>313</v>
      </c>
      <c r="B118">
        <v>0.14000000000000001</v>
      </c>
      <c r="C118" s="2" t="str">
        <f>INDEX('Policy groups'!$B:$B,MATCH('Script Setup'!$A171,'Policy groups'!$A:$A,0))</f>
        <v>Industrial Energy Efficiency Standards</v>
      </c>
      <c r="D118" s="2" t="str">
        <f>INDEX('Policy groups'!$C:$C,MATCH('Script Setup'!$A171,'Policy groups'!$A:$A,0))</f>
        <v>Industry</v>
      </c>
      <c r="E118" s="3" t="str">
        <f t="shared" si="3"/>
        <v>(True, "Percentage Improvement in Eqpt Efficiency Standards above BAU[cement and other nonmetallic minerals 239,electricity if]","Percentage Improvement in Eqpt Efficiency Standards above BAU[cement and other nonmetallic minerals 239,electricity if]",[0,0.14],"Industrial Energy Efficiency Standards"),</v>
      </c>
      <c r="F118" s="3" t="str">
        <f t="shared" si="6"/>
        <v>(True, "Percentage Improvement in Eqpt Efficiency Standards above BAU[appliances and electrical equipment 27,petroleum diesel if]","Percentage Improvement in Eqpt Efficiency Standards above BAU[appliances and electrical equipment 27,petroleum diesel if]",[0,0.14],"Industry"),</v>
      </c>
    </row>
    <row r="119" spans="1:6" x14ac:dyDescent="0.25">
      <c r="A119" t="s">
        <v>314</v>
      </c>
      <c r="B119">
        <v>0.14000000000000001</v>
      </c>
      <c r="C119" s="2" t="str">
        <f>INDEX('Policy groups'!$B:$B,MATCH('Script Setup'!$A172,'Policy groups'!$A:$A,0))</f>
        <v>Industrial Energy Efficiency Standards</v>
      </c>
      <c r="D119" s="2" t="str">
        <f>INDEX('Policy groups'!$C:$C,MATCH('Script Setup'!$A172,'Policy groups'!$A:$A,0))</f>
        <v>Industry</v>
      </c>
      <c r="E119" s="3" t="str">
        <f t="shared" si="3"/>
        <v>(True, "Percentage Improvement in Eqpt Efficiency Standards above BAU[cement and other nonmetallic minerals 239,hard coal if]","Percentage Improvement in Eqpt Efficiency Standards above BAU[cement and other nonmetallic minerals 239,hard coal if]",[0,0.14],"Industrial Energy Efficiency Standards"),</v>
      </c>
      <c r="F119" s="3" t="str">
        <f t="shared" si="6"/>
        <v>(True, "Percentage Improvement in Eqpt Efficiency Standards above BAU[cement and other nonmetallic minerals 239,electricity if]","Percentage Improvement in Eqpt Efficiency Standards above BAU[cement and other nonmetallic minerals 239,electricity if]",[0,0.14],"Industry"),</v>
      </c>
    </row>
    <row r="120" spans="1:6" x14ac:dyDescent="0.25">
      <c r="A120" t="s">
        <v>317</v>
      </c>
      <c r="B120">
        <v>0.14000000000000001</v>
      </c>
      <c r="C120" s="2" t="str">
        <f>INDEX('Policy groups'!$B:$B,MATCH('Script Setup'!$A175,'Policy groups'!$A:$A,0))</f>
        <v>Industrial Energy Efficiency Standards</v>
      </c>
      <c r="D120" s="2" t="str">
        <f>INDEX('Policy groups'!$C:$C,MATCH('Script Setup'!$A175,'Policy groups'!$A:$A,0))</f>
        <v>Industry</v>
      </c>
      <c r="E120" s="3" t="str">
        <f t="shared" si="3"/>
        <v>(True, "Percentage Improvement in Eqpt Efficiency Standards above BAU[cement and other nonmetallic minerals 239,heavy or residual fuel oil if]","Percentage Improvement in Eqpt Efficiency Standards above BAU[cement and other nonmetallic minerals 239,heavy or residual fuel oil if]",[0,0.14],"Industrial Energy Efficiency Standards"),</v>
      </c>
      <c r="F120" s="3" t="str">
        <f t="shared" si="6"/>
        <v>(True, "Percentage Improvement in Eqpt Efficiency Standards above BAU[cement and other nonmetallic minerals 239,hard coal if]","Percentage Improvement in Eqpt Efficiency Standards above BAU[cement and other nonmetallic minerals 239,hard coal if]",[0,0.14],"Industry"),</v>
      </c>
    </row>
    <row r="121" spans="1:6" x14ac:dyDescent="0.25">
      <c r="A121" t="s">
        <v>318</v>
      </c>
      <c r="B121">
        <v>0.14000000000000001</v>
      </c>
      <c r="C121" s="2" t="str">
        <f>INDEX('Policy groups'!$B:$B,MATCH('Script Setup'!$A176,'Policy groups'!$A:$A,0))</f>
        <v>Industrial Energy Efficiency Standards</v>
      </c>
      <c r="D121" s="2" t="str">
        <f>INDEX('Policy groups'!$C:$C,MATCH('Script Setup'!$A176,'Policy groups'!$A:$A,0))</f>
        <v>Industry</v>
      </c>
      <c r="E121" s="3" t="str">
        <f t="shared" si="3"/>
        <v>(True, "Percentage Improvement in Eqpt Efficiency Standards above BAU[cement and other nonmetallic minerals 239,LPG propane or butane if]","Percentage Improvement in Eqpt Efficiency Standards above BAU[cement and other nonmetallic minerals 239,LPG propane or butane if]",[0,0.14],"Industrial Energy Efficiency Standards"),</v>
      </c>
      <c r="F121" s="3" t="str">
        <f t="shared" si="6"/>
        <v>(True, "Percentage Improvement in Eqpt Efficiency Standards above BAU[cement and other nonmetallic minerals 239,heavy or residual fuel oil if]","Percentage Improvement in Eqpt Efficiency Standards above BAU[cement and other nonmetallic minerals 239,heavy or residual fuel oil if]",[0,0.14],"Industry"),</v>
      </c>
    </row>
    <row r="122" spans="1:6" x14ac:dyDescent="0.25">
      <c r="A122" t="s">
        <v>315</v>
      </c>
      <c r="B122">
        <v>0.14000000000000001</v>
      </c>
      <c r="C122" s="2" t="str">
        <f>INDEX('Policy groups'!$B:$B,MATCH('Script Setup'!$A173,'Policy groups'!$A:$A,0))</f>
        <v>Industrial Energy Efficiency Standards</v>
      </c>
      <c r="D122" s="2" t="str">
        <f>INDEX('Policy groups'!$C:$C,MATCH('Script Setup'!$A173,'Policy groups'!$A:$A,0))</f>
        <v>Industry</v>
      </c>
      <c r="E122" s="3" t="str">
        <f t="shared" si="3"/>
        <v>(True, "Percentage Improvement in Eqpt Efficiency Standards above BAU[cement and other nonmetallic minerals 239,natural gas if]","Percentage Improvement in Eqpt Efficiency Standards above BAU[cement and other nonmetallic minerals 239,natural gas if]",[0,0.14],"Industrial Energy Efficiency Standards"),</v>
      </c>
      <c r="F122" s="3" t="str">
        <f t="shared" si="6"/>
        <v>(True, "Percentage Improvement in Eqpt Efficiency Standards above BAU[cement and other nonmetallic minerals 239,LPG propane or butane if]","Percentage Improvement in Eqpt Efficiency Standards above BAU[cement and other nonmetallic minerals 239,LPG propane or butane if]",[0,0.14],"Industry"),</v>
      </c>
    </row>
    <row r="123" spans="1:6" x14ac:dyDescent="0.25">
      <c r="A123" t="s">
        <v>316</v>
      </c>
      <c r="B123">
        <v>0.14000000000000001</v>
      </c>
      <c r="C123" s="2" t="str">
        <f>INDEX('Policy groups'!$B:$B,MATCH('Script Setup'!$A174,'Policy groups'!$A:$A,0))</f>
        <v>Industrial Energy Efficiency Standards</v>
      </c>
      <c r="D123" s="2" t="str">
        <f>INDEX('Policy groups'!$C:$C,MATCH('Script Setup'!$A174,'Policy groups'!$A:$A,0))</f>
        <v>Industry</v>
      </c>
      <c r="E123" s="3" t="str">
        <f t="shared" si="3"/>
        <v>(True, "Percentage Improvement in Eqpt Efficiency Standards above BAU[cement and other nonmetallic minerals 239,petroleum diesel if]","Percentage Improvement in Eqpt Efficiency Standards above BAU[cement and other nonmetallic minerals 239,petroleum diesel if]",[0,0.14],"Industrial Energy Efficiency Standards"),</v>
      </c>
      <c r="F123" s="3" t="str">
        <f t="shared" si="6"/>
        <v>(True, "Percentage Improvement in Eqpt Efficiency Standards above BAU[cement and other nonmetallic minerals 239,natural gas if]","Percentage Improvement in Eqpt Efficiency Standards above BAU[cement and other nonmetallic minerals 239,natural gas if]",[0,0.14],"Industry"),</v>
      </c>
    </row>
    <row r="124" spans="1:6" x14ac:dyDescent="0.25">
      <c r="A124" t="s">
        <v>298</v>
      </c>
      <c r="B124">
        <v>0.14000000000000001</v>
      </c>
      <c r="C124" s="2" t="str">
        <f>INDEX('Policy groups'!$B:$B,MATCH('Script Setup'!$A156,'Policy groups'!$A:$A,0))</f>
        <v>Industrial Energy Efficiency Standards</v>
      </c>
      <c r="D124" s="2" t="str">
        <f>INDEX('Policy groups'!$C:$C,MATCH('Script Setup'!$A156,'Policy groups'!$A:$A,0))</f>
        <v>Industry</v>
      </c>
      <c r="E124" s="3" t="str">
        <f t="shared" si="3"/>
        <v>(True, "Percentage Improvement in Eqpt Efficiency Standards above BAU[chemicals 20,electricity if]","Percentage Improvement in Eqpt Efficiency Standards above BAU[chemicals 20,electricity if]",[0,0.14],"Industrial Energy Efficiency Standards"),</v>
      </c>
      <c r="F124" s="3" t="str">
        <f t="shared" si="6"/>
        <v>(True, "Percentage Improvement in Eqpt Efficiency Standards above BAU[cement and other nonmetallic minerals 239,petroleum diesel if]","Percentage Improvement in Eqpt Efficiency Standards above BAU[cement and other nonmetallic minerals 239,petroleum diesel if]",[0,0.14],"Industry"),</v>
      </c>
    </row>
    <row r="125" spans="1:6" x14ac:dyDescent="0.25">
      <c r="A125" t="s">
        <v>299</v>
      </c>
      <c r="B125">
        <v>0.14000000000000001</v>
      </c>
      <c r="C125" s="2" t="str">
        <f>INDEX('Policy groups'!$B:$B,MATCH('Script Setup'!$A157,'Policy groups'!$A:$A,0))</f>
        <v>Industrial Energy Efficiency Standards</v>
      </c>
      <c r="D125" s="2" t="str">
        <f>INDEX('Policy groups'!$C:$C,MATCH('Script Setup'!$A157,'Policy groups'!$A:$A,0))</f>
        <v>Industry</v>
      </c>
      <c r="E125" s="3" t="str">
        <f t="shared" si="3"/>
        <v>(True, "Percentage Improvement in Eqpt Efficiency Standards above BAU[chemicals 20,hard coal if]","Percentage Improvement in Eqpt Efficiency Standards above BAU[chemicals 20,hard coal if]",[0,0.14],"Industrial Energy Efficiency Standards"),</v>
      </c>
      <c r="F125" s="3" t="str">
        <f t="shared" si="6"/>
        <v>(True, "Percentage Improvement in Eqpt Efficiency Standards above BAU[chemicals 20,electricity if]","Percentage Improvement in Eqpt Efficiency Standards above BAU[chemicals 20,electricity if]",[0,0.14],"Industry"),</v>
      </c>
    </row>
    <row r="126" spans="1:6" x14ac:dyDescent="0.25">
      <c r="A126" t="s">
        <v>302</v>
      </c>
      <c r="B126">
        <v>0.14000000000000001</v>
      </c>
      <c r="C126" s="2" t="str">
        <f>INDEX('Policy groups'!$B:$B,MATCH('Script Setup'!$A160,'Policy groups'!$A:$A,0))</f>
        <v>Industrial Energy Efficiency Standards</v>
      </c>
      <c r="D126" s="2" t="str">
        <f>INDEX('Policy groups'!$C:$C,MATCH('Script Setup'!$A160,'Policy groups'!$A:$A,0))</f>
        <v>Industry</v>
      </c>
      <c r="E126" s="3" t="str">
        <f t="shared" si="3"/>
        <v>(True, "Percentage Improvement in Eqpt Efficiency Standards above BAU[chemicals 20,heavy or residual fuel oil if]","Percentage Improvement in Eqpt Efficiency Standards above BAU[chemicals 20,heavy or residual fuel oil if]",[0,0.14],"Industrial Energy Efficiency Standards"),</v>
      </c>
      <c r="F126" s="3" t="str">
        <f t="shared" si="6"/>
        <v>(True, "Percentage Improvement in Eqpt Efficiency Standards above BAU[chemicals 20,hard coal if]","Percentage Improvement in Eqpt Efficiency Standards above BAU[chemicals 20,hard coal if]",[0,0.14],"Industry"),</v>
      </c>
    </row>
    <row r="127" spans="1:6" x14ac:dyDescent="0.25">
      <c r="A127" t="s">
        <v>303</v>
      </c>
      <c r="B127">
        <v>0.14000000000000001</v>
      </c>
      <c r="C127" s="2" t="str">
        <f>INDEX('Policy groups'!$B:$B,MATCH('Script Setup'!$A161,'Policy groups'!$A:$A,0))</f>
        <v>Industrial Energy Efficiency Standards</v>
      </c>
      <c r="D127" s="2" t="str">
        <f>INDEX('Policy groups'!$C:$C,MATCH('Script Setup'!$A161,'Policy groups'!$A:$A,0))</f>
        <v>Industry</v>
      </c>
      <c r="E127" s="3" t="str">
        <f t="shared" si="3"/>
        <v>(True, "Percentage Improvement in Eqpt Efficiency Standards above BAU[chemicals 20,LPG propane or butane if]","Percentage Improvement in Eqpt Efficiency Standards above BAU[chemicals 20,LPG propane or butane if]",[0,0.14],"Industrial Energy Efficiency Standards"),</v>
      </c>
      <c r="F127" s="3" t="str">
        <f t="shared" si="6"/>
        <v>(True, "Percentage Improvement in Eqpt Efficiency Standards above BAU[chemicals 20,heavy or residual fuel oil if]","Percentage Improvement in Eqpt Efficiency Standards above BAU[chemicals 20,heavy or residual fuel oil if]",[0,0.14],"Industry"),</v>
      </c>
    </row>
    <row r="128" spans="1:6" x14ac:dyDescent="0.25">
      <c r="A128" t="s">
        <v>300</v>
      </c>
      <c r="B128">
        <v>0.14000000000000001</v>
      </c>
      <c r="C128" s="2" t="str">
        <f>INDEX('Policy groups'!$B:$B,MATCH('Script Setup'!$A158,'Policy groups'!$A:$A,0))</f>
        <v>Industrial Energy Efficiency Standards</v>
      </c>
      <c r="D128" s="2" t="str">
        <f>INDEX('Policy groups'!$C:$C,MATCH('Script Setup'!$A158,'Policy groups'!$A:$A,0))</f>
        <v>Industry</v>
      </c>
      <c r="E128" s="3" t="str">
        <f t="shared" si="3"/>
        <v>(True, "Percentage Improvement in Eqpt Efficiency Standards above BAU[chemicals 20,natural gas if]","Percentage Improvement in Eqpt Efficiency Standards above BAU[chemicals 20,natural gas if]",[0,0.14],"Industrial Energy Efficiency Standards"),</v>
      </c>
      <c r="F128" s="3" t="str">
        <f t="shared" si="6"/>
        <v>(True, "Percentage Improvement in Eqpt Efficiency Standards above BAU[chemicals 20,LPG propane or butane if]","Percentage Improvement in Eqpt Efficiency Standards above BAU[chemicals 20,LPG propane or butane if]",[0,0.14],"Industry"),</v>
      </c>
    </row>
    <row r="129" spans="1:6" x14ac:dyDescent="0.25">
      <c r="A129" t="s">
        <v>301</v>
      </c>
      <c r="B129">
        <v>0.14000000000000001</v>
      </c>
      <c r="C129" s="2" t="str">
        <f>INDEX('Policy groups'!$B:$B,MATCH('Script Setup'!$A159,'Policy groups'!$A:$A,0))</f>
        <v>Industrial Energy Efficiency Standards</v>
      </c>
      <c r="D129" s="2" t="str">
        <f>INDEX('Policy groups'!$C:$C,MATCH('Script Setup'!$A159,'Policy groups'!$A:$A,0))</f>
        <v>Industry</v>
      </c>
      <c r="E129" s="3" t="str">
        <f t="shared" si="3"/>
        <v>(True, "Percentage Improvement in Eqpt Efficiency Standards above BAU[chemicals 20,petroleum diesel if]","Percentage Improvement in Eqpt Efficiency Standards above BAU[chemicals 20,petroleum diesel if]",[0,0.14],"Industrial Energy Efficiency Standards"),</v>
      </c>
      <c r="F129" s="3" t="str">
        <f t="shared" si="6"/>
        <v>(True, "Percentage Improvement in Eqpt Efficiency Standards above BAU[chemicals 20,natural gas if]","Percentage Improvement in Eqpt Efficiency Standards above BAU[chemicals 20,natural gas if]",[0,0.14],"Industry"),</v>
      </c>
    </row>
    <row r="130" spans="1:6" x14ac:dyDescent="0.25">
      <c r="A130" t="s">
        <v>256</v>
      </c>
      <c r="B130">
        <v>0.14000000000000001</v>
      </c>
      <c r="C130" s="2" t="str">
        <f>INDEX('Policy groups'!$B:$B,MATCH('Script Setup'!$A114,'Policy groups'!$A:$A,0))</f>
        <v>Industrial Energy Efficiency Standards</v>
      </c>
      <c r="D130" s="2" t="str">
        <f>INDEX('Policy groups'!$C:$C,MATCH('Script Setup'!$A114,'Policy groups'!$A:$A,0))</f>
        <v>Industry</v>
      </c>
      <c r="E130" s="3" t="str">
        <f t="shared" ref="E130:E193" si="7">CONCATENATE("(True, ""","",TRIM(A130),"",""",","""",TRIM(A130),"""","",",[0,",B130,"],","""",C130,"""","),")</f>
        <v>(True, "Percentage Improvement in Eqpt Efficiency Standards above BAU[coal mining 05,electricity if]","Percentage Improvement in Eqpt Efficiency Standards above BAU[coal mining 05,electricity if]",[0,0.14],"Industrial Energy Efficiency Standards"),</v>
      </c>
      <c r="F130" s="3" t="str">
        <f>CONCATENATE("(True, ""","",TRIM(A130),"",""",","""",TRIM(A130),"""","",",[0,",B130,"],","""",D130,"""","),")</f>
        <v>(True, "Percentage Improvement in Eqpt Efficiency Standards above BAU[coal mining 05,electricity if]","Percentage Improvement in Eqpt Efficiency Standards above BAU[coal mining 05,electricity if]",[0,0.14],"Industry"),</v>
      </c>
    </row>
    <row r="131" spans="1:6" x14ac:dyDescent="0.25">
      <c r="A131" t="s">
        <v>257</v>
      </c>
      <c r="B131">
        <v>0.14000000000000001</v>
      </c>
      <c r="C131" s="2" t="str">
        <f>INDEX('Policy groups'!$B:$B,MATCH('Script Setup'!$A115,'Policy groups'!$A:$A,0))</f>
        <v>Industrial Energy Efficiency Standards</v>
      </c>
      <c r="D131" s="2" t="str">
        <f>INDEX('Policy groups'!$C:$C,MATCH('Script Setup'!$A115,'Policy groups'!$A:$A,0))</f>
        <v>Industry</v>
      </c>
      <c r="E131" s="3" t="str">
        <f t="shared" si="7"/>
        <v>(True, "Percentage Improvement in Eqpt Efficiency Standards above BAU[coal mining 05,hard coal if]","Percentage Improvement in Eqpt Efficiency Standards above BAU[coal mining 05,hard coal if]",[0,0.14],"Industrial Energy Efficiency Standards"),</v>
      </c>
      <c r="F131" s="3" t="str">
        <f>CONCATENATE("(True, ""","",TRIM(A131),"",""",","""",TRIM(A131),"""","",",[0,",B131,"],","""",D131,"""","),")</f>
        <v>(True, "Percentage Improvement in Eqpt Efficiency Standards above BAU[coal mining 05,hard coal if]","Percentage Improvement in Eqpt Efficiency Standards above BAU[coal mining 05,hard coal if]",[0,0.14],"Industry"),</v>
      </c>
    </row>
    <row r="132" spans="1:6" x14ac:dyDescent="0.25">
      <c r="A132" t="s">
        <v>260</v>
      </c>
      <c r="B132">
        <v>0.14000000000000001</v>
      </c>
      <c r="C132" s="2" t="str">
        <f>INDEX('Policy groups'!$B:$B,MATCH('Script Setup'!$A118,'Policy groups'!$A:$A,0))</f>
        <v>Industrial Energy Efficiency Standards</v>
      </c>
      <c r="D132" s="2" t="str">
        <f>INDEX('Policy groups'!$C:$C,MATCH('Script Setup'!$A118,'Policy groups'!$A:$A,0))</f>
        <v>Industry</v>
      </c>
      <c r="E132" s="3" t="str">
        <f t="shared" si="7"/>
        <v>(True, "Percentage Improvement in Eqpt Efficiency Standards above BAU[coal mining 05,heavy or residual fuel oil if]","Percentage Improvement in Eqpt Efficiency Standards above BAU[coal mining 05,heavy or residual fuel oil if]",[0,0.14],"Industrial Energy Efficiency Standards"),</v>
      </c>
      <c r="F132" s="3" t="str">
        <f>CONCATENATE("(True, ""","",TRIM(A132),"",""",","""",TRIM(A132),"""","",",[0,",B132,"],","""",D132,"""","),")</f>
        <v>(True, "Percentage Improvement in Eqpt Efficiency Standards above BAU[coal mining 05,heavy or residual fuel oil if]","Percentage Improvement in Eqpt Efficiency Standards above BAU[coal mining 05,heavy or residual fuel oil if]",[0,0.14],"Industry"),</v>
      </c>
    </row>
    <row r="133" spans="1:6" x14ac:dyDescent="0.25">
      <c r="A133" t="s">
        <v>258</v>
      </c>
      <c r="B133">
        <v>0.14000000000000001</v>
      </c>
      <c r="C133" s="2" t="str">
        <f>INDEX('Policy groups'!$B:$B,MATCH('Script Setup'!$A116,'Policy groups'!$A:$A,0))</f>
        <v>Industrial Energy Efficiency Standards</v>
      </c>
      <c r="D133" s="2" t="str">
        <f>INDEX('Policy groups'!$C:$C,MATCH('Script Setup'!$A116,'Policy groups'!$A:$A,0))</f>
        <v>Industry</v>
      </c>
      <c r="E133" s="3" t="str">
        <f t="shared" si="7"/>
        <v>(True, "Percentage Improvement in Eqpt Efficiency Standards above BAU[coal mining 05,natural gas if]","Percentage Improvement in Eqpt Efficiency Standards above BAU[coal mining 05,natural gas if]",[0,0.14],"Industrial Energy Efficiency Standards"),</v>
      </c>
      <c r="F133" s="3" t="str">
        <f>CONCATENATE("(True, ""","",TRIM(A133),"",""",","""",TRIM(A133),"""","",",[0,",B133,"],","""",D133,"""","),")</f>
        <v>(True, "Percentage Improvement in Eqpt Efficiency Standards above BAU[coal mining 05,natural gas if]","Percentage Improvement in Eqpt Efficiency Standards above BAU[coal mining 05,natural gas if]",[0,0.14],"Industry"),</v>
      </c>
    </row>
    <row r="134" spans="1:6" x14ac:dyDescent="0.25">
      <c r="A134" t="s">
        <v>259</v>
      </c>
      <c r="B134">
        <v>0.14000000000000001</v>
      </c>
      <c r="C134" s="2" t="str">
        <f>INDEX('Policy groups'!$B:$B,MATCH('Script Setup'!$A117,'Policy groups'!$A:$A,0))</f>
        <v>Industrial Energy Efficiency Standards</v>
      </c>
      <c r="D134" s="2" t="str">
        <f>INDEX('Policy groups'!$C:$C,MATCH('Script Setup'!$A117,'Policy groups'!$A:$A,0))</f>
        <v>Industry</v>
      </c>
      <c r="E134" s="3" t="str">
        <f t="shared" si="7"/>
        <v>(True, "Percentage Improvement in Eqpt Efficiency Standards above BAU[coal mining 05,petroleum diesel if]","Percentage Improvement in Eqpt Efficiency Standards above BAU[coal mining 05,petroleum diesel if]",[0,0.14],"Industrial Energy Efficiency Standards"),</v>
      </c>
      <c r="F134" s="3" t="str">
        <f>CONCATENATE("(True, ""","",TRIM(A134),"",""",","""",TRIM(A134),"""","",",[0,",B134,"],","""",D134,"""","),")</f>
        <v>(True, "Percentage Improvement in Eqpt Efficiency Standards above BAU[coal mining 05,petroleum diesel if]","Percentage Improvement in Eqpt Efficiency Standards above BAU[coal mining 05,petroleum diesel if]",[0,0.14],"Industry"),</v>
      </c>
    </row>
    <row r="135" spans="1:6" x14ac:dyDescent="0.25">
      <c r="A135" t="s">
        <v>335</v>
      </c>
      <c r="B135">
        <v>0.14000000000000001</v>
      </c>
      <c r="C135" s="2" t="str">
        <f>INDEX('Policy groups'!$B:$B,MATCH('Script Setup'!$A193,'Policy groups'!$A:$A,0))</f>
        <v>Industrial Energy Efficiency Standards</v>
      </c>
      <c r="D135" s="2" t="str">
        <f>INDEX('Policy groups'!$C:$C,MATCH('Script Setup'!$A193,'Policy groups'!$A:$A,0))</f>
        <v>Industry</v>
      </c>
      <c r="E135" s="3" t="str">
        <f t="shared" si="7"/>
        <v>(True, "Percentage Improvement in Eqpt Efficiency Standards above BAU[computers and electronics 26,electricity if]","Percentage Improvement in Eqpt Efficiency Standards above BAU[computers and electronics 26,electricity if]",[0,0.14],"Industrial Energy Efficiency Standards"),</v>
      </c>
      <c r="F135" s="3" t="str">
        <f t="shared" ref="F135:F140" si="8">CONCATENATE("(True, ""","",TRIM(A134),"",""",","""",TRIM(A134),"""","",",[0,",B135,"],","""",D135,"""","),")</f>
        <v>(True, "Percentage Improvement in Eqpt Efficiency Standards above BAU[coal mining 05,petroleum diesel if]","Percentage Improvement in Eqpt Efficiency Standards above BAU[coal mining 05,petroleum diesel if]",[0,0.14],"Industry"),</v>
      </c>
    </row>
    <row r="136" spans="1:6" x14ac:dyDescent="0.25">
      <c r="A136" t="s">
        <v>338</v>
      </c>
      <c r="B136">
        <v>0.14000000000000001</v>
      </c>
      <c r="C136" s="2" t="str">
        <f>INDEX('Policy groups'!$B:$B,MATCH('Script Setup'!$A196,'Policy groups'!$A:$A,0))</f>
        <v>Industrial Energy Efficiency Standards</v>
      </c>
      <c r="D136" s="2" t="str">
        <f>INDEX('Policy groups'!$C:$C,MATCH('Script Setup'!$A196,'Policy groups'!$A:$A,0))</f>
        <v>Industry</v>
      </c>
      <c r="E136" s="3" t="str">
        <f t="shared" si="7"/>
        <v>(True, "Percentage Improvement in Eqpt Efficiency Standards above BAU[computers and electronics 26,LPG propane or butane if]","Percentage Improvement in Eqpt Efficiency Standards above BAU[computers and electronics 26,LPG propane or butane if]",[0,0.14],"Industrial Energy Efficiency Standards"),</v>
      </c>
      <c r="F136" s="3" t="str">
        <f t="shared" si="8"/>
        <v>(True, "Percentage Improvement in Eqpt Efficiency Standards above BAU[computers and electronics 26,electricity if]","Percentage Improvement in Eqpt Efficiency Standards above BAU[computers and electronics 26,electricity if]",[0,0.14],"Industry"),</v>
      </c>
    </row>
    <row r="137" spans="1:6" x14ac:dyDescent="0.25">
      <c r="A137" t="s">
        <v>336</v>
      </c>
      <c r="B137">
        <v>0.14000000000000001</v>
      </c>
      <c r="C137" s="2" t="str">
        <f>INDEX('Policy groups'!$B:$B,MATCH('Script Setup'!$A194,'Policy groups'!$A:$A,0))</f>
        <v>Industrial Energy Efficiency Standards</v>
      </c>
      <c r="D137" s="2" t="str">
        <f>INDEX('Policy groups'!$C:$C,MATCH('Script Setup'!$A194,'Policy groups'!$A:$A,0))</f>
        <v>Industry</v>
      </c>
      <c r="E137" s="3" t="str">
        <f t="shared" si="7"/>
        <v>(True, "Percentage Improvement in Eqpt Efficiency Standards above BAU[computers and electronics 26,natural gas if]","Percentage Improvement in Eqpt Efficiency Standards above BAU[computers and electronics 26,natural gas if]",[0,0.14],"Industrial Energy Efficiency Standards"),</v>
      </c>
      <c r="F137" s="3" t="str">
        <f t="shared" si="8"/>
        <v>(True, "Percentage Improvement in Eqpt Efficiency Standards above BAU[computers and electronics 26,LPG propane or butane if]","Percentage Improvement in Eqpt Efficiency Standards above BAU[computers and electronics 26,LPG propane or butane if]",[0,0.14],"Industry"),</v>
      </c>
    </row>
    <row r="138" spans="1:6" x14ac:dyDescent="0.25">
      <c r="A138" t="s">
        <v>337</v>
      </c>
      <c r="B138">
        <v>0.14000000000000001</v>
      </c>
      <c r="C138" s="2" t="str">
        <f>INDEX('Policy groups'!$B:$B,MATCH('Script Setup'!$A195,'Policy groups'!$A:$A,0))</f>
        <v>Industrial Energy Efficiency Standards</v>
      </c>
      <c r="D138" s="2" t="str">
        <f>INDEX('Policy groups'!$C:$C,MATCH('Script Setup'!$A195,'Policy groups'!$A:$A,0))</f>
        <v>Industry</v>
      </c>
      <c r="E138" s="3" t="str">
        <f t="shared" si="7"/>
        <v>(True, "Percentage Improvement in Eqpt Efficiency Standards above BAU[computers and electronics 26,petroleum diesel if]","Percentage Improvement in Eqpt Efficiency Standards above BAU[computers and electronics 26,petroleum diesel if]",[0,0.14],"Industrial Energy Efficiency Standards"),</v>
      </c>
      <c r="F138" s="3" t="str">
        <f t="shared" si="8"/>
        <v>(True, "Percentage Improvement in Eqpt Efficiency Standards above BAU[computers and electronics 26,natural gas if]","Percentage Improvement in Eqpt Efficiency Standards above BAU[computers and electronics 26,natural gas if]",[0,0.14],"Industry"),</v>
      </c>
    </row>
    <row r="139" spans="1:6" x14ac:dyDescent="0.25">
      <c r="A139" t="s">
        <v>368</v>
      </c>
      <c r="B139">
        <v>0.14000000000000001</v>
      </c>
      <c r="C139" s="2" t="str">
        <f>INDEX('Policy groups'!$B:$B,MATCH('Script Setup'!$A226,'Policy groups'!$A:$A,0))</f>
        <v>Industrial Energy Efficiency Standards</v>
      </c>
      <c r="D139" s="2" t="str">
        <f>INDEX('Policy groups'!$C:$C,MATCH('Script Setup'!$A226,'Policy groups'!$A:$A,0))</f>
        <v>Industry</v>
      </c>
      <c r="E139" s="3" t="str">
        <f t="shared" si="7"/>
        <v>(True, "Percentage Improvement in Eqpt Efficiency Standards above BAU[construction 41T43,electricity if]","Percentage Improvement in Eqpt Efficiency Standards above BAU[construction 41T43,electricity if]",[0,0.14],"Industrial Energy Efficiency Standards"),</v>
      </c>
      <c r="F139" s="3" t="str">
        <f t="shared" si="8"/>
        <v>(True, "Percentage Improvement in Eqpt Efficiency Standards above BAU[computers and electronics 26,petroleum diesel if]","Percentage Improvement in Eqpt Efficiency Standards above BAU[computers and electronics 26,petroleum diesel if]",[0,0.14],"Industry"),</v>
      </c>
    </row>
    <row r="140" spans="1:6" x14ac:dyDescent="0.25">
      <c r="A140" t="s">
        <v>371</v>
      </c>
      <c r="B140">
        <v>0.14000000000000001</v>
      </c>
      <c r="C140" s="2" t="str">
        <f>INDEX('Policy groups'!$B:$B,MATCH('Script Setup'!$A229,'Policy groups'!$A:$A,0))</f>
        <v>Industrial Energy Efficiency Standards</v>
      </c>
      <c r="D140" s="2" t="str">
        <f>INDEX('Policy groups'!$C:$C,MATCH('Script Setup'!$A229,'Policy groups'!$A:$A,0))</f>
        <v>Industry</v>
      </c>
      <c r="E140" s="3" t="str">
        <f t="shared" si="7"/>
        <v>(True, "Percentage Improvement in Eqpt Efficiency Standards above BAU[construction 41T43,heavy or residual fuel oil if]","Percentage Improvement in Eqpt Efficiency Standards above BAU[construction 41T43,heavy or residual fuel oil if]",[0,0.14],"Industrial Energy Efficiency Standards"),</v>
      </c>
      <c r="F140" s="3" t="str">
        <f t="shared" si="8"/>
        <v>(True, "Percentage Improvement in Eqpt Efficiency Standards above BAU[construction 41T43,electricity if]","Percentage Improvement in Eqpt Efficiency Standards above BAU[construction 41T43,electricity if]",[0,0.14],"Industry"),</v>
      </c>
    </row>
    <row r="141" spans="1:6" x14ac:dyDescent="0.25">
      <c r="A141" t="s">
        <v>372</v>
      </c>
      <c r="B141">
        <v>0.14000000000000001</v>
      </c>
      <c r="C141" s="2" t="str">
        <f>INDEX('Policy groups'!$B:$B,MATCH('Script Setup'!$A230,'Policy groups'!$A:$A,0))</f>
        <v>Industrial Energy Efficiency Standards</v>
      </c>
      <c r="D141" s="2" t="str">
        <f>INDEX('Policy groups'!$C:$C,MATCH('Script Setup'!$A230,'Policy groups'!$A:$A,0))</f>
        <v>Industry</v>
      </c>
      <c r="E141" s="3" t="str">
        <f t="shared" si="7"/>
        <v>(True, "Percentage Improvement in Eqpt Efficiency Standards above BAU[construction 41T43,LPG propane or butane if]","Percentage Improvement in Eqpt Efficiency Standards above BAU[construction 41T43,LPG propane or butane if]",[0,0.14],"Industrial Energy Efficiency Standards"),</v>
      </c>
      <c r="F141" s="3" t="e">
        <f>CONCATENATE("(True, ""","",TRIM(#REF!),"",""",","""",TRIM(#REF!),"""","",",[0,",B141,"],","""",D141,"""","),")</f>
        <v>#REF!</v>
      </c>
    </row>
    <row r="142" spans="1:6" x14ac:dyDescent="0.25">
      <c r="A142" t="s">
        <v>369</v>
      </c>
      <c r="B142">
        <v>0.14000000000000001</v>
      </c>
      <c r="C142" s="2" t="str">
        <f>INDEX('Policy groups'!$B:$B,MATCH('Script Setup'!$A227,'Policy groups'!$A:$A,0))</f>
        <v>Industrial Energy Efficiency Standards</v>
      </c>
      <c r="D142" s="2" t="str">
        <f>INDEX('Policy groups'!$C:$C,MATCH('Script Setup'!$A227,'Policy groups'!$A:$A,0))</f>
        <v>Industry</v>
      </c>
      <c r="E142" s="3" t="str">
        <f t="shared" si="7"/>
        <v>(True, "Percentage Improvement in Eqpt Efficiency Standards above BAU[construction 41T43,natural gas if]","Percentage Improvement in Eqpt Efficiency Standards above BAU[construction 41T43,natural gas if]",[0,0.14],"Industrial Energy Efficiency Standards"),</v>
      </c>
      <c r="F142" s="3" t="str">
        <f>CONCATENATE("(True, ""","",TRIM(A141),"",""",","""",TRIM(A141),"""","",",[0,",B142,"],","""",D142,"""","),")</f>
        <v>(True, "Percentage Improvement in Eqpt Efficiency Standards above BAU[construction 41T43,LPG propane or butane if]","Percentage Improvement in Eqpt Efficiency Standards above BAU[construction 41T43,LPG propane or butane if]",[0,0.14],"Industry"),</v>
      </c>
    </row>
    <row r="143" spans="1:6" x14ac:dyDescent="0.25">
      <c r="A143" t="s">
        <v>370</v>
      </c>
      <c r="B143">
        <v>0.14000000000000001</v>
      </c>
      <c r="C143" s="2" t="str">
        <f>INDEX('Policy groups'!$B:$B,MATCH('Script Setup'!$A228,'Policy groups'!$A:$A,0))</f>
        <v>Industrial Energy Efficiency Standards</v>
      </c>
      <c r="D143" s="2" t="str">
        <f>INDEX('Policy groups'!$C:$C,MATCH('Script Setup'!$A228,'Policy groups'!$A:$A,0))</f>
        <v>Industry</v>
      </c>
      <c r="E143" s="3" t="str">
        <f t="shared" si="7"/>
        <v>(True, "Percentage Improvement in Eqpt Efficiency Standards above BAU[construction 41T43,petroleum diesel if]","Percentage Improvement in Eqpt Efficiency Standards above BAU[construction 41T43,petroleum diesel if]",[0,0.14],"Industrial Energy Efficiency Standards"),</v>
      </c>
      <c r="F143" s="3" t="str">
        <f>CONCATENATE("(True, ""","",TRIM(A142),"",""",","""",TRIM(A142),"""","",",[0,",B143,"],","""",D143,"""","),")</f>
        <v>(True, "Percentage Improvement in Eqpt Efficiency Standards above BAU[construction 41T43,natural gas if]","Percentage Improvement in Eqpt Efficiency Standards above BAU[construction 41T43,natural gas if]",[0,0.14],"Industry"),</v>
      </c>
    </row>
    <row r="144" spans="1:6" x14ac:dyDescent="0.25">
      <c r="A144" t="s">
        <v>366</v>
      </c>
      <c r="B144">
        <v>0.14000000000000001</v>
      </c>
      <c r="C144" s="2" t="str">
        <f>INDEX('Policy groups'!$B:$B,MATCH('Script Setup'!$A224,'Policy groups'!$A:$A,0))</f>
        <v>Industrial Energy Efficiency Standards</v>
      </c>
      <c r="D144" s="2" t="str">
        <f>INDEX('Policy groups'!$C:$C,MATCH('Script Setup'!$A224,'Policy groups'!$A:$A,0))</f>
        <v>Industry</v>
      </c>
      <c r="E144" s="3" t="str">
        <f t="shared" si="7"/>
        <v>(True, "Percentage Improvement in Eqpt Efficiency Standards above BAU[energy pipelines and gas processing 352T353,natural gas if]","Percentage Improvement in Eqpt Efficiency Standards above BAU[energy pipelines and gas processing 352T353,natural gas if]",[0,0.14],"Industrial Energy Efficiency Standards"),</v>
      </c>
      <c r="F144" s="3" t="str">
        <f>CONCATENATE("(True, ""","",TRIM(A143),"",""",","""",TRIM(A143),"""","",",[0,",B144,"],","""",D144,"""","),")</f>
        <v>(True, "Percentage Improvement in Eqpt Efficiency Standards above BAU[construction 41T43,petroleum diesel if]","Percentage Improvement in Eqpt Efficiency Standards above BAU[construction 41T43,petroleum diesel if]",[0,0.14],"Industry"),</v>
      </c>
    </row>
    <row r="145" spans="1:6" x14ac:dyDescent="0.25">
      <c r="A145" t="s">
        <v>269</v>
      </c>
      <c r="B145">
        <v>0.14000000000000001</v>
      </c>
      <c r="C145" s="2" t="str">
        <f>INDEX('Policy groups'!$B:$B,MATCH('Script Setup'!$A127,'Policy groups'!$A:$A,0))</f>
        <v>Industrial Energy Efficiency Standards</v>
      </c>
      <c r="D145" s="2" t="str">
        <f>INDEX('Policy groups'!$C:$C,MATCH('Script Setup'!$A127,'Policy groups'!$A:$A,0))</f>
        <v>Industry</v>
      </c>
      <c r="E145" s="3" t="str">
        <f t="shared" si="7"/>
        <v>(True, "Percentage Improvement in Eqpt Efficiency Standards above BAU[food beverage and tobacco 10T12,electricity if]","Percentage Improvement in Eqpt Efficiency Standards above BAU[food beverage and tobacco 10T12,electricity if]",[0,0.14],"Industrial Energy Efficiency Standards"),</v>
      </c>
      <c r="F145" s="3" t="str">
        <f>CONCATENATE("(True, ""","",TRIM(A145),"",""",","""",TRIM(A145),"""","",",[0,",B145,"],","""",D145,"""","),")</f>
        <v>(True, "Percentage Improvement in Eqpt Efficiency Standards above BAU[food beverage and tobacco 10T12,electricity if]","Percentage Improvement in Eqpt Efficiency Standards above BAU[food beverage and tobacco 10T12,electricity if]",[0,0.14],"Industry"),</v>
      </c>
    </row>
    <row r="146" spans="1:6" x14ac:dyDescent="0.25">
      <c r="A146" t="s">
        <v>270</v>
      </c>
      <c r="B146">
        <v>0.14000000000000001</v>
      </c>
      <c r="C146" s="2" t="str">
        <f>INDEX('Policy groups'!$B:$B,MATCH('Script Setup'!$A128,'Policy groups'!$A:$A,0))</f>
        <v>Industrial Energy Efficiency Standards</v>
      </c>
      <c r="D146" s="2" t="str">
        <f>INDEX('Policy groups'!$C:$C,MATCH('Script Setup'!$A128,'Policy groups'!$A:$A,0))</f>
        <v>Industry</v>
      </c>
      <c r="E146" s="3" t="str">
        <f t="shared" si="7"/>
        <v>(True, "Percentage Improvement in Eqpt Efficiency Standards above BAU[food beverage and tobacco 10T12,hard coal if]","Percentage Improvement in Eqpt Efficiency Standards above BAU[food beverage and tobacco 10T12,hard coal if]",[0,0.14],"Industrial Energy Efficiency Standards"),</v>
      </c>
      <c r="F146" s="3" t="str">
        <f>CONCATENATE("(True, ""","",TRIM(A146),"",""",","""",TRIM(A146),"""","",",[0,",B146,"],","""",D146,"""","),")</f>
        <v>(True, "Percentage Improvement in Eqpt Efficiency Standards above BAU[food beverage and tobacco 10T12,hard coal if]","Percentage Improvement in Eqpt Efficiency Standards above BAU[food beverage and tobacco 10T12,hard coal if]",[0,0.14],"Industry"),</v>
      </c>
    </row>
    <row r="147" spans="1:6" x14ac:dyDescent="0.25">
      <c r="A147" t="s">
        <v>273</v>
      </c>
      <c r="B147">
        <v>0.14000000000000001</v>
      </c>
      <c r="C147" s="2" t="str">
        <f>INDEX('Policy groups'!$B:$B,MATCH('Script Setup'!$A131,'Policy groups'!$A:$A,0))</f>
        <v>Industrial Energy Efficiency Standards</v>
      </c>
      <c r="D147" s="2" t="str">
        <f>INDEX('Policy groups'!$C:$C,MATCH('Script Setup'!$A131,'Policy groups'!$A:$A,0))</f>
        <v>Industry</v>
      </c>
      <c r="E147" s="3" t="str">
        <f t="shared" si="7"/>
        <v>(True, "Percentage Improvement in Eqpt Efficiency Standards above BAU[food beverage and tobacco 10T12,heavy or residual fuel oil if]","Percentage Improvement in Eqpt Efficiency Standards above BAU[food beverage and tobacco 10T12,heavy or residual fuel oil if]",[0,0.14],"Industrial Energy Efficiency Standards"),</v>
      </c>
      <c r="F147" s="3" t="str">
        <f>CONCATENATE("(True, ""","",TRIM(A146),"",""",","""",TRIM(A146),"""","",",[0,",B147,"],","""",D147,"""","),")</f>
        <v>(True, "Percentage Improvement in Eqpt Efficiency Standards above BAU[food beverage and tobacco 10T12,hard coal if]","Percentage Improvement in Eqpt Efficiency Standards above BAU[food beverage and tobacco 10T12,hard coal if]",[0,0.14],"Industry"),</v>
      </c>
    </row>
    <row r="148" spans="1:6" x14ac:dyDescent="0.25">
      <c r="A148" t="s">
        <v>274</v>
      </c>
      <c r="B148">
        <v>0.14000000000000001</v>
      </c>
      <c r="C148" s="2" t="str">
        <f>INDEX('Policy groups'!$B:$B,MATCH('Script Setup'!$A132,'Policy groups'!$A:$A,0))</f>
        <v>Industrial Energy Efficiency Standards</v>
      </c>
      <c r="D148" s="2" t="str">
        <f>INDEX('Policy groups'!$C:$C,MATCH('Script Setup'!$A132,'Policy groups'!$A:$A,0))</f>
        <v>Industry</v>
      </c>
      <c r="E148" s="3" t="str">
        <f t="shared" si="7"/>
        <v>(True, "Percentage Improvement in Eqpt Efficiency Standards above BAU[food beverage and tobacco 10T12,LPG propane or butane if]","Percentage Improvement in Eqpt Efficiency Standards above BAU[food beverage and tobacco 10T12,LPG propane or butane if]",[0,0.14],"Industrial Energy Efficiency Standards"),</v>
      </c>
      <c r="F148" s="3" t="str">
        <f>CONCATENATE("(True, ""","",TRIM(A147),"",""",","""",TRIM(A147),"""","",",[0,",B148,"],","""",D148,"""","),")</f>
        <v>(True, "Percentage Improvement in Eqpt Efficiency Standards above BAU[food beverage and tobacco 10T12,heavy or residual fuel oil if]","Percentage Improvement in Eqpt Efficiency Standards above BAU[food beverage and tobacco 10T12,heavy or residual fuel oil if]",[0,0.14],"Industry"),</v>
      </c>
    </row>
    <row r="149" spans="1:6" x14ac:dyDescent="0.25">
      <c r="A149" t="s">
        <v>271</v>
      </c>
      <c r="B149">
        <v>0.14000000000000001</v>
      </c>
      <c r="C149" s="2" t="str">
        <f>INDEX('Policy groups'!$B:$B,MATCH('Script Setup'!$A129,'Policy groups'!$A:$A,0))</f>
        <v>Industrial Energy Efficiency Standards</v>
      </c>
      <c r="D149" s="2" t="str">
        <f>INDEX('Policy groups'!$C:$C,MATCH('Script Setup'!$A129,'Policy groups'!$A:$A,0))</f>
        <v>Industry</v>
      </c>
      <c r="E149" s="3" t="str">
        <f t="shared" si="7"/>
        <v>(True, "Percentage Improvement in Eqpt Efficiency Standards above BAU[food beverage and tobacco 10T12,natural gas if]","Percentage Improvement in Eqpt Efficiency Standards above BAU[food beverage and tobacco 10T12,natural gas if]",[0,0.14],"Industrial Energy Efficiency Standards"),</v>
      </c>
      <c r="F149" s="3" t="e">
        <f>CONCATENATE("(True, ""","",TRIM(#REF!),"",""",","""",TRIM(#REF!),"""","",",[0,",B149,"],","""",D149,"""","),")</f>
        <v>#REF!</v>
      </c>
    </row>
    <row r="150" spans="1:6" x14ac:dyDescent="0.25">
      <c r="A150" t="s">
        <v>272</v>
      </c>
      <c r="B150">
        <v>0.14000000000000001</v>
      </c>
      <c r="C150" s="2" t="str">
        <f>INDEX('Policy groups'!$B:$B,MATCH('Script Setup'!$A130,'Policy groups'!$A:$A,0))</f>
        <v>Industrial Energy Efficiency Standards</v>
      </c>
      <c r="D150" s="2" t="str">
        <f>INDEX('Policy groups'!$C:$C,MATCH('Script Setup'!$A130,'Policy groups'!$A:$A,0))</f>
        <v>Industry</v>
      </c>
      <c r="E150" s="3" t="str">
        <f t="shared" si="7"/>
        <v>(True, "Percentage Improvement in Eqpt Efficiency Standards above BAU[food beverage and tobacco 10T12,petroleum diesel if]","Percentage Improvement in Eqpt Efficiency Standards above BAU[food beverage and tobacco 10T12,petroleum diesel if]",[0,0.14],"Industrial Energy Efficiency Standards"),</v>
      </c>
      <c r="F150" s="3" t="str">
        <f t="shared" ref="F150:F170" si="9">CONCATENATE("(True, ""","",TRIM(A149),"",""",","""",TRIM(A149),"""","",",[0,",B150,"],","""",D150,"""","),")</f>
        <v>(True, "Percentage Improvement in Eqpt Efficiency Standards above BAU[food beverage and tobacco 10T12,natural gas if]","Percentage Improvement in Eqpt Efficiency Standards above BAU[food beverage and tobacco 10T12,natural gas if]",[0,0.14],"Industry"),</v>
      </c>
    </row>
    <row r="151" spans="1:6" x14ac:dyDescent="0.25">
      <c r="A151" t="s">
        <v>309</v>
      </c>
      <c r="B151">
        <v>0.14000000000000001</v>
      </c>
      <c r="C151" s="2" t="str">
        <f>INDEX('Policy groups'!$B:$B,MATCH('Script Setup'!$A167,'Policy groups'!$A:$A,0))</f>
        <v>Industrial Energy Efficiency Standards</v>
      </c>
      <c r="D151" s="2" t="str">
        <f>INDEX('Policy groups'!$C:$C,MATCH('Script Setup'!$A167,'Policy groups'!$A:$A,0))</f>
        <v>Industry</v>
      </c>
      <c r="E151" s="3" t="str">
        <f t="shared" si="7"/>
        <v>(True, "Percentage Improvement in Eqpt Efficiency Standards above BAU[glass and glass products 231,electricity if]","Percentage Improvement in Eqpt Efficiency Standards above BAU[glass and glass products 231,electricity if]",[0,0.14],"Industrial Energy Efficiency Standards"),</v>
      </c>
      <c r="F151" s="3" t="str">
        <f t="shared" si="9"/>
        <v>(True, "Percentage Improvement in Eqpt Efficiency Standards above BAU[food beverage and tobacco 10T12,petroleum diesel if]","Percentage Improvement in Eqpt Efficiency Standards above BAU[food beverage and tobacco 10T12,petroleum diesel if]",[0,0.14],"Industry"),</v>
      </c>
    </row>
    <row r="152" spans="1:6" x14ac:dyDescent="0.25">
      <c r="A152" t="s">
        <v>312</v>
      </c>
      <c r="B152">
        <v>0.14000000000000001</v>
      </c>
      <c r="C152" s="2" t="str">
        <f>INDEX('Policy groups'!$B:$B,MATCH('Script Setup'!$A170,'Policy groups'!$A:$A,0))</f>
        <v>Industrial Energy Efficiency Standards</v>
      </c>
      <c r="D152" s="2" t="str">
        <f>INDEX('Policy groups'!$C:$C,MATCH('Script Setup'!$A170,'Policy groups'!$A:$A,0))</f>
        <v>Industry</v>
      </c>
      <c r="E152" s="3" t="str">
        <f t="shared" si="7"/>
        <v>(True, "Percentage Improvement in Eqpt Efficiency Standards above BAU[glass and glass products 231,LPG propane or butane if]","Percentage Improvement in Eqpt Efficiency Standards above BAU[glass and glass products 231,LPG propane or butane if]",[0,0.14],"Industrial Energy Efficiency Standards"),</v>
      </c>
      <c r="F152" s="3" t="str">
        <f t="shared" si="9"/>
        <v>(True, "Percentage Improvement in Eqpt Efficiency Standards above BAU[glass and glass products 231,electricity if]","Percentage Improvement in Eqpt Efficiency Standards above BAU[glass and glass products 231,electricity if]",[0,0.14],"Industry"),</v>
      </c>
    </row>
    <row r="153" spans="1:6" x14ac:dyDescent="0.25">
      <c r="A153" t="s">
        <v>310</v>
      </c>
      <c r="B153">
        <v>0.14000000000000001</v>
      </c>
      <c r="C153" s="2" t="str">
        <f>INDEX('Policy groups'!$B:$B,MATCH('Script Setup'!$A168,'Policy groups'!$A:$A,0))</f>
        <v>Industrial Energy Efficiency Standards</v>
      </c>
      <c r="D153" s="2" t="str">
        <f>INDEX('Policy groups'!$C:$C,MATCH('Script Setup'!$A168,'Policy groups'!$A:$A,0))</f>
        <v>Industry</v>
      </c>
      <c r="E153" s="3" t="str">
        <f t="shared" si="7"/>
        <v>(True, "Percentage Improvement in Eqpt Efficiency Standards above BAU[glass and glass products 231,natural gas if]","Percentage Improvement in Eqpt Efficiency Standards above BAU[glass and glass products 231,natural gas if]",[0,0.14],"Industrial Energy Efficiency Standards"),</v>
      </c>
      <c r="F153" s="3" t="str">
        <f t="shared" si="9"/>
        <v>(True, "Percentage Improvement in Eqpt Efficiency Standards above BAU[glass and glass products 231,LPG propane or butane if]","Percentage Improvement in Eqpt Efficiency Standards above BAU[glass and glass products 231,LPG propane or butane if]",[0,0.14],"Industry"),</v>
      </c>
    </row>
    <row r="154" spans="1:6" x14ac:dyDescent="0.25">
      <c r="A154" t="s">
        <v>311</v>
      </c>
      <c r="B154">
        <v>0.14000000000000001</v>
      </c>
      <c r="C154" s="2" t="str">
        <f>INDEX('Policy groups'!$B:$B,MATCH('Script Setup'!$A169,'Policy groups'!$A:$A,0))</f>
        <v>Industrial Energy Efficiency Standards</v>
      </c>
      <c r="D154" s="2" t="str">
        <f>INDEX('Policy groups'!$C:$C,MATCH('Script Setup'!$A169,'Policy groups'!$A:$A,0))</f>
        <v>Industry</v>
      </c>
      <c r="E154" s="3" t="str">
        <f t="shared" si="7"/>
        <v>(True, "Percentage Improvement in Eqpt Efficiency Standards above BAU[glass and glass products 231,petroleum diesel if]","Percentage Improvement in Eqpt Efficiency Standards above BAU[glass and glass products 231,petroleum diesel if]",[0,0.14],"Industrial Energy Efficiency Standards"),</v>
      </c>
      <c r="F154" s="3" t="str">
        <f t="shared" si="9"/>
        <v>(True, "Percentage Improvement in Eqpt Efficiency Standards above BAU[glass and glass products 231,natural gas if]","Percentage Improvement in Eqpt Efficiency Standards above BAU[glass and glass products 231,natural gas if]",[0,0.14],"Industry"),</v>
      </c>
    </row>
    <row r="155" spans="1:6" x14ac:dyDescent="0.25">
      <c r="A155" t="s">
        <v>319</v>
      </c>
      <c r="B155">
        <v>0.14000000000000001</v>
      </c>
      <c r="C155" s="2" t="str">
        <f>INDEX('Policy groups'!$B:$B,MATCH('Script Setup'!$A177,'Policy groups'!$A:$A,0))</f>
        <v>Industrial Energy Efficiency Standards</v>
      </c>
      <c r="D155" s="2" t="str">
        <f>INDEX('Policy groups'!$C:$C,MATCH('Script Setup'!$A177,'Policy groups'!$A:$A,0))</f>
        <v>Industry</v>
      </c>
      <c r="E155" s="3" t="str">
        <f t="shared" si="7"/>
        <v>(True, "Percentage Improvement in Eqpt Efficiency Standards above BAU[iron and steel 241,electricity if]","Percentage Improvement in Eqpt Efficiency Standards above BAU[iron and steel 241,electricity if]",[0,0.14],"Industrial Energy Efficiency Standards"),</v>
      </c>
      <c r="F155" s="3" t="str">
        <f t="shared" si="9"/>
        <v>(True, "Percentage Improvement in Eqpt Efficiency Standards above BAU[glass and glass products 231,petroleum diesel if]","Percentage Improvement in Eqpt Efficiency Standards above BAU[glass and glass products 231,petroleum diesel if]",[0,0.14],"Industry"),</v>
      </c>
    </row>
    <row r="156" spans="1:6" x14ac:dyDescent="0.25">
      <c r="A156" t="s">
        <v>320</v>
      </c>
      <c r="B156">
        <v>0.14000000000000001</v>
      </c>
      <c r="C156" s="2" t="str">
        <f>INDEX('Policy groups'!$B:$B,MATCH('Script Setup'!$A178,'Policy groups'!$A:$A,0))</f>
        <v>Industrial Energy Efficiency Standards</v>
      </c>
      <c r="D156" s="2" t="str">
        <f>INDEX('Policy groups'!$C:$C,MATCH('Script Setup'!$A178,'Policy groups'!$A:$A,0))</f>
        <v>Industry</v>
      </c>
      <c r="E156" s="3" t="str">
        <f t="shared" si="7"/>
        <v>(True, "Percentage Improvement in Eqpt Efficiency Standards above BAU[iron and steel 241,hard coal if]","Percentage Improvement in Eqpt Efficiency Standards above BAU[iron and steel 241,hard coal if]",[0,0.14],"Industrial Energy Efficiency Standards"),</v>
      </c>
      <c r="F156" s="3" t="str">
        <f t="shared" si="9"/>
        <v>(True, "Percentage Improvement in Eqpt Efficiency Standards above BAU[iron and steel 241,electricity if]","Percentage Improvement in Eqpt Efficiency Standards above BAU[iron and steel 241,electricity if]",[0,0.14],"Industry"),</v>
      </c>
    </row>
    <row r="157" spans="1:6" x14ac:dyDescent="0.25">
      <c r="A157" t="s">
        <v>323</v>
      </c>
      <c r="B157">
        <v>0.14000000000000001</v>
      </c>
      <c r="C157" s="2" t="str">
        <f>INDEX('Policy groups'!$B:$B,MATCH('Script Setup'!$A181,'Policy groups'!$A:$A,0))</f>
        <v>Industrial Energy Efficiency Standards</v>
      </c>
      <c r="D157" s="2" t="str">
        <f>INDEX('Policy groups'!$C:$C,MATCH('Script Setup'!$A181,'Policy groups'!$A:$A,0))</f>
        <v>Industry</v>
      </c>
      <c r="E157" s="3" t="str">
        <f t="shared" si="7"/>
        <v>(True, "Percentage Improvement in Eqpt Efficiency Standards above BAU[iron and steel 241,heavy or residual fuel oil if]","Percentage Improvement in Eqpt Efficiency Standards above BAU[iron and steel 241,heavy or residual fuel oil if]",[0,0.14],"Industrial Energy Efficiency Standards"),</v>
      </c>
      <c r="F157" s="3" t="str">
        <f t="shared" si="9"/>
        <v>(True, "Percentage Improvement in Eqpt Efficiency Standards above BAU[iron and steel 241,hard coal if]","Percentage Improvement in Eqpt Efficiency Standards above BAU[iron and steel 241,hard coal if]",[0,0.14],"Industry"),</v>
      </c>
    </row>
    <row r="158" spans="1:6" x14ac:dyDescent="0.25">
      <c r="A158" t="s">
        <v>324</v>
      </c>
      <c r="B158">
        <v>0.14000000000000001</v>
      </c>
      <c r="C158" s="2" t="str">
        <f>INDEX('Policy groups'!$B:$B,MATCH('Script Setup'!$A182,'Policy groups'!$A:$A,0))</f>
        <v>Industrial Energy Efficiency Standards</v>
      </c>
      <c r="D158" s="2" t="str">
        <f>INDEX('Policy groups'!$C:$C,MATCH('Script Setup'!$A182,'Policy groups'!$A:$A,0))</f>
        <v>Industry</v>
      </c>
      <c r="E158" s="3" t="str">
        <f t="shared" si="7"/>
        <v>(True, "Percentage Improvement in Eqpt Efficiency Standards above BAU[iron and steel 241,LPG propane or butane if]","Percentage Improvement in Eqpt Efficiency Standards above BAU[iron and steel 241,LPG propane or butane if]",[0,0.14],"Industrial Energy Efficiency Standards"),</v>
      </c>
      <c r="F158" s="3" t="str">
        <f t="shared" si="9"/>
        <v>(True, "Percentage Improvement in Eqpt Efficiency Standards above BAU[iron and steel 241,heavy or residual fuel oil if]","Percentage Improvement in Eqpt Efficiency Standards above BAU[iron and steel 241,heavy or residual fuel oil if]",[0,0.14],"Industry"),</v>
      </c>
    </row>
    <row r="159" spans="1:6" x14ac:dyDescent="0.25">
      <c r="A159" t="s">
        <v>321</v>
      </c>
      <c r="B159">
        <v>0.14000000000000001</v>
      </c>
      <c r="C159" s="2" t="str">
        <f>INDEX('Policy groups'!$B:$B,MATCH('Script Setup'!$A179,'Policy groups'!$A:$A,0))</f>
        <v>Industrial Energy Efficiency Standards</v>
      </c>
      <c r="D159" s="2" t="str">
        <f>INDEX('Policy groups'!$C:$C,MATCH('Script Setup'!$A179,'Policy groups'!$A:$A,0))</f>
        <v>Industry</v>
      </c>
      <c r="E159" s="3" t="str">
        <f t="shared" si="7"/>
        <v>(True, "Percentage Improvement in Eqpt Efficiency Standards above BAU[iron and steel 241,natural gas if]","Percentage Improvement in Eqpt Efficiency Standards above BAU[iron and steel 241,natural gas if]",[0,0.14],"Industrial Energy Efficiency Standards"),</v>
      </c>
      <c r="F159" s="3" t="str">
        <f t="shared" si="9"/>
        <v>(True, "Percentage Improvement in Eqpt Efficiency Standards above BAU[iron and steel 241,LPG propane or butane if]","Percentage Improvement in Eqpt Efficiency Standards above BAU[iron and steel 241,LPG propane or butane if]",[0,0.14],"Industry"),</v>
      </c>
    </row>
    <row r="160" spans="1:6" x14ac:dyDescent="0.25">
      <c r="A160" t="s">
        <v>322</v>
      </c>
      <c r="B160">
        <v>0.14000000000000001</v>
      </c>
      <c r="C160" s="2" t="str">
        <f>INDEX('Policy groups'!$B:$B,MATCH('Script Setup'!$A180,'Policy groups'!$A:$A,0))</f>
        <v>Industrial Energy Efficiency Standards</v>
      </c>
      <c r="D160" s="2" t="str">
        <f>INDEX('Policy groups'!$C:$C,MATCH('Script Setup'!$A180,'Policy groups'!$A:$A,0))</f>
        <v>Industry</v>
      </c>
      <c r="E160" s="3" t="str">
        <f t="shared" si="7"/>
        <v>(True, "Percentage Improvement in Eqpt Efficiency Standards above BAU[iron and steel 241,petroleum diesel if]","Percentage Improvement in Eqpt Efficiency Standards above BAU[iron and steel 241,petroleum diesel if]",[0,0.14],"Industrial Energy Efficiency Standards"),</v>
      </c>
      <c r="F160" s="3" t="str">
        <f t="shared" si="9"/>
        <v>(True, "Percentage Improvement in Eqpt Efficiency Standards above BAU[iron and steel 241,natural gas if]","Percentage Improvement in Eqpt Efficiency Standards above BAU[iron and steel 241,natural gas if]",[0,0.14],"Industry"),</v>
      </c>
    </row>
    <row r="161" spans="1:6" x14ac:dyDescent="0.25">
      <c r="A161" t="s">
        <v>331</v>
      </c>
      <c r="B161">
        <v>0.14000000000000001</v>
      </c>
      <c r="C161" s="2" t="str">
        <f>INDEX('Policy groups'!$B:$B,MATCH('Script Setup'!$A189,'Policy groups'!$A:$A,0))</f>
        <v>Industrial Energy Efficiency Standards</v>
      </c>
      <c r="D161" s="2" t="str">
        <f>INDEX('Policy groups'!$C:$C,MATCH('Script Setup'!$A189,'Policy groups'!$A:$A,0))</f>
        <v>Industry</v>
      </c>
      <c r="E161" s="3" t="str">
        <f t="shared" si="7"/>
        <v>(True, "Percentage Improvement in Eqpt Efficiency Standards above BAU[metal products except machinery and vehicles 25,electricity if]","Percentage Improvement in Eqpt Efficiency Standards above BAU[metal products except machinery and vehicles 25,electricity if]",[0,0.14],"Industrial Energy Efficiency Standards"),</v>
      </c>
      <c r="F161" s="3" t="str">
        <f t="shared" si="9"/>
        <v>(True, "Percentage Improvement in Eqpt Efficiency Standards above BAU[iron and steel 241,petroleum diesel if]","Percentage Improvement in Eqpt Efficiency Standards above BAU[iron and steel 241,petroleum diesel if]",[0,0.14],"Industry"),</v>
      </c>
    </row>
    <row r="162" spans="1:6" x14ac:dyDescent="0.25">
      <c r="A162" t="s">
        <v>334</v>
      </c>
      <c r="B162">
        <v>0.14000000000000001</v>
      </c>
      <c r="C162" s="2" t="str">
        <f>INDEX('Policy groups'!$B:$B,MATCH('Script Setup'!$A192,'Policy groups'!$A:$A,0))</f>
        <v>Industrial Energy Efficiency Standards</v>
      </c>
      <c r="D162" s="2" t="str">
        <f>INDEX('Policy groups'!$C:$C,MATCH('Script Setup'!$A192,'Policy groups'!$A:$A,0))</f>
        <v>Industry</v>
      </c>
      <c r="E162" s="3" t="str">
        <f t="shared" si="7"/>
        <v>(True, "Percentage Improvement in Eqpt Efficiency Standards above BAU[metal products except machinery and vehicles 25,LPG propane or butane if]","Percentage Improvement in Eqpt Efficiency Standards above BAU[metal products except machinery and vehicles 25,LPG propane or butane if]",[0,0.14],"Industrial Energy Efficiency Standards"),</v>
      </c>
      <c r="F162" s="3" t="str">
        <f t="shared" si="9"/>
        <v>(True, "Percentage Improvement in Eqpt Efficiency Standards above BAU[metal products except machinery and vehicles 25,electricity if]","Percentage Improvement in Eqpt Efficiency Standards above BAU[metal products except machinery and vehicles 25,electricity if]",[0,0.14],"Industry"),</v>
      </c>
    </row>
    <row r="163" spans="1:6" x14ac:dyDescent="0.25">
      <c r="A163" t="s">
        <v>332</v>
      </c>
      <c r="B163">
        <v>0.14000000000000001</v>
      </c>
      <c r="C163" s="2" t="str">
        <f>INDEX('Policy groups'!$B:$B,MATCH('Script Setup'!$A190,'Policy groups'!$A:$A,0))</f>
        <v>Industrial Energy Efficiency Standards</v>
      </c>
      <c r="D163" s="2" t="str">
        <f>INDEX('Policy groups'!$C:$C,MATCH('Script Setup'!$A190,'Policy groups'!$A:$A,0))</f>
        <v>Industry</v>
      </c>
      <c r="E163" s="3" t="str">
        <f t="shared" si="7"/>
        <v>(True, "Percentage Improvement in Eqpt Efficiency Standards above BAU[metal products except machinery and vehicles 25,natural gas if]","Percentage Improvement in Eqpt Efficiency Standards above BAU[metal products except machinery and vehicles 25,natural gas if]",[0,0.14],"Industrial Energy Efficiency Standards"),</v>
      </c>
      <c r="F163" s="3" t="str">
        <f t="shared" si="9"/>
        <v>(True, "Percentage Improvement in Eqpt Efficiency Standards above BAU[metal products except machinery and vehicles 25,LPG propane or butane if]","Percentage Improvement in Eqpt Efficiency Standards above BAU[metal products except machinery and vehicles 25,LPG propane or butane if]",[0,0.14],"Industry"),</v>
      </c>
    </row>
    <row r="164" spans="1:6" x14ac:dyDescent="0.25">
      <c r="A164" t="s">
        <v>333</v>
      </c>
      <c r="B164">
        <v>0.14000000000000001</v>
      </c>
      <c r="C164" s="2" t="str">
        <f>INDEX('Policy groups'!$B:$B,MATCH('Script Setup'!$A191,'Policy groups'!$A:$A,0))</f>
        <v>Industrial Energy Efficiency Standards</v>
      </c>
      <c r="D164" s="2" t="str">
        <f>INDEX('Policy groups'!$C:$C,MATCH('Script Setup'!$A191,'Policy groups'!$A:$A,0))</f>
        <v>Industry</v>
      </c>
      <c r="E164" s="3" t="str">
        <f t="shared" si="7"/>
        <v>(True, "Percentage Improvement in Eqpt Efficiency Standards above BAU[metal products except machinery and vehicles 25,petroleum diesel if]","Percentage Improvement in Eqpt Efficiency Standards above BAU[metal products except machinery and vehicles 25,petroleum diesel if]",[0,0.14],"Industrial Energy Efficiency Standards"),</v>
      </c>
      <c r="F164" s="3" t="str">
        <f t="shared" si="9"/>
        <v>(True, "Percentage Improvement in Eqpt Efficiency Standards above BAU[metal products except machinery and vehicles 25,natural gas if]","Percentage Improvement in Eqpt Efficiency Standards above BAU[metal products except machinery and vehicles 25,natural gas if]",[0,0.14],"Industry"),</v>
      </c>
    </row>
    <row r="165" spans="1:6" x14ac:dyDescent="0.25">
      <c r="A165" t="s">
        <v>354</v>
      </c>
      <c r="B165">
        <v>0.14000000000000001</v>
      </c>
      <c r="C165" s="2" t="str">
        <f>INDEX('Policy groups'!$B:$B,MATCH('Script Setup'!$A212,'Policy groups'!$A:$A,0))</f>
        <v>Industrial Energy Efficiency Standards</v>
      </c>
      <c r="D165" s="2" t="str">
        <f>INDEX('Policy groups'!$C:$C,MATCH('Script Setup'!$A212,'Policy groups'!$A:$A,0))</f>
        <v>Industry</v>
      </c>
      <c r="E165" s="3" t="str">
        <f t="shared" si="7"/>
        <v>(True, "Percentage Improvement in Eqpt Efficiency Standards above BAU[nonroad vehicles 30,electricity if]","Percentage Improvement in Eqpt Efficiency Standards above BAU[nonroad vehicles 30,electricity if]",[0,0.14],"Industrial Energy Efficiency Standards"),</v>
      </c>
      <c r="F165" s="3" t="str">
        <f t="shared" si="9"/>
        <v>(True, "Percentage Improvement in Eqpt Efficiency Standards above BAU[metal products except machinery and vehicles 25,petroleum diesel if]","Percentage Improvement in Eqpt Efficiency Standards above BAU[metal products except machinery and vehicles 25,petroleum diesel if]",[0,0.14],"Industry"),</v>
      </c>
    </row>
    <row r="166" spans="1:6" x14ac:dyDescent="0.25">
      <c r="A166" t="s">
        <v>355</v>
      </c>
      <c r="B166">
        <v>0.14000000000000001</v>
      </c>
      <c r="C166" s="2" t="str">
        <f>INDEX('Policy groups'!$B:$B,MATCH('Script Setup'!$A213,'Policy groups'!$A:$A,0))</f>
        <v>Industrial Energy Efficiency Standards</v>
      </c>
      <c r="D166" s="2" t="str">
        <f>INDEX('Policy groups'!$C:$C,MATCH('Script Setup'!$A213,'Policy groups'!$A:$A,0))</f>
        <v>Industry</v>
      </c>
      <c r="E166" s="3" t="str">
        <f t="shared" si="7"/>
        <v>(True, "Percentage Improvement in Eqpt Efficiency Standards above BAU[nonroad vehicles 30,hard coal if]","Percentage Improvement in Eqpt Efficiency Standards above BAU[nonroad vehicles 30,hard coal if]",[0,0.14],"Industrial Energy Efficiency Standards"),</v>
      </c>
      <c r="F166" s="3" t="str">
        <f t="shared" si="9"/>
        <v>(True, "Percentage Improvement in Eqpt Efficiency Standards above BAU[nonroad vehicles 30,electricity if]","Percentage Improvement in Eqpt Efficiency Standards above BAU[nonroad vehicles 30,electricity if]",[0,0.14],"Industry"),</v>
      </c>
    </row>
    <row r="167" spans="1:6" x14ac:dyDescent="0.25">
      <c r="A167" t="s">
        <v>358</v>
      </c>
      <c r="B167">
        <v>0.14000000000000001</v>
      </c>
      <c r="C167" s="2" t="str">
        <f>INDEX('Policy groups'!$B:$B,MATCH('Script Setup'!$A216,'Policy groups'!$A:$A,0))</f>
        <v>Industrial Energy Efficiency Standards</v>
      </c>
      <c r="D167" s="2" t="str">
        <f>INDEX('Policy groups'!$C:$C,MATCH('Script Setup'!$A216,'Policy groups'!$A:$A,0))</f>
        <v>Industry</v>
      </c>
      <c r="E167" s="3" t="str">
        <f t="shared" si="7"/>
        <v>(True, "Percentage Improvement in Eqpt Efficiency Standards above BAU[nonroad vehicles 30,heavy or residual fuel oil if]","Percentage Improvement in Eqpt Efficiency Standards above BAU[nonroad vehicles 30,heavy or residual fuel oil if]",[0,0.14],"Industrial Energy Efficiency Standards"),</v>
      </c>
      <c r="F167" s="3" t="str">
        <f t="shared" si="9"/>
        <v>(True, "Percentage Improvement in Eqpt Efficiency Standards above BAU[nonroad vehicles 30,hard coal if]","Percentage Improvement in Eqpt Efficiency Standards above BAU[nonroad vehicles 30,hard coal if]",[0,0.14],"Industry"),</v>
      </c>
    </row>
    <row r="168" spans="1:6" x14ac:dyDescent="0.25">
      <c r="A168" t="s">
        <v>359</v>
      </c>
      <c r="B168">
        <v>0.14000000000000001</v>
      </c>
      <c r="C168" s="2" t="str">
        <f>INDEX('Policy groups'!$B:$B,MATCH('Script Setup'!$A217,'Policy groups'!$A:$A,0))</f>
        <v>Industrial Energy Efficiency Standards</v>
      </c>
      <c r="D168" s="2" t="str">
        <f>INDEX('Policy groups'!$C:$C,MATCH('Script Setup'!$A217,'Policy groups'!$A:$A,0))</f>
        <v>Industry</v>
      </c>
      <c r="E168" s="3" t="str">
        <f t="shared" si="7"/>
        <v>(True, "Percentage Improvement in Eqpt Efficiency Standards above BAU[nonroad vehicles 30,LPG propane or butane if]","Percentage Improvement in Eqpt Efficiency Standards above BAU[nonroad vehicles 30,LPG propane or butane if]",[0,0.14],"Industrial Energy Efficiency Standards"),</v>
      </c>
      <c r="F168" s="3" t="str">
        <f t="shared" si="9"/>
        <v>(True, "Percentage Improvement in Eqpt Efficiency Standards above BAU[nonroad vehicles 30,heavy or residual fuel oil if]","Percentage Improvement in Eqpt Efficiency Standards above BAU[nonroad vehicles 30,heavy or residual fuel oil if]",[0,0.14],"Industry"),</v>
      </c>
    </row>
    <row r="169" spans="1:6" x14ac:dyDescent="0.25">
      <c r="A169" t="s">
        <v>356</v>
      </c>
      <c r="B169">
        <v>0.14000000000000001</v>
      </c>
      <c r="C169" s="2" t="str">
        <f>INDEX('Policy groups'!$B:$B,MATCH('Script Setup'!$A214,'Policy groups'!$A:$A,0))</f>
        <v>Industrial Energy Efficiency Standards</v>
      </c>
      <c r="D169" s="2" t="str">
        <f>INDEX('Policy groups'!$C:$C,MATCH('Script Setup'!$A214,'Policy groups'!$A:$A,0))</f>
        <v>Industry</v>
      </c>
      <c r="E169" s="3" t="str">
        <f t="shared" si="7"/>
        <v>(True, "Percentage Improvement in Eqpt Efficiency Standards above BAU[nonroad vehicles 30,natural gas if]","Percentage Improvement in Eqpt Efficiency Standards above BAU[nonroad vehicles 30,natural gas if]",[0,0.14],"Industrial Energy Efficiency Standards"),</v>
      </c>
      <c r="F169" s="3" t="str">
        <f t="shared" si="9"/>
        <v>(True, "Percentage Improvement in Eqpt Efficiency Standards above BAU[nonroad vehicles 30,LPG propane or butane if]","Percentage Improvement in Eqpt Efficiency Standards above BAU[nonroad vehicles 30,LPG propane or butane if]",[0,0.14],"Industry"),</v>
      </c>
    </row>
    <row r="170" spans="1:6" x14ac:dyDescent="0.25">
      <c r="A170" t="s">
        <v>357</v>
      </c>
      <c r="B170">
        <v>0.14000000000000001</v>
      </c>
      <c r="C170" s="2" t="str">
        <f>INDEX('Policy groups'!$B:$B,MATCH('Script Setup'!$A215,'Policy groups'!$A:$A,0))</f>
        <v>Industrial Energy Efficiency Standards</v>
      </c>
      <c r="D170" s="2" t="str">
        <f>INDEX('Policy groups'!$C:$C,MATCH('Script Setup'!$A215,'Policy groups'!$A:$A,0))</f>
        <v>Industry</v>
      </c>
      <c r="E170" s="3" t="str">
        <f t="shared" si="7"/>
        <v>(True, "Percentage Improvement in Eqpt Efficiency Standards above BAU[nonroad vehicles 30,petroleum diesel if]","Percentage Improvement in Eqpt Efficiency Standards above BAU[nonroad vehicles 30,petroleum diesel if]",[0,0.14],"Industrial Energy Efficiency Standards"),</v>
      </c>
      <c r="F170" s="3" t="str">
        <f t="shared" si="9"/>
        <v>(True, "Percentage Improvement in Eqpt Efficiency Standards above BAU[nonroad vehicles 30,natural gas if]","Percentage Improvement in Eqpt Efficiency Standards above BAU[nonroad vehicles 30,natural gas if]",[0,0.14],"Industry"),</v>
      </c>
    </row>
    <row r="171" spans="1:6" x14ac:dyDescent="0.25">
      <c r="A171" t="s">
        <v>261</v>
      </c>
      <c r="B171">
        <v>0.14000000000000001</v>
      </c>
      <c r="C171" s="2" t="str">
        <f>INDEX('Policy groups'!$B:$B,MATCH('Script Setup'!$A119,'Policy groups'!$A:$A,0))</f>
        <v>Industrial Energy Efficiency Standards</v>
      </c>
      <c r="D171" s="2" t="str">
        <f>INDEX('Policy groups'!$C:$C,MATCH('Script Setup'!$A119,'Policy groups'!$A:$A,0))</f>
        <v>Industry</v>
      </c>
      <c r="E171" s="3" t="str">
        <f t="shared" si="7"/>
        <v>(True, "Percentage Improvement in Eqpt Efficiency Standards above BAU[oil and gas extraction 06,electricity if]","Percentage Improvement in Eqpt Efficiency Standards above BAU[oil and gas extraction 06,electricity if]",[0,0.14],"Industrial Energy Efficiency Standards"),</v>
      </c>
      <c r="F171" s="3" t="str">
        <f>CONCATENATE("(True, ""","",TRIM(A171),"",""",","""",TRIM(A171),"""","",",[0,",B171,"],","""",D171,"""","),")</f>
        <v>(True, "Percentage Improvement in Eqpt Efficiency Standards above BAU[oil and gas extraction 06,electricity if]","Percentage Improvement in Eqpt Efficiency Standards above BAU[oil and gas extraction 06,electricity if]",[0,0.14],"Industry"),</v>
      </c>
    </row>
    <row r="172" spans="1:6" x14ac:dyDescent="0.25">
      <c r="A172" t="s">
        <v>264</v>
      </c>
      <c r="B172">
        <v>0.14000000000000001</v>
      </c>
      <c r="C172" s="2" t="str">
        <f>INDEX('Policy groups'!$B:$B,MATCH('Script Setup'!$A122,'Policy groups'!$A:$A,0))</f>
        <v>Industrial Energy Efficiency Standards</v>
      </c>
      <c r="D172" s="2" t="str">
        <f>INDEX('Policy groups'!$C:$C,MATCH('Script Setup'!$A122,'Policy groups'!$A:$A,0))</f>
        <v>Industry</v>
      </c>
      <c r="E172" s="3" t="str">
        <f t="shared" si="7"/>
        <v>(True, "Percentage Improvement in Eqpt Efficiency Standards above BAU[oil and gas extraction 06,heavy or residual fuel oil if]","Percentage Improvement in Eqpt Efficiency Standards above BAU[oil and gas extraction 06,heavy or residual fuel oil if]",[0,0.14],"Industrial Energy Efficiency Standards"),</v>
      </c>
      <c r="F172" s="3" t="str">
        <f>CONCATENATE("(True, ""","",TRIM(A172),"",""",","""",TRIM(A172),"""","",",[0,",B172,"],","""",D172,"""","),")</f>
        <v>(True, "Percentage Improvement in Eqpt Efficiency Standards above BAU[oil and gas extraction 06,heavy or residual fuel oil if]","Percentage Improvement in Eqpt Efficiency Standards above BAU[oil and gas extraction 06,heavy or residual fuel oil if]",[0,0.14],"Industry"),</v>
      </c>
    </row>
    <row r="173" spans="1:6" x14ac:dyDescent="0.25">
      <c r="A173" t="s">
        <v>262</v>
      </c>
      <c r="B173">
        <v>0.14000000000000001</v>
      </c>
      <c r="C173" s="2" t="str">
        <f>INDEX('Policy groups'!$B:$B,MATCH('Script Setup'!$A120,'Policy groups'!$A:$A,0))</f>
        <v>Industrial Energy Efficiency Standards</v>
      </c>
      <c r="D173" s="2" t="str">
        <f>INDEX('Policy groups'!$C:$C,MATCH('Script Setup'!$A120,'Policy groups'!$A:$A,0))</f>
        <v>Industry</v>
      </c>
      <c r="E173" s="3" t="str">
        <f t="shared" si="7"/>
        <v>(True, "Percentage Improvement in Eqpt Efficiency Standards above BAU[oil and gas extraction 06,natural gas if]","Percentage Improvement in Eqpt Efficiency Standards above BAU[oil and gas extraction 06,natural gas if]",[0,0.14],"Industrial Energy Efficiency Standards"),</v>
      </c>
      <c r="F173" s="3" t="str">
        <f>CONCATENATE("(True, ""","",TRIM(A173),"",""",","""",TRIM(A173),"""","",",[0,",B173,"],","""",D173,"""","),")</f>
        <v>(True, "Percentage Improvement in Eqpt Efficiency Standards above BAU[oil and gas extraction 06,natural gas if]","Percentage Improvement in Eqpt Efficiency Standards above BAU[oil and gas extraction 06,natural gas if]",[0,0.14],"Industry"),</v>
      </c>
    </row>
    <row r="174" spans="1:6" x14ac:dyDescent="0.25">
      <c r="A174" t="s">
        <v>263</v>
      </c>
      <c r="B174">
        <v>0.14000000000000001</v>
      </c>
      <c r="C174" s="2" t="str">
        <f>INDEX('Policy groups'!$B:$B,MATCH('Script Setup'!$A121,'Policy groups'!$A:$A,0))</f>
        <v>Industrial Energy Efficiency Standards</v>
      </c>
      <c r="D174" s="2" t="str">
        <f>INDEX('Policy groups'!$C:$C,MATCH('Script Setup'!$A121,'Policy groups'!$A:$A,0))</f>
        <v>Industry</v>
      </c>
      <c r="E174" s="3" t="str">
        <f t="shared" si="7"/>
        <v>(True, "Percentage Improvement in Eqpt Efficiency Standards above BAU[oil and gas extraction 06,petroleum diesel if]","Percentage Improvement in Eqpt Efficiency Standards above BAU[oil and gas extraction 06,petroleum diesel if]",[0,0.14],"Industrial Energy Efficiency Standards"),</v>
      </c>
      <c r="F174" s="3" t="str">
        <f>CONCATENATE("(True, ""","",TRIM(A174),"",""",","""",TRIM(A174),"""","",",[0,",B174,"],","""",D174,"""","),")</f>
        <v>(True, "Percentage Improvement in Eqpt Efficiency Standards above BAU[oil and gas extraction 06,petroleum diesel if]","Percentage Improvement in Eqpt Efficiency Standards above BAU[oil and gas extraction 06,petroleum diesel if]",[0,0.14],"Industry"),</v>
      </c>
    </row>
    <row r="175" spans="1:6" x14ac:dyDescent="0.25">
      <c r="A175" t="s">
        <v>343</v>
      </c>
      <c r="B175">
        <v>0.14000000000000001</v>
      </c>
      <c r="C175" s="2" t="str">
        <f>INDEX('Policy groups'!$B:$B,MATCH('Script Setup'!$A201,'Policy groups'!$A:$A,0))</f>
        <v>Industrial Energy Efficiency Standards</v>
      </c>
      <c r="D175" s="2" t="str">
        <f>INDEX('Policy groups'!$C:$C,MATCH('Script Setup'!$A201,'Policy groups'!$A:$A,0))</f>
        <v>Industry</v>
      </c>
      <c r="E175" s="3" t="str">
        <f t="shared" si="7"/>
        <v>(True, "Percentage Improvement in Eqpt Efficiency Standards above BAU[other machinery 28,electricity if]","Percentage Improvement in Eqpt Efficiency Standards above BAU[other machinery 28,electricity if]",[0,0.14],"Industrial Energy Efficiency Standards"),</v>
      </c>
      <c r="F175" s="3" t="str">
        <f t="shared" ref="F175:F191" si="10">CONCATENATE("(True, ""","",TRIM(A174),"",""",","""",TRIM(A174),"""","",",[0,",B175,"],","""",D175,"""","),")</f>
        <v>(True, "Percentage Improvement in Eqpt Efficiency Standards above BAU[oil and gas extraction 06,petroleum diesel if]","Percentage Improvement in Eqpt Efficiency Standards above BAU[oil and gas extraction 06,petroleum diesel if]",[0,0.14],"Industry"),</v>
      </c>
    </row>
    <row r="176" spans="1:6" x14ac:dyDescent="0.25">
      <c r="A176" t="s">
        <v>344</v>
      </c>
      <c r="B176">
        <v>0.14000000000000001</v>
      </c>
      <c r="C176" s="2" t="str">
        <f>INDEX('Policy groups'!$B:$B,MATCH('Script Setup'!$A202,'Policy groups'!$A:$A,0))</f>
        <v>Industrial Energy Efficiency Standards</v>
      </c>
      <c r="D176" s="2" t="str">
        <f>INDEX('Policy groups'!$C:$C,MATCH('Script Setup'!$A202,'Policy groups'!$A:$A,0))</f>
        <v>Industry</v>
      </c>
      <c r="E176" s="3" t="str">
        <f t="shared" si="7"/>
        <v>(True, "Percentage Improvement in Eqpt Efficiency Standards above BAU[other machinery 28,hard coal if]","Percentage Improvement in Eqpt Efficiency Standards above BAU[other machinery 28,hard coal if]",[0,0.14],"Industrial Energy Efficiency Standards"),</v>
      </c>
      <c r="F176" s="3" t="str">
        <f t="shared" si="10"/>
        <v>(True, "Percentage Improvement in Eqpt Efficiency Standards above BAU[other machinery 28,electricity if]","Percentage Improvement in Eqpt Efficiency Standards above BAU[other machinery 28,electricity if]",[0,0.14],"Industry"),</v>
      </c>
    </row>
    <row r="177" spans="1:6" x14ac:dyDescent="0.25">
      <c r="A177" t="s">
        <v>347</v>
      </c>
      <c r="B177">
        <v>0.14000000000000001</v>
      </c>
      <c r="C177" s="2" t="str">
        <f>INDEX('Policy groups'!$B:$B,MATCH('Script Setup'!$A205,'Policy groups'!$A:$A,0))</f>
        <v>Industrial Energy Efficiency Standards</v>
      </c>
      <c r="D177" s="2" t="str">
        <f>INDEX('Policy groups'!$C:$C,MATCH('Script Setup'!$A205,'Policy groups'!$A:$A,0))</f>
        <v>Industry</v>
      </c>
      <c r="E177" s="3" t="str">
        <f t="shared" si="7"/>
        <v>(True, "Percentage Improvement in Eqpt Efficiency Standards above BAU[other machinery 28,LPG propane or butane if]","Percentage Improvement in Eqpt Efficiency Standards above BAU[other machinery 28,LPG propane or butane if]",[0,0.14],"Industrial Energy Efficiency Standards"),</v>
      </c>
      <c r="F177" s="3" t="str">
        <f t="shared" si="10"/>
        <v>(True, "Percentage Improvement in Eqpt Efficiency Standards above BAU[other machinery 28,hard coal if]","Percentage Improvement in Eqpt Efficiency Standards above BAU[other machinery 28,hard coal if]",[0,0.14],"Industry"),</v>
      </c>
    </row>
    <row r="178" spans="1:6" x14ac:dyDescent="0.25">
      <c r="A178" t="s">
        <v>345</v>
      </c>
      <c r="B178">
        <v>0.14000000000000001</v>
      </c>
      <c r="C178" s="2" t="str">
        <f>INDEX('Policy groups'!$B:$B,MATCH('Script Setup'!$A203,'Policy groups'!$A:$A,0))</f>
        <v>Industrial Energy Efficiency Standards</v>
      </c>
      <c r="D178" s="2" t="str">
        <f>INDEX('Policy groups'!$C:$C,MATCH('Script Setup'!$A203,'Policy groups'!$A:$A,0))</f>
        <v>Industry</v>
      </c>
      <c r="E178" s="3" t="str">
        <f t="shared" si="7"/>
        <v>(True, "Percentage Improvement in Eqpt Efficiency Standards above BAU[other machinery 28,natural gas if]","Percentage Improvement in Eqpt Efficiency Standards above BAU[other machinery 28,natural gas if]",[0,0.14],"Industrial Energy Efficiency Standards"),</v>
      </c>
      <c r="F178" s="3" t="str">
        <f t="shared" si="10"/>
        <v>(True, "Percentage Improvement in Eqpt Efficiency Standards above BAU[other machinery 28,LPG propane or butane if]","Percentage Improvement in Eqpt Efficiency Standards above BAU[other machinery 28,LPG propane or butane if]",[0,0.14],"Industry"),</v>
      </c>
    </row>
    <row r="179" spans="1:6" x14ac:dyDescent="0.25">
      <c r="A179" t="s">
        <v>346</v>
      </c>
      <c r="B179">
        <v>0.14000000000000001</v>
      </c>
      <c r="C179" s="2" t="str">
        <f>INDEX('Policy groups'!$B:$B,MATCH('Script Setup'!$A204,'Policy groups'!$A:$A,0))</f>
        <v>Industrial Energy Efficiency Standards</v>
      </c>
      <c r="D179" s="2" t="str">
        <f>INDEX('Policy groups'!$C:$C,MATCH('Script Setup'!$A204,'Policy groups'!$A:$A,0))</f>
        <v>Industry</v>
      </c>
      <c r="E179" s="3" t="str">
        <f t="shared" si="7"/>
        <v>(True, "Percentage Improvement in Eqpt Efficiency Standards above BAU[other machinery 28,petroleum diesel if]","Percentage Improvement in Eqpt Efficiency Standards above BAU[other machinery 28,petroleum diesel if]",[0,0.14],"Industrial Energy Efficiency Standards"),</v>
      </c>
      <c r="F179" s="3" t="str">
        <f t="shared" si="10"/>
        <v>(True, "Percentage Improvement in Eqpt Efficiency Standards above BAU[other machinery 28,natural gas if]","Percentage Improvement in Eqpt Efficiency Standards above BAU[other machinery 28,natural gas if]",[0,0.14],"Industry"),</v>
      </c>
    </row>
    <row r="180" spans="1:6" x14ac:dyDescent="0.25">
      <c r="A180" t="s">
        <v>360</v>
      </c>
      <c r="B180">
        <v>0.14000000000000001</v>
      </c>
      <c r="C180" s="2" t="str">
        <f>INDEX('Policy groups'!$B:$B,MATCH('Script Setup'!$A218,'Policy groups'!$A:$A,0))</f>
        <v>Industrial Energy Efficiency Standards</v>
      </c>
      <c r="D180" s="2" t="str">
        <f>INDEX('Policy groups'!$C:$C,MATCH('Script Setup'!$A218,'Policy groups'!$A:$A,0))</f>
        <v>Industry</v>
      </c>
      <c r="E180" s="3" t="str">
        <f t="shared" si="7"/>
        <v>(True, "Percentage Improvement in Eqpt Efficiency Standards above BAU[other manufacturing 31T33,electricity if]","Percentage Improvement in Eqpt Efficiency Standards above BAU[other manufacturing 31T33,electricity if]",[0,0.14],"Industrial Energy Efficiency Standards"),</v>
      </c>
      <c r="F180" s="3" t="str">
        <f t="shared" si="10"/>
        <v>(True, "Percentage Improvement in Eqpt Efficiency Standards above BAU[other machinery 28,petroleum diesel if]","Percentage Improvement in Eqpt Efficiency Standards above BAU[other machinery 28,petroleum diesel if]",[0,0.14],"Industry"),</v>
      </c>
    </row>
    <row r="181" spans="1:6" x14ac:dyDescent="0.25">
      <c r="A181" t="s">
        <v>361</v>
      </c>
      <c r="B181">
        <v>0.14000000000000001</v>
      </c>
      <c r="C181" s="2" t="str">
        <f>INDEX('Policy groups'!$B:$B,MATCH('Script Setup'!$A219,'Policy groups'!$A:$A,0))</f>
        <v>Industrial Energy Efficiency Standards</v>
      </c>
      <c r="D181" s="2" t="str">
        <f>INDEX('Policy groups'!$C:$C,MATCH('Script Setup'!$A219,'Policy groups'!$A:$A,0))</f>
        <v>Industry</v>
      </c>
      <c r="E181" s="3" t="str">
        <f t="shared" si="7"/>
        <v>(True, "Percentage Improvement in Eqpt Efficiency Standards above BAU[other manufacturing 31T33,hard coal if]","Percentage Improvement in Eqpt Efficiency Standards above BAU[other manufacturing 31T33,hard coal if]",[0,0.14],"Industrial Energy Efficiency Standards"),</v>
      </c>
      <c r="F181" s="3" t="str">
        <f t="shared" si="10"/>
        <v>(True, "Percentage Improvement in Eqpt Efficiency Standards above BAU[other manufacturing 31T33,electricity if]","Percentage Improvement in Eqpt Efficiency Standards above BAU[other manufacturing 31T33,electricity if]",[0,0.14],"Industry"),</v>
      </c>
    </row>
    <row r="182" spans="1:6" x14ac:dyDescent="0.25">
      <c r="A182" t="s">
        <v>364</v>
      </c>
      <c r="B182">
        <v>0.14000000000000001</v>
      </c>
      <c r="C182" s="2" t="str">
        <f>INDEX('Policy groups'!$B:$B,MATCH('Script Setup'!$A222,'Policy groups'!$A:$A,0))</f>
        <v>Industrial Energy Efficiency Standards</v>
      </c>
      <c r="D182" s="2" t="str">
        <f>INDEX('Policy groups'!$C:$C,MATCH('Script Setup'!$A222,'Policy groups'!$A:$A,0))</f>
        <v>Industry</v>
      </c>
      <c r="E182" s="3" t="str">
        <f t="shared" si="7"/>
        <v>(True, "Percentage Improvement in Eqpt Efficiency Standards above BAU[other manufacturing 31T33,heavy or residual fuel oil if]","Percentage Improvement in Eqpt Efficiency Standards above BAU[other manufacturing 31T33,heavy or residual fuel oil if]",[0,0.14],"Industrial Energy Efficiency Standards"),</v>
      </c>
      <c r="F182" s="3" t="str">
        <f t="shared" si="10"/>
        <v>(True, "Percentage Improvement in Eqpt Efficiency Standards above BAU[other manufacturing 31T33,hard coal if]","Percentage Improvement in Eqpt Efficiency Standards above BAU[other manufacturing 31T33,hard coal if]",[0,0.14],"Industry"),</v>
      </c>
    </row>
    <row r="183" spans="1:6" x14ac:dyDescent="0.25">
      <c r="A183" t="s">
        <v>365</v>
      </c>
      <c r="B183">
        <v>0.14000000000000001</v>
      </c>
      <c r="C183" s="2" t="str">
        <f>INDEX('Policy groups'!$B:$B,MATCH('Script Setup'!$A223,'Policy groups'!$A:$A,0))</f>
        <v>Industrial Energy Efficiency Standards</v>
      </c>
      <c r="D183" s="2" t="str">
        <f>INDEX('Policy groups'!$C:$C,MATCH('Script Setup'!$A223,'Policy groups'!$A:$A,0))</f>
        <v>Industry</v>
      </c>
      <c r="E183" s="3" t="str">
        <f t="shared" si="7"/>
        <v>(True, "Percentage Improvement in Eqpt Efficiency Standards above BAU[other manufacturing 31T33,LPG propane or butane if]","Percentage Improvement in Eqpt Efficiency Standards above BAU[other manufacturing 31T33,LPG propane or butane if]",[0,0.14],"Industrial Energy Efficiency Standards"),</v>
      </c>
      <c r="F183" s="3" t="str">
        <f t="shared" si="10"/>
        <v>(True, "Percentage Improvement in Eqpt Efficiency Standards above BAU[other manufacturing 31T33,heavy or residual fuel oil if]","Percentage Improvement in Eqpt Efficiency Standards above BAU[other manufacturing 31T33,heavy or residual fuel oil if]",[0,0.14],"Industry"),</v>
      </c>
    </row>
    <row r="184" spans="1:6" x14ac:dyDescent="0.25">
      <c r="A184" t="s">
        <v>362</v>
      </c>
      <c r="B184">
        <v>0.14000000000000001</v>
      </c>
      <c r="C184" s="2" t="str">
        <f>INDEX('Policy groups'!$B:$B,MATCH('Script Setup'!$A220,'Policy groups'!$A:$A,0))</f>
        <v>Industrial Energy Efficiency Standards</v>
      </c>
      <c r="D184" s="2" t="str">
        <f>INDEX('Policy groups'!$C:$C,MATCH('Script Setup'!$A220,'Policy groups'!$A:$A,0))</f>
        <v>Industry</v>
      </c>
      <c r="E184" s="3" t="str">
        <f t="shared" si="7"/>
        <v>(True, "Percentage Improvement in Eqpt Efficiency Standards above BAU[other manufacturing 31T33,natural gas if]","Percentage Improvement in Eqpt Efficiency Standards above BAU[other manufacturing 31T33,natural gas if]",[0,0.14],"Industrial Energy Efficiency Standards"),</v>
      </c>
      <c r="F184" s="3" t="str">
        <f t="shared" si="10"/>
        <v>(True, "Percentage Improvement in Eqpt Efficiency Standards above BAU[other manufacturing 31T33,LPG propane or butane if]","Percentage Improvement in Eqpt Efficiency Standards above BAU[other manufacturing 31T33,LPG propane or butane if]",[0,0.14],"Industry"),</v>
      </c>
    </row>
    <row r="185" spans="1:6" x14ac:dyDescent="0.25">
      <c r="A185" t="s">
        <v>363</v>
      </c>
      <c r="B185">
        <v>0.14000000000000001</v>
      </c>
      <c r="C185" s="2" t="str">
        <f>INDEX('Policy groups'!$B:$B,MATCH('Script Setup'!$A221,'Policy groups'!$A:$A,0))</f>
        <v>Industrial Energy Efficiency Standards</v>
      </c>
      <c r="D185" s="2" t="str">
        <f>INDEX('Policy groups'!$C:$C,MATCH('Script Setup'!$A221,'Policy groups'!$A:$A,0))</f>
        <v>Industry</v>
      </c>
      <c r="E185" s="3" t="str">
        <f t="shared" si="7"/>
        <v>(True, "Percentage Improvement in Eqpt Efficiency Standards above BAU[other manufacturing 31T33,petroleum diesel if]","Percentage Improvement in Eqpt Efficiency Standards above BAU[other manufacturing 31T33,petroleum diesel if]",[0,0.14],"Industrial Energy Efficiency Standards"),</v>
      </c>
      <c r="F185" s="3" t="str">
        <f t="shared" si="10"/>
        <v>(True, "Percentage Improvement in Eqpt Efficiency Standards above BAU[other manufacturing 31T33,natural gas if]","Percentage Improvement in Eqpt Efficiency Standards above BAU[other manufacturing 31T33,natural gas if]",[0,0.14],"Industry"),</v>
      </c>
    </row>
    <row r="186" spans="1:6" x14ac:dyDescent="0.25">
      <c r="A186" t="s">
        <v>325</v>
      </c>
      <c r="B186">
        <v>0.14000000000000001</v>
      </c>
      <c r="C186" s="2" t="str">
        <f>INDEX('Policy groups'!$B:$B,MATCH('Script Setup'!$A183,'Policy groups'!$A:$A,0))</f>
        <v>Industrial Energy Efficiency Standards</v>
      </c>
      <c r="D186" s="2" t="str">
        <f>INDEX('Policy groups'!$C:$C,MATCH('Script Setup'!$A183,'Policy groups'!$A:$A,0))</f>
        <v>Industry</v>
      </c>
      <c r="E186" s="3" t="str">
        <f t="shared" si="7"/>
        <v>(True, "Percentage Improvement in Eqpt Efficiency Standards above BAU[other metals 242,electricity if]","Percentage Improvement in Eqpt Efficiency Standards above BAU[other metals 242,electricity if]",[0,0.14],"Industrial Energy Efficiency Standards"),</v>
      </c>
      <c r="F186" s="3" t="str">
        <f t="shared" si="10"/>
        <v>(True, "Percentage Improvement in Eqpt Efficiency Standards above BAU[other manufacturing 31T33,petroleum diesel if]","Percentage Improvement in Eqpt Efficiency Standards above BAU[other manufacturing 31T33,petroleum diesel if]",[0,0.14],"Industry"),</v>
      </c>
    </row>
    <row r="187" spans="1:6" x14ac:dyDescent="0.25">
      <c r="A187" t="s">
        <v>326</v>
      </c>
      <c r="B187">
        <v>0.14000000000000001</v>
      </c>
      <c r="C187" s="2" t="str">
        <f>INDEX('Policy groups'!$B:$B,MATCH('Script Setup'!$A184,'Policy groups'!$A:$A,0))</f>
        <v>Industrial Energy Efficiency Standards</v>
      </c>
      <c r="D187" s="2" t="str">
        <f>INDEX('Policy groups'!$C:$C,MATCH('Script Setup'!$A184,'Policy groups'!$A:$A,0))</f>
        <v>Industry</v>
      </c>
      <c r="E187" s="3" t="str">
        <f t="shared" si="7"/>
        <v>(True, "Percentage Improvement in Eqpt Efficiency Standards above BAU[other metals 242,hard coal if]","Percentage Improvement in Eqpt Efficiency Standards above BAU[other metals 242,hard coal if]",[0,0.14],"Industrial Energy Efficiency Standards"),</v>
      </c>
      <c r="F187" s="3" t="str">
        <f t="shared" si="10"/>
        <v>(True, "Percentage Improvement in Eqpt Efficiency Standards above BAU[other metals 242,electricity if]","Percentage Improvement in Eqpt Efficiency Standards above BAU[other metals 242,electricity if]",[0,0.14],"Industry"),</v>
      </c>
    </row>
    <row r="188" spans="1:6" x14ac:dyDescent="0.25">
      <c r="A188" t="s">
        <v>329</v>
      </c>
      <c r="B188">
        <v>0.14000000000000001</v>
      </c>
      <c r="C188" s="2" t="str">
        <f>INDEX('Policy groups'!$B:$B,MATCH('Script Setup'!$A187,'Policy groups'!$A:$A,0))</f>
        <v>Industrial Energy Efficiency Standards</v>
      </c>
      <c r="D188" s="2" t="str">
        <f>INDEX('Policy groups'!$C:$C,MATCH('Script Setup'!$A187,'Policy groups'!$A:$A,0))</f>
        <v>Industry</v>
      </c>
      <c r="E188" s="3" t="str">
        <f t="shared" si="7"/>
        <v>(True, "Percentage Improvement in Eqpt Efficiency Standards above BAU[other metals 242,heavy or residual fuel oil if]","Percentage Improvement in Eqpt Efficiency Standards above BAU[other metals 242,heavy or residual fuel oil if]",[0,0.14],"Industrial Energy Efficiency Standards"),</v>
      </c>
      <c r="F188" s="3" t="str">
        <f t="shared" si="10"/>
        <v>(True, "Percentage Improvement in Eqpt Efficiency Standards above BAU[other metals 242,hard coal if]","Percentage Improvement in Eqpt Efficiency Standards above BAU[other metals 242,hard coal if]",[0,0.14],"Industry"),</v>
      </c>
    </row>
    <row r="189" spans="1:6" x14ac:dyDescent="0.25">
      <c r="A189" t="s">
        <v>330</v>
      </c>
      <c r="B189">
        <v>0.14000000000000001</v>
      </c>
      <c r="C189" s="2" t="str">
        <f>INDEX('Policy groups'!$B:$B,MATCH('Script Setup'!$A188,'Policy groups'!$A:$A,0))</f>
        <v>Industrial Energy Efficiency Standards</v>
      </c>
      <c r="D189" s="2" t="str">
        <f>INDEX('Policy groups'!$C:$C,MATCH('Script Setup'!$A188,'Policy groups'!$A:$A,0))</f>
        <v>Industry</v>
      </c>
      <c r="E189" s="3" t="str">
        <f t="shared" si="7"/>
        <v>(True, "Percentage Improvement in Eqpt Efficiency Standards above BAU[other metals 242,LPG propane or butane if]","Percentage Improvement in Eqpt Efficiency Standards above BAU[other metals 242,LPG propane or butane if]",[0,0.14],"Industrial Energy Efficiency Standards"),</v>
      </c>
      <c r="F189" s="3" t="str">
        <f t="shared" si="10"/>
        <v>(True, "Percentage Improvement in Eqpt Efficiency Standards above BAU[other metals 242,heavy or residual fuel oil if]","Percentage Improvement in Eqpt Efficiency Standards above BAU[other metals 242,heavy or residual fuel oil if]",[0,0.14],"Industry"),</v>
      </c>
    </row>
    <row r="190" spans="1:6" x14ac:dyDescent="0.25">
      <c r="A190" t="s">
        <v>327</v>
      </c>
      <c r="B190">
        <v>0.14000000000000001</v>
      </c>
      <c r="C190" s="2" t="str">
        <f>INDEX('Policy groups'!$B:$B,MATCH('Script Setup'!$A185,'Policy groups'!$A:$A,0))</f>
        <v>Industrial Energy Efficiency Standards</v>
      </c>
      <c r="D190" s="2" t="str">
        <f>INDEX('Policy groups'!$C:$C,MATCH('Script Setup'!$A185,'Policy groups'!$A:$A,0))</f>
        <v>Industry</v>
      </c>
      <c r="E190" s="3" t="str">
        <f t="shared" si="7"/>
        <v>(True, "Percentage Improvement in Eqpt Efficiency Standards above BAU[other metals 242,natural gas if]","Percentage Improvement in Eqpt Efficiency Standards above BAU[other metals 242,natural gas if]",[0,0.14],"Industrial Energy Efficiency Standards"),</v>
      </c>
      <c r="F190" s="3" t="str">
        <f t="shared" si="10"/>
        <v>(True, "Percentage Improvement in Eqpt Efficiency Standards above BAU[other metals 242,LPG propane or butane if]","Percentage Improvement in Eqpt Efficiency Standards above BAU[other metals 242,LPG propane or butane if]",[0,0.14],"Industry"),</v>
      </c>
    </row>
    <row r="191" spans="1:6" x14ac:dyDescent="0.25">
      <c r="A191" t="s">
        <v>328</v>
      </c>
      <c r="B191">
        <v>0.14000000000000001</v>
      </c>
      <c r="C191" s="2" t="str">
        <f>INDEX('Policy groups'!$B:$B,MATCH('Script Setup'!$A186,'Policy groups'!$A:$A,0))</f>
        <v>Industrial Energy Efficiency Standards</v>
      </c>
      <c r="D191" s="2" t="str">
        <f>INDEX('Policy groups'!$C:$C,MATCH('Script Setup'!$A186,'Policy groups'!$A:$A,0))</f>
        <v>Industry</v>
      </c>
      <c r="E191" s="3" t="str">
        <f t="shared" si="7"/>
        <v>(True, "Percentage Improvement in Eqpt Efficiency Standards above BAU[other metals 242,petroleum diesel if]","Percentage Improvement in Eqpt Efficiency Standards above BAU[other metals 242,petroleum diesel if]",[0,0.14],"Industrial Energy Efficiency Standards"),</v>
      </c>
      <c r="F191" s="3" t="str">
        <f t="shared" si="10"/>
        <v>(True, "Percentage Improvement in Eqpt Efficiency Standards above BAU[other metals 242,natural gas if]","Percentage Improvement in Eqpt Efficiency Standards above BAU[other metals 242,natural gas if]",[0,0.14],"Industry"),</v>
      </c>
    </row>
    <row r="192" spans="1:6" x14ac:dyDescent="0.25">
      <c r="A192" t="s">
        <v>265</v>
      </c>
      <c r="B192">
        <v>0.14000000000000001</v>
      </c>
      <c r="C192" s="2" t="str">
        <f>INDEX('Policy groups'!$B:$B,MATCH('Script Setup'!$A123,'Policy groups'!$A:$A,0))</f>
        <v>Industrial Energy Efficiency Standards</v>
      </c>
      <c r="D192" s="2" t="str">
        <f>INDEX('Policy groups'!$C:$C,MATCH('Script Setup'!$A123,'Policy groups'!$A:$A,0))</f>
        <v>Industry</v>
      </c>
      <c r="E192" s="3" t="str">
        <f t="shared" si="7"/>
        <v>(True, "Percentage Improvement in Eqpt Efficiency Standards above BAU[other mining and quarrying 07T08,electricity if]","Percentage Improvement in Eqpt Efficiency Standards above BAU[other mining and quarrying 07T08,electricity if]",[0,0.14],"Industrial Energy Efficiency Standards"),</v>
      </c>
      <c r="F192" s="3" t="str">
        <f>CONCATENATE("(True, ""","",TRIM(A192),"",""",","""",TRIM(A192),"""","",",[0,",B192,"],","""",D192,"""","),")</f>
        <v>(True, "Percentage Improvement in Eqpt Efficiency Standards above BAU[other mining and quarrying 07T08,electricity if]","Percentage Improvement in Eqpt Efficiency Standards above BAU[other mining and quarrying 07T08,electricity if]",[0,0.14],"Industry"),</v>
      </c>
    </row>
    <row r="193" spans="1:6" x14ac:dyDescent="0.25">
      <c r="A193" t="s">
        <v>268</v>
      </c>
      <c r="B193">
        <v>0.14000000000000001</v>
      </c>
      <c r="C193" s="2" t="str">
        <f>INDEX('Policy groups'!$B:$B,MATCH('Script Setup'!$A126,'Policy groups'!$A:$A,0))</f>
        <v>Industrial Energy Efficiency Standards</v>
      </c>
      <c r="D193" s="2" t="str">
        <f>INDEX('Policy groups'!$C:$C,MATCH('Script Setup'!$A126,'Policy groups'!$A:$A,0))</f>
        <v>Industry</v>
      </c>
      <c r="E193" s="3" t="str">
        <f t="shared" si="7"/>
        <v>(True, "Percentage Improvement in Eqpt Efficiency Standards above BAU[other mining and quarrying 07T08,heavy or residual fuel oil if]","Percentage Improvement in Eqpt Efficiency Standards above BAU[other mining and quarrying 07T08,heavy or residual fuel oil if]",[0,0.14],"Industrial Energy Efficiency Standards"),</v>
      </c>
      <c r="F193" s="3" t="str">
        <f>CONCATENATE("(True, ""","",TRIM(A193),"",""",","""",TRIM(A193),"""","",",[0,",B193,"],","""",D193,"""","),")</f>
        <v>(True, "Percentage Improvement in Eqpt Efficiency Standards above BAU[other mining and quarrying 07T08,heavy or residual fuel oil if]","Percentage Improvement in Eqpt Efficiency Standards above BAU[other mining and quarrying 07T08,heavy or residual fuel oil if]",[0,0.14],"Industry"),</v>
      </c>
    </row>
    <row r="194" spans="1:6" x14ac:dyDescent="0.25">
      <c r="A194" t="s">
        <v>266</v>
      </c>
      <c r="B194">
        <v>0.14000000000000001</v>
      </c>
      <c r="C194" s="2" t="str">
        <f>INDEX('Policy groups'!$B:$B,MATCH('Script Setup'!$A124,'Policy groups'!$A:$A,0))</f>
        <v>Industrial Energy Efficiency Standards</v>
      </c>
      <c r="D194" s="2" t="str">
        <f>INDEX('Policy groups'!$C:$C,MATCH('Script Setup'!$A124,'Policy groups'!$A:$A,0))</f>
        <v>Industry</v>
      </c>
      <c r="E194" s="3" t="str">
        <f t="shared" ref="E194:E256" si="11">CONCATENATE("(True, ""","",TRIM(A194),"",""",","""",TRIM(A194),"""","",",[0,",B194,"],","""",C194,"""","),")</f>
        <v>(True, "Percentage Improvement in Eqpt Efficiency Standards above BAU[other mining and quarrying 07T08,natural gas if]","Percentage Improvement in Eqpt Efficiency Standards above BAU[other mining and quarrying 07T08,natural gas if]",[0,0.14],"Industrial Energy Efficiency Standards"),</v>
      </c>
      <c r="F194" s="3" t="str">
        <f>CONCATENATE("(True, ""","",TRIM(A194),"",""",","""",TRIM(A194),"""","",",[0,",B194,"],","""",D194,"""","),")</f>
        <v>(True, "Percentage Improvement in Eqpt Efficiency Standards above BAU[other mining and quarrying 07T08,natural gas if]","Percentage Improvement in Eqpt Efficiency Standards above BAU[other mining and quarrying 07T08,natural gas if]",[0,0.14],"Industry"),</v>
      </c>
    </row>
    <row r="195" spans="1:6" x14ac:dyDescent="0.25">
      <c r="A195" t="s">
        <v>267</v>
      </c>
      <c r="B195">
        <v>0.14000000000000001</v>
      </c>
      <c r="C195" s="2" t="str">
        <f>INDEX('Policy groups'!$B:$B,MATCH('Script Setup'!$A125,'Policy groups'!$A:$A,0))</f>
        <v>Industrial Energy Efficiency Standards</v>
      </c>
      <c r="D195" s="2" t="str">
        <f>INDEX('Policy groups'!$C:$C,MATCH('Script Setup'!$A125,'Policy groups'!$A:$A,0))</f>
        <v>Industry</v>
      </c>
      <c r="E195" s="3" t="str">
        <f t="shared" si="11"/>
        <v>(True, "Percentage Improvement in Eqpt Efficiency Standards above BAU[other mining and quarrying 07T08,petroleum diesel if]","Percentage Improvement in Eqpt Efficiency Standards above BAU[other mining and quarrying 07T08,petroleum diesel if]",[0,0.14],"Industrial Energy Efficiency Standards"),</v>
      </c>
      <c r="F195" s="3" t="str">
        <f>CONCATENATE("(True, ""","",TRIM(A195),"",""",","""",TRIM(A195),"""","",",[0,",B195,"],","""",D195,"""","),")</f>
        <v>(True, "Percentage Improvement in Eqpt Efficiency Standards above BAU[other mining and quarrying 07T08,petroleum diesel if]","Percentage Improvement in Eqpt Efficiency Standards above BAU[other mining and quarrying 07T08,petroleum diesel if]",[0,0.14],"Industry"),</v>
      </c>
    </row>
    <row r="196" spans="1:6" x14ac:dyDescent="0.25">
      <c r="A196" t="s">
        <v>287</v>
      </c>
      <c r="B196">
        <v>0.14000000000000001</v>
      </c>
      <c r="C196" s="2" t="str">
        <f>INDEX('Policy groups'!$B:$B,MATCH('Script Setup'!$A145,'Policy groups'!$A:$A,0))</f>
        <v>Industrial Energy Efficiency Standards</v>
      </c>
      <c r="D196" s="2" t="str">
        <f>INDEX('Policy groups'!$C:$C,MATCH('Script Setup'!$A145,'Policy groups'!$A:$A,0))</f>
        <v>Industry</v>
      </c>
      <c r="E196" s="3" t="str">
        <f t="shared" si="11"/>
        <v>(True, "Percentage Improvement in Eqpt Efficiency Standards above BAU[pulp paper and printing 17T18,electricity if]","Percentage Improvement in Eqpt Efficiency Standards above BAU[pulp paper and printing 17T18,electricity if]",[0,0.14],"Industrial Energy Efficiency Standards"),</v>
      </c>
      <c r="F196" s="3" t="str">
        <f t="shared" ref="F196:F242" si="12">CONCATENATE("(True, ""","",TRIM(A195),"",""",","""",TRIM(A195),"""","",",[0,",B196,"],","""",D196,"""","),")</f>
        <v>(True, "Percentage Improvement in Eqpt Efficiency Standards above BAU[other mining and quarrying 07T08,petroleum diesel if]","Percentage Improvement in Eqpt Efficiency Standards above BAU[other mining and quarrying 07T08,petroleum diesel if]",[0,0.14],"Industry"),</v>
      </c>
    </row>
    <row r="197" spans="1:6" x14ac:dyDescent="0.25">
      <c r="A197" t="s">
        <v>288</v>
      </c>
      <c r="B197">
        <v>0.14000000000000001</v>
      </c>
      <c r="C197" s="2" t="str">
        <f>INDEX('Policy groups'!$B:$B,MATCH('Script Setup'!$A146,'Policy groups'!$A:$A,0))</f>
        <v>Industrial Energy Efficiency Standards</v>
      </c>
      <c r="D197" s="2" t="str">
        <f>INDEX('Policy groups'!$C:$C,MATCH('Script Setup'!$A146,'Policy groups'!$A:$A,0))</f>
        <v>Industry</v>
      </c>
      <c r="E197" s="3" t="str">
        <f t="shared" si="11"/>
        <v>(True, "Percentage Improvement in Eqpt Efficiency Standards above BAU[pulp paper and printing 17T18,hard coal if]","Percentage Improvement in Eqpt Efficiency Standards above BAU[pulp paper and printing 17T18,hard coal if]",[0,0.14],"Industrial Energy Efficiency Standards"),</v>
      </c>
      <c r="F197" s="3" t="str">
        <f t="shared" si="12"/>
        <v>(True, "Percentage Improvement in Eqpt Efficiency Standards above BAU[pulp paper and printing 17T18,electricity if]","Percentage Improvement in Eqpt Efficiency Standards above BAU[pulp paper and printing 17T18,electricity if]",[0,0.14],"Industry"),</v>
      </c>
    </row>
    <row r="198" spans="1:6" x14ac:dyDescent="0.25">
      <c r="A198" t="s">
        <v>291</v>
      </c>
      <c r="B198">
        <v>0.14000000000000001</v>
      </c>
      <c r="C198" s="2" t="str">
        <f>INDEX('Policy groups'!$B:$B,MATCH('Script Setup'!$A149,'Policy groups'!$A:$A,0))</f>
        <v>Industrial Energy Efficiency Standards</v>
      </c>
      <c r="D198" s="2" t="str">
        <f>INDEX('Policy groups'!$C:$C,MATCH('Script Setup'!$A149,'Policy groups'!$A:$A,0))</f>
        <v>Industry</v>
      </c>
      <c r="E198" s="3" t="str">
        <f t="shared" si="11"/>
        <v>(True, "Percentage Improvement in Eqpt Efficiency Standards above BAU[pulp paper and printing 17T18,heavy or residual fuel oil if]","Percentage Improvement in Eqpt Efficiency Standards above BAU[pulp paper and printing 17T18,heavy or residual fuel oil if]",[0,0.14],"Industrial Energy Efficiency Standards"),</v>
      </c>
      <c r="F198" s="3" t="str">
        <f t="shared" si="12"/>
        <v>(True, "Percentage Improvement in Eqpt Efficiency Standards above BAU[pulp paper and printing 17T18,hard coal if]","Percentage Improvement in Eqpt Efficiency Standards above BAU[pulp paper and printing 17T18,hard coal if]",[0,0.14],"Industry"),</v>
      </c>
    </row>
    <row r="199" spans="1:6" x14ac:dyDescent="0.25">
      <c r="A199" t="s">
        <v>292</v>
      </c>
      <c r="B199">
        <v>0.14000000000000001</v>
      </c>
      <c r="C199" s="2" t="str">
        <f>INDEX('Policy groups'!$B:$B,MATCH('Script Setup'!$A150,'Policy groups'!$A:$A,0))</f>
        <v>Industrial Energy Efficiency Standards</v>
      </c>
      <c r="D199" s="2" t="str">
        <f>INDEX('Policy groups'!$C:$C,MATCH('Script Setup'!$A150,'Policy groups'!$A:$A,0))</f>
        <v>Industry</v>
      </c>
      <c r="E199" s="3" t="str">
        <f t="shared" si="11"/>
        <v>(True, "Percentage Improvement in Eqpt Efficiency Standards above BAU[pulp paper and printing 17T18,LPG propane or butane if]","Percentage Improvement in Eqpt Efficiency Standards above BAU[pulp paper and printing 17T18,LPG propane or butane if]",[0,0.14],"Industrial Energy Efficiency Standards"),</v>
      </c>
      <c r="F199" s="3" t="str">
        <f t="shared" si="12"/>
        <v>(True, "Percentage Improvement in Eqpt Efficiency Standards above BAU[pulp paper and printing 17T18,heavy or residual fuel oil if]","Percentage Improvement in Eqpt Efficiency Standards above BAU[pulp paper and printing 17T18,heavy or residual fuel oil if]",[0,0.14],"Industry"),</v>
      </c>
    </row>
    <row r="200" spans="1:6" x14ac:dyDescent="0.25">
      <c r="A200" t="s">
        <v>289</v>
      </c>
      <c r="B200">
        <v>0.14000000000000001</v>
      </c>
      <c r="C200" s="2" t="str">
        <f>INDEX('Policy groups'!$B:$B,MATCH('Script Setup'!$A147,'Policy groups'!$A:$A,0))</f>
        <v>Industrial Energy Efficiency Standards</v>
      </c>
      <c r="D200" s="2" t="str">
        <f>INDEX('Policy groups'!$C:$C,MATCH('Script Setup'!$A147,'Policy groups'!$A:$A,0))</f>
        <v>Industry</v>
      </c>
      <c r="E200" s="3" t="str">
        <f t="shared" si="11"/>
        <v>(True, "Percentage Improvement in Eqpt Efficiency Standards above BAU[pulp paper and printing 17T18,natural gas if]","Percentage Improvement in Eqpt Efficiency Standards above BAU[pulp paper and printing 17T18,natural gas if]",[0,0.14],"Industrial Energy Efficiency Standards"),</v>
      </c>
      <c r="F200" s="3" t="str">
        <f t="shared" si="12"/>
        <v>(True, "Percentage Improvement in Eqpt Efficiency Standards above BAU[pulp paper and printing 17T18,LPG propane or butane if]","Percentage Improvement in Eqpt Efficiency Standards above BAU[pulp paper and printing 17T18,LPG propane or butane if]",[0,0.14],"Industry"),</v>
      </c>
    </row>
    <row r="201" spans="1:6" x14ac:dyDescent="0.25">
      <c r="A201" t="s">
        <v>290</v>
      </c>
      <c r="B201">
        <v>0.14000000000000001</v>
      </c>
      <c r="C201" s="2" t="str">
        <f>INDEX('Policy groups'!$B:$B,MATCH('Script Setup'!$A148,'Policy groups'!$A:$A,0))</f>
        <v>Industrial Energy Efficiency Standards</v>
      </c>
      <c r="D201" s="2" t="str">
        <f>INDEX('Policy groups'!$C:$C,MATCH('Script Setup'!$A148,'Policy groups'!$A:$A,0))</f>
        <v>Industry</v>
      </c>
      <c r="E201" s="3" t="str">
        <f t="shared" si="11"/>
        <v>(True, "Percentage Improvement in Eqpt Efficiency Standards above BAU[pulp paper and printing 17T18,petroleum diesel if]","Percentage Improvement in Eqpt Efficiency Standards above BAU[pulp paper and printing 17T18,petroleum diesel if]",[0,0.14],"Industrial Energy Efficiency Standards"),</v>
      </c>
      <c r="F201" s="3" t="str">
        <f t="shared" si="12"/>
        <v>(True, "Percentage Improvement in Eqpt Efficiency Standards above BAU[pulp paper and printing 17T18,natural gas if]","Percentage Improvement in Eqpt Efficiency Standards above BAU[pulp paper and printing 17T18,natural gas if]",[0,0.14],"Industry"),</v>
      </c>
    </row>
    <row r="202" spans="1:6" x14ac:dyDescent="0.25">
      <c r="A202" t="s">
        <v>296</v>
      </c>
      <c r="B202">
        <v>0.14000000000000001</v>
      </c>
      <c r="C202" s="2" t="str">
        <f>INDEX('Policy groups'!$B:$B,MATCH('Script Setup'!$A154,'Policy groups'!$A:$A,0))</f>
        <v>Industrial Energy Efficiency Standards</v>
      </c>
      <c r="D202" s="2" t="str">
        <f>INDEX('Policy groups'!$C:$C,MATCH('Script Setup'!$A154,'Policy groups'!$A:$A,0))</f>
        <v>Industry</v>
      </c>
      <c r="E202" s="3" t="str">
        <f t="shared" si="11"/>
        <v>(True, "Percentage Improvement in Eqpt Efficiency Standards above BAU[refined petroleum and coke 19,biomass if]","Percentage Improvement in Eqpt Efficiency Standards above BAU[refined petroleum and coke 19,biomass if]",[0,0.14],"Industrial Energy Efficiency Standards"),</v>
      </c>
      <c r="F202" s="3" t="str">
        <f t="shared" si="12"/>
        <v>(True, "Percentage Improvement in Eqpt Efficiency Standards above BAU[pulp paper and printing 17T18,petroleum diesel if]","Percentage Improvement in Eqpt Efficiency Standards above BAU[pulp paper and printing 17T18,petroleum diesel if]",[0,0.14],"Industry"),</v>
      </c>
    </row>
    <row r="203" spans="1:6" x14ac:dyDescent="0.25">
      <c r="A203" t="s">
        <v>297</v>
      </c>
      <c r="B203">
        <v>0.14000000000000001</v>
      </c>
      <c r="C203" s="2" t="str">
        <f>INDEX('Policy groups'!$B:$B,MATCH('Script Setup'!$A155,'Policy groups'!$A:$A,0))</f>
        <v>Industrial Energy Efficiency Standards</v>
      </c>
      <c r="D203" s="2" t="str">
        <f>INDEX('Policy groups'!$C:$C,MATCH('Script Setup'!$A155,'Policy groups'!$A:$A,0))</f>
        <v>Industry</v>
      </c>
      <c r="E203" s="3" t="str">
        <f t="shared" si="11"/>
        <v>(True, "Percentage Improvement in Eqpt Efficiency Standards above BAU[refined petroleum and coke 19,crude oil if]","Percentage Improvement in Eqpt Efficiency Standards above BAU[refined petroleum and coke 19,crude oil if]",[0,0.14],"Industrial Energy Efficiency Standards"),</v>
      </c>
      <c r="F203" s="3" t="str">
        <f t="shared" si="12"/>
        <v>(True, "Percentage Improvement in Eqpt Efficiency Standards above BAU[refined petroleum and coke 19,biomass if]","Percentage Improvement in Eqpt Efficiency Standards above BAU[refined petroleum and coke 19,biomass if]",[0,0.14],"Industry"),</v>
      </c>
    </row>
    <row r="204" spans="1:6" x14ac:dyDescent="0.25">
      <c r="A204" t="s">
        <v>293</v>
      </c>
      <c r="B204">
        <v>0.14000000000000001</v>
      </c>
      <c r="C204" s="2" t="str">
        <f>INDEX('Policy groups'!$B:$B,MATCH('Script Setup'!$A151,'Policy groups'!$A:$A,0))</f>
        <v>Industrial Energy Efficiency Standards</v>
      </c>
      <c r="D204" s="2" t="str">
        <f>INDEX('Policy groups'!$C:$C,MATCH('Script Setup'!$A151,'Policy groups'!$A:$A,0))</f>
        <v>Industry</v>
      </c>
      <c r="E204" s="3" t="str">
        <f t="shared" si="11"/>
        <v>(True, "Percentage Improvement in Eqpt Efficiency Standards above BAU[refined petroleum and coke 19,electricity if]","Percentage Improvement in Eqpt Efficiency Standards above BAU[refined petroleum and coke 19,electricity if]",[0,0.14],"Industrial Energy Efficiency Standards"),</v>
      </c>
      <c r="F204" s="3" t="str">
        <f t="shared" si="12"/>
        <v>(True, "Percentage Improvement in Eqpt Efficiency Standards above BAU[refined petroleum and coke 19,crude oil if]","Percentage Improvement in Eqpt Efficiency Standards above BAU[refined petroleum and coke 19,crude oil if]",[0,0.14],"Industry"),</v>
      </c>
    </row>
    <row r="205" spans="1:6" x14ac:dyDescent="0.25">
      <c r="A205" t="s">
        <v>294</v>
      </c>
      <c r="B205">
        <v>0.14000000000000001</v>
      </c>
      <c r="C205" s="2" t="str">
        <f>INDEX('Policy groups'!$B:$B,MATCH('Script Setup'!$A152,'Policy groups'!$A:$A,0))</f>
        <v>Industrial Energy Efficiency Standards</v>
      </c>
      <c r="D205" s="2" t="str">
        <f>INDEX('Policy groups'!$C:$C,MATCH('Script Setup'!$A152,'Policy groups'!$A:$A,0))</f>
        <v>Industry</v>
      </c>
      <c r="E205" s="3" t="str">
        <f t="shared" si="11"/>
        <v>(True, "Percentage Improvement in Eqpt Efficiency Standards above BAU[refined petroleum and coke 19,hard coal if]","Percentage Improvement in Eqpt Efficiency Standards above BAU[refined petroleum and coke 19,hard coal if]",[0,0.14],"Industrial Energy Efficiency Standards"),</v>
      </c>
      <c r="F205" s="3" t="str">
        <f t="shared" si="12"/>
        <v>(True, "Percentage Improvement in Eqpt Efficiency Standards above BAU[refined petroleum and coke 19,electricity if]","Percentage Improvement in Eqpt Efficiency Standards above BAU[refined petroleum and coke 19,electricity if]",[0,0.14],"Industry"),</v>
      </c>
    </row>
    <row r="206" spans="1:6" x14ac:dyDescent="0.25">
      <c r="A206" t="s">
        <v>295</v>
      </c>
      <c r="B206">
        <v>0.14000000000000001</v>
      </c>
      <c r="C206" s="2" t="str">
        <f>INDEX('Policy groups'!$B:$B,MATCH('Script Setup'!$A153,'Policy groups'!$A:$A,0))</f>
        <v>Industrial Energy Efficiency Standards</v>
      </c>
      <c r="D206" s="2" t="str">
        <f>INDEX('Policy groups'!$C:$C,MATCH('Script Setup'!$A153,'Policy groups'!$A:$A,0))</f>
        <v>Industry</v>
      </c>
      <c r="E206" s="3" t="str">
        <f t="shared" si="11"/>
        <v>(True, "Percentage Improvement in Eqpt Efficiency Standards above BAU[refined petroleum and coke 19,natural gas if]","Percentage Improvement in Eqpt Efficiency Standards above BAU[refined petroleum and coke 19,natural gas if]",[0,0.14],"Industrial Energy Efficiency Standards"),</v>
      </c>
      <c r="F206" s="3" t="str">
        <f t="shared" si="12"/>
        <v>(True, "Percentage Improvement in Eqpt Efficiency Standards above BAU[refined petroleum and coke 19,hard coal if]","Percentage Improvement in Eqpt Efficiency Standards above BAU[refined petroleum and coke 19,hard coal if]",[0,0.14],"Industry"),</v>
      </c>
    </row>
    <row r="207" spans="1:6" x14ac:dyDescent="0.25">
      <c r="A207" t="s">
        <v>348</v>
      </c>
      <c r="B207">
        <v>0.14000000000000001</v>
      </c>
      <c r="C207" s="2" t="str">
        <f>INDEX('Policy groups'!$B:$B,MATCH('Script Setup'!$A206,'Policy groups'!$A:$A,0))</f>
        <v>Industrial Energy Efficiency Standards</v>
      </c>
      <c r="D207" s="2" t="str">
        <f>INDEX('Policy groups'!$C:$C,MATCH('Script Setup'!$A206,'Policy groups'!$A:$A,0))</f>
        <v>Industry</v>
      </c>
      <c r="E207" s="3" t="str">
        <f t="shared" si="11"/>
        <v>(True, "Percentage Improvement in Eqpt Efficiency Standards above BAU[road vehicles 29,electricity if]","Percentage Improvement in Eqpt Efficiency Standards above BAU[road vehicles 29,electricity if]",[0,0.14],"Industrial Energy Efficiency Standards"),</v>
      </c>
      <c r="F207" s="3" t="str">
        <f t="shared" si="12"/>
        <v>(True, "Percentage Improvement in Eqpt Efficiency Standards above BAU[refined petroleum and coke 19,natural gas if]","Percentage Improvement in Eqpt Efficiency Standards above BAU[refined petroleum and coke 19,natural gas if]",[0,0.14],"Industry"),</v>
      </c>
    </row>
    <row r="208" spans="1:6" x14ac:dyDescent="0.25">
      <c r="A208" t="s">
        <v>349</v>
      </c>
      <c r="B208">
        <v>0.14000000000000001</v>
      </c>
      <c r="C208" s="2" t="str">
        <f>INDEX('Policy groups'!$B:$B,MATCH('Script Setup'!$A207,'Policy groups'!$A:$A,0))</f>
        <v>Industrial Energy Efficiency Standards</v>
      </c>
      <c r="D208" s="2" t="str">
        <f>INDEX('Policy groups'!$C:$C,MATCH('Script Setup'!$A207,'Policy groups'!$A:$A,0))</f>
        <v>Industry</v>
      </c>
      <c r="E208" s="3" t="str">
        <f t="shared" si="11"/>
        <v>(True, "Percentage Improvement in Eqpt Efficiency Standards above BAU[road vehicles 29,hard coal if]","Percentage Improvement in Eqpt Efficiency Standards above BAU[road vehicles 29,hard coal if]",[0,0.14],"Industrial Energy Efficiency Standards"),</v>
      </c>
      <c r="F208" s="3" t="str">
        <f t="shared" si="12"/>
        <v>(True, "Percentage Improvement in Eqpt Efficiency Standards above BAU[road vehicles 29,electricity if]","Percentage Improvement in Eqpt Efficiency Standards above BAU[road vehicles 29,electricity if]",[0,0.14],"Industry"),</v>
      </c>
    </row>
    <row r="209" spans="1:6" x14ac:dyDescent="0.25">
      <c r="A209" t="s">
        <v>352</v>
      </c>
      <c r="B209">
        <v>0.14000000000000001</v>
      </c>
      <c r="C209" s="2" t="str">
        <f>INDEX('Policy groups'!$B:$B,MATCH('Script Setup'!$A210,'Policy groups'!$A:$A,0))</f>
        <v>Industrial Energy Efficiency Standards</v>
      </c>
      <c r="D209" s="2" t="str">
        <f>INDEX('Policy groups'!$C:$C,MATCH('Script Setup'!$A210,'Policy groups'!$A:$A,0))</f>
        <v>Industry</v>
      </c>
      <c r="E209" s="3" t="str">
        <f t="shared" si="11"/>
        <v>(True, "Percentage Improvement in Eqpt Efficiency Standards above BAU[road vehicles 29,heavy or residual fuel oil if]","Percentage Improvement in Eqpt Efficiency Standards above BAU[road vehicles 29,heavy or residual fuel oil if]",[0,0.14],"Industrial Energy Efficiency Standards"),</v>
      </c>
      <c r="F209" s="3" t="str">
        <f t="shared" si="12"/>
        <v>(True, "Percentage Improvement in Eqpt Efficiency Standards above BAU[road vehicles 29,hard coal if]","Percentage Improvement in Eqpt Efficiency Standards above BAU[road vehicles 29,hard coal if]",[0,0.14],"Industry"),</v>
      </c>
    </row>
    <row r="210" spans="1:6" x14ac:dyDescent="0.25">
      <c r="A210" t="s">
        <v>353</v>
      </c>
      <c r="B210">
        <v>0.14000000000000001</v>
      </c>
      <c r="C210" s="2" t="str">
        <f>INDEX('Policy groups'!$B:$B,MATCH('Script Setup'!$A211,'Policy groups'!$A:$A,0))</f>
        <v>Industrial Energy Efficiency Standards</v>
      </c>
      <c r="D210" s="2" t="str">
        <f>INDEX('Policy groups'!$C:$C,MATCH('Script Setup'!$A211,'Policy groups'!$A:$A,0))</f>
        <v>Industry</v>
      </c>
      <c r="E210" s="3" t="str">
        <f t="shared" si="11"/>
        <v>(True, "Percentage Improvement in Eqpt Efficiency Standards above BAU[road vehicles 29,LPG propane or butane if]","Percentage Improvement in Eqpt Efficiency Standards above BAU[road vehicles 29,LPG propane or butane if]",[0,0.14],"Industrial Energy Efficiency Standards"),</v>
      </c>
      <c r="F210" s="3" t="str">
        <f t="shared" si="12"/>
        <v>(True, "Percentage Improvement in Eqpt Efficiency Standards above BAU[road vehicles 29,heavy or residual fuel oil if]","Percentage Improvement in Eqpt Efficiency Standards above BAU[road vehicles 29,heavy or residual fuel oil if]",[0,0.14],"Industry"),</v>
      </c>
    </row>
    <row r="211" spans="1:6" x14ac:dyDescent="0.25">
      <c r="A211" t="s">
        <v>350</v>
      </c>
      <c r="B211">
        <v>0.14000000000000001</v>
      </c>
      <c r="C211" s="2" t="str">
        <f>INDEX('Policy groups'!$B:$B,MATCH('Script Setup'!$A208,'Policy groups'!$A:$A,0))</f>
        <v>Industrial Energy Efficiency Standards</v>
      </c>
      <c r="D211" s="2" t="str">
        <f>INDEX('Policy groups'!$C:$C,MATCH('Script Setup'!$A208,'Policy groups'!$A:$A,0))</f>
        <v>Industry</v>
      </c>
      <c r="E211" s="3" t="str">
        <f t="shared" si="11"/>
        <v>(True, "Percentage Improvement in Eqpt Efficiency Standards above BAU[road vehicles 29,natural gas if]","Percentage Improvement in Eqpt Efficiency Standards above BAU[road vehicles 29,natural gas if]",[0,0.14],"Industrial Energy Efficiency Standards"),</v>
      </c>
      <c r="F211" s="3" t="str">
        <f t="shared" si="12"/>
        <v>(True, "Percentage Improvement in Eqpt Efficiency Standards above BAU[road vehicles 29,LPG propane or butane if]","Percentage Improvement in Eqpt Efficiency Standards above BAU[road vehicles 29,LPG propane or butane if]",[0,0.14],"Industry"),</v>
      </c>
    </row>
    <row r="212" spans="1:6" x14ac:dyDescent="0.25">
      <c r="A212" t="s">
        <v>351</v>
      </c>
      <c r="B212">
        <v>0.14000000000000001</v>
      </c>
      <c r="C212" s="2" t="str">
        <f>INDEX('Policy groups'!$B:$B,MATCH('Script Setup'!$A209,'Policy groups'!$A:$A,0))</f>
        <v>Industrial Energy Efficiency Standards</v>
      </c>
      <c r="D212" s="2" t="str">
        <f>INDEX('Policy groups'!$C:$C,MATCH('Script Setup'!$A209,'Policy groups'!$A:$A,0))</f>
        <v>Industry</v>
      </c>
      <c r="E212" s="3" t="str">
        <f t="shared" si="11"/>
        <v>(True, "Percentage Improvement in Eqpt Efficiency Standards above BAU[road vehicles 29,petroleum diesel if]","Percentage Improvement in Eqpt Efficiency Standards above BAU[road vehicles 29,petroleum diesel if]",[0,0.14],"Industrial Energy Efficiency Standards"),</v>
      </c>
      <c r="F212" s="3" t="str">
        <f t="shared" si="12"/>
        <v>(True, "Percentage Improvement in Eqpt Efficiency Standards above BAU[road vehicles 29,natural gas if]","Percentage Improvement in Eqpt Efficiency Standards above BAU[road vehicles 29,natural gas if]",[0,0.14],"Industry"),</v>
      </c>
    </row>
    <row r="213" spans="1:6" x14ac:dyDescent="0.25">
      <c r="A213" t="s">
        <v>304</v>
      </c>
      <c r="B213">
        <v>0.14000000000000001</v>
      </c>
      <c r="C213" s="2" t="str">
        <f>INDEX('Policy groups'!$B:$B,MATCH('Script Setup'!$A162,'Policy groups'!$A:$A,0))</f>
        <v>Industrial Energy Efficiency Standards</v>
      </c>
      <c r="D213" s="2" t="str">
        <f>INDEX('Policy groups'!$C:$C,MATCH('Script Setup'!$A162,'Policy groups'!$A:$A,0))</f>
        <v>Industry</v>
      </c>
      <c r="E213" s="3" t="str">
        <f t="shared" si="11"/>
        <v>(True, "Percentage Improvement in Eqpt Efficiency Standards above BAU[rubber and plastic products 22,electricity if]","Percentage Improvement in Eqpt Efficiency Standards above BAU[rubber and plastic products 22,electricity if]",[0,0.14],"Industrial Energy Efficiency Standards"),</v>
      </c>
      <c r="F213" s="3" t="str">
        <f t="shared" si="12"/>
        <v>(True, "Percentage Improvement in Eqpt Efficiency Standards above BAU[road vehicles 29,petroleum diesel if]","Percentage Improvement in Eqpt Efficiency Standards above BAU[road vehicles 29,petroleum diesel if]",[0,0.14],"Industry"),</v>
      </c>
    </row>
    <row r="214" spans="1:6" x14ac:dyDescent="0.25">
      <c r="A214" t="s">
        <v>305</v>
      </c>
      <c r="B214">
        <v>0.14000000000000001</v>
      </c>
      <c r="C214" s="2" t="str">
        <f>INDEX('Policy groups'!$B:$B,MATCH('Script Setup'!$A163,'Policy groups'!$A:$A,0))</f>
        <v>Industrial Energy Efficiency Standards</v>
      </c>
      <c r="D214" s="2" t="str">
        <f>INDEX('Policy groups'!$C:$C,MATCH('Script Setup'!$A163,'Policy groups'!$A:$A,0))</f>
        <v>Industry</v>
      </c>
      <c r="E214" s="3" t="str">
        <f t="shared" si="11"/>
        <v>(True, "Percentage Improvement in Eqpt Efficiency Standards above BAU[rubber and plastic products 22,hard coal if]","Percentage Improvement in Eqpt Efficiency Standards above BAU[rubber and plastic products 22,hard coal if]",[0,0.14],"Industrial Energy Efficiency Standards"),</v>
      </c>
      <c r="F214" s="3" t="str">
        <f t="shared" si="12"/>
        <v>(True, "Percentage Improvement in Eqpt Efficiency Standards above BAU[rubber and plastic products 22,electricity if]","Percentage Improvement in Eqpt Efficiency Standards above BAU[rubber and plastic products 22,electricity if]",[0,0.14],"Industry"),</v>
      </c>
    </row>
    <row r="215" spans="1:6" x14ac:dyDescent="0.25">
      <c r="A215" t="s">
        <v>308</v>
      </c>
      <c r="B215">
        <v>0.14000000000000001</v>
      </c>
      <c r="C215" s="2" t="str">
        <f>INDEX('Policy groups'!$B:$B,MATCH('Script Setup'!$A166,'Policy groups'!$A:$A,0))</f>
        <v>Industrial Energy Efficiency Standards</v>
      </c>
      <c r="D215" s="2" t="str">
        <f>INDEX('Policy groups'!$C:$C,MATCH('Script Setup'!$A166,'Policy groups'!$A:$A,0))</f>
        <v>Industry</v>
      </c>
      <c r="E215" s="3" t="str">
        <f t="shared" si="11"/>
        <v>(True, "Percentage Improvement in Eqpt Efficiency Standards above BAU[rubber and plastic products 22,LPG propane or butane if]","Percentage Improvement in Eqpt Efficiency Standards above BAU[rubber and plastic products 22,LPG propane or butane if]",[0,0.14],"Industrial Energy Efficiency Standards"),</v>
      </c>
      <c r="F215" s="3" t="str">
        <f t="shared" si="12"/>
        <v>(True, "Percentage Improvement in Eqpt Efficiency Standards above BAU[rubber and plastic products 22,hard coal if]","Percentage Improvement in Eqpt Efficiency Standards above BAU[rubber and plastic products 22,hard coal if]",[0,0.14],"Industry"),</v>
      </c>
    </row>
    <row r="216" spans="1:6" x14ac:dyDescent="0.25">
      <c r="A216" t="s">
        <v>306</v>
      </c>
      <c r="B216">
        <v>0.14000000000000001</v>
      </c>
      <c r="C216" s="2" t="str">
        <f>INDEX('Policy groups'!$B:$B,MATCH('Script Setup'!$A164,'Policy groups'!$A:$A,0))</f>
        <v>Industrial Energy Efficiency Standards</v>
      </c>
      <c r="D216" s="2" t="str">
        <f>INDEX('Policy groups'!$C:$C,MATCH('Script Setup'!$A164,'Policy groups'!$A:$A,0))</f>
        <v>Industry</v>
      </c>
      <c r="E216" s="3" t="str">
        <f t="shared" si="11"/>
        <v>(True, "Percentage Improvement in Eqpt Efficiency Standards above BAU[rubber and plastic products 22,natural gas if]","Percentage Improvement in Eqpt Efficiency Standards above BAU[rubber and plastic products 22,natural gas if]",[0,0.14],"Industrial Energy Efficiency Standards"),</v>
      </c>
      <c r="F216" s="3" t="str">
        <f t="shared" si="12"/>
        <v>(True, "Percentage Improvement in Eqpt Efficiency Standards above BAU[rubber and plastic products 22,LPG propane or butane if]","Percentage Improvement in Eqpt Efficiency Standards above BAU[rubber and plastic products 22,LPG propane or butane if]",[0,0.14],"Industry"),</v>
      </c>
    </row>
    <row r="217" spans="1:6" x14ac:dyDescent="0.25">
      <c r="A217" t="s">
        <v>307</v>
      </c>
      <c r="B217">
        <v>0.14000000000000001</v>
      </c>
      <c r="C217" s="2" t="str">
        <f>INDEX('Policy groups'!$B:$B,MATCH('Script Setup'!$A165,'Policy groups'!$A:$A,0))</f>
        <v>Industrial Energy Efficiency Standards</v>
      </c>
      <c r="D217" s="2" t="str">
        <f>INDEX('Policy groups'!$C:$C,MATCH('Script Setup'!$A165,'Policy groups'!$A:$A,0))</f>
        <v>Industry</v>
      </c>
      <c r="E217" s="3" t="str">
        <f t="shared" si="11"/>
        <v>(True, "Percentage Improvement in Eqpt Efficiency Standards above BAU[rubber and plastic products 22,petroleum diesel if]","Percentage Improvement in Eqpt Efficiency Standards above BAU[rubber and plastic products 22,petroleum diesel if]",[0,0.14],"Industrial Energy Efficiency Standards"),</v>
      </c>
      <c r="F217" s="3" t="str">
        <f t="shared" si="12"/>
        <v>(True, "Percentage Improvement in Eqpt Efficiency Standards above BAU[rubber and plastic products 22,natural gas if]","Percentage Improvement in Eqpt Efficiency Standards above BAU[rubber and plastic products 22,natural gas if]",[0,0.14],"Industry"),</v>
      </c>
    </row>
    <row r="218" spans="1:6" x14ac:dyDescent="0.25">
      <c r="A218" t="s">
        <v>275</v>
      </c>
      <c r="B218">
        <v>0.14000000000000001</v>
      </c>
      <c r="C218" s="2" t="str">
        <f>INDEX('Policy groups'!$B:$B,MATCH('Script Setup'!$A133,'Policy groups'!$A:$A,0))</f>
        <v>Industrial Energy Efficiency Standards</v>
      </c>
      <c r="D218" s="2" t="str">
        <f>INDEX('Policy groups'!$C:$C,MATCH('Script Setup'!$A133,'Policy groups'!$A:$A,0))</f>
        <v>Industry</v>
      </c>
      <c r="E218" s="3" t="str">
        <f t="shared" si="11"/>
        <v>(True, "Percentage Improvement in Eqpt Efficiency Standards above BAU[textiles apparel and leather 13T15,electricity if]","Percentage Improvement in Eqpt Efficiency Standards above BAU[textiles apparel and leather 13T15,electricity if]",[0,0.14],"Industrial Energy Efficiency Standards"),</v>
      </c>
      <c r="F218" s="3" t="str">
        <f t="shared" si="12"/>
        <v>(True, "Percentage Improvement in Eqpt Efficiency Standards above BAU[rubber and plastic products 22,petroleum diesel if]","Percentage Improvement in Eqpt Efficiency Standards above BAU[rubber and plastic products 22,petroleum diesel if]",[0,0.14],"Industry"),</v>
      </c>
    </row>
    <row r="219" spans="1:6" x14ac:dyDescent="0.25">
      <c r="A219" t="s">
        <v>276</v>
      </c>
      <c r="B219">
        <v>0.14000000000000001</v>
      </c>
      <c r="C219" s="2" t="str">
        <f>INDEX('Policy groups'!$B:$B,MATCH('Script Setup'!$A134,'Policy groups'!$A:$A,0))</f>
        <v>Industrial Energy Efficiency Standards</v>
      </c>
      <c r="D219" s="2" t="str">
        <f>INDEX('Policy groups'!$C:$C,MATCH('Script Setup'!$A134,'Policy groups'!$A:$A,0))</f>
        <v>Industry</v>
      </c>
      <c r="E219" s="3" t="str">
        <f t="shared" si="11"/>
        <v>(True, "Percentage Improvement in Eqpt Efficiency Standards above BAU[textiles apparel and leather 13T15,hard coal if]","Percentage Improvement in Eqpt Efficiency Standards above BAU[textiles apparel and leather 13T15,hard coal if]",[0,0.14],"Industrial Energy Efficiency Standards"),</v>
      </c>
      <c r="F219" s="3" t="str">
        <f t="shared" si="12"/>
        <v>(True, "Percentage Improvement in Eqpt Efficiency Standards above BAU[textiles apparel and leather 13T15,electricity if]","Percentage Improvement in Eqpt Efficiency Standards above BAU[textiles apparel and leather 13T15,electricity if]",[0,0.14],"Industry"),</v>
      </c>
    </row>
    <row r="220" spans="1:6" x14ac:dyDescent="0.25">
      <c r="A220" t="s">
        <v>279</v>
      </c>
      <c r="B220">
        <v>0.14000000000000001</v>
      </c>
      <c r="C220" s="2" t="str">
        <f>INDEX('Policy groups'!$B:$B,MATCH('Script Setup'!$A137,'Policy groups'!$A:$A,0))</f>
        <v>Industrial Energy Efficiency Standards</v>
      </c>
      <c r="D220" s="2" t="str">
        <f>INDEX('Policy groups'!$C:$C,MATCH('Script Setup'!$A137,'Policy groups'!$A:$A,0))</f>
        <v>Industry</v>
      </c>
      <c r="E220" s="3" t="str">
        <f t="shared" si="11"/>
        <v>(True, "Percentage Improvement in Eqpt Efficiency Standards above BAU[textiles apparel and leather 13T15,heavy or residual fuel oil if]","Percentage Improvement in Eqpt Efficiency Standards above BAU[textiles apparel and leather 13T15,heavy or residual fuel oil if]",[0,0.14],"Industrial Energy Efficiency Standards"),</v>
      </c>
      <c r="F220" s="3" t="str">
        <f t="shared" si="12"/>
        <v>(True, "Percentage Improvement in Eqpt Efficiency Standards above BAU[textiles apparel and leather 13T15,hard coal if]","Percentage Improvement in Eqpt Efficiency Standards above BAU[textiles apparel and leather 13T15,hard coal if]",[0,0.14],"Industry"),</v>
      </c>
    </row>
    <row r="221" spans="1:6" x14ac:dyDescent="0.25">
      <c r="A221" t="s">
        <v>280</v>
      </c>
      <c r="B221">
        <v>0.14000000000000001</v>
      </c>
      <c r="C221" s="2" t="str">
        <f>INDEX('Policy groups'!$B:$B,MATCH('Script Setup'!$A138,'Policy groups'!$A:$A,0))</f>
        <v>Industrial Energy Efficiency Standards</v>
      </c>
      <c r="D221" s="2" t="str">
        <f>INDEX('Policy groups'!$C:$C,MATCH('Script Setup'!$A138,'Policy groups'!$A:$A,0))</f>
        <v>Industry</v>
      </c>
      <c r="E221" s="3" t="str">
        <f t="shared" si="11"/>
        <v>(True, "Percentage Improvement in Eqpt Efficiency Standards above BAU[textiles apparel and leather 13T15,LPG propane or butane if]","Percentage Improvement in Eqpt Efficiency Standards above BAU[textiles apparel and leather 13T15,LPG propane or butane if]",[0,0.14],"Industrial Energy Efficiency Standards"),</v>
      </c>
      <c r="F221" s="3" t="str">
        <f t="shared" si="12"/>
        <v>(True, "Percentage Improvement in Eqpt Efficiency Standards above BAU[textiles apparel and leather 13T15,heavy or residual fuel oil if]","Percentage Improvement in Eqpt Efficiency Standards above BAU[textiles apparel and leather 13T15,heavy or residual fuel oil if]",[0,0.14],"Industry"),</v>
      </c>
    </row>
    <row r="222" spans="1:6" x14ac:dyDescent="0.25">
      <c r="A222" t="s">
        <v>277</v>
      </c>
      <c r="B222">
        <v>0.14000000000000001</v>
      </c>
      <c r="C222" s="2" t="str">
        <f>INDEX('Policy groups'!$B:$B,MATCH('Script Setup'!$A135,'Policy groups'!$A:$A,0))</f>
        <v>Industrial Energy Efficiency Standards</v>
      </c>
      <c r="D222" s="2" t="str">
        <f>INDEX('Policy groups'!$C:$C,MATCH('Script Setup'!$A135,'Policy groups'!$A:$A,0))</f>
        <v>Industry</v>
      </c>
      <c r="E222" s="3" t="str">
        <f t="shared" si="11"/>
        <v>(True, "Percentage Improvement in Eqpt Efficiency Standards above BAU[textiles apparel and leather 13T15,natural gas if]","Percentage Improvement in Eqpt Efficiency Standards above BAU[textiles apparel and leather 13T15,natural gas if]",[0,0.14],"Industrial Energy Efficiency Standards"),</v>
      </c>
      <c r="F222" s="3" t="str">
        <f t="shared" si="12"/>
        <v>(True, "Percentage Improvement in Eqpt Efficiency Standards above BAU[textiles apparel and leather 13T15,LPG propane or butane if]","Percentage Improvement in Eqpt Efficiency Standards above BAU[textiles apparel and leather 13T15,LPG propane or butane if]",[0,0.14],"Industry"),</v>
      </c>
    </row>
    <row r="223" spans="1:6" x14ac:dyDescent="0.25">
      <c r="A223" t="s">
        <v>278</v>
      </c>
      <c r="B223">
        <v>0.14000000000000001</v>
      </c>
      <c r="C223" s="2" t="str">
        <f>INDEX('Policy groups'!$B:$B,MATCH('Script Setup'!$A136,'Policy groups'!$A:$A,0))</f>
        <v>Industrial Energy Efficiency Standards</v>
      </c>
      <c r="D223" s="2" t="str">
        <f>INDEX('Policy groups'!$C:$C,MATCH('Script Setup'!$A136,'Policy groups'!$A:$A,0))</f>
        <v>Industry</v>
      </c>
      <c r="E223" s="3" t="str">
        <f t="shared" si="11"/>
        <v>(True, "Percentage Improvement in Eqpt Efficiency Standards above BAU[textiles apparel and leather 13T15,petroleum diesel if]","Percentage Improvement in Eqpt Efficiency Standards above BAU[textiles apparel and leather 13T15,petroleum diesel if]",[0,0.14],"Industrial Energy Efficiency Standards"),</v>
      </c>
      <c r="F223" s="3" t="str">
        <f t="shared" si="12"/>
        <v>(True, "Percentage Improvement in Eqpt Efficiency Standards above BAU[textiles apparel and leather 13T15,natural gas if]","Percentage Improvement in Eqpt Efficiency Standards above BAU[textiles apparel and leather 13T15,natural gas if]",[0,0.14],"Industry"),</v>
      </c>
    </row>
    <row r="224" spans="1:6" x14ac:dyDescent="0.25">
      <c r="A224" t="s">
        <v>367</v>
      </c>
      <c r="B224">
        <v>0.14000000000000001</v>
      </c>
      <c r="C224" s="2" t="str">
        <f>INDEX('Policy groups'!$B:$B,MATCH('Script Setup'!$A225,'Policy groups'!$A:$A,0))</f>
        <v>Industrial Energy Efficiency Standards</v>
      </c>
      <c r="D224" s="2" t="str">
        <f>INDEX('Policy groups'!$C:$C,MATCH('Script Setup'!$A225,'Policy groups'!$A:$A,0))</f>
        <v>Industry</v>
      </c>
      <c r="E224" s="3" t="str">
        <f t="shared" si="11"/>
        <v>(True, "Percentage Improvement in Eqpt Efficiency Standards above BAU[water and waste 36T39,electricity if]","Percentage Improvement in Eqpt Efficiency Standards above BAU[water and waste 36T39,electricity if]",[0,0.14],"Industrial Energy Efficiency Standards"),</v>
      </c>
      <c r="F224" s="3" t="str">
        <f t="shared" si="12"/>
        <v>(True, "Percentage Improvement in Eqpt Efficiency Standards above BAU[textiles apparel and leather 13T15,petroleum diesel if]","Percentage Improvement in Eqpt Efficiency Standards above BAU[textiles apparel and leather 13T15,petroleum diesel if]",[0,0.14],"Industry"),</v>
      </c>
    </row>
    <row r="225" spans="1:6" x14ac:dyDescent="0.25">
      <c r="A225" t="s">
        <v>281</v>
      </c>
      <c r="B225">
        <v>0.14000000000000001</v>
      </c>
      <c r="C225" s="2" t="str">
        <f>INDEX('Policy groups'!$B:$B,MATCH('Script Setup'!$A139,'Policy groups'!$A:$A,0))</f>
        <v>Industrial Energy Efficiency Standards</v>
      </c>
      <c r="D225" s="2" t="str">
        <f>INDEX('Policy groups'!$C:$C,MATCH('Script Setup'!$A139,'Policy groups'!$A:$A,0))</f>
        <v>Industry</v>
      </c>
      <c r="E225" s="3" t="str">
        <f t="shared" si="11"/>
        <v>(True, "Percentage Improvement in Eqpt Efficiency Standards above BAU[wood products 16,electricity if]","Percentage Improvement in Eqpt Efficiency Standards above BAU[wood products 16,electricity if]",[0,0.14],"Industrial Energy Efficiency Standards"),</v>
      </c>
      <c r="F225" s="3" t="str">
        <f t="shared" si="12"/>
        <v>(True, "Percentage Improvement in Eqpt Efficiency Standards above BAU[water and waste 36T39,electricity if]","Percentage Improvement in Eqpt Efficiency Standards above BAU[water and waste 36T39,electricity if]",[0,0.14],"Industry"),</v>
      </c>
    </row>
    <row r="226" spans="1:6" x14ac:dyDescent="0.25">
      <c r="A226" t="s">
        <v>282</v>
      </c>
      <c r="B226">
        <v>0.14000000000000001</v>
      </c>
      <c r="C226" s="2" t="str">
        <f>INDEX('Policy groups'!$B:$B,MATCH('Script Setup'!$A140,'Policy groups'!$A:$A,0))</f>
        <v>Industrial Energy Efficiency Standards</v>
      </c>
      <c r="D226" s="2" t="str">
        <f>INDEX('Policy groups'!$C:$C,MATCH('Script Setup'!$A140,'Policy groups'!$A:$A,0))</f>
        <v>Industry</v>
      </c>
      <c r="E226" s="3" t="str">
        <f t="shared" si="11"/>
        <v>(True, "Percentage Improvement in Eqpt Efficiency Standards above BAU[wood products 16,hard coal if]","Percentage Improvement in Eqpt Efficiency Standards above BAU[wood products 16,hard coal if]",[0,0.14],"Industrial Energy Efficiency Standards"),</v>
      </c>
      <c r="F226" s="3" t="str">
        <f t="shared" si="12"/>
        <v>(True, "Percentage Improvement in Eqpt Efficiency Standards above BAU[wood products 16,electricity if]","Percentage Improvement in Eqpt Efficiency Standards above BAU[wood products 16,electricity if]",[0,0.14],"Industry"),</v>
      </c>
    </row>
    <row r="227" spans="1:6" x14ac:dyDescent="0.25">
      <c r="A227" t="s">
        <v>285</v>
      </c>
      <c r="B227">
        <v>0.14000000000000001</v>
      </c>
      <c r="C227" s="2" t="str">
        <f>INDEX('Policy groups'!$B:$B,MATCH('Script Setup'!$A143,'Policy groups'!$A:$A,0))</f>
        <v>Industrial Energy Efficiency Standards</v>
      </c>
      <c r="D227" s="2" t="str">
        <f>INDEX('Policy groups'!$C:$C,MATCH('Script Setup'!$A143,'Policy groups'!$A:$A,0))</f>
        <v>Industry</v>
      </c>
      <c r="E227" s="3" t="str">
        <f t="shared" si="11"/>
        <v>(True, "Percentage Improvement in Eqpt Efficiency Standards above BAU[wood products 16,heavy or residual fuel oil if]","Percentage Improvement in Eqpt Efficiency Standards above BAU[wood products 16,heavy or residual fuel oil if]",[0,0.14],"Industrial Energy Efficiency Standards"),</v>
      </c>
      <c r="F227" s="3" t="str">
        <f t="shared" si="12"/>
        <v>(True, "Percentage Improvement in Eqpt Efficiency Standards above BAU[wood products 16,hard coal if]","Percentage Improvement in Eqpt Efficiency Standards above BAU[wood products 16,hard coal if]",[0,0.14],"Industry"),</v>
      </c>
    </row>
    <row r="228" spans="1:6" x14ac:dyDescent="0.25">
      <c r="A228" t="s">
        <v>286</v>
      </c>
      <c r="B228">
        <v>0.14000000000000001</v>
      </c>
      <c r="C228" s="2" t="str">
        <f>INDEX('Policy groups'!$B:$B,MATCH('Script Setup'!$A144,'Policy groups'!$A:$A,0))</f>
        <v>Industrial Energy Efficiency Standards</v>
      </c>
      <c r="D228" s="2" t="str">
        <f>INDEX('Policy groups'!$C:$C,MATCH('Script Setup'!$A144,'Policy groups'!$A:$A,0))</f>
        <v>Industry</v>
      </c>
      <c r="E228" s="3" t="str">
        <f t="shared" si="11"/>
        <v>(True, "Percentage Improvement in Eqpt Efficiency Standards above BAU[wood products 16,LPG propane or butane if]","Percentage Improvement in Eqpt Efficiency Standards above BAU[wood products 16,LPG propane or butane if]",[0,0.14],"Industrial Energy Efficiency Standards"),</v>
      </c>
      <c r="F228" s="3" t="str">
        <f t="shared" si="12"/>
        <v>(True, "Percentage Improvement in Eqpt Efficiency Standards above BAU[wood products 16,heavy or residual fuel oil if]","Percentage Improvement in Eqpt Efficiency Standards above BAU[wood products 16,heavy or residual fuel oil if]",[0,0.14],"Industry"),</v>
      </c>
    </row>
    <row r="229" spans="1:6" x14ac:dyDescent="0.25">
      <c r="A229" t="s">
        <v>283</v>
      </c>
      <c r="B229">
        <v>0.14000000000000001</v>
      </c>
      <c r="C229" s="2" t="str">
        <f>INDEX('Policy groups'!$B:$B,MATCH('Script Setup'!$A141,'Policy groups'!$A:$A,0))</f>
        <v>Industrial Energy Efficiency Standards</v>
      </c>
      <c r="D229" s="2" t="str">
        <f>INDEX('Policy groups'!$C:$C,MATCH('Script Setup'!$A141,'Policy groups'!$A:$A,0))</f>
        <v>Industry</v>
      </c>
      <c r="E229" s="3" t="str">
        <f t="shared" si="11"/>
        <v>(True, "Percentage Improvement in Eqpt Efficiency Standards above BAU[wood products 16,natural gas if]","Percentage Improvement in Eqpt Efficiency Standards above BAU[wood products 16,natural gas if]",[0,0.14],"Industrial Energy Efficiency Standards"),</v>
      </c>
      <c r="F229" s="3" t="str">
        <f t="shared" si="12"/>
        <v>(True, "Percentage Improvement in Eqpt Efficiency Standards above BAU[wood products 16,LPG propane or butane if]","Percentage Improvement in Eqpt Efficiency Standards above BAU[wood products 16,LPG propane or butane if]",[0,0.14],"Industry"),</v>
      </c>
    </row>
    <row r="230" spans="1:6" x14ac:dyDescent="0.25">
      <c r="A230" t="s">
        <v>284</v>
      </c>
      <c r="B230">
        <v>0.14000000000000001</v>
      </c>
      <c r="C230" s="2" t="str">
        <f>INDEX('Policy groups'!$B:$B,MATCH('Script Setup'!$A142,'Policy groups'!$A:$A,0))</f>
        <v>Industrial Energy Efficiency Standards</v>
      </c>
      <c r="D230" s="2" t="str">
        <f>INDEX('Policy groups'!$C:$C,MATCH('Script Setup'!$A142,'Policy groups'!$A:$A,0))</f>
        <v>Industry</v>
      </c>
      <c r="E230" s="3" t="str">
        <f t="shared" si="11"/>
        <v>(True, "Percentage Improvement in Eqpt Efficiency Standards above BAU[wood products 16,petroleum diesel if]","Percentage Improvement in Eqpt Efficiency Standards above BAU[wood products 16,petroleum diesel if]",[0,0.14],"Industrial Energy Efficiency Standards"),</v>
      </c>
      <c r="F230" s="3" t="str">
        <f t="shared" si="12"/>
        <v>(True, "Percentage Improvement in Eqpt Efficiency Standards above BAU[wood products 16,natural gas if]","Percentage Improvement in Eqpt Efficiency Standards above BAU[wood products 16,natural gas if]",[0,0.14],"Industry"),</v>
      </c>
    </row>
    <row r="231" spans="1:6" x14ac:dyDescent="0.25">
      <c r="A231" t="s">
        <v>132</v>
      </c>
      <c r="B231">
        <v>1</v>
      </c>
      <c r="C231" s="2" t="str">
        <f>INDEX('Policy groups'!$B:$B,MATCH('Script Setup'!$A231,'Policy groups'!$A:$A,0))</f>
        <v>Grid Flexibility</v>
      </c>
      <c r="D231" s="2" t="str">
        <f>INDEX('Policy groups'!$C:$C,MATCH('Script Setup'!$A231,'Policy groups'!$A:$A,0))</f>
        <v>Electricity</v>
      </c>
      <c r="E231" s="3" t="str">
        <f t="shared" si="11"/>
        <v>(True, "Percentage Increase in Transmission Capacity vs BAU","Percentage Increase in Transmission Capacity vs BAU",[0,1],"Grid Flexibility"),</v>
      </c>
      <c r="F231" s="3" t="str">
        <f t="shared" si="12"/>
        <v>(True, "Percentage Improvement in Eqpt Efficiency Standards above BAU[wood products 16,petroleum diesel if]","Percentage Improvement in Eqpt Efficiency Standards above BAU[wood products 16,petroleum diesel if]",[0,1],"Electricity"),</v>
      </c>
    </row>
    <row r="232" spans="1:6" x14ac:dyDescent="0.25">
      <c r="A232" t="s">
        <v>147</v>
      </c>
      <c r="B232">
        <v>0.14099999999999999</v>
      </c>
      <c r="C232" s="2" t="str">
        <f>INDEX('Policy groups'!$B:$B,MATCH('Script Setup'!$A246,'Policy groups'!$A:$A,0))</f>
        <v>Building Codes and Appliance Standards</v>
      </c>
      <c r="D232" s="2" t="str">
        <f>INDEX('Policy groups'!$C:$C,MATCH('Script Setup'!$A246,'Policy groups'!$A:$A,0))</f>
        <v>Buildings</v>
      </c>
      <c r="E232" s="3" t="str">
        <f t="shared" si="11"/>
        <v>(True, "Reduction in E Use Allowed by Component Eff Std[appliances,commercial]","Reduction in E Use Allowed by Component Eff Std[appliances,commercial]",[0,0.141],"Building Codes and Appliance Standards"),</v>
      </c>
      <c r="F232" s="3" t="str">
        <f t="shared" si="12"/>
        <v>(True, "Percentage Increase in Transmission Capacity vs BAU","Percentage Increase in Transmission Capacity vs BAU",[0,0.141],"Buildings"),</v>
      </c>
    </row>
    <row r="233" spans="1:6" x14ac:dyDescent="0.25">
      <c r="A233" t="s">
        <v>146</v>
      </c>
      <c r="B233">
        <v>0.14099999999999999</v>
      </c>
      <c r="C233" s="2" t="str">
        <f>INDEX('Policy groups'!$B:$B,MATCH('Script Setup'!$A245,'Policy groups'!$A:$A,0))</f>
        <v>Building Codes and Appliance Standards</v>
      </c>
      <c r="D233" s="2" t="str">
        <f>INDEX('Policy groups'!$C:$C,MATCH('Script Setup'!$A245,'Policy groups'!$A:$A,0))</f>
        <v>Buildings</v>
      </c>
      <c r="E233" s="3" t="str">
        <f t="shared" si="11"/>
        <v>(True, "Reduction in E Use Allowed by Component Eff Std[appliances,rural residential]","Reduction in E Use Allowed by Component Eff Std[appliances,rural residential]",[0,0.141],"Building Codes and Appliance Standards"),</v>
      </c>
      <c r="F233" s="3" t="str">
        <f t="shared" si="12"/>
        <v>(True, "Reduction in E Use Allowed by Component Eff Std[appliances,commercial]","Reduction in E Use Allowed by Component Eff Std[appliances,commercial]",[0,0.141],"Buildings"),</v>
      </c>
    </row>
    <row r="234" spans="1:6" x14ac:dyDescent="0.25">
      <c r="A234" t="s">
        <v>145</v>
      </c>
      <c r="B234">
        <v>0.14099999999999999</v>
      </c>
      <c r="C234" s="2" t="str">
        <f>INDEX('Policy groups'!$B:$B,MATCH('Script Setup'!$A244,'Policy groups'!$A:$A,0))</f>
        <v>Building Codes and Appliance Standards</v>
      </c>
      <c r="D234" s="2" t="str">
        <f>INDEX('Policy groups'!$C:$C,MATCH('Script Setup'!$A244,'Policy groups'!$A:$A,0))</f>
        <v>Buildings</v>
      </c>
      <c r="E234" s="3" t="str">
        <f t="shared" si="11"/>
        <v>(True, "Reduction in E Use Allowed by Component Eff Std[appliances,urban residential]","Reduction in E Use Allowed by Component Eff Std[appliances,urban residential]",[0,0.141],"Building Codes and Appliance Standards"),</v>
      </c>
      <c r="F234" s="3" t="str">
        <f t="shared" si="12"/>
        <v>(True, "Reduction in E Use Allowed by Component Eff Std[appliances,rural residential]","Reduction in E Use Allowed by Component Eff Std[appliances,rural residential]",[0,0.141],"Buildings"),</v>
      </c>
    </row>
    <row r="235" spans="1:6" x14ac:dyDescent="0.25">
      <c r="A235" t="s">
        <v>138</v>
      </c>
      <c r="B235">
        <v>0.13300000000000001</v>
      </c>
      <c r="C235" s="2" t="str">
        <f>INDEX('Policy groups'!$B:$B,MATCH('Script Setup'!$A237,'Policy groups'!$A:$A,0))</f>
        <v>Building Codes and Appliance Standards</v>
      </c>
      <c r="D235" s="2" t="str">
        <f>INDEX('Policy groups'!$C:$C,MATCH('Script Setup'!$A237,'Policy groups'!$A:$A,0))</f>
        <v>Buildings</v>
      </c>
      <c r="E235" s="3" t="str">
        <f t="shared" si="11"/>
        <v>(True, "Reduction in E Use Allowed by Component Eff Std[cooling and ventilation,commercial]","Reduction in E Use Allowed by Component Eff Std[cooling and ventilation,commercial]",[0,0.133],"Building Codes and Appliance Standards"),</v>
      </c>
      <c r="F235" s="3" t="str">
        <f t="shared" si="12"/>
        <v>(True, "Reduction in E Use Allowed by Component Eff Std[appliances,urban residential]","Reduction in E Use Allowed by Component Eff Std[appliances,urban residential]",[0,0.133],"Buildings"),</v>
      </c>
    </row>
    <row r="236" spans="1:6" x14ac:dyDescent="0.25">
      <c r="A236" t="s">
        <v>137</v>
      </c>
      <c r="B236">
        <v>0.13600000000000001</v>
      </c>
      <c r="C236" s="2" t="str">
        <f>INDEX('Policy groups'!$B:$B,MATCH('Script Setup'!$A236,'Policy groups'!$A:$A,0))</f>
        <v>Building Codes and Appliance Standards</v>
      </c>
      <c r="D236" s="2" t="str">
        <f>INDEX('Policy groups'!$C:$C,MATCH('Script Setup'!$A236,'Policy groups'!$A:$A,0))</f>
        <v>Buildings</v>
      </c>
      <c r="E236" s="3" t="str">
        <f t="shared" si="11"/>
        <v>(True, "Reduction in E Use Allowed by Component Eff Std[cooling and ventilation,rural residential]","Reduction in E Use Allowed by Component Eff Std[cooling and ventilation,rural residential]",[0,0.136],"Building Codes and Appliance Standards"),</v>
      </c>
      <c r="F236" s="3" t="str">
        <f t="shared" si="12"/>
        <v>(True, "Reduction in E Use Allowed by Component Eff Std[cooling and ventilation,commercial]","Reduction in E Use Allowed by Component Eff Std[cooling and ventilation,commercial]",[0,0.136],"Buildings"),</v>
      </c>
    </row>
    <row r="237" spans="1:6" x14ac:dyDescent="0.25">
      <c r="A237" t="s">
        <v>136</v>
      </c>
      <c r="B237">
        <v>0.13600000000000001</v>
      </c>
      <c r="C237" s="2" t="str">
        <f>INDEX('Policy groups'!$B:$B,MATCH('Script Setup'!$A235,'Policy groups'!$A:$A,0))</f>
        <v>Building Codes and Appliance Standards</v>
      </c>
      <c r="D237" s="2" t="str">
        <f>INDEX('Policy groups'!$C:$C,MATCH('Script Setup'!$A235,'Policy groups'!$A:$A,0))</f>
        <v>Buildings</v>
      </c>
      <c r="E237" s="3" t="str">
        <f t="shared" si="11"/>
        <v>(True, "Reduction in E Use Allowed by Component Eff Std[cooling and ventilation,urban residential]","Reduction in E Use Allowed by Component Eff Std[cooling and ventilation,urban residential]",[0,0.136],"Building Codes and Appliance Standards"),</v>
      </c>
      <c r="F237" s="3" t="str">
        <f t="shared" si="12"/>
        <v>(True, "Reduction in E Use Allowed by Component Eff Std[cooling and ventilation,rural residential]","Reduction in E Use Allowed by Component Eff Std[cooling and ventilation,rural residential]",[0,0.136],"Buildings"),</v>
      </c>
    </row>
    <row r="238" spans="1:6" x14ac:dyDescent="0.25">
      <c r="A238" t="s">
        <v>141</v>
      </c>
      <c r="B238">
        <v>0.25</v>
      </c>
      <c r="C238" s="2" t="str">
        <f>INDEX('Policy groups'!$B:$B,MATCH('Script Setup'!$A240,'Policy groups'!$A:$A,0))</f>
        <v>Building Codes and Appliance Standards</v>
      </c>
      <c r="D238" s="2" t="str">
        <f>INDEX('Policy groups'!$C:$C,MATCH('Script Setup'!$A240,'Policy groups'!$A:$A,0))</f>
        <v>Buildings</v>
      </c>
      <c r="E238" s="3" t="str">
        <f t="shared" si="11"/>
        <v>(True, "Reduction in E Use Allowed by Component Eff Std[envelope,commercial]","Reduction in E Use Allowed by Component Eff Std[envelope,commercial]",[0,0.25],"Building Codes and Appliance Standards"),</v>
      </c>
      <c r="F238" s="3" t="str">
        <f t="shared" si="12"/>
        <v>(True, "Reduction in E Use Allowed by Component Eff Std[cooling and ventilation,urban residential]","Reduction in E Use Allowed by Component Eff Std[cooling and ventilation,urban residential]",[0,0.25],"Buildings"),</v>
      </c>
    </row>
    <row r="239" spans="1:6" x14ac:dyDescent="0.25">
      <c r="A239" t="s">
        <v>140</v>
      </c>
      <c r="B239">
        <v>0.25</v>
      </c>
      <c r="C239" s="2" t="str">
        <f>INDEX('Policy groups'!$B:$B,MATCH('Script Setup'!$A239,'Policy groups'!$A:$A,0))</f>
        <v>Building Codes and Appliance Standards</v>
      </c>
      <c r="D239" s="2" t="str">
        <f>INDEX('Policy groups'!$C:$C,MATCH('Script Setup'!$A239,'Policy groups'!$A:$A,0))</f>
        <v>Buildings</v>
      </c>
      <c r="E239" s="3" t="str">
        <f t="shared" si="11"/>
        <v>(True, "Reduction in E Use Allowed by Component Eff Std[envelope,rural residential]","Reduction in E Use Allowed by Component Eff Std[envelope,rural residential]",[0,0.25],"Building Codes and Appliance Standards"),</v>
      </c>
      <c r="F239" s="3" t="str">
        <f t="shared" si="12"/>
        <v>(True, "Reduction in E Use Allowed by Component Eff Std[envelope,commercial]","Reduction in E Use Allowed by Component Eff Std[envelope,commercial]",[0,0.25],"Buildings"),</v>
      </c>
    </row>
    <row r="240" spans="1:6" x14ac:dyDescent="0.25">
      <c r="A240" t="s">
        <v>139</v>
      </c>
      <c r="B240">
        <v>0.25</v>
      </c>
      <c r="C240" s="2" t="str">
        <f>INDEX('Policy groups'!$B:$B,MATCH('Script Setup'!$A238,'Policy groups'!$A:$A,0))</f>
        <v>Building Codes and Appliance Standards</v>
      </c>
      <c r="D240" s="2" t="str">
        <f>INDEX('Policy groups'!$C:$C,MATCH('Script Setup'!$A238,'Policy groups'!$A:$A,0))</f>
        <v>Buildings</v>
      </c>
      <c r="E240" s="3" t="str">
        <f t="shared" si="11"/>
        <v>(True, "Reduction in E Use Allowed by Component Eff Std[envelope,urban residential]","Reduction in E Use Allowed by Component Eff Std[envelope,urban residential]",[0,0.25],"Building Codes and Appliance Standards"),</v>
      </c>
      <c r="F240" s="3" t="str">
        <f t="shared" si="12"/>
        <v>(True, "Reduction in E Use Allowed by Component Eff Std[envelope,rural residential]","Reduction in E Use Allowed by Component Eff Std[envelope,rural residential]",[0,0.25],"Buildings"),</v>
      </c>
    </row>
    <row r="241" spans="1:6" x14ac:dyDescent="0.25">
      <c r="A241" t="s">
        <v>135</v>
      </c>
      <c r="B241">
        <v>0.159</v>
      </c>
      <c r="C241" s="2" t="str">
        <f>INDEX('Policy groups'!$B:$B,MATCH('Script Setup'!$A234,'Policy groups'!$A:$A,0))</f>
        <v>Building Codes and Appliance Standards</v>
      </c>
      <c r="D241" s="2" t="str">
        <f>INDEX('Policy groups'!$C:$C,MATCH('Script Setup'!$A234,'Policy groups'!$A:$A,0))</f>
        <v>Buildings</v>
      </c>
      <c r="E241" s="3" t="str">
        <f t="shared" si="11"/>
        <v>(True, "Reduction in E Use Allowed by Component Eff Std[heating,commercial]","Reduction in E Use Allowed by Component Eff Std[heating,commercial]",[0,0.159],"Building Codes and Appliance Standards"),</v>
      </c>
      <c r="F241" s="3" t="str">
        <f t="shared" si="12"/>
        <v>(True, "Reduction in E Use Allowed by Component Eff Std[envelope,urban residential]","Reduction in E Use Allowed by Component Eff Std[envelope,urban residential]",[0,0.159],"Buildings"),</v>
      </c>
    </row>
    <row r="242" spans="1:6" x14ac:dyDescent="0.25">
      <c r="A242" t="s">
        <v>134</v>
      </c>
      <c r="B242">
        <v>0.11</v>
      </c>
      <c r="C242" s="2" t="str">
        <f>INDEX('Policy groups'!$B:$B,MATCH('Script Setup'!$A233,'Policy groups'!$A:$A,0))</f>
        <v>Building Codes and Appliance Standards</v>
      </c>
      <c r="D242" s="2" t="str">
        <f>INDEX('Policy groups'!$C:$C,MATCH('Script Setup'!$A233,'Policy groups'!$A:$A,0))</f>
        <v>Buildings</v>
      </c>
      <c r="E242" s="3" t="str">
        <f t="shared" si="11"/>
        <v>(True, "Reduction in E Use Allowed by Component Eff Std[heating,rural residential]","Reduction in E Use Allowed by Component Eff Std[heating,rural residential]",[0,0.11],"Building Codes and Appliance Standards"),</v>
      </c>
      <c r="F242" s="3" t="str">
        <f t="shared" si="12"/>
        <v>(True, "Reduction in E Use Allowed by Component Eff Std[heating,commercial]","Reduction in E Use Allowed by Component Eff Std[heating,commercial]",[0,0.11],"Buildings"),</v>
      </c>
    </row>
    <row r="243" spans="1:6" x14ac:dyDescent="0.25">
      <c r="A243" t="s">
        <v>133</v>
      </c>
      <c r="B243">
        <v>0.11</v>
      </c>
      <c r="C243" s="2" t="str">
        <f>INDEX('Policy groups'!$B:$B,MATCH('Script Setup'!$A232,'Policy groups'!$A:$A,0))</f>
        <v>Building Codes and Appliance Standards</v>
      </c>
      <c r="D243" s="2" t="str">
        <f>INDEX('Policy groups'!$C:$C,MATCH('Script Setup'!$A232,'Policy groups'!$A:$A,0))</f>
        <v>Buildings</v>
      </c>
      <c r="E243" s="3" t="str">
        <f t="shared" si="11"/>
        <v>(True, "Reduction in E Use Allowed by Component Eff Std[heating,urban residential]","Reduction in E Use Allowed by Component Eff Std[heating,urban residential]",[0,0.11],"Building Codes and Appliance Standards"),</v>
      </c>
      <c r="F243" s="3" t="e">
        <f>CONCATENATE("(True, ""","",TRIM(#REF!),"",""",","""",TRIM(#REF!),"""","",",[0,",B243,"],","""",D243,"""","),")</f>
        <v>#REF!</v>
      </c>
    </row>
    <row r="244" spans="1:6" x14ac:dyDescent="0.25">
      <c r="A244" t="s">
        <v>144</v>
      </c>
      <c r="B244">
        <v>0.2</v>
      </c>
      <c r="C244" s="2" t="str">
        <f>INDEX('Policy groups'!$B:$B,MATCH('Script Setup'!$A243,'Policy groups'!$A:$A,0))</f>
        <v>Building Codes and Appliance Standards</v>
      </c>
      <c r="D244" s="2" t="str">
        <f>INDEX('Policy groups'!$C:$C,MATCH('Script Setup'!$A243,'Policy groups'!$A:$A,0))</f>
        <v>Buildings</v>
      </c>
      <c r="E244" s="3" t="str">
        <f t="shared" si="11"/>
        <v>(True, "Reduction in E Use Allowed by Component Eff Std[lighting,commercial]","Reduction in E Use Allowed by Component Eff Std[lighting,commercial]",[0,0.2],"Building Codes and Appliance Standards"),</v>
      </c>
      <c r="F244" s="3" t="str">
        <f t="shared" ref="F244:F256" si="13">CONCATENATE("(True, ""","",TRIM(A243),"",""",","""",TRIM(A243),"""","",",[0,",B244,"],","""",D244,"""","),")</f>
        <v>(True, "Reduction in E Use Allowed by Component Eff Std[heating,urban residential]","Reduction in E Use Allowed by Component Eff Std[heating,urban residential]",[0,0.2],"Buildings"),</v>
      </c>
    </row>
    <row r="245" spans="1:6" x14ac:dyDescent="0.25">
      <c r="A245" t="s">
        <v>143</v>
      </c>
      <c r="B245">
        <v>0.2</v>
      </c>
      <c r="C245" s="2" t="str">
        <f>INDEX('Policy groups'!$B:$B,MATCH('Script Setup'!$A242,'Policy groups'!$A:$A,0))</f>
        <v>Building Codes and Appliance Standards</v>
      </c>
      <c r="D245" s="2" t="str">
        <f>INDEX('Policy groups'!$C:$C,MATCH('Script Setup'!$A242,'Policy groups'!$A:$A,0))</f>
        <v>Buildings</v>
      </c>
      <c r="E245" s="3" t="str">
        <f t="shared" si="11"/>
        <v>(True, "Reduction in E Use Allowed by Component Eff Std[lighting,rural residential]","Reduction in E Use Allowed by Component Eff Std[lighting,rural residential]",[0,0.2],"Building Codes and Appliance Standards"),</v>
      </c>
      <c r="F245" s="3" t="str">
        <f t="shared" si="13"/>
        <v>(True, "Reduction in E Use Allowed by Component Eff Std[lighting,commercial]","Reduction in E Use Allowed by Component Eff Std[lighting,commercial]",[0,0.2],"Buildings"),</v>
      </c>
    </row>
    <row r="246" spans="1:6" x14ac:dyDescent="0.25">
      <c r="A246" t="s">
        <v>142</v>
      </c>
      <c r="B246">
        <v>0.2</v>
      </c>
      <c r="C246" s="2" t="str">
        <f>INDEX('Policy groups'!$B:$B,MATCH('Script Setup'!$A241,'Policy groups'!$A:$A,0))</f>
        <v>Building Codes and Appliance Standards</v>
      </c>
      <c r="D246" s="2" t="str">
        <f>INDEX('Policy groups'!$C:$C,MATCH('Script Setup'!$A241,'Policy groups'!$A:$A,0))</f>
        <v>Buildings</v>
      </c>
      <c r="E246" s="3" t="str">
        <f t="shared" si="11"/>
        <v>(True, "Reduction in E Use Allowed by Component Eff Std[lighting,urban residential]","Reduction in E Use Allowed by Component Eff Std[lighting,urban residential]",[0,0.2],"Building Codes and Appliance Standards"),</v>
      </c>
      <c r="F246" s="3" t="str">
        <f t="shared" si="13"/>
        <v>(True, "Reduction in E Use Allowed by Component Eff Std[lighting,rural residential]","Reduction in E Use Allowed by Component Eff Std[lighting,rural residential]",[0,0.2],"Buildings"),</v>
      </c>
    </row>
    <row r="247" spans="1:6" x14ac:dyDescent="0.25">
      <c r="A247" t="s">
        <v>150</v>
      </c>
      <c r="B247">
        <v>0.11</v>
      </c>
      <c r="C247" s="2" t="str">
        <f>INDEX('Policy groups'!$B:$B,MATCH('Script Setup'!$A249,'Policy groups'!$A:$A,0))</f>
        <v>Building Codes and Appliance Standards</v>
      </c>
      <c r="D247" s="2" t="str">
        <f>INDEX('Policy groups'!$C:$C,MATCH('Script Setup'!$A249,'Policy groups'!$A:$A,0))</f>
        <v>Buildings</v>
      </c>
      <c r="E247" s="3" t="str">
        <f t="shared" si="11"/>
        <v>(True, "Reduction in E Use Allowed by Component Eff Std[other component,commercial]","Reduction in E Use Allowed by Component Eff Std[other component,commercial]",[0,0.11],"Building Codes and Appliance Standards"),</v>
      </c>
      <c r="F247" s="3" t="str">
        <f t="shared" si="13"/>
        <v>(True, "Reduction in E Use Allowed by Component Eff Std[lighting,urban residential]","Reduction in E Use Allowed by Component Eff Std[lighting,urban residential]",[0,0.11],"Buildings"),</v>
      </c>
    </row>
    <row r="248" spans="1:6" x14ac:dyDescent="0.25">
      <c r="A248" t="s">
        <v>149</v>
      </c>
      <c r="B248">
        <v>0.11</v>
      </c>
      <c r="C248" s="2" t="str">
        <f>INDEX('Policy groups'!$B:$B,MATCH('Script Setup'!$A248,'Policy groups'!$A:$A,0))</f>
        <v>Building Codes and Appliance Standards</v>
      </c>
      <c r="D248" s="2" t="str">
        <f>INDEX('Policy groups'!$C:$C,MATCH('Script Setup'!$A248,'Policy groups'!$A:$A,0))</f>
        <v>Buildings</v>
      </c>
      <c r="E248" s="3" t="str">
        <f t="shared" si="11"/>
        <v>(True, "Reduction in E Use Allowed by Component Eff Std[other component,rural residential]","Reduction in E Use Allowed by Component Eff Std[other component,rural residential]",[0,0.11],"Building Codes and Appliance Standards"),</v>
      </c>
      <c r="F248" s="3" t="str">
        <f t="shared" si="13"/>
        <v>(True, "Reduction in E Use Allowed by Component Eff Std[other component,commercial]","Reduction in E Use Allowed by Component Eff Std[other component,commercial]",[0,0.11],"Buildings"),</v>
      </c>
    </row>
    <row r="249" spans="1:6" x14ac:dyDescent="0.25">
      <c r="A249" t="s">
        <v>148</v>
      </c>
      <c r="B249">
        <v>0.11</v>
      </c>
      <c r="C249" s="2" t="str">
        <f>INDEX('Policy groups'!$B:$B,MATCH('Script Setup'!$A247,'Policy groups'!$A:$A,0))</f>
        <v>Building Codes and Appliance Standards</v>
      </c>
      <c r="D249" s="2" t="str">
        <f>INDEX('Policy groups'!$C:$C,MATCH('Script Setup'!$A247,'Policy groups'!$A:$A,0))</f>
        <v>Buildings</v>
      </c>
      <c r="E249" s="3" t="str">
        <f t="shared" si="11"/>
        <v>(True, "Reduction in E Use Allowed by Component Eff Std[other component,urban residential]","Reduction in E Use Allowed by Component Eff Std[other component,urban residential]",[0,0.11],"Building Codes and Appliance Standards"),</v>
      </c>
      <c r="F249" s="3" t="str">
        <f t="shared" si="13"/>
        <v>(True, "Reduction in E Use Allowed by Component Eff Std[other component,rural residential]","Reduction in E Use Allowed by Component Eff Std[other component,rural residential]",[0,0.11],"Buildings"),</v>
      </c>
    </row>
    <row r="250" spans="1:6" x14ac:dyDescent="0.25">
      <c r="A250" t="s">
        <v>151</v>
      </c>
      <c r="B250">
        <v>1</v>
      </c>
      <c r="C250" s="2" t="str">
        <f>INDEX('Policy groups'!$B:$B,MATCH('Script Setup'!$A250,'Policy groups'!$A:$A,0))</f>
        <v>100% Clean Electricity Standard</v>
      </c>
      <c r="D250" s="2" t="str">
        <f>INDEX('Policy groups'!$C:$C,MATCH('Script Setup'!$A250,'Policy groups'!$A:$A,0))</f>
        <v>Electricity</v>
      </c>
      <c r="E250" s="3" t="str">
        <f t="shared" si="11"/>
        <v>(True, "Renewable Portfolio Std Percentage","Renewable Portfolio Std Percentage",[0,1],"100% Clean Electricity Standard"),</v>
      </c>
      <c r="F250" s="3" t="str">
        <f t="shared" si="13"/>
        <v>(True, "Reduction in E Use Allowed by Component Eff Std[other component,urban residential]","Reduction in E Use Allowed by Component Eff Std[other component,urban residential]",[0,1],"Electricity"),</v>
      </c>
    </row>
    <row r="251" spans="1:6" x14ac:dyDescent="0.25">
      <c r="A251" t="s">
        <v>154</v>
      </c>
      <c r="B251">
        <v>0.15</v>
      </c>
      <c r="C251" s="2" t="str">
        <f>INDEX('Policy groups'!$B:$B,MATCH('Script Setup'!$A253,'Policy groups'!$A:$A,0))</f>
        <v>Building Retrofitting</v>
      </c>
      <c r="D251" s="2" t="str">
        <f>INDEX('Policy groups'!$C:$C,MATCH('Script Setup'!$A253,'Policy groups'!$A:$A,0))</f>
        <v>Buildings</v>
      </c>
      <c r="E251" s="3" t="str">
        <f t="shared" si="11"/>
        <v>(True, "Share of Preexisting Buildings Subject to Retrofitting[commercial]","Share of Preexisting Buildings Subject to Retrofitting[commercial]",[0,0.15],"Building Retrofitting"),</v>
      </c>
      <c r="F251" s="3" t="str">
        <f t="shared" si="13"/>
        <v>(True, "Renewable Portfolio Std Percentage","Renewable Portfolio Std Percentage",[0,0.15],"Buildings"),</v>
      </c>
    </row>
    <row r="252" spans="1:6" x14ac:dyDescent="0.25">
      <c r="A252" t="s">
        <v>153</v>
      </c>
      <c r="B252">
        <v>0.15</v>
      </c>
      <c r="C252" s="2" t="str">
        <f>INDEX('Policy groups'!$B:$B,MATCH('Script Setup'!$A252,'Policy groups'!$A:$A,0))</f>
        <v>Building Retrofitting</v>
      </c>
      <c r="D252" s="2" t="str">
        <f>INDEX('Policy groups'!$C:$C,MATCH('Script Setup'!$A252,'Policy groups'!$A:$A,0))</f>
        <v>Buildings</v>
      </c>
      <c r="E252" s="3" t="str">
        <f t="shared" si="11"/>
        <v>(True, "Share of Preexisting Buildings Subject to Retrofitting[rural residential]","Share of Preexisting Buildings Subject to Retrofitting[rural residential]",[0,0.15],"Building Retrofitting"),</v>
      </c>
      <c r="F252" s="3" t="str">
        <f t="shared" si="13"/>
        <v>(True, "Share of Preexisting Buildings Subject to Retrofitting[commercial]","Share of Preexisting Buildings Subject to Retrofitting[commercial]",[0,0.15],"Buildings"),</v>
      </c>
    </row>
    <row r="253" spans="1:6" x14ac:dyDescent="0.25">
      <c r="A253" t="s">
        <v>152</v>
      </c>
      <c r="B253">
        <v>0.15</v>
      </c>
      <c r="C253" s="2" t="str">
        <f>INDEX('Policy groups'!$B:$B,MATCH('Script Setup'!$A251,'Policy groups'!$A:$A,0))</f>
        <v>Building Retrofitting</v>
      </c>
      <c r="D253" s="2" t="str">
        <f>INDEX('Policy groups'!$C:$C,MATCH('Script Setup'!$A251,'Policy groups'!$A:$A,0))</f>
        <v>Buildings</v>
      </c>
      <c r="E253" s="3" t="str">
        <f t="shared" si="11"/>
        <v>(True, "Share of Preexisting Buildings Subject to Retrofitting[urban residential]","Share of Preexisting Buildings Subject to Retrofitting[urban residential]",[0,0.15],"Building Retrofitting"),</v>
      </c>
      <c r="F253" s="3" t="str">
        <f t="shared" si="13"/>
        <v>(True, "Share of Preexisting Buildings Subject to Retrofitting[rural residential]","Share of Preexisting Buildings Subject to Retrofitting[rural residential]",[0,0.15],"Buildings"),</v>
      </c>
    </row>
    <row r="254" spans="1:6" x14ac:dyDescent="0.25">
      <c r="A254" t="s">
        <v>467</v>
      </c>
      <c r="B254">
        <v>11</v>
      </c>
      <c r="C254" s="2" t="str">
        <f>INDEX('Policy groups'!$B:$B,MATCH('Script Setup'!$A254,'Policy groups'!$A:$A,0))</f>
        <v>Electricity PTC/ITC</v>
      </c>
      <c r="D254" s="2" t="str">
        <f>INDEX('Policy groups'!$C:$C,MATCH('Script Setup'!$A254,'Policy groups'!$A:$A,0))</f>
        <v>Electricity</v>
      </c>
      <c r="E254" s="3" t="str">
        <f t="shared" si="11"/>
        <v>(True, "Subsidy for Elec Production by Fuel[nuclear es,preexisting retiring]","Subsidy for Elec Production by Fuel[nuclear es,preexisting retiring]",[0,11],"Electricity PTC/ITC"),</v>
      </c>
      <c r="F254" s="3" t="str">
        <f t="shared" si="13"/>
        <v>(True, "Share of Preexisting Buildings Subject to Retrofitting[urban residential]","Share of Preexisting Buildings Subject to Retrofitting[urban residential]",[0,11],"Electricity"),</v>
      </c>
    </row>
    <row r="255" spans="1:6" x14ac:dyDescent="0.25">
      <c r="A255" t="s">
        <v>469</v>
      </c>
      <c r="B255">
        <v>5</v>
      </c>
      <c r="C255" s="2" t="str">
        <f>INDEX('Policy groups'!$B:$B,MATCH('Script Setup'!$A256,'Policy groups'!$A:$A,0))</f>
        <v>Electricity PTC/ITC</v>
      </c>
      <c r="D255" s="2" t="str">
        <f>INDEX('Policy groups'!$C:$C,MATCH('Script Setup'!$A256,'Policy groups'!$A:$A,0))</f>
        <v>Electricity</v>
      </c>
      <c r="E255" s="3" t="str">
        <f t="shared" si="11"/>
        <v>(True, "Subsidy for Elec Production by Fuel[onshore wind es,newly built]","Subsidy for Elec Production by Fuel[onshore wind es,newly built]",[0,5],"Electricity PTC/ITC"),</v>
      </c>
      <c r="F255" s="3" t="str">
        <f t="shared" si="13"/>
        <v>(True, "Subsidy for Elec Production by Fuel[nuclear es,preexisting retiring]","Subsidy for Elec Production by Fuel[nuclear es,preexisting retiring]",[0,5],"Electricity"),</v>
      </c>
    </row>
    <row r="256" spans="1:6" x14ac:dyDescent="0.25">
      <c r="A256" t="s">
        <v>468</v>
      </c>
      <c r="B256">
        <v>5</v>
      </c>
      <c r="C256" s="2" t="str">
        <f>INDEX('Policy groups'!$B:$B,MATCH('Script Setup'!$A255,'Policy groups'!$A:$A,0))</f>
        <v>Electricity PTC/ITC</v>
      </c>
      <c r="D256" s="2" t="str">
        <f>INDEX('Policy groups'!$C:$C,MATCH('Script Setup'!$A255,'Policy groups'!$A:$A,0))</f>
        <v>Electricity</v>
      </c>
      <c r="E256" s="3" t="str">
        <f t="shared" si="11"/>
        <v>(True, "Subsidy for Elec Production by Fuel[onshore wind es,preexisting retiring]","Subsidy for Elec Production by Fuel[onshore wind es,preexisting retiring]",[0,5],"Electricity PTC/ITC"),</v>
      </c>
      <c r="F256" s="3" t="str">
        <f t="shared" si="13"/>
        <v>(True, "Subsidy for Elec Production by Fuel[onshore wind es,newly built]","Subsidy for Elec Production by Fuel[onshore wind es,newly built]",[0,5],"Electricity"),</v>
      </c>
    </row>
  </sheetData>
  <autoFilter ref="A1:F256" xr:uid="{786663FF-4B51-4D0F-A407-6AAB5D3B48D4}">
    <sortState xmlns:xlrd2="http://schemas.microsoft.com/office/spreadsheetml/2017/richdata2" ref="A2:F256">
      <sortCondition ref="A1:A2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summary by isic code</vt:lpstr>
      <vt:lpstr>summ graph by isic code</vt:lpstr>
      <vt:lpstr>contribution test results_CA</vt:lpstr>
      <vt:lpstr>percent total jobs</vt:lpstr>
      <vt:lpstr>copy paste</vt:lpstr>
      <vt:lpstr>US_Difference</vt:lpstr>
      <vt:lpstr>US_Pivot</vt:lpstr>
      <vt:lpstr>State_Difference</vt:lpstr>
      <vt:lpstr>State_ContributionTestResults</vt:lpstr>
      <vt:lpstr>US_ContributionTestResults</vt:lpstr>
      <vt:lpstr>Policy groups</vt:lpstr>
      <vt:lpstr>Script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Ashmoore</dc:creator>
  <cp:lastModifiedBy>Olivia Ashmoore</cp:lastModifiedBy>
  <dcterms:created xsi:type="dcterms:W3CDTF">2021-04-21T22:38:43Z</dcterms:created>
  <dcterms:modified xsi:type="dcterms:W3CDTF">2022-05-16T23:57:58Z</dcterms:modified>
</cp:coreProperties>
</file>