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A\land\BLAPE\"/>
    </mc:Choice>
  </mc:AlternateContent>
  <xr:revisionPtr revIDLastSave="0" documentId="8_{D2D59595-5035-4F2B-BC50-55838B8C66E4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H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<sst xmlns="http://schemas.openxmlformats.org/spreadsheetml/2006/main" count="15367" uniqueCount="462">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</sst>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15</v>
      </c>
      <c r="C1" s="57">
        <v>44412</v>
      </c>
      <c r="H1" s="53" t="s">
        <v>2</v>
      </c>
    </row>
    <row r="2" spans="1:8" x14ac:dyDescent="0.25">
      <c r="B2" s="2" t="str">
        <f>LOOKUP(B1,F2:G51,G2:G51)</f>
        <v>CA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California</v>
      </c>
      <c r="B18" s="2">
        <f>SUMIFS('LULUCF Dataframe EPA'!AD2:AD766,'LULUCF Dataframe EPA'!A2:A766,Data!A18)</f>
        <v>-56.809500184171213</v>
      </c>
      <c r="C18" s="2">
        <f>B18/D11</f>
        <v>-60.118889864376946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-60118889864376.516</v>
      </c>
      <c r="C23" s="56">
        <f>$B$23*C11</f>
        <v>-58464195024273.664</v>
      </c>
      <c r="D23" s="56">
        <f t="shared" ref="D23:AK23" si="0">$B$23*D11</f>
        <v>-56809500184170.805</v>
      </c>
      <c r="E23" s="56">
        <f t="shared" si="0"/>
        <v>-55154805344067.953</v>
      </c>
      <c r="F23" s="56">
        <f t="shared" si="0"/>
        <v>-53500110503965.102</v>
      </c>
      <c r="G23" s="56">
        <f t="shared" si="0"/>
        <v>-51845415663862.672</v>
      </c>
      <c r="H23" s="56">
        <f t="shared" si="0"/>
        <v>-51912566373300.289</v>
      </c>
      <c r="I23" s="56">
        <f t="shared" si="0"/>
        <v>-51979717082737.844</v>
      </c>
      <c r="J23" s="56">
        <f t="shared" si="0"/>
        <v>-52046867792175.406</v>
      </c>
      <c r="K23" s="56">
        <f t="shared" si="0"/>
        <v>-52114018501612.938</v>
      </c>
      <c r="L23" s="56">
        <f t="shared" si="0"/>
        <v>-52181169211050.5</v>
      </c>
      <c r="M23" s="56">
        <f t="shared" si="0"/>
        <v>-52248319920488.07</v>
      </c>
      <c r="N23" s="56">
        <f t="shared" si="0"/>
        <v>-52315470629925.633</v>
      </c>
      <c r="O23" s="56">
        <f t="shared" si="0"/>
        <v>-52382621339363.188</v>
      </c>
      <c r="P23" s="56">
        <f t="shared" si="0"/>
        <v>-52449772048800.75</v>
      </c>
      <c r="Q23" s="56">
        <f t="shared" si="0"/>
        <v>-52516922758238.313</v>
      </c>
      <c r="R23" s="56">
        <f t="shared" si="0"/>
        <v>-52584073467675.859</v>
      </c>
      <c r="S23" s="56">
        <f t="shared" si="0"/>
        <v>-52651224177113.391</v>
      </c>
      <c r="T23" s="56">
        <f t="shared" si="0"/>
        <v>-52718374886550.945</v>
      </c>
      <c r="U23" s="56">
        <f t="shared" si="0"/>
        <v>-52785525595988.508</v>
      </c>
      <c r="V23" s="56">
        <f t="shared" si="0"/>
        <v>-52852676305426.07</v>
      </c>
      <c r="W23" s="56">
        <f t="shared" si="0"/>
        <v>-52919827014863.625</v>
      </c>
      <c r="X23" s="56">
        <f t="shared" si="0"/>
        <v>-52986977724301.164</v>
      </c>
      <c r="Y23" s="56">
        <f t="shared" si="0"/>
        <v>-53054128433738.719</v>
      </c>
      <c r="Z23" s="56">
        <f t="shared" si="0"/>
        <v>-53121279143176.281</v>
      </c>
      <c r="AA23" s="56">
        <f t="shared" si="0"/>
        <v>-53188429852613.844</v>
      </c>
      <c r="AB23" s="56">
        <f t="shared" si="0"/>
        <v>-53255580562051.375</v>
      </c>
      <c r="AC23" s="56">
        <f t="shared" si="0"/>
        <v>-53322731271488.93</v>
      </c>
      <c r="AD23" s="56">
        <f t="shared" si="0"/>
        <v>-53389881980926.492</v>
      </c>
      <c r="AE23" s="56">
        <f t="shared" si="0"/>
        <v>-53457032690364.055</v>
      </c>
      <c r="AF23" s="56">
        <f t="shared" si="0"/>
        <v>-53524183399801.609</v>
      </c>
      <c r="AG23" s="56">
        <f t="shared" si="0"/>
        <v>-53591334109239.148</v>
      </c>
      <c r="AH23" s="56">
        <f t="shared" si="0"/>
        <v>-53658484818676.703</v>
      </c>
      <c r="AI23" s="56">
        <f t="shared" si="0"/>
        <v>-53725635528114.266</v>
      </c>
      <c r="AJ23" s="56">
        <f t="shared" si="0"/>
        <v>-53792786237551.82</v>
      </c>
      <c r="AK23" s="56">
        <f t="shared" si="0"/>
        <v>-53859936946989.383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-60118889864376.516</v>
      </c>
      <c r="C2" s="25">
        <f>$B$2*Data!C$11</f>
        <v>-58464195024273.664</v>
      </c>
      <c r="D2" s="25">
        <f>$B$2*Data!D$11</f>
        <v>-56809500184170.805</v>
      </c>
      <c r="E2" s="25">
        <f>$B$2*Data!E$11</f>
        <v>-55154805344067.953</v>
      </c>
      <c r="F2" s="25">
        <f>$B$2*Data!F$11</f>
        <v>-53500110503965.102</v>
      </c>
      <c r="G2" s="25">
        <f>$B$2*Data!G$11</f>
        <v>-51845415663862.672</v>
      </c>
      <c r="H2" s="25">
        <f>$B$2*Data!H$11</f>
        <v>-51912566373300.289</v>
      </c>
      <c r="I2" s="25">
        <f>$B$2*Data!I$11</f>
        <v>-51979717082737.844</v>
      </c>
      <c r="J2" s="25">
        <f>$B$2*Data!J$11</f>
        <v>-52046867792175.406</v>
      </c>
      <c r="K2" s="25">
        <f>$B$2*Data!K$11</f>
        <v>-52114018501612.938</v>
      </c>
      <c r="L2" s="25">
        <f>$B$2*Data!L$11</f>
        <v>-52181169211050.5</v>
      </c>
      <c r="M2" s="25">
        <f>$B$2*Data!M$11</f>
        <v>-52248319920488.07</v>
      </c>
      <c r="N2" s="25">
        <f>$B$2*Data!N$11</f>
        <v>-52315470629925.633</v>
      </c>
      <c r="O2" s="25">
        <f>$B$2*Data!O$11</f>
        <v>-52382621339363.188</v>
      </c>
      <c r="P2" s="25">
        <f>$B$2*Data!P$11</f>
        <v>-52449772048800.75</v>
      </c>
      <c r="Q2" s="25">
        <f>$B$2*Data!Q$11</f>
        <v>-52516922758238.313</v>
      </c>
      <c r="R2" s="25">
        <f>$B$2*Data!R$11</f>
        <v>-52584073467675.859</v>
      </c>
      <c r="S2" s="25">
        <f>$B$2*Data!S$11</f>
        <v>-52651224177113.391</v>
      </c>
      <c r="T2" s="25">
        <f>$B$2*Data!T$11</f>
        <v>-52718374886550.945</v>
      </c>
      <c r="U2" s="25">
        <f>$B$2*Data!U$11</f>
        <v>-52785525595988.508</v>
      </c>
      <c r="V2" s="25">
        <f>$B$2*Data!V$11</f>
        <v>-52852676305426.07</v>
      </c>
      <c r="W2" s="25">
        <f>$B$2*Data!W$11</f>
        <v>-52919827014863.625</v>
      </c>
      <c r="X2" s="25">
        <f>$B$2*Data!X$11</f>
        <v>-52986977724301.164</v>
      </c>
      <c r="Y2" s="25">
        <f>$B$2*Data!Y$11</f>
        <v>-53054128433738.719</v>
      </c>
      <c r="Z2" s="25">
        <f>$B$2*Data!Z$11</f>
        <v>-53121279143176.281</v>
      </c>
      <c r="AA2" s="25">
        <f>$B$2*Data!AA$11</f>
        <v>-53188429852613.844</v>
      </c>
      <c r="AB2" s="25">
        <f>$B$2*Data!AB$11</f>
        <v>-53255580562051.375</v>
      </c>
      <c r="AC2" s="25">
        <f>$B$2*Data!AC$11</f>
        <v>-53322731271488.93</v>
      </c>
      <c r="AD2" s="25">
        <f>$B$2*Data!AD$11</f>
        <v>-53389881980926.492</v>
      </c>
      <c r="AE2" s="25">
        <f>$B$2*Data!AE$11</f>
        <v>-53457032690364.055</v>
      </c>
      <c r="AF2" s="25">
        <f>$B$2*Data!AF$11</f>
        <v>-53524183399801.609</v>
      </c>
      <c r="AG2" s="25">
        <f>$B$2*Data!AG$11</f>
        <v>-53591334109239.148</v>
      </c>
      <c r="AH2" s="25">
        <f>$B$2*Data!AH$11</f>
        <v>-53658484818676.703</v>
      </c>
      <c r="AI2" s="25">
        <f>$B$2*Data!AI$11</f>
        <v>-53725635528114.266</v>
      </c>
      <c r="AJ2" s="25">
        <f>$B$2*Data!AJ$11</f>
        <v>-53792786237551.82</v>
      </c>
      <c r="AK2" s="25">
        <f>$B$2*Data!AK$11</f>
        <v>-53859936946989.383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25849420422.158791</v>
      </c>
      <c r="C11" s="25">
        <f>(ABS(C$2)*'data from RPEpUACE'!$B11)+SUMIFS('Override Calcs'!$E$4:$E$6,'Override Calcs'!$A$4:$A$6,About!$B$2,'Override Calcs'!$B$4:$B$6,"CH4")</f>
        <v>25137948492.309658</v>
      </c>
      <c r="D11" s="25">
        <f>(ABS(D$2)*'data from RPEpUACE'!$B11)+SUMIFS('Override Calcs'!$E$4:$E$6,'Override Calcs'!$A$4:$A$6,About!$B$2,'Override Calcs'!$B$4:$B$6,"CH4")</f>
        <v>24426476562.460522</v>
      </c>
      <c r="E11" s="25">
        <f>(ABS(E$2)*'data from RPEpUACE'!$B11)+SUMIFS('Override Calcs'!$E$4:$E$6,'Override Calcs'!$A$4:$A$6,About!$B$2,'Override Calcs'!$B$4:$B$6,"CH4")</f>
        <v>23715004632.611389</v>
      </c>
      <c r="F11" s="25">
        <f>(ABS(F$2)*'data from RPEpUACE'!$B11)+SUMIFS('Override Calcs'!$E$4:$E$6,'Override Calcs'!$A$4:$A$6,About!$B$2,'Override Calcs'!$B$4:$B$6,"CH4")</f>
        <v>23003532702.762257</v>
      </c>
      <c r="G11" s="25">
        <f>(ABS(G$2)*'data from RPEpUACE'!$B11)+SUMIFS('Override Calcs'!$E$4:$E$6,'Override Calcs'!$A$4:$A$6,About!$B$2,'Override Calcs'!$B$4:$B$6,"CH4")</f>
        <v>22292060772.913307</v>
      </c>
      <c r="H11" s="25">
        <f>(ABS(H$2)*'data from RPEpUACE'!$B11)+SUMIFS('Override Calcs'!$E$4:$E$6,'Override Calcs'!$A$4:$A$6,About!$B$2,'Override Calcs'!$B$4:$B$6,"CH4")</f>
        <v>22320933676.651466</v>
      </c>
      <c r="I11" s="25">
        <f>(ABS(I$2)*'data from RPEpUACE'!$B11)+SUMIFS('Override Calcs'!$E$4:$E$6,'Override Calcs'!$A$4:$A$6,About!$B$2,'Override Calcs'!$B$4:$B$6,"CH4")</f>
        <v>22349806580.389599</v>
      </c>
      <c r="J11" s="25">
        <f>(ABS(J$2)*'data from RPEpUACE'!$B11)+SUMIFS('Override Calcs'!$E$4:$E$6,'Override Calcs'!$A$4:$A$6,About!$B$2,'Override Calcs'!$B$4:$B$6,"CH4")</f>
        <v>22378679484.127735</v>
      </c>
      <c r="K11" s="25">
        <f>(ABS(K$2)*'data from RPEpUACE'!$B11)+SUMIFS('Override Calcs'!$E$4:$E$6,'Override Calcs'!$A$4:$A$6,About!$B$2,'Override Calcs'!$B$4:$B$6,"CH4")</f>
        <v>22407552387.86586</v>
      </c>
      <c r="L11" s="25">
        <f>(ABS(L$2)*'data from RPEpUACE'!$B11)+SUMIFS('Override Calcs'!$E$4:$E$6,'Override Calcs'!$A$4:$A$6,About!$B$2,'Override Calcs'!$B$4:$B$6,"CH4")</f>
        <v>22436425291.603996</v>
      </c>
      <c r="M11" s="25">
        <f>(ABS(M$2)*'data from RPEpUACE'!$B11)+SUMIFS('Override Calcs'!$E$4:$E$6,'Override Calcs'!$A$4:$A$6,About!$B$2,'Override Calcs'!$B$4:$B$6,"CH4")</f>
        <v>22465298195.342136</v>
      </c>
      <c r="N11" s="25">
        <f>(ABS(N$2)*'data from RPEpUACE'!$B11)+SUMIFS('Override Calcs'!$E$4:$E$6,'Override Calcs'!$A$4:$A$6,About!$B$2,'Override Calcs'!$B$4:$B$6,"CH4")</f>
        <v>22494171099.080273</v>
      </c>
      <c r="O11" s="25">
        <f>(ABS(O$2)*'data from RPEpUACE'!$B11)+SUMIFS('Override Calcs'!$E$4:$E$6,'Override Calcs'!$A$4:$A$6,About!$B$2,'Override Calcs'!$B$4:$B$6,"CH4")</f>
        <v>22523044002.818405</v>
      </c>
      <c r="P11" s="25">
        <f>(ABS(P$2)*'data from RPEpUACE'!$B11)+SUMIFS('Override Calcs'!$E$4:$E$6,'Override Calcs'!$A$4:$A$6,About!$B$2,'Override Calcs'!$B$4:$B$6,"CH4")</f>
        <v>22551916906.556541</v>
      </c>
      <c r="Q11" s="25">
        <f>(ABS(Q$2)*'data from RPEpUACE'!$B11)+SUMIFS('Override Calcs'!$E$4:$E$6,'Override Calcs'!$A$4:$A$6,About!$B$2,'Override Calcs'!$B$4:$B$6,"CH4")</f>
        <v>22580789810.294678</v>
      </c>
      <c r="R11" s="25">
        <f>(ABS(R$2)*'data from RPEpUACE'!$B11)+SUMIFS('Override Calcs'!$E$4:$E$6,'Override Calcs'!$A$4:$A$6,About!$B$2,'Override Calcs'!$B$4:$B$6,"CH4")</f>
        <v>22609662714.03281</v>
      </c>
      <c r="S11" s="25">
        <f>(ABS(S$2)*'data from RPEpUACE'!$B11)+SUMIFS('Override Calcs'!$E$4:$E$6,'Override Calcs'!$A$4:$A$6,About!$B$2,'Override Calcs'!$B$4:$B$6,"CH4")</f>
        <v>22638535617.770931</v>
      </c>
      <c r="T11" s="25">
        <f>(ABS(T$2)*'data from RPEpUACE'!$B11)+SUMIFS('Override Calcs'!$E$4:$E$6,'Override Calcs'!$A$4:$A$6,About!$B$2,'Override Calcs'!$B$4:$B$6,"CH4")</f>
        <v>22667408521.509064</v>
      </c>
      <c r="U11" s="25">
        <f>(ABS(U$2)*'data from RPEpUACE'!$B11)+SUMIFS('Override Calcs'!$E$4:$E$6,'Override Calcs'!$A$4:$A$6,About!$B$2,'Override Calcs'!$B$4:$B$6,"CH4")</f>
        <v>22696281425.2472</v>
      </c>
      <c r="V11" s="25">
        <f>(ABS(V$2)*'data from RPEpUACE'!$B11)+SUMIFS('Override Calcs'!$E$4:$E$6,'Override Calcs'!$A$4:$A$6,About!$B$2,'Override Calcs'!$B$4:$B$6,"CH4")</f>
        <v>22725154328.98534</v>
      </c>
      <c r="W11" s="25">
        <f>(ABS(W$2)*'data from RPEpUACE'!$B11)+SUMIFS('Override Calcs'!$E$4:$E$6,'Override Calcs'!$A$4:$A$6,About!$B$2,'Override Calcs'!$B$4:$B$6,"CH4")</f>
        <v>22754027232.723473</v>
      </c>
      <c r="X11" s="25">
        <f>(ABS(X$2)*'data from RPEpUACE'!$B11)+SUMIFS('Override Calcs'!$E$4:$E$6,'Override Calcs'!$A$4:$A$6,About!$B$2,'Override Calcs'!$B$4:$B$6,"CH4")</f>
        <v>22782900136.461597</v>
      </c>
      <c r="Y11" s="25">
        <f>(ABS(Y$2)*'data from RPEpUACE'!$B11)+SUMIFS('Override Calcs'!$E$4:$E$6,'Override Calcs'!$A$4:$A$6,About!$B$2,'Override Calcs'!$B$4:$B$6,"CH4")</f>
        <v>22811773040.19973</v>
      </c>
      <c r="Z11" s="25">
        <f>(ABS(Z$2)*'data from RPEpUACE'!$B11)+SUMIFS('Override Calcs'!$E$4:$E$6,'Override Calcs'!$A$4:$A$6,About!$B$2,'Override Calcs'!$B$4:$B$6,"CH4")</f>
        <v>22840645943.937866</v>
      </c>
      <c r="AA11" s="25">
        <f>(ABS(AA$2)*'data from RPEpUACE'!$B11)+SUMIFS('Override Calcs'!$E$4:$E$6,'Override Calcs'!$A$4:$A$6,About!$B$2,'Override Calcs'!$B$4:$B$6,"CH4")</f>
        <v>22869518847.676006</v>
      </c>
      <c r="AB11" s="25">
        <f>(ABS(AB$2)*'data from RPEpUACE'!$B11)+SUMIFS('Override Calcs'!$E$4:$E$6,'Override Calcs'!$A$4:$A$6,About!$B$2,'Override Calcs'!$B$4:$B$6,"CH4")</f>
        <v>22898391751.414127</v>
      </c>
      <c r="AC11" s="25">
        <f>(ABS(AC$2)*'data from RPEpUACE'!$B11)+SUMIFS('Override Calcs'!$E$4:$E$6,'Override Calcs'!$A$4:$A$6,About!$B$2,'Override Calcs'!$B$4:$B$6,"CH4")</f>
        <v>22927264655.15226</v>
      </c>
      <c r="AD11" s="25">
        <f>(ABS(AD$2)*'data from RPEpUACE'!$B11)+SUMIFS('Override Calcs'!$E$4:$E$6,'Override Calcs'!$A$4:$A$6,About!$B$2,'Override Calcs'!$B$4:$B$6,"CH4")</f>
        <v>22956137558.890396</v>
      </c>
      <c r="AE11" s="25">
        <f>(ABS(AE$2)*'data from RPEpUACE'!$B11)+SUMIFS('Override Calcs'!$E$4:$E$6,'Override Calcs'!$A$4:$A$6,About!$B$2,'Override Calcs'!$B$4:$B$6,"CH4")</f>
        <v>22985010462.628532</v>
      </c>
      <c r="AF11" s="25">
        <f>(ABS(AF$2)*'data from RPEpUACE'!$B11)+SUMIFS('Override Calcs'!$E$4:$E$6,'Override Calcs'!$A$4:$A$6,About!$B$2,'Override Calcs'!$B$4:$B$6,"CH4")</f>
        <v>23013883366.366669</v>
      </c>
      <c r="AG11" s="25">
        <f>(ABS(AG$2)*'data from RPEpUACE'!$B11)+SUMIFS('Override Calcs'!$E$4:$E$6,'Override Calcs'!$A$4:$A$6,About!$B$2,'Override Calcs'!$B$4:$B$6,"CH4")</f>
        <v>23042756270.104794</v>
      </c>
      <c r="AH11" s="25">
        <f>(ABS(AH$2)*'data from RPEpUACE'!$B11)+SUMIFS('Override Calcs'!$E$4:$E$6,'Override Calcs'!$A$4:$A$6,About!$B$2,'Override Calcs'!$B$4:$B$6,"CH4")</f>
        <v>23071629173.842926</v>
      </c>
      <c r="AI11" s="25">
        <f>(ABS(AI$2)*'data from RPEpUACE'!$B11)+SUMIFS('Override Calcs'!$E$4:$E$6,'Override Calcs'!$A$4:$A$6,About!$B$2,'Override Calcs'!$B$4:$B$6,"CH4")</f>
        <v>23100502077.581062</v>
      </c>
      <c r="AJ11" s="25">
        <f>(ABS(AJ$2)*'data from RPEpUACE'!$B11)+SUMIFS('Override Calcs'!$E$4:$E$6,'Override Calcs'!$A$4:$A$6,About!$B$2,'Override Calcs'!$B$4:$B$6,"CH4")</f>
        <v>23129374981.319199</v>
      </c>
      <c r="AK11" s="25">
        <f>(ABS(AK$2)*'data from RPEpUACE'!$B11)+SUMIFS('Override Calcs'!$E$4:$E$6,'Override Calcs'!$A$4:$A$6,About!$B$2,'Override Calcs'!$B$4:$B$6,"CH4")</f>
        <v>23158247885.057335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2104386790.2721045</v>
      </c>
      <c r="C12" s="25">
        <f>(ABS(C$2)*'data from RPEpUACE'!$B12)+SUMIFS('Override Calcs'!$E$4:$E$6,'Override Calcs'!$A$4:$A$6,About!$B$2,'Override Calcs'!$B$4:$B$6,"N2O")</f>
        <v>2046466260.2806287</v>
      </c>
      <c r="D12" s="25">
        <f>(ABS(D$2)*'data from RPEpUACE'!$B12)+SUMIFS('Override Calcs'!$E$4:$E$6,'Override Calcs'!$A$4:$A$6,About!$B$2,'Override Calcs'!$B$4:$B$6,"N2O")</f>
        <v>1988545730.2891524</v>
      </c>
      <c r="E12" s="25">
        <f>(ABS(E$2)*'data from RPEpUACE'!$B12)+SUMIFS('Override Calcs'!$E$4:$E$6,'Override Calcs'!$A$4:$A$6,About!$B$2,'Override Calcs'!$B$4:$B$6,"N2O")</f>
        <v>1930625200.2976766</v>
      </c>
      <c r="F12" s="25">
        <f>(ABS(F$2)*'data from RPEpUACE'!$B12)+SUMIFS('Override Calcs'!$E$4:$E$6,'Override Calcs'!$A$4:$A$6,About!$B$2,'Override Calcs'!$B$4:$B$6,"N2O")</f>
        <v>1872704670.3062007</v>
      </c>
      <c r="G12" s="25">
        <f>(ABS(G$2)*'data from RPEpUACE'!$B12)+SUMIFS('Override Calcs'!$E$4:$E$6,'Override Calcs'!$A$4:$A$6,About!$B$2,'Override Calcs'!$B$4:$B$6,"N2O")</f>
        <v>1814784140.3147397</v>
      </c>
      <c r="H12" s="25">
        <f>(ABS(H$2)*'data from RPEpUACE'!$B12)+SUMIFS('Override Calcs'!$E$4:$E$6,'Override Calcs'!$A$4:$A$6,About!$B$2,'Override Calcs'!$B$4:$B$6,"N2O")</f>
        <v>1817134667.1826961</v>
      </c>
      <c r="I12" s="25">
        <f>(ABS(I$2)*'data from RPEpUACE'!$B12)+SUMIFS('Override Calcs'!$E$4:$E$6,'Override Calcs'!$A$4:$A$6,About!$B$2,'Override Calcs'!$B$4:$B$6,"N2O")</f>
        <v>1819485194.0506501</v>
      </c>
      <c r="J12" s="25">
        <f>(ABS(J$2)*'data from RPEpUACE'!$B12)+SUMIFS('Override Calcs'!$E$4:$E$6,'Override Calcs'!$A$4:$A$6,About!$B$2,'Override Calcs'!$B$4:$B$6,"N2O")</f>
        <v>1821835720.9186044</v>
      </c>
      <c r="K12" s="25">
        <f>(ABS(K$2)*'data from RPEpUACE'!$B12)+SUMIFS('Override Calcs'!$E$4:$E$6,'Override Calcs'!$A$4:$A$6,About!$B$2,'Override Calcs'!$B$4:$B$6,"N2O")</f>
        <v>1824186247.7865577</v>
      </c>
      <c r="L12" s="25">
        <f>(ABS(L$2)*'data from RPEpUACE'!$B12)+SUMIFS('Override Calcs'!$E$4:$E$6,'Override Calcs'!$A$4:$A$6,About!$B$2,'Override Calcs'!$B$4:$B$6,"N2O")</f>
        <v>1826536774.6545122</v>
      </c>
      <c r="M12" s="25">
        <f>(ABS(M$2)*'data from RPEpUACE'!$B12)+SUMIFS('Override Calcs'!$E$4:$E$6,'Override Calcs'!$A$4:$A$6,About!$B$2,'Override Calcs'!$B$4:$B$6,"N2O")</f>
        <v>1828887301.5224669</v>
      </c>
      <c r="N12" s="25">
        <f>(ABS(N$2)*'data from RPEpUACE'!$B12)+SUMIFS('Override Calcs'!$E$4:$E$6,'Override Calcs'!$A$4:$A$6,About!$B$2,'Override Calcs'!$B$4:$B$6,"N2O")</f>
        <v>1831237828.3904212</v>
      </c>
      <c r="O12" s="25">
        <f>(ABS(O$2)*'data from RPEpUACE'!$B12)+SUMIFS('Override Calcs'!$E$4:$E$6,'Override Calcs'!$A$4:$A$6,About!$B$2,'Override Calcs'!$B$4:$B$6,"N2O")</f>
        <v>1833588355.2583752</v>
      </c>
      <c r="P12" s="25">
        <f>(ABS(P$2)*'data from RPEpUACE'!$B12)+SUMIFS('Override Calcs'!$E$4:$E$6,'Override Calcs'!$A$4:$A$6,About!$B$2,'Override Calcs'!$B$4:$B$6,"N2O")</f>
        <v>1835938882.1263297</v>
      </c>
      <c r="Q12" s="25">
        <f>(ABS(Q$2)*'data from RPEpUACE'!$B12)+SUMIFS('Override Calcs'!$E$4:$E$6,'Override Calcs'!$A$4:$A$6,About!$B$2,'Override Calcs'!$B$4:$B$6,"N2O")</f>
        <v>1838289408.9942839</v>
      </c>
      <c r="R12" s="25">
        <f>(ABS(R$2)*'data from RPEpUACE'!$B12)+SUMIFS('Override Calcs'!$E$4:$E$6,'Override Calcs'!$A$4:$A$6,About!$B$2,'Override Calcs'!$B$4:$B$6,"N2O")</f>
        <v>1840639935.8622379</v>
      </c>
      <c r="S12" s="25">
        <f>(ABS(S$2)*'data from RPEpUACE'!$B12)+SUMIFS('Override Calcs'!$E$4:$E$6,'Override Calcs'!$A$4:$A$6,About!$B$2,'Override Calcs'!$B$4:$B$6,"N2O")</f>
        <v>1842990462.730191</v>
      </c>
      <c r="T12" s="25">
        <f>(ABS(T$2)*'data from RPEpUACE'!$B12)+SUMIFS('Override Calcs'!$E$4:$E$6,'Override Calcs'!$A$4:$A$6,About!$B$2,'Override Calcs'!$B$4:$B$6,"N2O")</f>
        <v>1845340989.5981452</v>
      </c>
      <c r="U12" s="25">
        <f>(ABS(U$2)*'data from RPEpUACE'!$B12)+SUMIFS('Override Calcs'!$E$4:$E$6,'Override Calcs'!$A$4:$A$6,About!$B$2,'Override Calcs'!$B$4:$B$6,"N2O")</f>
        <v>1847691516.4660995</v>
      </c>
      <c r="V12" s="25">
        <f>(ABS(V$2)*'data from RPEpUACE'!$B12)+SUMIFS('Override Calcs'!$E$4:$E$6,'Override Calcs'!$A$4:$A$6,About!$B$2,'Override Calcs'!$B$4:$B$6,"N2O")</f>
        <v>1850042043.334054</v>
      </c>
      <c r="W12" s="25">
        <f>(ABS(W$2)*'data from RPEpUACE'!$B12)+SUMIFS('Override Calcs'!$E$4:$E$6,'Override Calcs'!$A$4:$A$6,About!$B$2,'Override Calcs'!$B$4:$B$6,"N2O")</f>
        <v>1852392570.202008</v>
      </c>
      <c r="X12" s="25">
        <f>(ABS(X$2)*'data from RPEpUACE'!$B12)+SUMIFS('Override Calcs'!$E$4:$E$6,'Override Calcs'!$A$4:$A$6,About!$B$2,'Override Calcs'!$B$4:$B$6,"N2O")</f>
        <v>1854743097.0699615</v>
      </c>
      <c r="Y12" s="25">
        <f>(ABS(Y$2)*'data from RPEpUACE'!$B12)+SUMIFS('Override Calcs'!$E$4:$E$6,'Override Calcs'!$A$4:$A$6,About!$B$2,'Override Calcs'!$B$4:$B$6,"N2O")</f>
        <v>1857093623.9379158</v>
      </c>
      <c r="Z12" s="25">
        <f>(ABS(Z$2)*'data from RPEpUACE'!$B12)+SUMIFS('Override Calcs'!$E$4:$E$6,'Override Calcs'!$A$4:$A$6,About!$B$2,'Override Calcs'!$B$4:$B$6,"N2O")</f>
        <v>1859444150.8058701</v>
      </c>
      <c r="AA12" s="25">
        <f>(ABS(AA$2)*'data from RPEpUACE'!$B12)+SUMIFS('Override Calcs'!$E$4:$E$6,'Override Calcs'!$A$4:$A$6,About!$B$2,'Override Calcs'!$B$4:$B$6,"N2O")</f>
        <v>1861794677.6738245</v>
      </c>
      <c r="AB12" s="25">
        <f>(ABS(AB$2)*'data from RPEpUACE'!$B12)+SUMIFS('Override Calcs'!$E$4:$E$6,'Override Calcs'!$A$4:$A$6,About!$B$2,'Override Calcs'!$B$4:$B$6,"N2O")</f>
        <v>1864145204.5417778</v>
      </c>
      <c r="AC12" s="25">
        <f>(ABS(AC$2)*'data from RPEpUACE'!$B12)+SUMIFS('Override Calcs'!$E$4:$E$6,'Override Calcs'!$A$4:$A$6,About!$B$2,'Override Calcs'!$B$4:$B$6,"N2O")</f>
        <v>1866495731.4097319</v>
      </c>
      <c r="AD12" s="25">
        <f>(ABS(AD$2)*'data from RPEpUACE'!$B12)+SUMIFS('Override Calcs'!$E$4:$E$6,'Override Calcs'!$A$4:$A$6,About!$B$2,'Override Calcs'!$B$4:$B$6,"N2O")</f>
        <v>1868846258.2776861</v>
      </c>
      <c r="AE12" s="25">
        <f>(ABS(AE$2)*'data from RPEpUACE'!$B12)+SUMIFS('Override Calcs'!$E$4:$E$6,'Override Calcs'!$A$4:$A$6,About!$B$2,'Override Calcs'!$B$4:$B$6,"N2O")</f>
        <v>1871196785.1456406</v>
      </c>
      <c r="AF12" s="25">
        <f>(ABS(AF$2)*'data from RPEpUACE'!$B12)+SUMIFS('Override Calcs'!$E$4:$E$6,'Override Calcs'!$A$4:$A$6,About!$B$2,'Override Calcs'!$B$4:$B$6,"N2O")</f>
        <v>1873547312.0135946</v>
      </c>
      <c r="AG12" s="25">
        <f>(ABS(AG$2)*'data from RPEpUACE'!$B12)+SUMIFS('Override Calcs'!$E$4:$E$6,'Override Calcs'!$A$4:$A$6,About!$B$2,'Override Calcs'!$B$4:$B$6,"N2O")</f>
        <v>1875897838.8815482</v>
      </c>
      <c r="AH12" s="25">
        <f>(ABS(AH$2)*'data from RPEpUACE'!$B12)+SUMIFS('Override Calcs'!$E$4:$E$6,'Override Calcs'!$A$4:$A$6,About!$B$2,'Override Calcs'!$B$4:$B$6,"N2O")</f>
        <v>1878248365.7495024</v>
      </c>
      <c r="AI12" s="25">
        <f>(ABS(AI$2)*'data from RPEpUACE'!$B12)+SUMIFS('Override Calcs'!$E$4:$E$6,'Override Calcs'!$A$4:$A$6,About!$B$2,'Override Calcs'!$B$4:$B$6,"N2O")</f>
        <v>1880598892.6174567</v>
      </c>
      <c r="AJ12" s="25">
        <f>(ABS(AJ$2)*'data from RPEpUACE'!$B12)+SUMIFS('Override Calcs'!$E$4:$E$6,'Override Calcs'!$A$4:$A$6,About!$B$2,'Override Calcs'!$B$4:$B$6,"N2O")</f>
        <v>1882949419.4854107</v>
      </c>
      <c r="AK12" s="25">
        <f>(ABS(AK$2)*'data from RPEpUACE'!$B12)+SUMIFS('Override Calcs'!$E$4:$E$6,'Override Calcs'!$A$4:$A$6,About!$B$2,'Override Calcs'!$B$4:$B$6,"N2O")</f>
        <v>1885299946.3533652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2021-08-04T19:37:34Z</dcterms:modified>
</cp:coreProperties>
</file>