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SYTaDC\"/>
    </mc:Choice>
  </mc:AlternateContent>
  <xr:revisionPtr revIDLastSave="0" documentId="8_{4DA09EFC-B0BD-4745-994B-F8D2A3F5095A}" xr6:coauthVersionLast="47" xr6:coauthVersionMax="47" xr10:uidLastSave="{00000000-0000-0000-0000-000000000000}"/>
  <bookViews>
    <workbookView xWindow="3900" yWindow="1110" windowWidth="12360" windowHeight="1689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6" i="9" s="1"/>
  <c r="B2" i="5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7" i="9" l="1"/>
  <c r="B2" i="6" s="1"/>
  <c r="B45" i="9"/>
  <c r="B2" i="3" s="1"/>
  <c r="B48" i="9"/>
  <c r="B2" i="7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<sst xmlns="http://schemas.openxmlformats.org/spreadsheetml/2006/main" count="264" uniqueCount="144">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</sst>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26</v>
      </c>
      <c r="C1" s="9">
        <v>45258</v>
      </c>
      <c r="F1" s="8" t="s">
        <v>19</v>
      </c>
      <c r="G1" s="8" t="s">
        <v>20</v>
      </c>
    </row>
    <row r="2" spans="1:7" x14ac:dyDescent="0.25">
      <c r="B2" t="str">
        <f>LOOKUP(B1,F1:G50,G1:G50)</f>
        <v>CA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California</v>
      </c>
    </row>
    <row r="44" spans="1:42" x14ac:dyDescent="0.25">
      <c r="A44" t="s">
        <v>143</v>
      </c>
      <c r="B44" s="15">
        <f>SUMIFS('HIFLD Outputs'!$F$2:$F$49,'HIFLD Outputs'!$B$2:$B$49,'Data National'!$A$43)*B34</f>
        <v>12629654.583360981</v>
      </c>
      <c r="C44" s="15">
        <f>SUMIFS('HIFLD Outputs'!$F$2:$F$49,'HIFLD Outputs'!$B$2:$B$49,'Data National'!$A$43)*C34</f>
        <v>12639251.585324023</v>
      </c>
      <c r="D44" s="15">
        <f>SUMIFS('HIFLD Outputs'!$F$2:$F$49,'HIFLD Outputs'!$B$2:$B$49,'Data National'!$A$43)*D34</f>
        <v>12648848.587287063</v>
      </c>
      <c r="E44" s="15">
        <f>SUMIFS('HIFLD Outputs'!$F$2:$F$49,'HIFLD Outputs'!$B$2:$B$49,'Data National'!$A$43)*E34</f>
        <v>12658445.589250103</v>
      </c>
      <c r="F44" s="15">
        <f>SUMIFS('HIFLD Outputs'!$F$2:$F$49,'HIFLD Outputs'!$B$2:$B$49,'Data National'!$A$43)*F34</f>
        <v>12668042.591213144</v>
      </c>
      <c r="G44" s="15">
        <f>SUMIFS('HIFLD Outputs'!$F$2:$F$49,'HIFLD Outputs'!$B$2:$B$49,'Data National'!$A$43)*G34</f>
        <v>12677639.593176184</v>
      </c>
      <c r="H44" s="15">
        <f>SUMIFS('HIFLD Outputs'!$F$2:$F$49,'HIFLD Outputs'!$B$2:$B$49,'Data National'!$A$43)*H34</f>
        <v>12687236.595139224</v>
      </c>
      <c r="I44" s="15">
        <f>SUMIFS('HIFLD Outputs'!$F$2:$F$49,'HIFLD Outputs'!$B$2:$B$49,'Data National'!$A$43)*I34</f>
        <v>12696833.597102266</v>
      </c>
      <c r="J44" s="15">
        <f>SUMIFS('HIFLD Outputs'!$F$2:$F$49,'HIFLD Outputs'!$B$2:$B$49,'Data National'!$A$43)*J34</f>
        <v>12706430.599065306</v>
      </c>
      <c r="K44" s="15">
        <f>SUMIFS('HIFLD Outputs'!$F$2:$F$49,'HIFLD Outputs'!$B$2:$B$49,'Data National'!$A$43)*K34</f>
        <v>12716027.601028346</v>
      </c>
      <c r="L44" s="15">
        <f>SUMIFS('HIFLD Outputs'!$F$2:$F$49,'HIFLD Outputs'!$B$2:$B$49,'Data National'!$A$43)*L34</f>
        <v>12725624.602991387</v>
      </c>
      <c r="M44" s="15">
        <f>SUMIFS('HIFLD Outputs'!$F$2:$F$49,'HIFLD Outputs'!$B$2:$B$49,'Data National'!$A$43)*M34</f>
        <v>12735221.604954427</v>
      </c>
      <c r="N44" s="15">
        <f>SUMIFS('HIFLD Outputs'!$F$2:$F$49,'HIFLD Outputs'!$B$2:$B$49,'Data National'!$A$43)*N34</f>
        <v>12744818.606917467</v>
      </c>
      <c r="O44" s="15">
        <f>SUMIFS('HIFLD Outputs'!$F$2:$F$49,'HIFLD Outputs'!$B$2:$B$49,'Data National'!$A$43)*O34</f>
        <v>12754415.608880509</v>
      </c>
      <c r="P44" s="15">
        <f>SUMIFS('HIFLD Outputs'!$F$2:$F$49,'HIFLD Outputs'!$B$2:$B$49,'Data National'!$A$43)*P34</f>
        <v>12764012.610843549</v>
      </c>
      <c r="Q44" s="15">
        <f>SUMIFS('HIFLD Outputs'!$F$2:$F$49,'HIFLD Outputs'!$B$2:$B$49,'Data National'!$A$43)*Q34</f>
        <v>12773609.612806588</v>
      </c>
      <c r="R44" s="15">
        <f>SUMIFS('HIFLD Outputs'!$F$2:$F$49,'HIFLD Outputs'!$B$2:$B$49,'Data National'!$A$43)*R34</f>
        <v>12783206.61476963</v>
      </c>
      <c r="S44" s="15">
        <f>SUMIFS('HIFLD Outputs'!$F$2:$F$49,'HIFLD Outputs'!$B$2:$B$49,'Data National'!$A$43)*S34</f>
        <v>12792803.61673267</v>
      </c>
      <c r="T44" s="15">
        <f>SUMIFS('HIFLD Outputs'!$F$2:$F$49,'HIFLD Outputs'!$B$2:$B$49,'Data National'!$A$43)*T34</f>
        <v>12802400.61869571</v>
      </c>
      <c r="U44" s="15">
        <f>SUMIFS('HIFLD Outputs'!$F$2:$F$49,'HIFLD Outputs'!$B$2:$B$49,'Data National'!$A$43)*U34</f>
        <v>12811997.620658752</v>
      </c>
      <c r="V44" s="15">
        <f>SUMIFS('HIFLD Outputs'!$F$2:$F$49,'HIFLD Outputs'!$B$2:$B$49,'Data National'!$A$43)*V34</f>
        <v>12821594.622621791</v>
      </c>
      <c r="W44" s="15">
        <f>SUMIFS('HIFLD Outputs'!$F$2:$F$49,'HIFLD Outputs'!$B$2:$B$49,'Data National'!$A$43)*W34</f>
        <v>12831191.624584833</v>
      </c>
      <c r="X44" s="15">
        <f>SUMIFS('HIFLD Outputs'!$F$2:$F$49,'HIFLD Outputs'!$B$2:$B$49,'Data National'!$A$43)*X34</f>
        <v>12840788.626547873</v>
      </c>
      <c r="Y44" s="15">
        <f>SUMIFS('HIFLD Outputs'!$F$2:$F$49,'HIFLD Outputs'!$B$2:$B$49,'Data National'!$A$43)*Y34</f>
        <v>12850385.628510913</v>
      </c>
      <c r="Z44" s="15">
        <f>SUMIFS('HIFLD Outputs'!$F$2:$F$49,'HIFLD Outputs'!$B$2:$B$49,'Data National'!$A$43)*Z34</f>
        <v>12859982.630473955</v>
      </c>
      <c r="AA44" s="15">
        <f>SUMIFS('HIFLD Outputs'!$F$2:$F$49,'HIFLD Outputs'!$B$2:$B$49,'Data National'!$A$43)*AA34</f>
        <v>12869579.632436994</v>
      </c>
      <c r="AB44" s="15">
        <f>SUMIFS('HIFLD Outputs'!$F$2:$F$49,'HIFLD Outputs'!$B$2:$B$49,'Data National'!$A$43)*AB34</f>
        <v>12879176.634400034</v>
      </c>
      <c r="AC44" s="15">
        <f>SUMIFS('HIFLD Outputs'!$F$2:$F$49,'HIFLD Outputs'!$B$2:$B$49,'Data National'!$A$43)*AC34</f>
        <v>12888773.636363076</v>
      </c>
      <c r="AD44" s="15">
        <f>SUMIFS('HIFLD Outputs'!$F$2:$F$49,'HIFLD Outputs'!$B$2:$B$49,'Data National'!$A$43)*AD34</f>
        <v>12898370.638326116</v>
      </c>
      <c r="AE44" s="15">
        <f>SUMIFS('HIFLD Outputs'!$F$2:$F$49,'HIFLD Outputs'!$B$2:$B$49,'Data National'!$A$43)*AE34</f>
        <v>12907967.640289156</v>
      </c>
      <c r="AF44" s="15">
        <f>SUMIFS('HIFLD Outputs'!$F$2:$F$49,'HIFLD Outputs'!$B$2:$B$49,'Data National'!$A$43)*AF34</f>
        <v>12917564.642252197</v>
      </c>
      <c r="AG44" s="15">
        <f>SUMIFS('HIFLD Outputs'!$F$2:$F$49,'HIFLD Outputs'!$B$2:$B$49,'Data National'!$A$43)*AG34</f>
        <v>12927161.644215237</v>
      </c>
      <c r="AH44" s="15">
        <f>SUMIFS('HIFLD Outputs'!$F$2:$F$49,'HIFLD Outputs'!$B$2:$B$49,'Data National'!$A$43)*AH34</f>
        <v>12936758.646178277</v>
      </c>
      <c r="AI44" s="15">
        <f>SUMIFS('HIFLD Outputs'!$F$2:$F$49,'HIFLD Outputs'!$B$2:$B$49,'Data National'!$A$43)*AI34</f>
        <v>12946355.648141319</v>
      </c>
      <c r="AJ44" s="15">
        <f>SUMIFS('HIFLD Outputs'!$F$2:$F$49,'HIFLD Outputs'!$B$2:$B$49,'Data National'!$A$43)*AJ34</f>
        <v>12955952.650104359</v>
      </c>
      <c r="AK44" s="15">
        <f>SUMIFS('HIFLD Outputs'!$F$2:$F$49,'HIFLD Outputs'!$B$2:$B$49,'Data National'!$A$43)*AK34</f>
        <v>12965549.652067399</v>
      </c>
      <c r="AL44" s="15">
        <f>SUMIFS('HIFLD Outputs'!$F$2:$F$49,'HIFLD Outputs'!$B$2:$B$49,'Data National'!$A$43)*AL34</f>
        <v>12975146.65403044</v>
      </c>
      <c r="AM44" s="15">
        <f>SUMIFS('HIFLD Outputs'!$F$2:$F$49,'HIFLD Outputs'!$B$2:$B$49,'Data National'!$A$43)*AM34</f>
        <v>12984743.65599348</v>
      </c>
      <c r="AN44" s="15">
        <f>SUMIFS('HIFLD Outputs'!$F$2:$F$49,'HIFLD Outputs'!$B$2:$B$49,'Data National'!$A$43)*AN34</f>
        <v>12994340.65795652</v>
      </c>
      <c r="AO44" s="15">
        <f>SUMIFS('HIFLD Outputs'!$F$2:$F$49,'HIFLD Outputs'!$B$2:$B$49,'Data National'!$A$43)*AO34</f>
        <v>13003937.659919562</v>
      </c>
      <c r="AP44" s="15">
        <f>SUMIFS('HIFLD Outputs'!$F$2:$F$49,'HIFLD Outputs'!$B$2:$B$49,'Data National'!$A$43)*AP34</f>
        <v>13013534.661882602</v>
      </c>
    </row>
    <row r="45" spans="1:42" x14ac:dyDescent="0.25">
      <c r="A45" s="16" t="s">
        <v>15</v>
      </c>
      <c r="B45" s="17">
        <f>B37*SUMIFS('HIFLD Outputs'!$F$2:$F$49,'HIFLD Outputs'!$B$2:$B$49,$A$43)</f>
        <v>1015081319.0546597</v>
      </c>
    </row>
    <row r="46" spans="1:42" x14ac:dyDescent="0.25">
      <c r="A46" s="16" t="s">
        <v>14</v>
      </c>
      <c r="B46" s="17">
        <f>B38*SUMIFS('HIFLD Outputs'!$F$2:$F$49,'HIFLD Outputs'!$B$2:$B$49,$A$43)</f>
        <v>1596001351.0437722</v>
      </c>
    </row>
    <row r="47" spans="1:42" x14ac:dyDescent="0.25">
      <c r="A47" s="16" t="s">
        <v>16</v>
      </c>
      <c r="B47" s="17">
        <f>B39*SUMIFS('HIFLD Outputs'!$F$2:$F$49,'HIFLD Outputs'!$B$2:$B$49,$A$43)</f>
        <v>1437012710.7099099</v>
      </c>
    </row>
    <row r="48" spans="1:42" x14ac:dyDescent="0.25">
      <c r="A48" s="16" t="s">
        <v>17</v>
      </c>
      <c r="B48" s="17">
        <f>B40*SUMIFS('HIFLD Outputs'!$F$2:$F$49,'HIFLD Outputs'!$B$2:$B$49,$A$43)</f>
        <v>1920093579.4166455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1015081319.0546597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1596001351.0437722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1437012710.7099099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1920093579.4166455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2023-11-28T21:52:09Z</dcterms:modified>
</cp:coreProperties>
</file>