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niyer/Library/Containers/com.microsoft.Excel/Data/state-eps-data-repository/CA/trans/BMRESP/"/>
    </mc:Choice>
  </mc:AlternateContent>
  <xr:revisionPtr revIDLastSave="0" documentId="8_{5A166589-151F-904D-9A01-5E463E81F22B}" xr6:coauthVersionLast="47" xr6:coauthVersionMax="47" xr10:uidLastSave="{00000000-0000-0000-0000-000000000000}"/>
  <bookViews>
    <workbookView xWindow="0" yWindow="500" windowWidth="25600" windowHeight="14500" activeTab="3" xr2:uid="{00000000-000D-0000-FFFF-FFFF00000000}"/>
  </bookViews>
  <sheets>
    <sheet name="About" sheetId="1" r:id="rId1"/>
    <sheet name="ZEV Waiver States" sheetId="2" r:id="rId2"/>
    <sheet name="IRA Calculations" sheetId="5" r:id="rId3"/>
    <sheet name="BMRESP-passenger" sheetId="3" r:id="rId4"/>
    <sheet name="BMRESP-freight"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2" l="1"/>
  <c r="AE3" i="2" s="1"/>
  <c r="AE7" i="5" s="1"/>
  <c r="AE25" i="5" s="1"/>
  <c r="AE2" i="3" s="1"/>
  <c r="H3" i="2" l="1"/>
  <c r="H7" i="5" s="1"/>
  <c r="H25" i="5" s="1"/>
  <c r="H2" i="3" s="1"/>
  <c r="P3" i="2"/>
  <c r="P7" i="5" s="1"/>
  <c r="P25" i="5" s="1"/>
  <c r="P2" i="3" s="1"/>
  <c r="X3" i="2"/>
  <c r="X7" i="5" s="1"/>
  <c r="X25" i="5" s="1"/>
  <c r="X2" i="3" s="1"/>
  <c r="AF3" i="2"/>
  <c r="AF7" i="5" s="1"/>
  <c r="AF25" i="5" s="1"/>
  <c r="AF2" i="3" s="1"/>
  <c r="I3" i="2"/>
  <c r="I7" i="5" s="1"/>
  <c r="I25" i="5" s="1"/>
  <c r="I2" i="3" s="1"/>
  <c r="Q3" i="2"/>
  <c r="Q7" i="5" s="1"/>
  <c r="Q25" i="5" s="1"/>
  <c r="Q2" i="3" s="1"/>
  <c r="AG3" i="2"/>
  <c r="AG7" i="5" s="1"/>
  <c r="AG25" i="5" s="1"/>
  <c r="AG2" i="3" s="1"/>
  <c r="J3" i="2"/>
  <c r="J7" i="5" s="1"/>
  <c r="J25" i="5" s="1"/>
  <c r="J2" i="3" s="1"/>
  <c r="R3" i="2"/>
  <c r="R7" i="5" s="1"/>
  <c r="R25" i="5" s="1"/>
  <c r="R2" i="3" s="1"/>
  <c r="AH3" i="2"/>
  <c r="AH7" i="5" s="1"/>
  <c r="AH25" i="5" s="1"/>
  <c r="AH2" i="3" s="1"/>
  <c r="C3" i="2"/>
  <c r="C7" i="5" s="1"/>
  <c r="C25" i="5" s="1"/>
  <c r="C2" i="3" s="1"/>
  <c r="AA3" i="2"/>
  <c r="AA7" i="5" s="1"/>
  <c r="AA25" i="5" s="1"/>
  <c r="AA2" i="3" s="1"/>
  <c r="AB3" i="2"/>
  <c r="AB7" i="5" s="1"/>
  <c r="AB25" i="5" s="1"/>
  <c r="AB2" i="3" s="1"/>
  <c r="Y3" i="2"/>
  <c r="Y7" i="5" s="1"/>
  <c r="Y25" i="5" s="1"/>
  <c r="Y2" i="3" s="1"/>
  <c r="B3" i="2"/>
  <c r="B7" i="5" s="1"/>
  <c r="B25" i="5" s="1"/>
  <c r="B2" i="3" s="1"/>
  <c r="Z3" i="2"/>
  <c r="Z7" i="5" s="1"/>
  <c r="Z25" i="5" s="1"/>
  <c r="Z2" i="3" s="1"/>
  <c r="K3" i="2"/>
  <c r="K7" i="5" s="1"/>
  <c r="K25" i="5" s="1"/>
  <c r="K2" i="3" s="1"/>
  <c r="S3" i="2"/>
  <c r="S7" i="5" s="1"/>
  <c r="S25" i="5" s="1"/>
  <c r="S2" i="3" s="1"/>
  <c r="AI3" i="2"/>
  <c r="AI7" i="5" s="1"/>
  <c r="AI25" i="5" s="1"/>
  <c r="AI2" i="3" s="1"/>
  <c r="D3" i="2"/>
  <c r="D7" i="5" s="1"/>
  <c r="D25" i="5" s="1"/>
  <c r="D2" i="3" s="1"/>
  <c r="L3" i="2"/>
  <c r="L7" i="5" s="1"/>
  <c r="L25" i="5" s="1"/>
  <c r="L2" i="3" s="1"/>
  <c r="T3" i="2"/>
  <c r="T7" i="5" s="1"/>
  <c r="T25" i="5" s="1"/>
  <c r="T2" i="3" s="1"/>
  <c r="AJ3" i="2"/>
  <c r="AJ7" i="5" s="1"/>
  <c r="AJ25" i="5" s="1"/>
  <c r="AJ2" i="3" s="1"/>
  <c r="E3" i="2"/>
  <c r="E7" i="5" s="1"/>
  <c r="E25" i="5" s="1"/>
  <c r="E2" i="3" s="1"/>
  <c r="M3" i="2"/>
  <c r="M7" i="5" s="1"/>
  <c r="M25" i="5" s="1"/>
  <c r="M2" i="3" s="1"/>
  <c r="U3" i="2"/>
  <c r="U7" i="5" s="1"/>
  <c r="U25" i="5" s="1"/>
  <c r="U2" i="3" s="1"/>
  <c r="AC3" i="2"/>
  <c r="AC7" i="5" s="1"/>
  <c r="AC25" i="5" s="1"/>
  <c r="AC2" i="3" s="1"/>
  <c r="F3" i="2"/>
  <c r="F7" i="5" s="1"/>
  <c r="F25" i="5" s="1"/>
  <c r="F2" i="3" s="1"/>
  <c r="N3" i="2"/>
  <c r="N7" i="5" s="1"/>
  <c r="N25" i="5" s="1"/>
  <c r="N2" i="3" s="1"/>
  <c r="V3" i="2"/>
  <c r="V7" i="5" s="1"/>
  <c r="V25" i="5" s="1"/>
  <c r="V2" i="3" s="1"/>
  <c r="AD3" i="2"/>
  <c r="AD7" i="5" s="1"/>
  <c r="AD25" i="5" s="1"/>
  <c r="AD2" i="3" s="1"/>
  <c r="G3" i="2"/>
  <c r="G7" i="5" s="1"/>
  <c r="G25" i="5" s="1"/>
  <c r="G2" i="3" s="1"/>
  <c r="O3" i="2"/>
  <c r="O7" i="5" s="1"/>
  <c r="O25" i="5" s="1"/>
  <c r="O2" i="3" s="1"/>
  <c r="W3" i="2"/>
  <c r="W7" i="5" s="1"/>
  <c r="W25" i="5" s="1"/>
  <c r="W2" i="3" s="1"/>
</calcChain>
</file>

<file path=xl/sharedStrings.xml><?xml version="1.0" encoding="utf-8"?>
<sst xmlns="http://schemas.openxmlformats.org/spreadsheetml/2006/main" count="106" uniqueCount="91">
  <si>
    <t>BMRESP BAU Minimum Required EV Sales Percentage</t>
  </si>
  <si>
    <t>Minnesota</t>
  </si>
  <si>
    <t>Source:</t>
  </si>
  <si>
    <t>California Air Resources Board (CARB)</t>
  </si>
  <si>
    <t>California's Advanced Clean Cars Midterm Review Report</t>
  </si>
  <si>
    <t>Techical report: https://www.arb.ca.gov/msprog/acc/mtr/acc_mtr_finalreport_full.pdf</t>
  </si>
  <si>
    <t>Data: https://www.arb.ca.gov/msprog/zevprog/zevcalculator/zevcalculator_2017.xlsx</t>
  </si>
  <si>
    <t>Notes</t>
  </si>
  <si>
    <t>California Zero Emission Vehicle (ZEV) mandate calls for 15% of sales to be zero emission vehicles by 2025.  The ZEV mandate reaches a plateau in that year, and so the required percentage is held constant thereafter.</t>
  </si>
  <si>
    <t>However, the number of full ZEVs required is expected to be substantially less than 15% in 2020.</t>
  </si>
  <si>
    <t xml:space="preserve">We pull data from CARB's anticipated compliance pathway to represent the required ZEV uptake expected from the mandate. </t>
  </si>
  <si>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</si>
  <si>
    <t>http://blog.ucsusa.org/dave-reichmuth/what-will-it-take-for-automakers-to-meet-californias-ev-requirements-not-as-much-as-you-might-think</t>
  </si>
  <si>
    <t>Waiver states (as of August 2019)</t>
  </si>
  <si>
    <t>Connecticut, Maine, Maryland, Massachusetts, New Jersey, New York, Oregon, Rhode Island, Vermont, Colorado, Washington</t>
  </si>
  <si>
    <t>https://www.edf.org/media/colorado-becomes-first-state-central-us-adopt-zero-emission-vehicle-standards</t>
  </si>
  <si>
    <t>&lt;- State</t>
  </si>
  <si>
    <t>Lookup LDV</t>
  </si>
  <si>
    <t>LDVs ZEV</t>
  </si>
  <si>
    <t>LDV no ZEV</t>
  </si>
  <si>
    <t>State Name</t>
  </si>
  <si>
    <t>ZEV?</t>
  </si>
  <si>
    <t>Alabama</t>
  </si>
  <si>
    <t>Alaska</t>
  </si>
  <si>
    <t>ZEV Waiver States</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</si>
  <si>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</si>
  <si>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</si>
  <si>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</si>
  <si>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</si>
  <si>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</si>
  <si>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</si>
  <si>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</si>
  <si>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</si>
  <si>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</si>
  <si>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</si>
  <si>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</si>
  <si>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</si>
  <si>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</si>
  <si>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</si>
  <si>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</si>
  <si>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</si>
  <si>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</si>
  <si>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</si>
  <si>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</si>
  <si>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</si>
  <si>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</si>
  <si>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</si>
  <si>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</si>
  <si>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</si>
  <si>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</si>
  <si>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</si>
  <si>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</si>
  <si>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</si>
  <si>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</si>
  <si>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</si>
  <si>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</si>
  <si>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</si>
  <si>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</si>
  <si>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</si>
  <si>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</si>
  <si>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</si>
  <si>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</si>
  <si>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</si>
  <si>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</si>
  <si>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</si>
  <si>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</si>
  <si>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</si>
  <si>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</si>
  <si>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</si>
  <si>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</si>
  <si>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</si>
  <si>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</si>
  <si>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LDVs</t>
  </si>
  <si>
    <t>HDVs</t>
  </si>
  <si>
    <t>aircraft</t>
  </si>
  <si>
    <t>rail</t>
  </si>
  <si>
    <t>ships</t>
  </si>
  <si>
    <t>motorbikes</t>
  </si>
  <si>
    <t>Summary</t>
  </si>
  <si>
    <t>13401 </t>
  </si>
  <si>
    <t>Clean Vehicle Credit </t>
  </si>
  <si>
    <t>Transportation </t>
  </si>
  <si>
    <t>PRE IRA</t>
  </si>
  <si>
    <t>Weighted average BEV sales share</t>
  </si>
  <si>
    <t>Without IRA</t>
  </si>
  <si>
    <t>With IRA - High</t>
  </si>
  <si>
    <t>With IRA - Med</t>
  </si>
  <si>
    <t>With IRA - Low</t>
  </si>
  <si>
    <t>Difference</t>
  </si>
  <si>
    <t>RMI analysis on EV growth w/ IRA credits</t>
  </si>
  <si>
    <t>WITH IRA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</si>
</sst>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 ;\(&quot;$&quot;#,##0\)"/>
    <numFmt numFmtId="165" formatCode="0.00_)"/>
  </numFmts>
  <fonts count="16">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4"/>
      <name val="Arial"/>
      <family val="2"/>
    </font>
    <font>
      <sz val="8"/>
      <name val="Arial"/>
      <family val="2"/>
    </font>
    <font>
      <b/>
      <sz val="18"/>
      <name val="Arial"/>
      <family val="2"/>
    </font>
    <font>
      <b/>
      <sz val="12"/>
      <name val="Arial"/>
      <family val="2"/>
    </font>
    <font>
      <b/>
      <i/>
      <sz val="16"/>
      <name val="Helv"/>
    </font>
    <font>
      <sz val="11"/>
      <color indexed="8"/>
      <name val="Tahoma"/>
      <family val="2"/>
    </font>
    <font>
      <sz val="12"/>
      <color theme="1"/>
      <name val="Calibri"/>
      <family val="2"/>
      <scheme val="minor"/>
    </font>
    <font>
      <sz val="11"/>
      <color rgb="FF000000"/>
      <name val="Calibri"/>
      <family val="2"/>
      <scheme val="minor"/>
    </font>
    <font>
      <sz val="11"/>
      <name val="ＭＳ Ｐゴシック"/>
      <family val="3"/>
      <charset val="128"/>
    </font>
    <font>
      <u/>
      <sz val="11"/>
      <color theme="10"/>
      <name val="Calibri"/>
      <family val="2"/>
      <scheme val="minor"/>
    </font>
    <font>
      <sz val="11"/>
      <color rgb="FF403F41"/>
      <name val="Calibri"/>
      <family val="2"/>
      <scheme val="minor"/>
    </font>
    <font>
      <sz val="9"/>
      <color theme="1"/>
      <name val="Calibri"/>
      <family val="2"/>
      <scheme val="minor"/>
    </font>
  </fonts>
  <fills count="6">
    <fill>
      <patternFill patternType="none"/>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6">
    <xf numFmtId="0" fontId="0"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xf numFmtId="9" fontId="2" fillId="0" borderId="0" applyFont="0" applyFill="0" applyBorder="0" applyAlignment="0" applyProtection="0"/>
  </cellStyleXfs>
  <cellXfs count="12">
    <xf numFmtId="0" fontId="0" fillId="0" borderId="0" xfId="0"/>
    <xf numFmtId="0" fontId="1" fillId="0" borderId="0" xfId="0" applyFont="1"/>
    <xf numFmtId="0" fontId="13" fillId="0" borderId="0" xfId="104"/>
    <xf numFmtId="0" fontId="14" fillId="0" borderId="0" xfId="0" applyFont="1"/>
    <xf numFmtId="0" fontId="0" fillId="4" borderId="0" xfId="0" applyFill="1"/>
    <xf numFmtId="0" fontId="1" fillId="4" borderId="0" xfId="0" applyFont="1" applyFill="1"/>
    <xf numFmtId="14" fontId="0" fillId="0" borderId="0" xfId="0" applyNumberFormat="1"/>
    <xf numFmtId="0" fontId="15" fillId="0" borderId="0" xfId="0" applyFont="1"/>
    <xf numFmtId="9" fontId="0" fillId="0" borderId="0" xfId="0" applyNumberFormat="1"/>
    <xf numFmtId="0" fontId="0" fillId="5" borderId="0" xfId="0" applyFill="1"/>
    <xf numFmtId="9" fontId="0" fillId="5" borderId="0" xfId="0" applyNumberFormat="1" applyFill="1"/>
    <xf numFmtId="9" fontId="0" fillId="0" borderId="0" xfId="105" applyFont="1"/>
  </cellXfs>
  <cellStyles count="106">
    <cellStyle name="Comma 2" xfId="1" xr:uid="{00000000-0005-0000-0000-000001000000}"/>
    <cellStyle name="Comma 2 2" xfId="2" xr:uid="{00000000-0005-0000-0000-000002000000}"/>
    <cellStyle name="Comma 2 3" xfId="103" xr:uid="{00000000-0005-0000-0000-000067000000}"/>
    <cellStyle name="Comma 3" xfId="3" xr:uid="{00000000-0005-0000-0000-000003000000}"/>
    <cellStyle name="Comma 3 2" xfId="4" xr:uid="{00000000-0005-0000-0000-000004000000}"/>
    <cellStyle name="Comma 3 3" xfId="5" xr:uid="{00000000-0005-0000-0000-000005000000}"/>
    <cellStyle name="Comma 4" xfId="6" xr:uid="{00000000-0005-0000-0000-000006000000}"/>
    <cellStyle name="Comma0" xfId="7" xr:uid="{00000000-0005-0000-0000-000007000000}"/>
    <cellStyle name="Currency0" xfId="8" xr:uid="{00000000-0005-0000-0000-000008000000}"/>
    <cellStyle name="Date" xfId="9" xr:uid="{00000000-0005-0000-0000-000009000000}"/>
    <cellStyle name="Fixed" xfId="10" xr:uid="{00000000-0005-0000-0000-00000A000000}"/>
    <cellStyle name="Grey" xfId="11" xr:uid="{00000000-0005-0000-0000-00000B000000}"/>
    <cellStyle name="Heading 1 2" xfId="12" xr:uid="{00000000-0005-0000-0000-00000C000000}"/>
    <cellStyle name="Heading 2 2" xfId="13" xr:uid="{00000000-0005-0000-0000-00000D000000}"/>
    <cellStyle name="Hyperlink" xfId="104" builtinId="8"/>
    <cellStyle name="Input [yellow]" xfId="14" xr:uid="{00000000-0005-0000-0000-00000E000000}"/>
    <cellStyle name="Input [yellow] 2" xfId="15" xr:uid="{00000000-0005-0000-0000-00000F000000}"/>
    <cellStyle name="Input [yellow] 2 2" xfId="16" xr:uid="{00000000-0005-0000-0000-000010000000}"/>
    <cellStyle name="Input [yellow] 2 3" xfId="17" xr:uid="{00000000-0005-0000-0000-000011000000}"/>
    <cellStyle name="Input [yellow] 2 4" xfId="18" xr:uid="{00000000-0005-0000-0000-000012000000}"/>
    <cellStyle name="Input [yellow] 2 5" xfId="19" xr:uid="{00000000-0005-0000-0000-000013000000}"/>
    <cellStyle name="Normal" xfId="0" builtinId="0"/>
    <cellStyle name="Normal - Style1" xfId="20" xr:uid="{00000000-0005-0000-0000-000014000000}"/>
    <cellStyle name="Normal 10" xfId="21" xr:uid="{00000000-0005-0000-0000-000015000000}"/>
    <cellStyle name="Normal 10 2" xfId="22" xr:uid="{00000000-0005-0000-0000-000016000000}"/>
    <cellStyle name="Normal 10 3" xfId="23" xr:uid="{00000000-0005-0000-0000-000017000000}"/>
    <cellStyle name="Normal 11" xfId="24" xr:uid="{00000000-0005-0000-0000-000018000000}"/>
    <cellStyle name="Normal 11 2" xfId="25" xr:uid="{00000000-0005-0000-0000-000019000000}"/>
    <cellStyle name="Normal 12" xfId="26" xr:uid="{00000000-0005-0000-0000-00001A000000}"/>
    <cellStyle name="Normal 13" xfId="27" xr:uid="{00000000-0005-0000-0000-00001B000000}"/>
    <cellStyle name="Normal 14" xfId="28" xr:uid="{00000000-0005-0000-0000-00001C000000}"/>
    <cellStyle name="Normal 15" xfId="29" xr:uid="{00000000-0005-0000-0000-00001D000000}"/>
    <cellStyle name="Normal 15 2" xfId="30" xr:uid="{00000000-0005-0000-0000-00001E000000}"/>
    <cellStyle name="Normal 16" xfId="31" xr:uid="{00000000-0005-0000-0000-00001F000000}"/>
    <cellStyle name="Normal 17" xfId="32" xr:uid="{00000000-0005-0000-0000-000020000000}"/>
    <cellStyle name="Normal 18" xfId="33" xr:uid="{00000000-0005-0000-0000-000021000000}"/>
    <cellStyle name="Normal 19" xfId="34" xr:uid="{00000000-0005-0000-0000-000022000000}"/>
    <cellStyle name="Normal 19 2" xfId="35" xr:uid="{00000000-0005-0000-0000-000023000000}"/>
    <cellStyle name="Normal 2" xfId="36" xr:uid="{00000000-0005-0000-0000-000024000000}"/>
    <cellStyle name="Normal 2 2" xfId="37" xr:uid="{00000000-0005-0000-0000-000025000000}"/>
    <cellStyle name="Normal 20" xfId="38" xr:uid="{00000000-0005-0000-0000-000026000000}"/>
    <cellStyle name="Normal 20 2" xfId="39" xr:uid="{00000000-0005-0000-0000-000027000000}"/>
    <cellStyle name="Normal 21" xfId="40" xr:uid="{00000000-0005-0000-0000-000028000000}"/>
    <cellStyle name="Normal 21 2" xfId="41" xr:uid="{00000000-0005-0000-0000-000029000000}"/>
    <cellStyle name="Normal 22" xfId="42" xr:uid="{00000000-0005-0000-0000-00002A000000}"/>
    <cellStyle name="Normal 22 2" xfId="43" xr:uid="{00000000-0005-0000-0000-00002B000000}"/>
    <cellStyle name="Normal 23" xfId="44" xr:uid="{00000000-0005-0000-0000-00002C000000}"/>
    <cellStyle name="Normal 23 2" xfId="45" xr:uid="{00000000-0005-0000-0000-00002D000000}"/>
    <cellStyle name="Normal 24" xfId="46" xr:uid="{00000000-0005-0000-0000-00002E000000}"/>
    <cellStyle name="Normal 24 2" xfId="47" xr:uid="{00000000-0005-0000-0000-00002F000000}"/>
    <cellStyle name="Normal 25" xfId="48" xr:uid="{00000000-0005-0000-0000-000030000000}"/>
    <cellStyle name="Normal 26" xfId="49" xr:uid="{00000000-0005-0000-0000-000031000000}"/>
    <cellStyle name="Normal 27" xfId="50" xr:uid="{00000000-0005-0000-0000-000032000000}"/>
    <cellStyle name="Normal 28" xfId="51" xr:uid="{00000000-0005-0000-0000-000033000000}"/>
    <cellStyle name="Normal 29" xfId="52" xr:uid="{00000000-0005-0000-0000-000034000000}"/>
    <cellStyle name="Normal 3" xfId="53" xr:uid="{00000000-0005-0000-0000-000035000000}"/>
    <cellStyle name="Normal 30" xfId="54" xr:uid="{00000000-0005-0000-0000-000036000000}"/>
    <cellStyle name="Normal 31" xfId="55" xr:uid="{00000000-0005-0000-0000-000037000000}"/>
    <cellStyle name="Normal 32" xfId="56" xr:uid="{00000000-0005-0000-0000-000038000000}"/>
    <cellStyle name="Normal 4" xfId="57" xr:uid="{00000000-0005-0000-0000-000039000000}"/>
    <cellStyle name="Normal 4 2" xfId="58" xr:uid="{00000000-0005-0000-0000-00003A000000}"/>
    <cellStyle name="Normal 4 3" xfId="59" xr:uid="{00000000-0005-0000-0000-00003B000000}"/>
    <cellStyle name="Normal 4 4" xfId="60" xr:uid="{00000000-0005-0000-0000-00003C000000}"/>
    <cellStyle name="Normal 4 5" xfId="101" xr:uid="{00000000-0005-0000-0000-000065000000}"/>
    <cellStyle name="Normal 5" xfId="61" xr:uid="{00000000-0005-0000-0000-00003D000000}"/>
    <cellStyle name="Normal 5 2" xfId="62" xr:uid="{00000000-0005-0000-0000-00003E000000}"/>
    <cellStyle name="Normal 5 3" xfId="63" xr:uid="{00000000-0005-0000-0000-00003F000000}"/>
    <cellStyle name="Normal 6" xfId="64" xr:uid="{00000000-0005-0000-0000-000040000000}"/>
    <cellStyle name="Normal 6 2" xfId="65" xr:uid="{00000000-0005-0000-0000-000041000000}"/>
    <cellStyle name="Normal 6 3" xfId="66" xr:uid="{00000000-0005-0000-0000-000042000000}"/>
    <cellStyle name="Normal 7" xfId="67" xr:uid="{00000000-0005-0000-0000-000043000000}"/>
    <cellStyle name="Normal 7 2" xfId="68" xr:uid="{00000000-0005-0000-0000-000044000000}"/>
    <cellStyle name="Normal 7 3" xfId="69" xr:uid="{00000000-0005-0000-0000-000045000000}"/>
    <cellStyle name="Normal 8" xfId="70" xr:uid="{00000000-0005-0000-0000-000046000000}"/>
    <cellStyle name="Normal 8 2" xfId="71" xr:uid="{00000000-0005-0000-0000-000047000000}"/>
    <cellStyle name="Normal 8 3" xfId="72" xr:uid="{00000000-0005-0000-0000-000048000000}"/>
    <cellStyle name="Normal 9" xfId="73" xr:uid="{00000000-0005-0000-0000-000049000000}"/>
    <cellStyle name="Normal 9 2" xfId="74" xr:uid="{00000000-0005-0000-0000-00004A000000}"/>
    <cellStyle name="Normal 9 3" xfId="75" xr:uid="{00000000-0005-0000-0000-00004B000000}"/>
    <cellStyle name="Percent" xfId="105" builtinId="5"/>
    <cellStyle name="Percent [2]" xfId="76" xr:uid="{00000000-0005-0000-0000-00004C000000}"/>
    <cellStyle name="Percent 2" xfId="77" xr:uid="{00000000-0005-0000-0000-00004D000000}"/>
    <cellStyle name="Percent 2 2" xfId="78" xr:uid="{00000000-0005-0000-0000-00004E000000}"/>
    <cellStyle name="Percent 2 3" xfId="79" xr:uid="{00000000-0005-0000-0000-00004F000000}"/>
    <cellStyle name="Percent 2 4" xfId="80" xr:uid="{00000000-0005-0000-0000-000050000000}"/>
    <cellStyle name="Percent 2 5" xfId="102" xr:uid="{00000000-0005-0000-0000-000066000000}"/>
    <cellStyle name="Percent 3" xfId="81" xr:uid="{00000000-0005-0000-0000-000051000000}"/>
    <cellStyle name="Percent 4" xfId="82" xr:uid="{00000000-0005-0000-0000-000052000000}"/>
    <cellStyle name="Percent 5" xfId="83" xr:uid="{00000000-0005-0000-0000-000053000000}"/>
    <cellStyle name="Percent 6" xfId="84" xr:uid="{00000000-0005-0000-0000-000054000000}"/>
    <cellStyle name="Percent 7" xfId="85" xr:uid="{00000000-0005-0000-0000-000055000000}"/>
    <cellStyle name="Percent 8" xfId="86" xr:uid="{00000000-0005-0000-0000-000056000000}"/>
    <cellStyle name="Percent 9" xfId="87" xr:uid="{00000000-0005-0000-0000-000057000000}"/>
    <cellStyle name="Standard 2" xfId="88" xr:uid="{00000000-0005-0000-0000-000058000000}"/>
    <cellStyle name="Total 2" xfId="89" xr:uid="{00000000-0005-0000-0000-000059000000}"/>
    <cellStyle name="Total 2 2" xfId="90" xr:uid="{00000000-0005-0000-0000-00005A000000}"/>
    <cellStyle name="Total 2 3" xfId="91" xr:uid="{00000000-0005-0000-0000-00005B000000}"/>
    <cellStyle name="Total 3" xfId="92" xr:uid="{00000000-0005-0000-0000-00005C000000}"/>
    <cellStyle name="Total 3 2" xfId="93" xr:uid="{00000000-0005-0000-0000-00005D000000}"/>
    <cellStyle name="Total 4" xfId="94" xr:uid="{00000000-0005-0000-0000-00005E000000}"/>
    <cellStyle name="Total 4 2" xfId="95" xr:uid="{00000000-0005-0000-0000-00005F000000}"/>
    <cellStyle name="Total 5" xfId="96" xr:uid="{00000000-0005-0000-0000-000060000000}"/>
    <cellStyle name="Total 5 2" xfId="97" xr:uid="{00000000-0005-0000-0000-000061000000}"/>
    <cellStyle name="Total 6" xfId="98" xr:uid="{00000000-0005-0000-0000-000062000000}"/>
    <cellStyle name="Total 7" xfId="99" xr:uid="{00000000-0005-0000-0000-000063000000}"/>
    <cellStyle name="標準_Book1" xfId="100" xr:uid="{00000000-0005-0000-0000-00006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df.org/media/colorado-becomes-first-state-central-us-adopt-zero-emission-vehicle-standard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rmi.org/insight/how-inflation-reduction-act-will-affect-ev-adoption-in-the-united-stat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1"/>
  <sheetViews>
    <sheetView workbookViewId="0">
      <selection activeCell="H10" sqref="H10"/>
    </sheetView>
  </sheetViews>
  <sheetFormatPr baseColWidth="10" defaultColWidth="8.83203125" defaultRowHeight="15"/>
  <sheetData>
    <row r="1" spans="1:3">
      <c r="A1" s="1" t="s">
        <v>0</v>
      </c>
      <c r="B1" t="s">
        <v>27</v>
      </c>
      <c r="C1" s="6">
        <v>45233</v>
      </c>
    </row>
    <row r="3" spans="1:3">
      <c r="A3" s="1" t="s">
        <v>2</v>
      </c>
      <c r="B3" t="s">
        <v>3</v>
      </c>
    </row>
    <row r="4" spans="1:3">
      <c r="B4" t="s">
        <v>4</v>
      </c>
    </row>
    <row r="5" spans="1:3">
      <c r="B5" t="s">
        <v>5</v>
      </c>
    </row>
    <row r="6" spans="1:3">
      <c r="B6" t="s">
        <v>6</v>
      </c>
    </row>
    <row r="8" spans="1:3">
      <c r="A8" s="1" t="s">
        <v>7</v>
      </c>
    </row>
    <row r="9" spans="1:3">
      <c r="A9" t="s">
        <v>8</v>
      </c>
    </row>
    <row r="10" spans="1:3">
      <c r="A10" t="s">
        <v>9</v>
      </c>
    </row>
    <row r="11" spans="1:3">
      <c r="A11" t="s">
        <v>10</v>
      </c>
    </row>
    <row r="13" spans="1:3">
      <c r="A13" t="s">
        <v>11</v>
      </c>
    </row>
    <row r="15" spans="1:3">
      <c r="A15" t="s">
        <v>12</v>
      </c>
    </row>
    <row r="19" spans="1:1">
      <c r="A19" s="1" t="s">
        <v>13</v>
      </c>
    </row>
    <row r="20" spans="1:1">
      <c r="A20" t="s">
        <v>14</v>
      </c>
    </row>
    <row r="21" spans="1:1">
      <c r="A21" s="2" t="s">
        <v>15</v>
      </c>
    </row>
  </sheetData>
  <hyperlinks>
    <hyperlink ref="A21" r:id="rId1" xr:uid="{00000000-0004-0000-0000-000000000000}"/>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58"/>
  <sheetViews>
    <sheetView topLeftCell="A6" workbookViewId="0">
      <selection activeCell="B14" sqref="B14"/>
    </sheetView>
  </sheetViews>
  <sheetFormatPr baseColWidth="10" defaultColWidth="11.5" defaultRowHeight="15"/>
  <sheetData>
    <row r="1" spans="1:36">
      <c r="A1" t="str">
        <f>About!B1</f>
        <v>California</v>
      </c>
      <c r="B1" s="1" t="s">
        <v>16</v>
      </c>
    </row>
    <row r="2" spans="1:36">
      <c r="A2" s="4"/>
      <c r="B2" s="4">
        <v>2016</v>
      </c>
      <c r="C2" s="4">
        <v>2017</v>
      </c>
      <c r="D2" s="4">
        <v>2018</v>
      </c>
      <c r="E2" s="4">
        <v>2019</v>
      </c>
      <c r="F2" s="4">
        <v>2020</v>
      </c>
      <c r="G2" s="4">
        <v>2021</v>
      </c>
      <c r="H2" s="4">
        <v>2022</v>
      </c>
      <c r="I2" s="4">
        <v>2023</v>
      </c>
      <c r="J2" s="4">
        <v>2024</v>
      </c>
      <c r="K2" s="4">
        <v>2025</v>
      </c>
      <c r="L2" s="4">
        <v>2026</v>
      </c>
      <c r="M2" s="4">
        <v>2027</v>
      </c>
      <c r="N2" s="4">
        <v>2028</v>
      </c>
      <c r="O2" s="4">
        <v>2029</v>
      </c>
      <c r="P2" s="4">
        <v>2030</v>
      </c>
      <c r="Q2" s="4">
        <v>2031</v>
      </c>
      <c r="R2" s="4">
        <v>2032</v>
      </c>
      <c r="S2" s="4">
        <v>2033</v>
      </c>
      <c r="T2" s="4">
        <v>2034</v>
      </c>
      <c r="U2" s="4">
        <v>2035</v>
      </c>
      <c r="V2" s="4">
        <v>2036</v>
      </c>
      <c r="W2" s="4">
        <v>2037</v>
      </c>
      <c r="X2" s="4">
        <v>2038</v>
      </c>
      <c r="Y2" s="4">
        <v>2039</v>
      </c>
      <c r="Z2" s="4">
        <v>2040</v>
      </c>
      <c r="AA2" s="4">
        <v>2041</v>
      </c>
      <c r="AB2" s="4">
        <v>2042</v>
      </c>
      <c r="AC2" s="4">
        <v>2043</v>
      </c>
      <c r="AD2" s="4">
        <v>2044</v>
      </c>
      <c r="AE2" s="4">
        <v>2045</v>
      </c>
      <c r="AF2" s="4">
        <v>2046</v>
      </c>
      <c r="AG2" s="4">
        <v>2047</v>
      </c>
      <c r="AH2" s="4">
        <v>2048</v>
      </c>
      <c r="AI2" s="4">
        <v>2049</v>
      </c>
      <c r="AJ2" s="4">
        <v>2050</v>
      </c>
    </row>
    <row r="3" spans="1:36">
      <c r="A3" s="5" t="s">
        <v>17</v>
      </c>
      <c r="B3" s="4">
        <f t="shared" ref="B3:AJ3" si="0">IF(SUMIFS($B$9:$B$58,$A$9:$A$58,$A$1)=1,B5,B6)</f>
        <v>0</v>
      </c>
      <c r="C3" s="4">
        <f t="shared" si="0"/>
        <v>0</v>
      </c>
      <c r="D3" s="4">
        <f t="shared" si="0"/>
        <v>2.3355179562388431E-2</v>
      </c>
      <c r="E3" s="4">
        <f t="shared" si="0"/>
        <v>3.0832276168732849E-2</v>
      </c>
      <c r="F3" s="4">
        <f t="shared" si="0"/>
        <v>4.2396225289574353E-2</v>
      </c>
      <c r="G3" s="4">
        <f t="shared" si="0"/>
        <v>5.0699810286784948E-2</v>
      </c>
      <c r="H3" s="4">
        <f t="shared" si="0"/>
        <v>5.6578478623361093E-2</v>
      </c>
      <c r="I3" s="4">
        <f t="shared" si="0"/>
        <v>6.3298146163166397E-2</v>
      </c>
      <c r="J3" s="4">
        <f t="shared" si="0"/>
        <v>6.9598265212907795E-2</v>
      </c>
      <c r="K3" s="4">
        <f t="shared" si="0"/>
        <v>7.5536124138948738E-2</v>
      </c>
      <c r="L3" s="4">
        <f t="shared" si="0"/>
        <v>7.5536124138948738E-2</v>
      </c>
      <c r="M3" s="4">
        <f t="shared" si="0"/>
        <v>7.5536124138948738E-2</v>
      </c>
      <c r="N3" s="4">
        <f t="shared" si="0"/>
        <v>7.5536124138948738E-2</v>
      </c>
      <c r="O3" s="4">
        <f t="shared" si="0"/>
        <v>7.5536124138948738E-2</v>
      </c>
      <c r="P3" s="4">
        <f t="shared" si="0"/>
        <v>7.5536124138948738E-2</v>
      </c>
      <c r="Q3" s="4">
        <f t="shared" si="0"/>
        <v>7.5536124138948738E-2</v>
      </c>
      <c r="R3" s="4">
        <f t="shared" si="0"/>
        <v>7.5536124138948738E-2</v>
      </c>
      <c r="S3" s="4">
        <f t="shared" si="0"/>
        <v>7.5536124138948738E-2</v>
      </c>
      <c r="T3" s="4">
        <f t="shared" si="0"/>
        <v>7.5536124138948738E-2</v>
      </c>
      <c r="U3" s="4">
        <f t="shared" si="0"/>
        <v>7.5536124138948738E-2</v>
      </c>
      <c r="V3" s="4">
        <f t="shared" si="0"/>
        <v>7.5536124138948738E-2</v>
      </c>
      <c r="W3" s="4">
        <f t="shared" si="0"/>
        <v>7.5536124138948738E-2</v>
      </c>
      <c r="X3" s="4">
        <f t="shared" si="0"/>
        <v>7.5536124138948738E-2</v>
      </c>
      <c r="Y3" s="4">
        <f t="shared" si="0"/>
        <v>7.5536124138948738E-2</v>
      </c>
      <c r="Z3" s="4">
        <f t="shared" si="0"/>
        <v>7.5536124138948738E-2</v>
      </c>
      <c r="AA3" s="4">
        <f t="shared" si="0"/>
        <v>7.5536124138948738E-2</v>
      </c>
      <c r="AB3" s="4">
        <f t="shared" si="0"/>
        <v>7.5536124138948738E-2</v>
      </c>
      <c r="AC3" s="4">
        <f t="shared" si="0"/>
        <v>7.5536124138948738E-2</v>
      </c>
      <c r="AD3" s="4">
        <f t="shared" si="0"/>
        <v>7.5536124138948738E-2</v>
      </c>
      <c r="AE3" s="4">
        <f t="shared" si="0"/>
        <v>7.5536124138948738E-2</v>
      </c>
      <c r="AF3" s="4">
        <f t="shared" si="0"/>
        <v>7.5536124138948738E-2</v>
      </c>
      <c r="AG3" s="4">
        <f t="shared" si="0"/>
        <v>7.5536124138948738E-2</v>
      </c>
      <c r="AH3" s="4">
        <f t="shared" si="0"/>
        <v>7.5536124138948738E-2</v>
      </c>
      <c r="AI3" s="4">
        <f t="shared" si="0"/>
        <v>7.5536124138948738E-2</v>
      </c>
      <c r="AJ3" s="4">
        <f t="shared" si="0"/>
        <v>7.5536124138948738E-2</v>
      </c>
    </row>
    <row r="5" spans="1:36">
      <c r="A5" s="1" t="s">
        <v>18</v>
      </c>
      <c r="B5">
        <v>0</v>
      </c>
      <c r="C5">
        <v>0</v>
      </c>
      <c r="D5">
        <v>2.3355179562388431E-2</v>
      </c>
      <c r="E5">
        <v>3.0832276168732849E-2</v>
      </c>
      <c r="F5">
        <v>4.2396225289574353E-2</v>
      </c>
      <c r="G5">
        <v>5.0699810286784948E-2</v>
      </c>
      <c r="H5">
        <v>5.6578478623361093E-2</v>
      </c>
      <c r="I5">
        <v>6.3298146163166397E-2</v>
      </c>
      <c r="J5">
        <v>6.9598265212907795E-2</v>
      </c>
      <c r="K5">
        <v>7.5536124138948738E-2</v>
      </c>
      <c r="L5">
        <v>7.5536124138948738E-2</v>
      </c>
      <c r="M5">
        <v>7.5536124138948738E-2</v>
      </c>
      <c r="N5">
        <v>7.5536124138948738E-2</v>
      </c>
      <c r="O5">
        <v>7.5536124138948738E-2</v>
      </c>
      <c r="P5">
        <v>7.5536124138948738E-2</v>
      </c>
      <c r="Q5">
        <v>7.5536124138948738E-2</v>
      </c>
      <c r="R5">
        <v>7.5536124138948738E-2</v>
      </c>
      <c r="S5">
        <v>7.5536124138948738E-2</v>
      </c>
      <c r="T5">
        <v>7.5536124138948738E-2</v>
      </c>
      <c r="U5">
        <v>7.5536124138948738E-2</v>
      </c>
      <c r="V5">
        <v>7.5536124138948738E-2</v>
      </c>
      <c r="W5">
        <v>7.5536124138948738E-2</v>
      </c>
      <c r="X5">
        <v>7.5536124138948738E-2</v>
      </c>
      <c r="Y5">
        <v>7.5536124138948738E-2</v>
      </c>
      <c r="Z5">
        <v>7.5536124138948738E-2</v>
      </c>
      <c r="AA5">
        <v>7.5536124138948738E-2</v>
      </c>
      <c r="AB5">
        <v>7.5536124138948738E-2</v>
      </c>
      <c r="AC5">
        <v>7.5536124138948738E-2</v>
      </c>
      <c r="AD5">
        <v>7.5536124138948738E-2</v>
      </c>
      <c r="AE5">
        <v>7.5536124138948738E-2</v>
      </c>
      <c r="AF5">
        <v>7.5536124138948738E-2</v>
      </c>
      <c r="AG5">
        <v>7.5536124138948738E-2</v>
      </c>
      <c r="AH5">
        <v>7.5536124138948738E-2</v>
      </c>
      <c r="AI5">
        <v>7.5536124138948738E-2</v>
      </c>
      <c r="AJ5">
        <v>7.5536124138948738E-2</v>
      </c>
    </row>
    <row r="6" spans="1:36">
      <c r="A6" s="1"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8" spans="1:36">
      <c r="A8" t="s">
        <v>20</v>
      </c>
      <c r="B8" t="s">
        <v>21</v>
      </c>
    </row>
    <row r="9" spans="1:36">
      <c r="A9" s="3" t="s">
        <v>22</v>
      </c>
    </row>
    <row r="10" spans="1:36">
      <c r="A10" s="3" t="s">
        <v>23</v>
      </c>
      <c r="E10" s="1" t="s">
        <v>24</v>
      </c>
    </row>
    <row r="11" spans="1:36">
      <c r="A11" s="3" t="s">
        <v>25</v>
      </c>
      <c r="E11" t="s">
        <v>14</v>
      </c>
    </row>
    <row r="12" spans="1:36">
      <c r="A12" s="3" t="s">
        <v>26</v>
      </c>
    </row>
    <row r="13" spans="1:36">
      <c r="A13" s="3" t="s">
        <v>27</v>
      </c>
      <c r="B13">
        <v>1</v>
      </c>
    </row>
    <row r="14" spans="1:36">
      <c r="A14" s="3" t="s">
        <v>28</v>
      </c>
      <c r="B14">
        <v>1</v>
      </c>
    </row>
    <row r="15" spans="1:36">
      <c r="A15" s="3" t="s">
        <v>29</v>
      </c>
      <c r="B15">
        <v>1</v>
      </c>
    </row>
    <row r="16" spans="1:36">
      <c r="A16" s="3" t="s">
        <v>30</v>
      </c>
    </row>
    <row r="17" spans="1:2">
      <c r="A17" s="3" t="s">
        <v>31</v>
      </c>
    </row>
    <row r="18" spans="1:2">
      <c r="A18" s="3" t="s">
        <v>32</v>
      </c>
    </row>
    <row r="19" spans="1:2">
      <c r="A19" s="3" t="s">
        <v>33</v>
      </c>
    </row>
    <row r="20" spans="1:2">
      <c r="A20" s="3" t="s">
        <v>34</v>
      </c>
    </row>
    <row r="21" spans="1:2">
      <c r="A21" s="3" t="s">
        <v>35</v>
      </c>
    </row>
    <row r="22" spans="1:2">
      <c r="A22" s="3" t="s">
        <v>36</v>
      </c>
    </row>
    <row r="23" spans="1:2">
      <c r="A23" s="3" t="s">
        <v>37</v>
      </c>
    </row>
    <row r="24" spans="1:2">
      <c r="A24" s="3" t="s">
        <v>38</v>
      </c>
    </row>
    <row r="25" spans="1:2">
      <c r="A25" s="3" t="s">
        <v>39</v>
      </c>
    </row>
    <row r="26" spans="1:2">
      <c r="A26" s="3" t="s">
        <v>40</v>
      </c>
    </row>
    <row r="27" spans="1:2">
      <c r="A27" s="3" t="s">
        <v>41</v>
      </c>
      <c r="B27">
        <v>1</v>
      </c>
    </row>
    <row r="28" spans="1:2">
      <c r="A28" s="3" t="s">
        <v>42</v>
      </c>
      <c r="B28">
        <v>1</v>
      </c>
    </row>
    <row r="29" spans="1:2">
      <c r="A29" s="3" t="s">
        <v>43</v>
      </c>
      <c r="B29">
        <v>1</v>
      </c>
    </row>
    <row r="30" spans="1:2">
      <c r="A30" s="3" t="s">
        <v>44</v>
      </c>
    </row>
    <row r="31" spans="1:2">
      <c r="A31" s="3" t="s">
        <v>1</v>
      </c>
    </row>
    <row r="32" spans="1:2">
      <c r="A32" s="3" t="s">
        <v>45</v>
      </c>
    </row>
    <row r="33" spans="1:2">
      <c r="A33" s="3" t="s">
        <v>46</v>
      </c>
    </row>
    <row r="34" spans="1:2">
      <c r="A34" s="3" t="s">
        <v>47</v>
      </c>
    </row>
    <row r="35" spans="1:2">
      <c r="A35" s="3" t="s">
        <v>48</v>
      </c>
    </row>
    <row r="36" spans="1:2">
      <c r="A36" s="3" t="s">
        <v>49</v>
      </c>
    </row>
    <row r="37" spans="1:2">
      <c r="A37" s="3" t="s">
        <v>50</v>
      </c>
    </row>
    <row r="38" spans="1:2">
      <c r="A38" s="3" t="s">
        <v>51</v>
      </c>
      <c r="B38">
        <v>1</v>
      </c>
    </row>
    <row r="39" spans="1:2">
      <c r="A39" s="3" t="s">
        <v>52</v>
      </c>
    </row>
    <row r="40" spans="1:2">
      <c r="A40" s="3" t="s">
        <v>53</v>
      </c>
      <c r="B40">
        <v>1</v>
      </c>
    </row>
    <row r="41" spans="1:2">
      <c r="A41" s="3" t="s">
        <v>54</v>
      </c>
    </row>
    <row r="42" spans="1:2">
      <c r="A42" s="3" t="s">
        <v>55</v>
      </c>
    </row>
    <row r="43" spans="1:2">
      <c r="A43" s="3" t="s">
        <v>56</v>
      </c>
    </row>
    <row r="44" spans="1:2">
      <c r="A44" s="3" t="s">
        <v>57</v>
      </c>
    </row>
    <row r="45" spans="1:2">
      <c r="A45" s="3" t="s">
        <v>58</v>
      </c>
      <c r="B45">
        <v>1</v>
      </c>
    </row>
    <row r="46" spans="1:2">
      <c r="A46" s="3" t="s">
        <v>59</v>
      </c>
    </row>
    <row r="47" spans="1:2">
      <c r="A47" s="3" t="s">
        <v>60</v>
      </c>
      <c r="B47">
        <v>1</v>
      </c>
    </row>
    <row r="48" spans="1:2">
      <c r="A48" s="3" t="s">
        <v>61</v>
      </c>
    </row>
    <row r="49" spans="1:2">
      <c r="A49" s="3" t="s">
        <v>62</v>
      </c>
    </row>
    <row r="50" spans="1:2">
      <c r="A50" s="3" t="s">
        <v>63</v>
      </c>
    </row>
    <row r="51" spans="1:2">
      <c r="A51" s="3" t="s">
        <v>64</v>
      </c>
    </row>
    <row r="52" spans="1:2">
      <c r="A52" s="3" t="s">
        <v>65</v>
      </c>
    </row>
    <row r="53" spans="1:2">
      <c r="A53" s="3" t="s">
        <v>66</v>
      </c>
      <c r="B53">
        <v>1</v>
      </c>
    </row>
    <row r="54" spans="1:2">
      <c r="A54" s="3" t="s">
        <v>67</v>
      </c>
    </row>
    <row r="55" spans="1:2">
      <c r="A55" s="3" t="s">
        <v>68</v>
      </c>
      <c r="B55">
        <v>1</v>
      </c>
    </row>
    <row r="56" spans="1:2">
      <c r="A56" s="3" t="s">
        <v>69</v>
      </c>
    </row>
    <row r="57" spans="1:2">
      <c r="A57" s="3" t="s">
        <v>70</v>
      </c>
    </row>
    <row r="58" spans="1:2">
      <c r="A58" s="3" t="s">
        <v>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E4D67-F32D-2346-B400-45159B0B5D2D}">
  <dimension ref="A1:AJ25"/>
  <sheetViews>
    <sheetView workbookViewId="0">
      <selection activeCell="H28" sqref="H28"/>
    </sheetView>
  </sheetViews>
  <sheetFormatPr baseColWidth="10" defaultRowHeight="15"/>
  <cols>
    <col min="2" max="2" width="26" customWidth="1"/>
  </cols>
  <sheetData>
    <row r="1" spans="1:36">
      <c r="A1" s="1" t="s">
        <v>78</v>
      </c>
    </row>
    <row r="2" spans="1:36">
      <c r="A2" s="7" t="s">
        <v>79</v>
      </c>
      <c r="B2" s="7" t="s">
        <v>80</v>
      </c>
      <c r="C2" s="7" t="s">
        <v>81</v>
      </c>
    </row>
    <row r="5" spans="1:36">
      <c r="A5" s="1" t="s">
        <v>82</v>
      </c>
    </row>
    <row r="6" spans="1:36">
      <c r="B6">
        <v>2016</v>
      </c>
      <c r="C6">
        <v>2017</v>
      </c>
      <c r="D6">
        <v>2018</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row>
    <row r="7" spans="1:36">
      <c r="A7" t="s">
        <v>72</v>
      </c>
      <c r="B7">
        <f>'ZEV Waiver States'!B3</f>
        <v>0</v>
      </c>
      <c r="C7">
        <f>'ZEV Waiver States'!C3</f>
        <v>0</v>
      </c>
      <c r="D7">
        <f>'ZEV Waiver States'!D3</f>
        <v>2.3355179562388431E-2</v>
      </c>
      <c r="E7">
        <f>'ZEV Waiver States'!E3</f>
        <v>3.0832276168732849E-2</v>
      </c>
      <c r="F7">
        <f>'ZEV Waiver States'!F3</f>
        <v>4.2396225289574353E-2</v>
      </c>
      <c r="G7">
        <f>'ZEV Waiver States'!G3</f>
        <v>5.0699810286784948E-2</v>
      </c>
      <c r="H7">
        <f>'ZEV Waiver States'!H3</f>
        <v>5.6578478623361093E-2</v>
      </c>
      <c r="I7">
        <f>'ZEV Waiver States'!I3</f>
        <v>6.3298146163166397E-2</v>
      </c>
      <c r="J7">
        <f>'ZEV Waiver States'!J3</f>
        <v>6.9598265212907795E-2</v>
      </c>
      <c r="K7">
        <f>'ZEV Waiver States'!K3</f>
        <v>7.5536124138948738E-2</v>
      </c>
      <c r="L7">
        <f>'ZEV Waiver States'!L3</f>
        <v>7.5536124138948738E-2</v>
      </c>
      <c r="M7">
        <f>'ZEV Waiver States'!M3</f>
        <v>7.5536124138948738E-2</v>
      </c>
      <c r="N7">
        <f>'ZEV Waiver States'!N3</f>
        <v>7.5536124138948738E-2</v>
      </c>
      <c r="O7">
        <f>'ZEV Waiver States'!O3</f>
        <v>7.5536124138948738E-2</v>
      </c>
      <c r="P7">
        <f>'ZEV Waiver States'!P3</f>
        <v>7.5536124138948738E-2</v>
      </c>
      <c r="Q7">
        <f>'ZEV Waiver States'!Q3</f>
        <v>7.5536124138948738E-2</v>
      </c>
      <c r="R7">
        <f>'ZEV Waiver States'!R3</f>
        <v>7.5536124138948738E-2</v>
      </c>
      <c r="S7">
        <f>'ZEV Waiver States'!S3</f>
        <v>7.5536124138948738E-2</v>
      </c>
      <c r="T7">
        <f>'ZEV Waiver States'!T3</f>
        <v>7.5536124138948738E-2</v>
      </c>
      <c r="U7">
        <f>'ZEV Waiver States'!U3</f>
        <v>7.5536124138948738E-2</v>
      </c>
      <c r="V7">
        <f>'ZEV Waiver States'!V3</f>
        <v>7.5536124138948738E-2</v>
      </c>
      <c r="W7">
        <f>'ZEV Waiver States'!W3</f>
        <v>7.5536124138948738E-2</v>
      </c>
      <c r="X7">
        <f>'ZEV Waiver States'!X3</f>
        <v>7.5536124138948738E-2</v>
      </c>
      <c r="Y7">
        <f>'ZEV Waiver States'!Y3</f>
        <v>7.5536124138948738E-2</v>
      </c>
      <c r="Z7">
        <f>'ZEV Waiver States'!Z3</f>
        <v>7.5536124138948738E-2</v>
      </c>
      <c r="AA7">
        <f>'ZEV Waiver States'!AA3</f>
        <v>7.5536124138948738E-2</v>
      </c>
      <c r="AB7">
        <f>'ZEV Waiver States'!AB3</f>
        <v>7.5536124138948738E-2</v>
      </c>
      <c r="AC7">
        <f>'ZEV Waiver States'!AC3</f>
        <v>7.5536124138948738E-2</v>
      </c>
      <c r="AD7">
        <f>'ZEV Waiver States'!AD3</f>
        <v>7.5536124138948738E-2</v>
      </c>
      <c r="AE7">
        <f>'ZEV Waiver States'!AE3</f>
        <v>7.5536124138948738E-2</v>
      </c>
      <c r="AF7">
        <f>'ZEV Waiver States'!AF3</f>
        <v>7.5536124138948738E-2</v>
      </c>
      <c r="AG7">
        <f>'ZEV Waiver States'!AG3</f>
        <v>7.5536124138948738E-2</v>
      </c>
      <c r="AH7">
        <f>'ZEV Waiver States'!AH3</f>
        <v>7.5536124138948738E-2</v>
      </c>
      <c r="AI7">
        <f>'ZEV Waiver States'!AI3</f>
        <v>7.5536124138948738E-2</v>
      </c>
      <c r="AJ7">
        <f>'ZEV Waiver States'!AJ3</f>
        <v>7.5536124138948738E-2</v>
      </c>
    </row>
    <row r="8" spans="1:36">
      <c r="A8" t="s">
        <v>73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row>
    <row r="9" spans="1:36">
      <c r="A9" t="s">
        <v>74</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row>
    <row r="10" spans="1:36">
      <c r="A10" t="s">
        <v>75</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row>
    <row r="11" spans="1:36">
      <c r="A11" t="s">
        <v>76</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row>
    <row r="12" spans="1:36">
      <c r="A12" t="s">
        <v>77</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row>
    <row r="14" spans="1:36">
      <c r="A14" s="2" t="s">
        <v>89</v>
      </c>
    </row>
    <row r="15" spans="1:36">
      <c r="A15" s="1" t="s">
        <v>83</v>
      </c>
      <c r="B15">
        <v>2022</v>
      </c>
      <c r="C15">
        <v>2023</v>
      </c>
      <c r="D15">
        <v>2024</v>
      </c>
      <c r="E15">
        <v>2025</v>
      </c>
      <c r="F15">
        <v>2026</v>
      </c>
      <c r="G15">
        <v>2027</v>
      </c>
      <c r="H15">
        <v>2028</v>
      </c>
      <c r="I15">
        <v>2029</v>
      </c>
      <c r="J15">
        <v>2030</v>
      </c>
      <c r="K15">
        <v>2031</v>
      </c>
      <c r="L15">
        <v>2032</v>
      </c>
      <c r="M15">
        <v>2033</v>
      </c>
      <c r="N15">
        <v>2034</v>
      </c>
      <c r="O15">
        <v>2035</v>
      </c>
      <c r="P15">
        <v>2036</v>
      </c>
      <c r="Q15">
        <v>2037</v>
      </c>
      <c r="R15">
        <v>2038</v>
      </c>
      <c r="S15">
        <v>2039</v>
      </c>
      <c r="T15">
        <v>2040</v>
      </c>
      <c r="U15">
        <v>2041</v>
      </c>
      <c r="V15">
        <v>2042</v>
      </c>
      <c r="W15">
        <v>2043</v>
      </c>
      <c r="X15">
        <v>2044</v>
      </c>
      <c r="Y15">
        <v>2045</v>
      </c>
      <c r="Z15">
        <v>2046</v>
      </c>
      <c r="AA15">
        <v>2047</v>
      </c>
      <c r="AB15">
        <v>2048</v>
      </c>
      <c r="AC15">
        <v>2049</v>
      </c>
      <c r="AD15">
        <v>2050</v>
      </c>
    </row>
    <row r="16" spans="1:36">
      <c r="A16" t="s">
        <v>84</v>
      </c>
      <c r="B16" s="8">
        <v>0.05</v>
      </c>
      <c r="C16" s="8">
        <v>7.0000000000000007E-2</v>
      </c>
      <c r="D16" s="8">
        <v>0.1</v>
      </c>
      <c r="E16" s="8">
        <v>0.14000000000000001</v>
      </c>
      <c r="F16" s="8">
        <v>0.19</v>
      </c>
      <c r="G16" s="8">
        <v>0.24</v>
      </c>
      <c r="H16" s="8">
        <v>0.3</v>
      </c>
      <c r="I16" s="8">
        <v>0.36</v>
      </c>
      <c r="J16" s="8">
        <v>0.43</v>
      </c>
      <c r="K16" s="8">
        <v>0.48</v>
      </c>
      <c r="L16" s="8">
        <v>0.52</v>
      </c>
    </row>
    <row r="17" spans="1:36">
      <c r="A17" t="s">
        <v>85</v>
      </c>
      <c r="B17" s="8">
        <v>0.05</v>
      </c>
      <c r="C17" s="8">
        <v>0.1</v>
      </c>
      <c r="D17" s="8">
        <v>0.15</v>
      </c>
      <c r="E17" s="8">
        <v>0.21</v>
      </c>
      <c r="F17" s="8">
        <v>0.28000000000000003</v>
      </c>
      <c r="G17" s="8">
        <v>0.37</v>
      </c>
      <c r="H17" s="8">
        <v>0.46</v>
      </c>
      <c r="I17" s="8">
        <v>0.55000000000000004</v>
      </c>
      <c r="J17" s="8">
        <v>0.64</v>
      </c>
      <c r="K17" s="8">
        <v>0.71</v>
      </c>
      <c r="L17" s="8">
        <v>0.76</v>
      </c>
    </row>
    <row r="18" spans="1:36">
      <c r="A18" t="s">
        <v>86</v>
      </c>
      <c r="B18" s="8">
        <v>0.05</v>
      </c>
      <c r="C18" s="8">
        <v>0.09</v>
      </c>
      <c r="D18" s="8">
        <v>0.11</v>
      </c>
      <c r="E18" s="8">
        <v>0.16</v>
      </c>
      <c r="F18" s="8">
        <v>0.23</v>
      </c>
      <c r="G18" s="8">
        <v>0.31</v>
      </c>
      <c r="H18" s="8">
        <v>0.39</v>
      </c>
      <c r="I18" s="8">
        <v>0.47</v>
      </c>
      <c r="J18" s="8">
        <v>0.55000000000000004</v>
      </c>
      <c r="K18" s="8">
        <v>0.61</v>
      </c>
      <c r="L18" s="8">
        <v>0.67</v>
      </c>
    </row>
    <row r="19" spans="1:36">
      <c r="A19" t="s">
        <v>87</v>
      </c>
      <c r="B19" s="8">
        <v>0.05</v>
      </c>
      <c r="C19" s="8">
        <v>0.08</v>
      </c>
      <c r="D19" s="8">
        <v>0.1</v>
      </c>
      <c r="E19" s="8">
        <v>0.14000000000000001</v>
      </c>
      <c r="F19" s="8">
        <v>0.19</v>
      </c>
      <c r="G19" s="8">
        <v>0.25</v>
      </c>
      <c r="H19" s="8">
        <v>0.32</v>
      </c>
      <c r="I19" s="8">
        <v>0.39</v>
      </c>
      <c r="J19" s="8">
        <v>0.46</v>
      </c>
      <c r="K19" s="8">
        <v>0.52</v>
      </c>
      <c r="L19" s="8">
        <v>0.56999999999999995</v>
      </c>
    </row>
    <row r="20" spans="1:36" s="9" customFormat="1">
      <c r="A20" s="9" t="s">
        <v>88</v>
      </c>
      <c r="B20" s="10">
        <v>0</v>
      </c>
      <c r="C20" s="10">
        <v>0.01</v>
      </c>
      <c r="D20" s="10">
        <v>0</v>
      </c>
      <c r="E20" s="10">
        <v>0</v>
      </c>
      <c r="F20" s="10">
        <v>0</v>
      </c>
      <c r="G20" s="10">
        <v>0.01</v>
      </c>
      <c r="H20" s="10">
        <v>0.02</v>
      </c>
      <c r="I20" s="10">
        <v>0.03</v>
      </c>
      <c r="J20" s="10">
        <v>0.03</v>
      </c>
      <c r="K20" s="10">
        <v>0.04</v>
      </c>
      <c r="L20" s="10">
        <v>0.05</v>
      </c>
      <c r="M20" s="10">
        <v>0.05</v>
      </c>
      <c r="N20" s="10">
        <v>0.05</v>
      </c>
      <c r="O20" s="10">
        <v>0.05</v>
      </c>
      <c r="P20" s="10">
        <v>0.05</v>
      </c>
      <c r="Q20" s="10">
        <v>0.05</v>
      </c>
      <c r="R20" s="10">
        <v>0.05</v>
      </c>
      <c r="S20" s="10">
        <v>0.05</v>
      </c>
      <c r="T20" s="10">
        <v>0.05</v>
      </c>
      <c r="U20" s="10">
        <v>0.05</v>
      </c>
      <c r="V20" s="10">
        <v>0.05</v>
      </c>
      <c r="W20" s="10">
        <v>0.05</v>
      </c>
      <c r="X20" s="10">
        <v>0.05</v>
      </c>
      <c r="Y20" s="10">
        <v>0.05</v>
      </c>
      <c r="Z20" s="10">
        <v>0.05</v>
      </c>
      <c r="AA20" s="10">
        <v>0.05</v>
      </c>
      <c r="AB20" s="10">
        <v>0.05</v>
      </c>
      <c r="AC20" s="10">
        <v>0.05</v>
      </c>
      <c r="AD20" s="10">
        <v>0.05</v>
      </c>
    </row>
    <row r="23" spans="1:36">
      <c r="A23" s="1" t="s">
        <v>90</v>
      </c>
    </row>
    <row r="24" spans="1:36">
      <c r="B24">
        <v>2016</v>
      </c>
      <c r="C24">
        <v>2017</v>
      </c>
      <c r="D24">
        <v>2018</v>
      </c>
      <c r="E24">
        <v>2019</v>
      </c>
      <c r="F24">
        <v>2020</v>
      </c>
      <c r="G24">
        <v>2021</v>
      </c>
      <c r="H24">
        <v>2022</v>
      </c>
      <c r="I24">
        <v>2023</v>
      </c>
      <c r="J24">
        <v>2024</v>
      </c>
      <c r="K24">
        <v>2025</v>
      </c>
      <c r="L24">
        <v>2026</v>
      </c>
      <c r="M24">
        <v>2027</v>
      </c>
      <c r="N24">
        <v>2028</v>
      </c>
      <c r="O24">
        <v>2029</v>
      </c>
      <c r="P24">
        <v>2030</v>
      </c>
      <c r="Q24">
        <v>2031</v>
      </c>
      <c r="R24">
        <v>2032</v>
      </c>
      <c r="S24">
        <v>2033</v>
      </c>
      <c r="T24">
        <v>2034</v>
      </c>
      <c r="U24">
        <v>2035</v>
      </c>
      <c r="V24">
        <v>2036</v>
      </c>
      <c r="W24">
        <v>2037</v>
      </c>
      <c r="X24">
        <v>2038</v>
      </c>
      <c r="Y24">
        <v>2039</v>
      </c>
      <c r="Z24">
        <v>2040</v>
      </c>
      <c r="AA24">
        <v>2041</v>
      </c>
      <c r="AB24">
        <v>2042</v>
      </c>
      <c r="AC24">
        <v>2043</v>
      </c>
      <c r="AD24">
        <v>2044</v>
      </c>
      <c r="AE24">
        <v>2045</v>
      </c>
      <c r="AF24">
        <v>2046</v>
      </c>
      <c r="AG24">
        <v>2047</v>
      </c>
      <c r="AH24">
        <v>2048</v>
      </c>
      <c r="AI24">
        <v>2049</v>
      </c>
      <c r="AJ24">
        <v>2050</v>
      </c>
    </row>
    <row r="25" spans="1:36">
      <c r="A25" t="s">
        <v>72</v>
      </c>
      <c r="B25">
        <f>B7</f>
        <v>0</v>
      </c>
      <c r="C25">
        <f t="shared" ref="C25:H25" si="0">C7</f>
        <v>0</v>
      </c>
      <c r="D25">
        <f t="shared" si="0"/>
        <v>2.3355179562388431E-2</v>
      </c>
      <c r="E25">
        <f t="shared" si="0"/>
        <v>3.0832276168732849E-2</v>
      </c>
      <c r="F25">
        <f t="shared" si="0"/>
        <v>4.2396225289574353E-2</v>
      </c>
      <c r="G25">
        <f t="shared" si="0"/>
        <v>5.0699810286784948E-2</v>
      </c>
      <c r="H25">
        <f t="shared" si="0"/>
        <v>5.6578478623361093E-2</v>
      </c>
      <c r="I25" s="8">
        <f>I7+C20</f>
        <v>7.3298146163166392E-2</v>
      </c>
      <c r="J25" s="8">
        <f t="shared" ref="J25:AJ25" si="1">J7+D20</f>
        <v>6.9598265212907795E-2</v>
      </c>
      <c r="K25" s="8">
        <f t="shared" si="1"/>
        <v>7.5536124138948738E-2</v>
      </c>
      <c r="L25" s="8">
        <f t="shared" si="1"/>
        <v>7.5536124138948738E-2</v>
      </c>
      <c r="M25" s="8">
        <f t="shared" si="1"/>
        <v>8.5536124138948733E-2</v>
      </c>
      <c r="N25" s="8">
        <f t="shared" si="1"/>
        <v>9.5536124138948741E-2</v>
      </c>
      <c r="O25" s="8">
        <f t="shared" si="1"/>
        <v>0.10553612413894874</v>
      </c>
      <c r="P25" s="8">
        <f t="shared" si="1"/>
        <v>0.10553612413894874</v>
      </c>
      <c r="Q25" s="8">
        <f t="shared" si="1"/>
        <v>0.11553612413894873</v>
      </c>
      <c r="R25" s="8">
        <f t="shared" si="1"/>
        <v>0.12553612413894874</v>
      </c>
      <c r="S25" s="8">
        <f t="shared" si="1"/>
        <v>0.12553612413894874</v>
      </c>
      <c r="T25" s="8">
        <f t="shared" si="1"/>
        <v>0.12553612413894874</v>
      </c>
      <c r="U25" s="8">
        <f t="shared" si="1"/>
        <v>0.12553612413894874</v>
      </c>
      <c r="V25" s="8">
        <f t="shared" si="1"/>
        <v>0.12553612413894874</v>
      </c>
      <c r="W25" s="8">
        <f t="shared" si="1"/>
        <v>0.12553612413894874</v>
      </c>
      <c r="X25" s="8">
        <f t="shared" si="1"/>
        <v>0.12553612413894874</v>
      </c>
      <c r="Y25" s="8">
        <f t="shared" si="1"/>
        <v>0.12553612413894874</v>
      </c>
      <c r="Z25" s="8">
        <f t="shared" si="1"/>
        <v>0.12553612413894874</v>
      </c>
      <c r="AA25" s="8">
        <f t="shared" si="1"/>
        <v>0.12553612413894874</v>
      </c>
      <c r="AB25" s="8">
        <f t="shared" si="1"/>
        <v>0.12553612413894874</v>
      </c>
      <c r="AC25" s="8">
        <f t="shared" si="1"/>
        <v>0.12553612413894874</v>
      </c>
      <c r="AD25" s="8">
        <f t="shared" si="1"/>
        <v>0.12553612413894874</v>
      </c>
      <c r="AE25" s="8">
        <f t="shared" si="1"/>
        <v>0.12553612413894874</v>
      </c>
      <c r="AF25" s="8">
        <f t="shared" si="1"/>
        <v>0.12553612413894874</v>
      </c>
      <c r="AG25" s="8">
        <f t="shared" si="1"/>
        <v>0.12553612413894874</v>
      </c>
      <c r="AH25" s="8">
        <f t="shared" si="1"/>
        <v>0.12553612413894874</v>
      </c>
      <c r="AI25" s="8">
        <f t="shared" si="1"/>
        <v>0.12553612413894874</v>
      </c>
      <c r="AJ25" s="8">
        <f t="shared" si="1"/>
        <v>0.12553612413894874</v>
      </c>
    </row>
  </sheetData>
  <hyperlinks>
    <hyperlink ref="A14" r:id="rId1" xr:uid="{62498D34-6E70-EB4B-8A8A-5D0B8DBF03F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AJ7"/>
  <sheetViews>
    <sheetView tabSelected="1" workbookViewId="0">
      <selection activeCell="I13" sqref="I13"/>
    </sheetView>
  </sheetViews>
  <sheetFormatPr baseColWidth="10" defaultColWidth="8.83203125" defaultRowHeight="15"/>
  <cols>
    <col min="1" max="1" width="19.332031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72</v>
      </c>
      <c r="B2" s="11">
        <f>'IRA Calculations'!B25</f>
        <v>0</v>
      </c>
      <c r="C2" s="11">
        <f>'IRA Calculations'!C25</f>
        <v>0</v>
      </c>
      <c r="D2" s="11">
        <f>'IRA Calculations'!D25</f>
        <v>2.3355179562388431E-2</v>
      </c>
      <c r="E2" s="11">
        <f>'IRA Calculations'!E25</f>
        <v>3.0832276168732849E-2</v>
      </c>
      <c r="F2" s="11">
        <f>'IRA Calculations'!F25</f>
        <v>4.2396225289574353E-2</v>
      </c>
      <c r="G2" s="11">
        <f>'IRA Calculations'!G25</f>
        <v>5.0699810286784948E-2</v>
      </c>
      <c r="H2" s="11">
        <f>'IRA Calculations'!H25</f>
        <v>5.6578478623361093E-2</v>
      </c>
      <c r="I2" s="11">
        <f>'IRA Calculations'!I25</f>
        <v>7.3298146163166392E-2</v>
      </c>
      <c r="J2" s="11">
        <f>'IRA Calculations'!J25</f>
        <v>6.9598265212907795E-2</v>
      </c>
      <c r="K2" s="11">
        <f>'IRA Calculations'!K25</f>
        <v>7.5536124138948738E-2</v>
      </c>
      <c r="L2" s="11">
        <f>'IRA Calculations'!L25</f>
        <v>7.5536124138948738E-2</v>
      </c>
      <c r="M2" s="11">
        <f>'IRA Calculations'!M25</f>
        <v>8.5536124138948733E-2</v>
      </c>
      <c r="N2" s="11">
        <f>'IRA Calculations'!N25</f>
        <v>9.5536124138948741E-2</v>
      </c>
      <c r="O2" s="11">
        <f>'IRA Calculations'!O25</f>
        <v>0.10553612413894874</v>
      </c>
      <c r="P2" s="11">
        <f>'IRA Calculations'!P25</f>
        <v>0.10553612413894874</v>
      </c>
      <c r="Q2" s="11">
        <f>'IRA Calculations'!Q25</f>
        <v>0.11553612413894873</v>
      </c>
      <c r="R2" s="11">
        <f>'IRA Calculations'!R25</f>
        <v>0.12553612413894874</v>
      </c>
      <c r="S2" s="11">
        <f>'IRA Calculations'!S25</f>
        <v>0.12553612413894874</v>
      </c>
      <c r="T2" s="11">
        <f>'IRA Calculations'!T25</f>
        <v>0.12553612413894874</v>
      </c>
      <c r="U2" s="11">
        <f>'IRA Calculations'!U25</f>
        <v>0.12553612413894874</v>
      </c>
      <c r="V2" s="11">
        <f>'IRA Calculations'!V25</f>
        <v>0.12553612413894874</v>
      </c>
      <c r="W2" s="11">
        <f>'IRA Calculations'!W25</f>
        <v>0.12553612413894874</v>
      </c>
      <c r="X2" s="11">
        <f>'IRA Calculations'!X25</f>
        <v>0.12553612413894874</v>
      </c>
      <c r="Y2" s="11">
        <f>'IRA Calculations'!Y25</f>
        <v>0.12553612413894874</v>
      </c>
      <c r="Z2" s="11">
        <f>'IRA Calculations'!Z25</f>
        <v>0.12553612413894874</v>
      </c>
      <c r="AA2" s="11">
        <f>'IRA Calculations'!AA25</f>
        <v>0.12553612413894874</v>
      </c>
      <c r="AB2" s="11">
        <f>'IRA Calculations'!AB25</f>
        <v>0.12553612413894874</v>
      </c>
      <c r="AC2" s="11">
        <f>'IRA Calculations'!AC25</f>
        <v>0.12553612413894874</v>
      </c>
      <c r="AD2" s="11">
        <f>'IRA Calculations'!AD25</f>
        <v>0.12553612413894874</v>
      </c>
      <c r="AE2" s="11">
        <f>'IRA Calculations'!AE25</f>
        <v>0.12553612413894874</v>
      </c>
      <c r="AF2" s="11">
        <f>'IRA Calculations'!AF25</f>
        <v>0.12553612413894874</v>
      </c>
      <c r="AG2" s="11">
        <f>'IRA Calculations'!AG25</f>
        <v>0.12553612413894874</v>
      </c>
      <c r="AH2" s="11">
        <f>'IRA Calculations'!AH25</f>
        <v>0.12553612413894874</v>
      </c>
      <c r="AI2" s="11">
        <f>'IRA Calculations'!AI25</f>
        <v>0.12553612413894874</v>
      </c>
      <c r="AJ2" s="11">
        <f>'IRA Calculations'!AJ25</f>
        <v>0.12553612413894874</v>
      </c>
    </row>
    <row r="3" spans="1:36">
      <c r="A3" t="s">
        <v>73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74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75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76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77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J7"/>
  <sheetViews>
    <sheetView workbookViewId="0"/>
  </sheetViews>
  <sheetFormatPr baseColWidth="10" defaultColWidth="8.83203125" defaultRowHeight="15"/>
  <cols>
    <col min="1" max="1" width="19.332031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72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73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74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75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76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77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About</vt:lpstr>
      <vt:lpstr>ZEV Waiver States</vt:lpstr>
      <vt:lpstr>IRA Calculations</vt:lpstr>
      <vt:lpstr>BMRESP-passenger</vt:lpstr>
      <vt:lpstr>BMRESP-freight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2017-06-22T21:33:08Z</dcterms:created>
  <dcterms:modified xsi:type="dcterms:W3CDTF">2023-11-03T19:34:37Z</dcterms:modified>
</cp:coreProperties>
</file>