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hydgn/hpec/"/>
    </mc:Choice>
  </mc:AlternateContent>
  <xr:revisionPtr revIDLastSave="0" documentId="13_ncr:1_{A22DC0F5-3177-2C46-9BC5-F92E00EC1BD2}" xr6:coauthVersionLast="46" xr6:coauthVersionMax="46" xr10:uidLastSave="{00000000-0000-0000-0000-000000000000}"/>
  <bookViews>
    <workbookView xWindow="0" yWindow="460" windowWidth="25820" windowHeight="11980" xr2:uid="{00000000-000D-0000-FFFF-FFFF00000000}"/>
  </bookViews>
  <sheets>
    <sheet name="About" sheetId="1" r:id="rId1"/>
    <sheet name="IEA Data" sheetId="2" r:id="rId2"/>
    <sheet name="Conversion Factors" sheetId="4" r:id="rId3"/>
    <sheet name="HPEC" sheetId="3" r:id="rId4"/>
    <sheet name="HPEO" sheetId="5" r:id="rId5"/>
  </sheets>
  <definedNames>
    <definedName name="btu_per_kwh">'Conversion Factors'!$A$3</definedName>
    <definedName name="hours_per_year">'Conversion Factors'!$A$1</definedName>
    <definedName name="usd_year_conv">'Conversion Factors'!$A$5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6" i="5" l="1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1" i="4" l="1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R2" i="3" l="1"/>
  <c r="R2" i="5" s="1"/>
  <c r="Z2" i="3"/>
  <c r="Z2" i="5" s="1"/>
  <c r="AH2" i="3"/>
  <c r="AH2" i="5" s="1"/>
  <c r="X3" i="3"/>
  <c r="X3" i="5" s="1"/>
  <c r="AF3" i="3"/>
  <c r="AF3" i="5" s="1"/>
  <c r="V4" i="3"/>
  <c r="AD4" i="3"/>
  <c r="Q2" i="3"/>
  <c r="Q2" i="5" s="1"/>
  <c r="G2" i="3"/>
  <c r="G2" i="5" s="1"/>
  <c r="O2" i="3"/>
  <c r="O2" i="5" s="1"/>
  <c r="J3" i="3"/>
  <c r="J3" i="5" s="1"/>
  <c r="E4" i="3"/>
  <c r="M4" i="3"/>
  <c r="S2" i="3"/>
  <c r="S2" i="5" s="1"/>
  <c r="AI2" i="3"/>
  <c r="AI2" i="5" s="1"/>
  <c r="Y3" i="3"/>
  <c r="Y3" i="5" s="1"/>
  <c r="AG3" i="3"/>
  <c r="AG3" i="5" s="1"/>
  <c r="W4" i="3"/>
  <c r="P4" i="3"/>
  <c r="H2" i="3"/>
  <c r="H2" i="5" s="1"/>
  <c r="K3" i="3"/>
  <c r="K3" i="5" s="1"/>
  <c r="N4" i="3"/>
  <c r="AB2" i="3"/>
  <c r="AB2" i="5" s="1"/>
  <c r="Z3" i="3"/>
  <c r="Z3" i="5" s="1"/>
  <c r="X4" i="3"/>
  <c r="P3" i="3"/>
  <c r="P3" i="5" s="1"/>
  <c r="D3" i="3"/>
  <c r="D3" i="5" s="1"/>
  <c r="G4" i="3"/>
  <c r="U2" i="3"/>
  <c r="U2" i="5" s="1"/>
  <c r="AC2" i="3"/>
  <c r="AC2" i="5" s="1"/>
  <c r="AA3" i="3"/>
  <c r="AA3" i="5" s="1"/>
  <c r="Y4" i="3"/>
  <c r="P2" i="3"/>
  <c r="P2" i="5" s="1"/>
  <c r="E3" i="3"/>
  <c r="E3" i="5" s="1"/>
  <c r="H4" i="3"/>
  <c r="V2" i="3"/>
  <c r="V2" i="5" s="1"/>
  <c r="T3" i="3"/>
  <c r="T3" i="5" s="1"/>
  <c r="R4" i="3"/>
  <c r="AH4" i="3"/>
  <c r="K2" i="3"/>
  <c r="K2" i="5" s="1"/>
  <c r="N3" i="3"/>
  <c r="N3" i="5" s="1"/>
  <c r="B3" i="3"/>
  <c r="B3" i="5" s="1"/>
  <c r="AE2" i="3"/>
  <c r="AE2" i="5" s="1"/>
  <c r="AC3" i="3"/>
  <c r="AC3" i="5" s="1"/>
  <c r="AA4" i="3"/>
  <c r="D2" i="3"/>
  <c r="D2" i="5" s="1"/>
  <c r="G3" i="3"/>
  <c r="G3" i="5" s="1"/>
  <c r="J4" i="3"/>
  <c r="X2" i="3"/>
  <c r="X2" i="5" s="1"/>
  <c r="V3" i="3"/>
  <c r="V3" i="5" s="1"/>
  <c r="AD3" i="3"/>
  <c r="AD3" i="5" s="1"/>
  <c r="AB4" i="3"/>
  <c r="E2" i="3"/>
  <c r="E2" i="5" s="1"/>
  <c r="H3" i="3"/>
  <c r="H3" i="5" s="1"/>
  <c r="K4" i="3"/>
  <c r="W3" i="3"/>
  <c r="W3" i="5" s="1"/>
  <c r="AE3" i="3"/>
  <c r="AE3" i="5" s="1"/>
  <c r="AC4" i="3"/>
  <c r="F2" i="3"/>
  <c r="F2" i="5" s="1"/>
  <c r="L4" i="3"/>
  <c r="AA2" i="3"/>
  <c r="AA2" i="5" s="1"/>
  <c r="AE4" i="3"/>
  <c r="C3" i="3"/>
  <c r="C3" i="5" s="1"/>
  <c r="F4" i="3"/>
  <c r="T2" i="3"/>
  <c r="T2" i="5" s="1"/>
  <c r="R3" i="3"/>
  <c r="R3" i="5" s="1"/>
  <c r="AH3" i="3"/>
  <c r="AH3" i="5" s="1"/>
  <c r="AF4" i="3"/>
  <c r="I2" i="3"/>
  <c r="I2" i="5" s="1"/>
  <c r="L3" i="3"/>
  <c r="L3" i="5" s="1"/>
  <c r="O4" i="3"/>
  <c r="S3" i="3"/>
  <c r="S3" i="5" s="1"/>
  <c r="AI3" i="3"/>
  <c r="AI3" i="5" s="1"/>
  <c r="AG4" i="3"/>
  <c r="J2" i="3"/>
  <c r="J2" i="5" s="1"/>
  <c r="M3" i="3"/>
  <c r="M3" i="5" s="1"/>
  <c r="B4" i="3"/>
  <c r="AD2" i="3"/>
  <c r="AD2" i="5" s="1"/>
  <c r="AB3" i="3"/>
  <c r="AB3" i="5" s="1"/>
  <c r="Z4" i="3"/>
  <c r="C2" i="3"/>
  <c r="C2" i="5" s="1"/>
  <c r="F3" i="3"/>
  <c r="F3" i="5" s="1"/>
  <c r="I4" i="3"/>
  <c r="W2" i="3"/>
  <c r="W2" i="5" s="1"/>
  <c r="U3" i="3"/>
  <c r="U3" i="5" s="1"/>
  <c r="S4" i="3"/>
  <c r="AI4" i="3"/>
  <c r="L2" i="3"/>
  <c r="L2" i="5" s="1"/>
  <c r="O3" i="3"/>
  <c r="O3" i="5" s="1"/>
  <c r="B2" i="3"/>
  <c r="B2" i="5" s="1"/>
  <c r="AF2" i="3"/>
  <c r="AF2" i="5" s="1"/>
  <c r="T4" i="3"/>
  <c r="Q4" i="3"/>
  <c r="M2" i="3"/>
  <c r="M2" i="5" s="1"/>
  <c r="C4" i="3"/>
  <c r="AG2" i="3"/>
  <c r="AG2" i="5" s="1"/>
  <c r="U4" i="3"/>
  <c r="Q3" i="3"/>
  <c r="Q3" i="5" s="1"/>
  <c r="D4" i="3"/>
  <c r="N2" i="3"/>
  <c r="N2" i="5" s="1"/>
  <c r="I3" i="3"/>
  <c r="I3" i="5" s="1"/>
  <c r="Y2" i="3"/>
  <c r="Y2" i="5" s="1"/>
  <c r="Q4" i="5" l="1"/>
  <c r="Q5" i="5" s="1"/>
  <c r="Q5" i="3"/>
  <c r="Z4" i="5"/>
  <c r="Z5" i="5" s="1"/>
  <c r="Z5" i="3"/>
  <c r="F4" i="5"/>
  <c r="F5" i="5" s="1"/>
  <c r="F5" i="3"/>
  <c r="J4" i="5"/>
  <c r="J5" i="5" s="1"/>
  <c r="J5" i="3"/>
  <c r="Y4" i="5"/>
  <c r="Y5" i="5" s="1"/>
  <c r="Y5" i="3"/>
  <c r="N4" i="5"/>
  <c r="N5" i="5" s="1"/>
  <c r="N5" i="3"/>
  <c r="C4" i="5"/>
  <c r="C5" i="5" s="1"/>
  <c r="C5" i="3"/>
  <c r="AI4" i="5"/>
  <c r="AI5" i="5" s="1"/>
  <c r="AI5" i="3"/>
  <c r="O4" i="5"/>
  <c r="O5" i="5" s="1"/>
  <c r="O5" i="3"/>
  <c r="K4" i="5"/>
  <c r="K5" i="5" s="1"/>
  <c r="K5" i="3"/>
  <c r="AH4" i="5"/>
  <c r="AH5" i="5" s="1"/>
  <c r="AH5" i="3"/>
  <c r="AD4" i="5"/>
  <c r="AD5" i="5" s="1"/>
  <c r="AD5" i="3"/>
  <c r="S4" i="5"/>
  <c r="S5" i="5" s="1"/>
  <c r="S5" i="3"/>
  <c r="V4" i="5"/>
  <c r="V5" i="5" s="1"/>
  <c r="V5" i="3"/>
  <c r="AA4" i="5"/>
  <c r="AA5" i="5" s="1"/>
  <c r="AA5" i="3"/>
  <c r="M4" i="5"/>
  <c r="M5" i="5" s="1"/>
  <c r="M5" i="3"/>
  <c r="B4" i="5"/>
  <c r="B5" i="5" s="1"/>
  <c r="B5" i="3"/>
  <c r="T4" i="5"/>
  <c r="T5" i="5" s="1"/>
  <c r="T5" i="3"/>
  <c r="AF4" i="5"/>
  <c r="AF5" i="5" s="1"/>
  <c r="AF5" i="3"/>
  <c r="L4" i="5"/>
  <c r="L5" i="5" s="1"/>
  <c r="L5" i="3"/>
  <c r="AB4" i="5"/>
  <c r="AB5" i="5" s="1"/>
  <c r="AB5" i="3"/>
  <c r="G4" i="5"/>
  <c r="G5" i="5" s="1"/>
  <c r="G5" i="3"/>
  <c r="E4" i="5"/>
  <c r="E5" i="5" s="1"/>
  <c r="E5" i="3"/>
  <c r="I4" i="5"/>
  <c r="I5" i="5" s="1"/>
  <c r="I5" i="3"/>
  <c r="P4" i="5"/>
  <c r="P5" i="5" s="1"/>
  <c r="P5" i="3"/>
  <c r="R4" i="5"/>
  <c r="R5" i="5" s="1"/>
  <c r="R5" i="3"/>
  <c r="D4" i="5"/>
  <c r="D5" i="5" s="1"/>
  <c r="D5" i="3"/>
  <c r="AG4" i="5"/>
  <c r="AG5" i="5" s="1"/>
  <c r="AG5" i="3"/>
  <c r="AC4" i="5"/>
  <c r="AC5" i="5" s="1"/>
  <c r="AC5" i="3"/>
  <c r="W4" i="5"/>
  <c r="W5" i="5" s="1"/>
  <c r="W5" i="3"/>
  <c r="AE4" i="5"/>
  <c r="AE5" i="5" s="1"/>
  <c r="AE5" i="3"/>
  <c r="H4" i="5"/>
  <c r="H5" i="5" s="1"/>
  <c r="H5" i="3"/>
  <c r="U4" i="5"/>
  <c r="U5" i="5" s="1"/>
  <c r="U5" i="3"/>
  <c r="X4" i="5"/>
  <c r="X5" i="5" s="1"/>
  <c r="X5" i="3"/>
</calcChain>
</file>

<file path=xl/sharedStrings.xml><?xml version="1.0" encoding="utf-8"?>
<sst xmlns="http://schemas.openxmlformats.org/spreadsheetml/2006/main" count="94" uniqueCount="72">
  <si>
    <t>HPEC Hydrogen Production Equipment CapEx</t>
  </si>
  <si>
    <t>Source:</t>
  </si>
  <si>
    <t>Technology</t>
  </si>
  <si>
    <t>Parameter</t>
  </si>
  <si>
    <t>Units</t>
  </si>
  <si>
    <t>Today</t>
  </si>
  <si>
    <t>Long Term</t>
  </si>
  <si>
    <t>electrolysis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</si>
  <si>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</si>
  <si>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</si>
  <si>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</si>
  <si>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</si>
  <si>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</si>
  <si>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</si>
  <si>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</si>
  <si>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</si>
  <si>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natural gas reforming</t>
  </si>
  <si>
    <t>Emission factor</t>
  </si>
  <si>
    <t>kgCO2/kgH2</t>
  </si>
  <si>
    <t>coal gasification</t>
  </si>
  <si>
    <t>Mapped Year</t>
  </si>
  <si>
    <t>International Energy Agency</t>
  </si>
  <si>
    <t>The Future of Hydrogen</t>
  </si>
  <si>
    <t>https://www.iea.org/media/publications/hydrogen/IEA-The-Future-of-Hydrogen-Assumptions-Annex.pdf</t>
  </si>
  <si>
    <t>Assumptions annex, Page 3</t>
  </si>
  <si>
    <t>biomass gasification</t>
  </si>
  <si>
    <t>thermochemical water splitting</t>
  </si>
  <si>
    <t>hours per year</t>
  </si>
  <si>
    <t>BTU/kWh</t>
  </si>
  <si>
    <t>Notes</t>
  </si>
  <si>
    <t>We average the use of the hydrogen plant out over the</t>
  </si>
  <si>
    <t>course of a year to convert between kW and kWh,</t>
  </si>
  <si>
    <t>necessary to convert BTU/yr of hydrogen production</t>
  </si>
  <si>
    <t>capacity to $ of CapEx using the $/kW conversion factor.</t>
  </si>
  <si>
    <t>Biomass Gassification</t>
  </si>
  <si>
    <t>We don't have data on biomass gasification to hydrogen</t>
  </si>
  <si>
    <t>CapEx from the same source or in the same format as</t>
  </si>
  <si>
    <t>we do for electrolysis, natural gas reforming, and coal</t>
  </si>
  <si>
    <t>gasification.  However, the following source provides</t>
  </si>
  <si>
    <t>an equation that shows biomass gassificaiton to have</t>
  </si>
  <si>
    <t>extremely similar capital costs to coal gasification.</t>
  </si>
  <si>
    <t>Accordingly, we use the coal gasification values</t>
  </si>
  <si>
    <t>for biomass gasification.</t>
  </si>
  <si>
    <t>Acar, Canan and Dincer, Ibrahim</t>
  </si>
  <si>
    <t>Comparative assessment of hydrogen production methods from renewable and non-renewable sources</t>
  </si>
  <si>
    <t>https://doi.org/10.1016/j.ijhydene.2013.10.060</t>
  </si>
  <si>
    <t>Page 7, Table 3</t>
  </si>
  <si>
    <t>Thermochemical Water Splitting</t>
  </si>
  <si>
    <t>This technology can utilize heat from solar thermal (e.g. mirror</t>
  </si>
  <si>
    <t>collectors, etc.) or from nuclear plants.  Capital costs would</t>
  </si>
  <si>
    <t>vary greatly depending on the technology used.</t>
  </si>
  <si>
    <t>This technology isn't used in the U.S. version of the model,</t>
  </si>
  <si>
    <t>is available for EPS adaptations for other regions or future</t>
  </si>
  <si>
    <t>U.S. region dataset updates.</t>
  </si>
  <si>
    <t>2018 USD/2012 USD</t>
  </si>
  <si>
    <t>Currency Year</t>
  </si>
  <si>
    <t>We assume the currency year of the IEA report (published in 2019)</t>
  </si>
  <si>
    <t>is 2018 USD.</t>
  </si>
  <si>
    <t>HPEC Hydrogen Production Equipment OpEx</t>
  </si>
  <si>
    <t>so no costs are included here, but the subscript element</t>
  </si>
  <si>
    <t>In other words, this variable should contain the CapEx</t>
  </si>
  <si>
    <t>and OpEx costs to produce a certain amount of hydrogen</t>
  </si>
  <si>
    <t>per year, if the production plant were to run constantly</t>
  </si>
  <si>
    <t>at its design capacity.</t>
  </si>
  <si>
    <t>In reality, plants do not run all the time, so they require</t>
  </si>
  <si>
    <t>excess capacity to produce a given amount of hydrogen</t>
  </si>
  <si>
    <t>per year.  This excess capacity is specified in</t>
  </si>
  <si>
    <r>
      <t xml:space="preserve">a different input variable, </t>
    </r>
    <r>
      <rPr>
        <b/>
        <sz val="11"/>
        <color theme="1"/>
        <rFont val="Calibri"/>
        <family val="2"/>
        <scheme val="minor"/>
      </rPr>
      <t>hydgn/HPPECbP</t>
    </r>
    <r>
      <rPr>
        <sz val="11"/>
        <color theme="1"/>
        <rFont val="Calibri"/>
        <family val="2"/>
        <scheme val="minor"/>
      </rPr>
      <t>.</t>
    </r>
  </si>
  <si>
    <t>The costs entered in this variable should be for a 100% capacity factor.</t>
  </si>
  <si>
    <t>The adjustment for actual capacity factor is handled inside Vensim.</t>
  </si>
  <si>
    <t>CapEx Cost ($/BTU)</t>
  </si>
  <si>
    <t>OpEx Cost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</si>
</sst>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NumberFormat="1"/>
    <xf numFmtId="11" fontId="0" fillId="0" borderId="0" xfId="0" applyNumberFormat="1"/>
    <xf numFmtId="0" fontId="0" fillId="0" borderId="3" xfId="0" applyBorder="1"/>
    <xf numFmtId="11" fontId="0" fillId="0" borderId="2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/>
    <xf numFmtId="11" fontId="0" fillId="0" borderId="0" xfId="0" applyNumberFormat="1" applyBorder="1"/>
    <xf numFmtId="0" fontId="1" fillId="0" borderId="0" xfId="0" applyFont="1" applyBorder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16/j.ijhydene.2013.10.060" TargetMode="External"/><Relationship Id="rId1" Type="http://schemas.openxmlformats.org/officeDocument/2006/relationships/hyperlink" Target="https://www.iea.org/media/publications/hydrogen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workbookViewId="0">
      <selection activeCell="A3" sqref="A3:XFD3"/>
    </sheetView>
  </sheetViews>
  <sheetFormatPr baseColWidth="10" defaultColWidth="8.83203125" defaultRowHeight="15" x14ac:dyDescent="0.2"/>
  <cols>
    <col min="2" max="2" width="45.83203125" customWidth="1"/>
  </cols>
  <sheetData>
    <row r="1" spans="1:3" x14ac:dyDescent="0.2">
      <c r="A1" s="1" t="s">
        <v>0</v>
      </c>
      <c r="C1" s="19">
        <v>44307</v>
      </c>
    </row>
    <row r="2" spans="1:3" x14ac:dyDescent="0.2">
      <c r="A2" s="1" t="s">
        <v>58</v>
      </c>
    </row>
    <row r="4" spans="1:3" x14ac:dyDescent="0.2">
      <c r="A4" s="1" t="s">
        <v>1</v>
      </c>
      <c r="B4" t="s">
        <v>21</v>
      </c>
    </row>
    <row r="5" spans="1:3" x14ac:dyDescent="0.2">
      <c r="B5" s="7">
        <v>2019</v>
      </c>
    </row>
    <row r="6" spans="1:3" x14ac:dyDescent="0.2">
      <c r="B6" t="s">
        <v>22</v>
      </c>
    </row>
    <row r="7" spans="1:3" x14ac:dyDescent="0.2">
      <c r="B7" s="8" t="s">
        <v>23</v>
      </c>
    </row>
    <row r="8" spans="1:3" x14ac:dyDescent="0.2">
      <c r="B8" t="s">
        <v>24</v>
      </c>
    </row>
    <row r="10" spans="1:3" x14ac:dyDescent="0.2">
      <c r="A10" s="1" t="s">
        <v>29</v>
      </c>
    </row>
    <row r="11" spans="1:3" x14ac:dyDescent="0.2">
      <c r="A11" t="s">
        <v>30</v>
      </c>
    </row>
    <row r="12" spans="1:3" x14ac:dyDescent="0.2">
      <c r="A12" t="s">
        <v>31</v>
      </c>
    </row>
    <row r="13" spans="1:3" x14ac:dyDescent="0.2">
      <c r="A13" t="s">
        <v>32</v>
      </c>
    </row>
    <row r="14" spans="1:3" x14ac:dyDescent="0.2">
      <c r="A14" t="s">
        <v>33</v>
      </c>
    </row>
    <row r="16" spans="1:3" x14ac:dyDescent="0.2">
      <c r="A16" s="1" t="s">
        <v>68</v>
      </c>
    </row>
    <row r="17" spans="1:1" x14ac:dyDescent="0.2">
      <c r="A17" t="s">
        <v>60</v>
      </c>
    </row>
    <row r="18" spans="1:1" x14ac:dyDescent="0.2">
      <c r="A18" t="s">
        <v>61</v>
      </c>
    </row>
    <row r="19" spans="1:1" x14ac:dyDescent="0.2">
      <c r="A19" t="s">
        <v>62</v>
      </c>
    </row>
    <row r="20" spans="1:1" x14ac:dyDescent="0.2">
      <c r="A20" t="s">
        <v>63</v>
      </c>
    </row>
    <row r="21" spans="1:1" x14ac:dyDescent="0.2">
      <c r="A21" t="s">
        <v>64</v>
      </c>
    </row>
    <row r="22" spans="1:1" x14ac:dyDescent="0.2">
      <c r="A22" t="s">
        <v>65</v>
      </c>
    </row>
    <row r="23" spans="1:1" x14ac:dyDescent="0.2">
      <c r="A23" t="s">
        <v>66</v>
      </c>
    </row>
    <row r="24" spans="1:1" x14ac:dyDescent="0.2">
      <c r="A24" t="s">
        <v>67</v>
      </c>
    </row>
    <row r="25" spans="1:1" x14ac:dyDescent="0.2">
      <c r="A25" t="s">
        <v>69</v>
      </c>
    </row>
    <row r="27" spans="1:1" x14ac:dyDescent="0.2">
      <c r="A27" s="1" t="s">
        <v>34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 t="s">
        <v>37</v>
      </c>
    </row>
    <row r="31" spans="1:1" x14ac:dyDescent="0.2">
      <c r="A31" t="s">
        <v>38</v>
      </c>
    </row>
    <row r="32" spans="1:1" x14ac:dyDescent="0.2">
      <c r="A32" t="s">
        <v>39</v>
      </c>
    </row>
    <row r="33" spans="1:2" x14ac:dyDescent="0.2">
      <c r="A33" t="s">
        <v>40</v>
      </c>
    </row>
    <row r="34" spans="1:2" x14ac:dyDescent="0.2">
      <c r="A34" t="s">
        <v>41</v>
      </c>
    </row>
    <row r="35" spans="1:2" x14ac:dyDescent="0.2">
      <c r="A35" t="s">
        <v>42</v>
      </c>
    </row>
    <row r="36" spans="1:2" x14ac:dyDescent="0.2">
      <c r="B36" t="s">
        <v>43</v>
      </c>
    </row>
    <row r="37" spans="1:2" x14ac:dyDescent="0.2">
      <c r="B37" s="7">
        <v>2014</v>
      </c>
    </row>
    <row r="38" spans="1:2" x14ac:dyDescent="0.2">
      <c r="B38" t="s">
        <v>44</v>
      </c>
    </row>
    <row r="39" spans="1:2" x14ac:dyDescent="0.2">
      <c r="B39" s="8" t="s">
        <v>45</v>
      </c>
    </row>
    <row r="40" spans="1:2" x14ac:dyDescent="0.2">
      <c r="B40" t="s">
        <v>46</v>
      </c>
    </row>
    <row r="42" spans="1:2" x14ac:dyDescent="0.2">
      <c r="A42" s="1" t="s">
        <v>47</v>
      </c>
    </row>
    <row r="43" spans="1:2" x14ac:dyDescent="0.2">
      <c r="A43" t="s">
        <v>48</v>
      </c>
    </row>
    <row r="44" spans="1:2" x14ac:dyDescent="0.2">
      <c r="A44" t="s">
        <v>49</v>
      </c>
    </row>
    <row r="45" spans="1:2" x14ac:dyDescent="0.2">
      <c r="A45" t="s">
        <v>50</v>
      </c>
    </row>
    <row r="46" spans="1:2" x14ac:dyDescent="0.2">
      <c r="A46" t="s">
        <v>51</v>
      </c>
    </row>
    <row r="47" spans="1:2" x14ac:dyDescent="0.2">
      <c r="A47" t="s">
        <v>59</v>
      </c>
    </row>
    <row r="48" spans="1:2" x14ac:dyDescent="0.2">
      <c r="A48" t="s">
        <v>52</v>
      </c>
    </row>
    <row r="49" spans="1:1" x14ac:dyDescent="0.2">
      <c r="A49" t="s">
        <v>53</v>
      </c>
    </row>
    <row r="51" spans="1:1" x14ac:dyDescent="0.2">
      <c r="A51" s="1" t="s">
        <v>55</v>
      </c>
    </row>
    <row r="52" spans="1:1" x14ac:dyDescent="0.2">
      <c r="A52" t="s">
        <v>56</v>
      </c>
    </row>
    <row r="53" spans="1:1" x14ac:dyDescent="0.2">
      <c r="A53" t="s">
        <v>57</v>
      </c>
    </row>
  </sheetData>
  <hyperlinks>
    <hyperlink ref="B7" r:id="rId1" xr:uid="{00000000-0004-0000-0000-000000000000}"/>
    <hyperlink ref="B39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zoomScale="115" zoomScaleNormal="115" workbookViewId="0"/>
  </sheetViews>
  <sheetFormatPr baseColWidth="10" defaultColWidth="8.83203125" defaultRowHeight="15" x14ac:dyDescent="0.2"/>
  <cols>
    <col min="1" max="3" width="25.33203125" customWidth="1"/>
    <col min="4" max="4" width="11.6640625" customWidth="1"/>
    <col min="5" max="5" width="10.1640625" customWidth="1"/>
    <col min="6" max="6" width="14.6640625" customWidth="1"/>
  </cols>
  <sheetData>
    <row r="1" spans="1:6" ht="16" thickBot="1" x14ac:dyDescent="0.25">
      <c r="A1" s="2" t="s">
        <v>2</v>
      </c>
      <c r="B1" s="2" t="s">
        <v>3</v>
      </c>
      <c r="C1" s="2" t="s">
        <v>4</v>
      </c>
      <c r="D1" s="3" t="s">
        <v>5</v>
      </c>
      <c r="E1" s="3">
        <v>2030</v>
      </c>
      <c r="F1" s="3" t="s">
        <v>6</v>
      </c>
    </row>
    <row r="2" spans="1:6" ht="16" thickTop="1" x14ac:dyDescent="0.2">
      <c r="A2" t="s">
        <v>7</v>
      </c>
      <c r="B2" t="s">
        <v>8</v>
      </c>
      <c r="C2" t="s">
        <v>9</v>
      </c>
      <c r="D2">
        <v>900</v>
      </c>
      <c r="E2">
        <v>700</v>
      </c>
      <c r="F2">
        <v>450</v>
      </c>
    </row>
    <row r="3" spans="1:6" x14ac:dyDescent="0.2">
      <c r="B3" t="s">
        <v>10</v>
      </c>
      <c r="C3" t="s">
        <v>11</v>
      </c>
      <c r="D3" s="4">
        <v>0.64</v>
      </c>
      <c r="E3" s="4">
        <v>0.69</v>
      </c>
      <c r="F3" s="4">
        <v>0.74</v>
      </c>
    </row>
    <row r="4" spans="1:6" x14ac:dyDescent="0.2">
      <c r="B4" t="s">
        <v>12</v>
      </c>
      <c r="C4" t="s">
        <v>13</v>
      </c>
      <c r="D4" s="5">
        <v>1.4999999999999999E-2</v>
      </c>
      <c r="E4" s="5">
        <v>1.4999999999999999E-2</v>
      </c>
      <c r="F4" s="5">
        <v>1.4999999999999999E-2</v>
      </c>
    </row>
    <row r="5" spans="1:6" ht="16" thickBot="1" x14ac:dyDescent="0.25">
      <c r="A5" s="6"/>
      <c r="B5" s="6" t="s">
        <v>14</v>
      </c>
      <c r="C5" s="6" t="s">
        <v>15</v>
      </c>
      <c r="D5" s="6">
        <v>95000</v>
      </c>
      <c r="E5" s="6">
        <v>95000</v>
      </c>
      <c r="F5" s="6">
        <v>100000</v>
      </c>
    </row>
    <row r="6" spans="1:6" ht="16" thickTop="1" x14ac:dyDescent="0.2">
      <c r="A6" t="s">
        <v>16</v>
      </c>
      <c r="B6" t="s">
        <v>8</v>
      </c>
      <c r="C6" t="s">
        <v>9</v>
      </c>
      <c r="D6">
        <v>910</v>
      </c>
      <c r="E6">
        <v>910</v>
      </c>
      <c r="F6">
        <v>910</v>
      </c>
    </row>
    <row r="7" spans="1:6" x14ac:dyDescent="0.2">
      <c r="B7" t="s">
        <v>10</v>
      </c>
      <c r="C7" t="s">
        <v>11</v>
      </c>
      <c r="D7" s="4">
        <v>0.76</v>
      </c>
      <c r="E7" s="4">
        <v>0.76</v>
      </c>
      <c r="F7" s="4">
        <v>0.76</v>
      </c>
    </row>
    <row r="8" spans="1:6" x14ac:dyDescent="0.2">
      <c r="B8" t="s">
        <v>12</v>
      </c>
      <c r="C8" t="s">
        <v>13</v>
      </c>
      <c r="D8" s="5">
        <v>4.7E-2</v>
      </c>
      <c r="E8" s="5">
        <v>4.7E-2</v>
      </c>
      <c r="F8" s="5">
        <v>4.7E-2</v>
      </c>
    </row>
    <row r="9" spans="1:6" ht="16" thickBot="1" x14ac:dyDescent="0.25">
      <c r="A9" s="6"/>
      <c r="B9" s="6" t="s">
        <v>17</v>
      </c>
      <c r="C9" s="6" t="s">
        <v>18</v>
      </c>
      <c r="D9" s="6">
        <v>8.9</v>
      </c>
      <c r="E9" s="6">
        <v>8.9</v>
      </c>
      <c r="F9" s="6">
        <v>8.9</v>
      </c>
    </row>
    <row r="10" spans="1:6" ht="16" thickTop="1" x14ac:dyDescent="0.2">
      <c r="A10" t="s">
        <v>19</v>
      </c>
      <c r="B10" t="s">
        <v>8</v>
      </c>
      <c r="C10" t="s">
        <v>9</v>
      </c>
      <c r="D10">
        <v>2670</v>
      </c>
      <c r="E10">
        <v>2670</v>
      </c>
      <c r="F10">
        <v>2670</v>
      </c>
    </row>
    <row r="11" spans="1:6" x14ac:dyDescent="0.2">
      <c r="B11" t="s">
        <v>10</v>
      </c>
      <c r="C11" t="s">
        <v>11</v>
      </c>
      <c r="D11" s="4">
        <v>0.6</v>
      </c>
      <c r="E11" s="4">
        <v>0.6</v>
      </c>
      <c r="F11" s="4">
        <v>0.6</v>
      </c>
    </row>
    <row r="12" spans="1:6" x14ac:dyDescent="0.2">
      <c r="B12" t="s">
        <v>12</v>
      </c>
      <c r="C12" t="s">
        <v>13</v>
      </c>
      <c r="D12" s="4">
        <v>0.05</v>
      </c>
      <c r="E12" s="4">
        <v>0.05</v>
      </c>
      <c r="F12" s="4">
        <v>0.05</v>
      </c>
    </row>
    <row r="13" spans="1:6" ht="16" thickBot="1" x14ac:dyDescent="0.25">
      <c r="A13" s="6"/>
      <c r="B13" s="6" t="s">
        <v>17</v>
      </c>
      <c r="C13" s="6" t="s">
        <v>18</v>
      </c>
      <c r="D13" s="6">
        <v>20.2</v>
      </c>
      <c r="E13" s="6">
        <v>20.2</v>
      </c>
      <c r="F13" s="6">
        <v>20.2</v>
      </c>
    </row>
    <row r="14" spans="1:6" ht="16" thickTop="1" x14ac:dyDescent="0.2"/>
    <row r="15" spans="1:6" x14ac:dyDescent="0.2">
      <c r="A15" t="s">
        <v>20</v>
      </c>
      <c r="D15">
        <v>2017</v>
      </c>
      <c r="E15">
        <v>2030</v>
      </c>
      <c r="F15">
        <v>2050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baseColWidth="10" defaultColWidth="8.83203125" defaultRowHeight="15" x14ac:dyDescent="0.2"/>
  <sheetData>
    <row r="1" spans="1:2" x14ac:dyDescent="0.2">
      <c r="A1">
        <f>24*365</f>
        <v>8760</v>
      </c>
      <c r="B1" t="s">
        <v>27</v>
      </c>
    </row>
    <row r="3" spans="1:2" x14ac:dyDescent="0.2">
      <c r="A3">
        <v>3412.14</v>
      </c>
      <c r="B3" t="s">
        <v>28</v>
      </c>
    </row>
    <row r="5" spans="1:2" x14ac:dyDescent="0.2">
      <c r="A5">
        <v>0.91400000000000003</v>
      </c>
      <c r="B5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1640625" customWidth="1"/>
  </cols>
  <sheetData>
    <row r="1" spans="1:35" x14ac:dyDescent="0.2">
      <c r="A1" s="1" t="s">
        <v>70</v>
      </c>
      <c r="B1" s="9">
        <v>2017</v>
      </c>
      <c r="C1">
        <v>2018</v>
      </c>
      <c r="D1" s="9">
        <v>2019</v>
      </c>
      <c r="E1">
        <v>2020</v>
      </c>
      <c r="F1" s="9">
        <v>2021</v>
      </c>
      <c r="G1">
        <v>2022</v>
      </c>
      <c r="H1" s="9">
        <v>2023</v>
      </c>
      <c r="I1">
        <v>2024</v>
      </c>
      <c r="J1" s="9">
        <v>2025</v>
      </c>
      <c r="K1">
        <v>2026</v>
      </c>
      <c r="L1" s="9">
        <v>2027</v>
      </c>
      <c r="M1">
        <v>2028</v>
      </c>
      <c r="N1" s="9">
        <v>2029</v>
      </c>
      <c r="O1" s="13">
        <v>2030</v>
      </c>
      <c r="P1" s="10">
        <v>2031</v>
      </c>
      <c r="Q1">
        <v>2032</v>
      </c>
      <c r="R1" s="9">
        <v>2033</v>
      </c>
      <c r="S1">
        <v>2034</v>
      </c>
      <c r="T1" s="9">
        <v>2035</v>
      </c>
      <c r="U1">
        <v>2036</v>
      </c>
      <c r="V1" s="9">
        <v>2037</v>
      </c>
      <c r="W1">
        <v>2038</v>
      </c>
      <c r="X1" s="9">
        <v>2039</v>
      </c>
      <c r="Y1">
        <v>2040</v>
      </c>
      <c r="Z1" s="9">
        <v>2041</v>
      </c>
      <c r="AA1">
        <v>2042</v>
      </c>
      <c r="AB1" s="9">
        <v>2043</v>
      </c>
      <c r="AC1">
        <v>2044</v>
      </c>
      <c r="AD1" s="9">
        <v>2045</v>
      </c>
      <c r="AE1">
        <v>2046</v>
      </c>
      <c r="AF1" s="9">
        <v>2047</v>
      </c>
      <c r="AG1">
        <v>2048</v>
      </c>
      <c r="AH1" s="9">
        <v>2049</v>
      </c>
      <c r="AI1">
        <v>2050</v>
      </c>
    </row>
    <row r="2" spans="1:35" x14ac:dyDescent="0.2">
      <c r="A2" t="s">
        <v>7</v>
      </c>
      <c r="B2" s="12">
        <f>TREND('IEA Data'!$D2:$E2,'IEA Data'!$D$15:$E$15,B$1)/hours_per_year/btu_per_kwh*usd_year_conv</f>
        <v>2.7520591062805481E-5</v>
      </c>
      <c r="C2" s="12">
        <f>TREND('IEA Data'!$D2:$E2,'IEA Data'!$D$15:$E$15,C$1)/hours_per_year/btu_per_kwh*usd_year_conv</f>
        <v>2.7050153608740382E-5</v>
      </c>
      <c r="D2" s="12">
        <f>TREND('IEA Data'!$D2:$E2,'IEA Data'!$D$15:$E$15,D$1)/hours_per_year/btu_per_kwh*usd_year_conv</f>
        <v>2.6579716154675392E-5</v>
      </c>
      <c r="E2" s="12">
        <f>TREND('IEA Data'!$D2:$E2,'IEA Data'!$D$15:$E$15,E$1)/hours_per_year/btu_per_kwh*usd_year_conv</f>
        <v>2.6109278700610286E-5</v>
      </c>
      <c r="F2" s="12">
        <f>TREND('IEA Data'!$D2:$E2,'IEA Data'!$D$15:$E$15,F$1)/hours_per_year/btu_per_kwh*usd_year_conv</f>
        <v>2.5638841246545299E-5</v>
      </c>
      <c r="G2" s="12">
        <f>TREND('IEA Data'!$D2:$E2,'IEA Data'!$D$15:$E$15,G$1)/hours_per_year/btu_per_kwh*usd_year_conv</f>
        <v>2.5168403792480193E-5</v>
      </c>
      <c r="H2" s="12">
        <f>TREND('IEA Data'!$D2:$E2,'IEA Data'!$D$15:$E$15,H$1)/hours_per_year/btu_per_kwh*usd_year_conv</f>
        <v>2.469796633841509E-5</v>
      </c>
      <c r="I2" s="12">
        <f>TREND('IEA Data'!$D2:$E2,'IEA Data'!$D$15:$E$15,I$1)/hours_per_year/btu_per_kwh*usd_year_conv</f>
        <v>2.4227528884350103E-5</v>
      </c>
      <c r="J2" s="12">
        <f>TREND('IEA Data'!$D2:$E2,'IEA Data'!$D$15:$E$15,J$1)/hours_per_year/btu_per_kwh*usd_year_conv</f>
        <v>2.3757091430284997E-5</v>
      </c>
      <c r="K2" s="12">
        <f>TREND('IEA Data'!$D2:$E2,'IEA Data'!$D$15:$E$15,K$1)/hours_per_year/btu_per_kwh*usd_year_conv</f>
        <v>2.328665397622001E-5</v>
      </c>
      <c r="L2" s="12">
        <f>TREND('IEA Data'!$D2:$E2,'IEA Data'!$D$15:$E$15,L$1)/hours_per_year/btu_per_kwh*usd_year_conv</f>
        <v>2.2816216522154904E-5</v>
      </c>
      <c r="M2" s="12">
        <f>TREND('IEA Data'!$D2:$E2,'IEA Data'!$D$15:$E$15,M$1)/hours_per_year/btu_per_kwh*usd_year_conv</f>
        <v>2.2345779068089914E-5</v>
      </c>
      <c r="N2" s="12">
        <f>TREND('IEA Data'!$D2:$E2,'IEA Data'!$D$15:$E$15,N$1)/hours_per_year/btu_per_kwh*usd_year_conv</f>
        <v>2.1875341614024811E-5</v>
      </c>
      <c r="O2" s="12">
        <f>TREND('IEA Data'!$D2:$E2,'IEA Data'!$D$15:$E$15,O$1)/hours_per_year/btu_per_kwh*usd_year_conv</f>
        <v>2.1404904159959821E-5</v>
      </c>
      <c r="P2" s="14">
        <f>TREND('IEA Data'!$E2:$F2,'IEA Data'!$E$15:$F$15,P$1)/hours_per_year/btu_per_kwh*usd_year_conv</f>
        <v>2.1022673728531968E-5</v>
      </c>
      <c r="Q2" s="12">
        <f>TREND('IEA Data'!$E2:$F2,'IEA Data'!$E$15:$F$15,Q$1)/hours_per_year/btu_per_kwh*usd_year_conv</f>
        <v>2.0640443297104115E-5</v>
      </c>
      <c r="R2" s="12">
        <f>TREND('IEA Data'!$E2:$F2,'IEA Data'!$E$15:$F$15,R$1)/hours_per_year/btu_per_kwh*usd_year_conv</f>
        <v>2.0258212865676262E-5</v>
      </c>
      <c r="S2" s="12">
        <f>TREND('IEA Data'!$E2:$F2,'IEA Data'!$E$15:$F$15,S$1)/hours_per_year/btu_per_kwh*usd_year_conv</f>
        <v>1.9875982434248403E-5</v>
      </c>
      <c r="T2" s="12">
        <f>TREND('IEA Data'!$E2:$F2,'IEA Data'!$E$15:$F$15,T$1)/hours_per_year/btu_per_kwh*usd_year_conv</f>
        <v>1.949375200282055E-5</v>
      </c>
      <c r="U2" s="12">
        <f>TREND('IEA Data'!$E2:$F2,'IEA Data'!$E$15:$F$15,U$1)/hours_per_year/btu_per_kwh*usd_year_conv</f>
        <v>1.9111521571392698E-5</v>
      </c>
      <c r="V2" s="12">
        <f>TREND('IEA Data'!$E2:$F2,'IEA Data'!$E$15:$F$15,V$1)/hours_per_year/btu_per_kwh*usd_year_conv</f>
        <v>1.8729291139964845E-5</v>
      </c>
      <c r="W2" s="12">
        <f>TREND('IEA Data'!$E2:$F2,'IEA Data'!$E$15:$F$15,W$1)/hours_per_year/btu_per_kwh*usd_year_conv</f>
        <v>1.8347060708536989E-5</v>
      </c>
      <c r="X2" s="12">
        <f>TREND('IEA Data'!$E2:$F2,'IEA Data'!$E$15:$F$15,X$1)/hours_per_year/btu_per_kwh*usd_year_conv</f>
        <v>1.7964830277109136E-5</v>
      </c>
      <c r="Y2" s="12">
        <f>TREND('IEA Data'!$E2:$F2,'IEA Data'!$E$15:$F$15,Y$1)/hours_per_year/btu_per_kwh*usd_year_conv</f>
        <v>1.7582599845681283E-5</v>
      </c>
      <c r="Z2" s="12">
        <f>TREND('IEA Data'!$E2:$F2,'IEA Data'!$E$15:$F$15,Z$1)/hours_per_year/btu_per_kwh*usd_year_conv</f>
        <v>1.7200369414253427E-5</v>
      </c>
      <c r="AA2" s="12">
        <f>TREND('IEA Data'!$E2:$F2,'IEA Data'!$E$15:$F$15,AA$1)/hours_per_year/btu_per_kwh*usd_year_conv</f>
        <v>1.6818138982825571E-5</v>
      </c>
      <c r="AB2" s="12">
        <f>TREND('IEA Data'!$E2:$F2,'IEA Data'!$E$15:$F$15,AB$1)/hours_per_year/btu_per_kwh*usd_year_conv</f>
        <v>1.6435908551397718E-5</v>
      </c>
      <c r="AC2" s="12">
        <f>TREND('IEA Data'!$E2:$F2,'IEA Data'!$E$15:$F$15,AC$1)/hours_per_year/btu_per_kwh*usd_year_conv</f>
        <v>1.6053678119969865E-5</v>
      </c>
      <c r="AD2" s="12">
        <f>TREND('IEA Data'!$E2:$F2,'IEA Data'!$E$15:$F$15,AD$1)/hours_per_year/btu_per_kwh*usd_year_conv</f>
        <v>1.5671447688542013E-5</v>
      </c>
      <c r="AE2" s="12">
        <f>TREND('IEA Data'!$E2:$F2,'IEA Data'!$E$15:$F$15,AE$1)/hours_per_year/btu_per_kwh*usd_year_conv</f>
        <v>1.5289217257114157E-5</v>
      </c>
      <c r="AF2" s="12">
        <f>TREND('IEA Data'!$E2:$F2,'IEA Data'!$E$15:$F$15,AF$1)/hours_per_year/btu_per_kwh*usd_year_conv</f>
        <v>1.4906986825686302E-5</v>
      </c>
      <c r="AG2" s="12">
        <f>TREND('IEA Data'!$E2:$F2,'IEA Data'!$E$15:$F$15,AG$1)/hours_per_year/btu_per_kwh*usd_year_conv</f>
        <v>1.4524756394258449E-5</v>
      </c>
      <c r="AH2" s="12">
        <f>TREND('IEA Data'!$E2:$F2,'IEA Data'!$E$15:$F$15,AH$1)/hours_per_year/btu_per_kwh*usd_year_conv</f>
        <v>1.4142525962830597E-5</v>
      </c>
      <c r="AI2" s="12">
        <f>TREND('IEA Data'!$E2:$F2,'IEA Data'!$E$15:$F$15,AI$1)/hours_per_year/btu_per_kwh*usd_year_conv</f>
        <v>1.3760295531402741E-5</v>
      </c>
    </row>
    <row r="3" spans="1:35" x14ac:dyDescent="0.2">
      <c r="A3" t="s">
        <v>16</v>
      </c>
      <c r="B3" s="12">
        <f>TREND('IEA Data'!$D6:$E6,'IEA Data'!$D$15:$E$15,B$1)/hours_per_year/btu_per_kwh*usd_year_conv</f>
        <v>2.7826375407947768E-5</v>
      </c>
      <c r="C3" s="12">
        <f>TREND('IEA Data'!$D6:$E6,'IEA Data'!$D$15:$E$15,C$1)/hours_per_year/btu_per_kwh*usd_year_conv</f>
        <v>2.7826375407947768E-5</v>
      </c>
      <c r="D3" s="12">
        <f>TREND('IEA Data'!$D6:$E6,'IEA Data'!$D$15:$E$15,D$1)/hours_per_year/btu_per_kwh*usd_year_conv</f>
        <v>2.7826375407947768E-5</v>
      </c>
      <c r="E3" s="12">
        <f>TREND('IEA Data'!$D6:$E6,'IEA Data'!$D$15:$E$15,E$1)/hours_per_year/btu_per_kwh*usd_year_conv</f>
        <v>2.7826375407947768E-5</v>
      </c>
      <c r="F3" s="12">
        <f>TREND('IEA Data'!$D6:$E6,'IEA Data'!$D$15:$E$15,F$1)/hours_per_year/btu_per_kwh*usd_year_conv</f>
        <v>2.7826375407947768E-5</v>
      </c>
      <c r="G3" s="12">
        <f>TREND('IEA Data'!$D6:$E6,'IEA Data'!$D$15:$E$15,G$1)/hours_per_year/btu_per_kwh*usd_year_conv</f>
        <v>2.7826375407947768E-5</v>
      </c>
      <c r="H3" s="12">
        <f>TREND('IEA Data'!$D6:$E6,'IEA Data'!$D$15:$E$15,H$1)/hours_per_year/btu_per_kwh*usd_year_conv</f>
        <v>2.7826375407947768E-5</v>
      </c>
      <c r="I3" s="12">
        <f>TREND('IEA Data'!$D6:$E6,'IEA Data'!$D$15:$E$15,I$1)/hours_per_year/btu_per_kwh*usd_year_conv</f>
        <v>2.7826375407947768E-5</v>
      </c>
      <c r="J3" s="12">
        <f>TREND('IEA Data'!$D6:$E6,'IEA Data'!$D$15:$E$15,J$1)/hours_per_year/btu_per_kwh*usd_year_conv</f>
        <v>2.7826375407947768E-5</v>
      </c>
      <c r="K3" s="12">
        <f>TREND('IEA Data'!$D6:$E6,'IEA Data'!$D$15:$E$15,K$1)/hours_per_year/btu_per_kwh*usd_year_conv</f>
        <v>2.7826375407947768E-5</v>
      </c>
      <c r="L3" s="12">
        <f>TREND('IEA Data'!$D6:$E6,'IEA Data'!$D$15:$E$15,L$1)/hours_per_year/btu_per_kwh*usd_year_conv</f>
        <v>2.7826375407947768E-5</v>
      </c>
      <c r="M3" s="12">
        <f>TREND('IEA Data'!$D6:$E6,'IEA Data'!$D$15:$E$15,M$1)/hours_per_year/btu_per_kwh*usd_year_conv</f>
        <v>2.7826375407947768E-5</v>
      </c>
      <c r="N3" s="12">
        <f>TREND('IEA Data'!$D6:$E6,'IEA Data'!$D$15:$E$15,N$1)/hours_per_year/btu_per_kwh*usd_year_conv</f>
        <v>2.7826375407947768E-5</v>
      </c>
      <c r="O3" s="12">
        <f>TREND('IEA Data'!$D6:$E6,'IEA Data'!$D$15:$E$15,O$1)/hours_per_year/btu_per_kwh*usd_year_conv</f>
        <v>2.7826375407947768E-5</v>
      </c>
      <c r="P3" s="14">
        <f>TREND('IEA Data'!$E6:$F6,'IEA Data'!$E$15:$F$15,P$1)/hours_per_year/btu_per_kwh*usd_year_conv</f>
        <v>2.7826375407947768E-5</v>
      </c>
      <c r="Q3" s="12">
        <f>TREND('IEA Data'!$E6:$F6,'IEA Data'!$E$15:$F$15,Q$1)/hours_per_year/btu_per_kwh*usd_year_conv</f>
        <v>2.7826375407947768E-5</v>
      </c>
      <c r="R3" s="12">
        <f>TREND('IEA Data'!$E6:$F6,'IEA Data'!$E$15:$F$15,R$1)/hours_per_year/btu_per_kwh*usd_year_conv</f>
        <v>2.7826375407947768E-5</v>
      </c>
      <c r="S3" s="12">
        <f>TREND('IEA Data'!$E6:$F6,'IEA Data'!$E$15:$F$15,S$1)/hours_per_year/btu_per_kwh*usd_year_conv</f>
        <v>2.7826375407947768E-5</v>
      </c>
      <c r="T3" s="12">
        <f>TREND('IEA Data'!$E6:$F6,'IEA Data'!$E$15:$F$15,T$1)/hours_per_year/btu_per_kwh*usd_year_conv</f>
        <v>2.7826375407947768E-5</v>
      </c>
      <c r="U3" s="12">
        <f>TREND('IEA Data'!$E6:$F6,'IEA Data'!$E$15:$F$15,U$1)/hours_per_year/btu_per_kwh*usd_year_conv</f>
        <v>2.7826375407947768E-5</v>
      </c>
      <c r="V3" s="12">
        <f>TREND('IEA Data'!$E6:$F6,'IEA Data'!$E$15:$F$15,V$1)/hours_per_year/btu_per_kwh*usd_year_conv</f>
        <v>2.7826375407947768E-5</v>
      </c>
      <c r="W3" s="12">
        <f>TREND('IEA Data'!$E6:$F6,'IEA Data'!$E$15:$F$15,W$1)/hours_per_year/btu_per_kwh*usd_year_conv</f>
        <v>2.7826375407947768E-5</v>
      </c>
      <c r="X3" s="12">
        <f>TREND('IEA Data'!$E6:$F6,'IEA Data'!$E$15:$F$15,X$1)/hours_per_year/btu_per_kwh*usd_year_conv</f>
        <v>2.7826375407947768E-5</v>
      </c>
      <c r="Y3" s="12">
        <f>TREND('IEA Data'!$E6:$F6,'IEA Data'!$E$15:$F$15,Y$1)/hours_per_year/btu_per_kwh*usd_year_conv</f>
        <v>2.7826375407947768E-5</v>
      </c>
      <c r="Z3" s="12">
        <f>TREND('IEA Data'!$E6:$F6,'IEA Data'!$E$15:$F$15,Z$1)/hours_per_year/btu_per_kwh*usd_year_conv</f>
        <v>2.7826375407947768E-5</v>
      </c>
      <c r="AA3" s="12">
        <f>TREND('IEA Data'!$E6:$F6,'IEA Data'!$E$15:$F$15,AA$1)/hours_per_year/btu_per_kwh*usd_year_conv</f>
        <v>2.7826375407947768E-5</v>
      </c>
      <c r="AB3" s="12">
        <f>TREND('IEA Data'!$E6:$F6,'IEA Data'!$E$15:$F$15,AB$1)/hours_per_year/btu_per_kwh*usd_year_conv</f>
        <v>2.7826375407947768E-5</v>
      </c>
      <c r="AC3" s="12">
        <f>TREND('IEA Data'!$E6:$F6,'IEA Data'!$E$15:$F$15,AC$1)/hours_per_year/btu_per_kwh*usd_year_conv</f>
        <v>2.7826375407947768E-5</v>
      </c>
      <c r="AD3" s="12">
        <f>TREND('IEA Data'!$E6:$F6,'IEA Data'!$E$15:$F$15,AD$1)/hours_per_year/btu_per_kwh*usd_year_conv</f>
        <v>2.7826375407947768E-5</v>
      </c>
      <c r="AE3" s="12">
        <f>TREND('IEA Data'!$E6:$F6,'IEA Data'!$E$15:$F$15,AE$1)/hours_per_year/btu_per_kwh*usd_year_conv</f>
        <v>2.7826375407947768E-5</v>
      </c>
      <c r="AF3" s="12">
        <f>TREND('IEA Data'!$E6:$F6,'IEA Data'!$E$15:$F$15,AF$1)/hours_per_year/btu_per_kwh*usd_year_conv</f>
        <v>2.7826375407947768E-5</v>
      </c>
      <c r="AG3" s="12">
        <f>TREND('IEA Data'!$E6:$F6,'IEA Data'!$E$15:$F$15,AG$1)/hours_per_year/btu_per_kwh*usd_year_conv</f>
        <v>2.7826375407947768E-5</v>
      </c>
      <c r="AH3" s="12">
        <f>TREND('IEA Data'!$E6:$F6,'IEA Data'!$E$15:$F$15,AH$1)/hours_per_year/btu_per_kwh*usd_year_conv</f>
        <v>2.7826375407947768E-5</v>
      </c>
      <c r="AI3" s="12">
        <f>TREND('IEA Data'!$E6:$F6,'IEA Data'!$E$15:$F$15,AI$1)/hours_per_year/btu_per_kwh*usd_year_conv</f>
        <v>2.7826375407947768E-5</v>
      </c>
    </row>
    <row r="4" spans="1:35" x14ac:dyDescent="0.2">
      <c r="A4" t="s">
        <v>19</v>
      </c>
      <c r="B4" s="12">
        <f>TREND('IEA Data'!$D10:$E10,'IEA Data'!$D$15:$E$15,B$1)/hours_per_year/btu_per_kwh*usd_year_conv</f>
        <v>8.1644420152989595E-5</v>
      </c>
      <c r="C4" s="12">
        <f>TREND('IEA Data'!$D10:$E10,'IEA Data'!$D$15:$E$15,C$1)/hours_per_year/btu_per_kwh*usd_year_conv</f>
        <v>8.1644420152989595E-5</v>
      </c>
      <c r="D4" s="12">
        <f>TREND('IEA Data'!$D10:$E10,'IEA Data'!$D$15:$E$15,D$1)/hours_per_year/btu_per_kwh*usd_year_conv</f>
        <v>8.1644420152989595E-5</v>
      </c>
      <c r="E4" s="12">
        <f>TREND('IEA Data'!$D10:$E10,'IEA Data'!$D$15:$E$15,E$1)/hours_per_year/btu_per_kwh*usd_year_conv</f>
        <v>8.1644420152989595E-5</v>
      </c>
      <c r="F4" s="12">
        <f>TREND('IEA Data'!$D10:$E10,'IEA Data'!$D$15:$E$15,F$1)/hours_per_year/btu_per_kwh*usd_year_conv</f>
        <v>8.1644420152989595E-5</v>
      </c>
      <c r="G4" s="12">
        <f>TREND('IEA Data'!$D10:$E10,'IEA Data'!$D$15:$E$15,G$1)/hours_per_year/btu_per_kwh*usd_year_conv</f>
        <v>8.1644420152989595E-5</v>
      </c>
      <c r="H4" s="12">
        <f>TREND('IEA Data'!$D10:$E10,'IEA Data'!$D$15:$E$15,H$1)/hours_per_year/btu_per_kwh*usd_year_conv</f>
        <v>8.1644420152989595E-5</v>
      </c>
      <c r="I4" s="12">
        <f>TREND('IEA Data'!$D10:$E10,'IEA Data'!$D$15:$E$15,I$1)/hours_per_year/btu_per_kwh*usd_year_conv</f>
        <v>8.1644420152989595E-5</v>
      </c>
      <c r="J4" s="12">
        <f>TREND('IEA Data'!$D10:$E10,'IEA Data'!$D$15:$E$15,J$1)/hours_per_year/btu_per_kwh*usd_year_conv</f>
        <v>8.1644420152989595E-5</v>
      </c>
      <c r="K4" s="12">
        <f>TREND('IEA Data'!$D10:$E10,'IEA Data'!$D$15:$E$15,K$1)/hours_per_year/btu_per_kwh*usd_year_conv</f>
        <v>8.1644420152989595E-5</v>
      </c>
      <c r="L4" s="12">
        <f>TREND('IEA Data'!$D10:$E10,'IEA Data'!$D$15:$E$15,L$1)/hours_per_year/btu_per_kwh*usd_year_conv</f>
        <v>8.1644420152989595E-5</v>
      </c>
      <c r="M4" s="12">
        <f>TREND('IEA Data'!$D10:$E10,'IEA Data'!$D$15:$E$15,M$1)/hours_per_year/btu_per_kwh*usd_year_conv</f>
        <v>8.1644420152989595E-5</v>
      </c>
      <c r="N4" s="12">
        <f>TREND('IEA Data'!$D10:$E10,'IEA Data'!$D$15:$E$15,N$1)/hours_per_year/btu_per_kwh*usd_year_conv</f>
        <v>8.1644420152989595E-5</v>
      </c>
      <c r="O4" s="12">
        <f>TREND('IEA Data'!$D10:$E10,'IEA Data'!$D$15:$E$15,O$1)/hours_per_year/btu_per_kwh*usd_year_conv</f>
        <v>8.1644420152989595E-5</v>
      </c>
      <c r="P4" s="14">
        <f>TREND('IEA Data'!$E10:$F10,'IEA Data'!$E$15:$F$15,P$1)/hours_per_year/btu_per_kwh*usd_year_conv</f>
        <v>8.1644420152989595E-5</v>
      </c>
      <c r="Q4" s="12">
        <f>TREND('IEA Data'!$E10:$F10,'IEA Data'!$E$15:$F$15,Q$1)/hours_per_year/btu_per_kwh*usd_year_conv</f>
        <v>8.1644420152989595E-5</v>
      </c>
      <c r="R4" s="12">
        <f>TREND('IEA Data'!$E10:$F10,'IEA Data'!$E$15:$F$15,R$1)/hours_per_year/btu_per_kwh*usd_year_conv</f>
        <v>8.1644420152989595E-5</v>
      </c>
      <c r="S4" s="12">
        <f>TREND('IEA Data'!$E10:$F10,'IEA Data'!$E$15:$F$15,S$1)/hours_per_year/btu_per_kwh*usd_year_conv</f>
        <v>8.1644420152989595E-5</v>
      </c>
      <c r="T4" s="12">
        <f>TREND('IEA Data'!$E10:$F10,'IEA Data'!$E$15:$F$15,T$1)/hours_per_year/btu_per_kwh*usd_year_conv</f>
        <v>8.1644420152989595E-5</v>
      </c>
      <c r="U4" s="12">
        <f>TREND('IEA Data'!$E10:$F10,'IEA Data'!$E$15:$F$15,U$1)/hours_per_year/btu_per_kwh*usd_year_conv</f>
        <v>8.1644420152989595E-5</v>
      </c>
      <c r="V4" s="12">
        <f>TREND('IEA Data'!$E10:$F10,'IEA Data'!$E$15:$F$15,V$1)/hours_per_year/btu_per_kwh*usd_year_conv</f>
        <v>8.1644420152989595E-5</v>
      </c>
      <c r="W4" s="12">
        <f>TREND('IEA Data'!$E10:$F10,'IEA Data'!$E$15:$F$15,W$1)/hours_per_year/btu_per_kwh*usd_year_conv</f>
        <v>8.1644420152989595E-5</v>
      </c>
      <c r="X4" s="12">
        <f>TREND('IEA Data'!$E10:$F10,'IEA Data'!$E$15:$F$15,X$1)/hours_per_year/btu_per_kwh*usd_year_conv</f>
        <v>8.1644420152989595E-5</v>
      </c>
      <c r="Y4" s="12">
        <f>TREND('IEA Data'!$E10:$F10,'IEA Data'!$E$15:$F$15,Y$1)/hours_per_year/btu_per_kwh*usd_year_conv</f>
        <v>8.1644420152989595E-5</v>
      </c>
      <c r="Z4" s="12">
        <f>TREND('IEA Data'!$E10:$F10,'IEA Data'!$E$15:$F$15,Z$1)/hours_per_year/btu_per_kwh*usd_year_conv</f>
        <v>8.1644420152989595E-5</v>
      </c>
      <c r="AA4" s="12">
        <f>TREND('IEA Data'!$E10:$F10,'IEA Data'!$E$15:$F$15,AA$1)/hours_per_year/btu_per_kwh*usd_year_conv</f>
        <v>8.1644420152989595E-5</v>
      </c>
      <c r="AB4" s="12">
        <f>TREND('IEA Data'!$E10:$F10,'IEA Data'!$E$15:$F$15,AB$1)/hours_per_year/btu_per_kwh*usd_year_conv</f>
        <v>8.1644420152989595E-5</v>
      </c>
      <c r="AC4" s="12">
        <f>TREND('IEA Data'!$E10:$F10,'IEA Data'!$E$15:$F$15,AC$1)/hours_per_year/btu_per_kwh*usd_year_conv</f>
        <v>8.1644420152989595E-5</v>
      </c>
      <c r="AD4" s="12">
        <f>TREND('IEA Data'!$E10:$F10,'IEA Data'!$E$15:$F$15,AD$1)/hours_per_year/btu_per_kwh*usd_year_conv</f>
        <v>8.1644420152989595E-5</v>
      </c>
      <c r="AE4" s="12">
        <f>TREND('IEA Data'!$E10:$F10,'IEA Data'!$E$15:$F$15,AE$1)/hours_per_year/btu_per_kwh*usd_year_conv</f>
        <v>8.1644420152989595E-5</v>
      </c>
      <c r="AF4" s="12">
        <f>TREND('IEA Data'!$E10:$F10,'IEA Data'!$E$15:$F$15,AF$1)/hours_per_year/btu_per_kwh*usd_year_conv</f>
        <v>8.1644420152989595E-5</v>
      </c>
      <c r="AG4" s="12">
        <f>TREND('IEA Data'!$E10:$F10,'IEA Data'!$E$15:$F$15,AG$1)/hours_per_year/btu_per_kwh*usd_year_conv</f>
        <v>8.1644420152989595E-5</v>
      </c>
      <c r="AH4" s="12">
        <f>TREND('IEA Data'!$E10:$F10,'IEA Data'!$E$15:$F$15,AH$1)/hours_per_year/btu_per_kwh*usd_year_conv</f>
        <v>8.1644420152989595E-5</v>
      </c>
      <c r="AI4" s="12">
        <f>TREND('IEA Data'!$E10:$F10,'IEA Data'!$E$15:$F$15,AI$1)/hours_per_year/btu_per_kwh*usd_year_conv</f>
        <v>8.1644420152989595E-5</v>
      </c>
    </row>
    <row r="5" spans="1:35" x14ac:dyDescent="0.2">
      <c r="A5" t="s">
        <v>25</v>
      </c>
      <c r="B5" s="12">
        <f>B4</f>
        <v>8.1644420152989595E-5</v>
      </c>
      <c r="C5" s="12">
        <f t="shared" ref="C5:P5" si="0">C4</f>
        <v>8.1644420152989595E-5</v>
      </c>
      <c r="D5" s="12">
        <f t="shared" si="0"/>
        <v>8.1644420152989595E-5</v>
      </c>
      <c r="E5" s="12">
        <f t="shared" si="0"/>
        <v>8.1644420152989595E-5</v>
      </c>
      <c r="F5" s="12">
        <f t="shared" si="0"/>
        <v>8.1644420152989595E-5</v>
      </c>
      <c r="G5" s="12">
        <f t="shared" si="0"/>
        <v>8.1644420152989595E-5</v>
      </c>
      <c r="H5" s="12">
        <f t="shared" si="0"/>
        <v>8.1644420152989595E-5</v>
      </c>
      <c r="I5" s="12">
        <f t="shared" si="0"/>
        <v>8.1644420152989595E-5</v>
      </c>
      <c r="J5" s="12">
        <f t="shared" si="0"/>
        <v>8.1644420152989595E-5</v>
      </c>
      <c r="K5" s="12">
        <f t="shared" si="0"/>
        <v>8.1644420152989595E-5</v>
      </c>
      <c r="L5" s="12">
        <f t="shared" si="0"/>
        <v>8.1644420152989595E-5</v>
      </c>
      <c r="M5" s="12">
        <f t="shared" si="0"/>
        <v>8.1644420152989595E-5</v>
      </c>
      <c r="N5" s="12">
        <f t="shared" si="0"/>
        <v>8.1644420152989595E-5</v>
      </c>
      <c r="O5" s="12">
        <f t="shared" si="0"/>
        <v>8.1644420152989595E-5</v>
      </c>
      <c r="P5" s="12">
        <f t="shared" si="0"/>
        <v>8.1644420152989595E-5</v>
      </c>
      <c r="Q5" s="12">
        <f t="shared" ref="Q5" si="1">Q4</f>
        <v>8.1644420152989595E-5</v>
      </c>
      <c r="R5" s="12">
        <f t="shared" ref="R5" si="2">R4</f>
        <v>8.1644420152989595E-5</v>
      </c>
      <c r="S5" s="12">
        <f t="shared" ref="S5" si="3">S4</f>
        <v>8.1644420152989595E-5</v>
      </c>
      <c r="T5" s="12">
        <f t="shared" ref="T5" si="4">T4</f>
        <v>8.1644420152989595E-5</v>
      </c>
      <c r="U5" s="12">
        <f t="shared" ref="U5" si="5">U4</f>
        <v>8.1644420152989595E-5</v>
      </c>
      <c r="V5" s="12">
        <f t="shared" ref="V5" si="6">V4</f>
        <v>8.1644420152989595E-5</v>
      </c>
      <c r="W5" s="12">
        <f t="shared" ref="W5" si="7">W4</f>
        <v>8.1644420152989595E-5</v>
      </c>
      <c r="X5" s="12">
        <f t="shared" ref="X5" si="8">X4</f>
        <v>8.1644420152989595E-5</v>
      </c>
      <c r="Y5" s="12">
        <f t="shared" ref="Y5" si="9">Y4</f>
        <v>8.1644420152989595E-5</v>
      </c>
      <c r="Z5" s="12">
        <f t="shared" ref="Z5" si="10">Z4</f>
        <v>8.1644420152989595E-5</v>
      </c>
      <c r="AA5" s="12">
        <f t="shared" ref="AA5" si="11">AA4</f>
        <v>8.1644420152989595E-5</v>
      </c>
      <c r="AB5" s="12">
        <f t="shared" ref="AB5" si="12">AB4</f>
        <v>8.1644420152989595E-5</v>
      </c>
      <c r="AC5" s="12">
        <f t="shared" ref="AC5" si="13">AC4</f>
        <v>8.1644420152989595E-5</v>
      </c>
      <c r="AD5" s="12">
        <f t="shared" ref="AD5" si="14">AD4</f>
        <v>8.1644420152989595E-5</v>
      </c>
      <c r="AE5" s="12">
        <f t="shared" ref="AE5" si="15">AE4</f>
        <v>8.1644420152989595E-5</v>
      </c>
      <c r="AF5" s="12">
        <f t="shared" ref="AF5" si="16">AF4</f>
        <v>8.1644420152989595E-5</v>
      </c>
      <c r="AG5" s="12">
        <f t="shared" ref="AG5" si="17">AG4</f>
        <v>8.1644420152989595E-5</v>
      </c>
      <c r="AH5" s="12">
        <f t="shared" ref="AH5" si="18">AH4</f>
        <v>8.1644420152989595E-5</v>
      </c>
      <c r="AI5" s="12">
        <f t="shared" ref="AI5" si="19">AI4</f>
        <v>8.1644420152989595E-5</v>
      </c>
    </row>
    <row r="6" spans="1:35" x14ac:dyDescent="0.2">
      <c r="A6" t="s">
        <v>26</v>
      </c>
      <c r="B6" s="11">
        <v>0</v>
      </c>
      <c r="C6" s="11">
        <f t="shared" ref="C6:R6" si="20">$B6</f>
        <v>0</v>
      </c>
      <c r="D6" s="11">
        <f t="shared" si="20"/>
        <v>0</v>
      </c>
      <c r="E6" s="11">
        <f t="shared" si="20"/>
        <v>0</v>
      </c>
      <c r="F6" s="11">
        <f t="shared" si="20"/>
        <v>0</v>
      </c>
      <c r="G6" s="11">
        <f t="shared" si="20"/>
        <v>0</v>
      </c>
      <c r="H6" s="11">
        <f t="shared" si="20"/>
        <v>0</v>
      </c>
      <c r="I6" s="11">
        <f t="shared" si="20"/>
        <v>0</v>
      </c>
      <c r="J6" s="11">
        <f t="shared" si="20"/>
        <v>0</v>
      </c>
      <c r="K6" s="11">
        <f t="shared" si="20"/>
        <v>0</v>
      </c>
      <c r="L6" s="11">
        <f t="shared" si="20"/>
        <v>0</v>
      </c>
      <c r="M6" s="11">
        <f t="shared" si="20"/>
        <v>0</v>
      </c>
      <c r="N6" s="11">
        <f t="shared" si="20"/>
        <v>0</v>
      </c>
      <c r="O6" s="11">
        <f t="shared" si="20"/>
        <v>0</v>
      </c>
      <c r="P6" s="11">
        <f t="shared" si="20"/>
        <v>0</v>
      </c>
      <c r="Q6" s="11">
        <f t="shared" si="20"/>
        <v>0</v>
      </c>
      <c r="R6" s="11">
        <f t="shared" si="20"/>
        <v>0</v>
      </c>
      <c r="S6" s="11">
        <f t="shared" ref="S6:AI6" si="21">$B6</f>
        <v>0</v>
      </c>
      <c r="T6" s="11">
        <f t="shared" si="21"/>
        <v>0</v>
      </c>
      <c r="U6" s="11">
        <f t="shared" si="21"/>
        <v>0</v>
      </c>
      <c r="V6" s="11">
        <f t="shared" si="21"/>
        <v>0</v>
      </c>
      <c r="W6" s="11">
        <f t="shared" si="21"/>
        <v>0</v>
      </c>
      <c r="X6" s="11">
        <f t="shared" si="21"/>
        <v>0</v>
      </c>
      <c r="Y6" s="11">
        <f t="shared" si="21"/>
        <v>0</v>
      </c>
      <c r="Z6" s="11">
        <f t="shared" si="21"/>
        <v>0</v>
      </c>
      <c r="AA6" s="11">
        <f t="shared" si="21"/>
        <v>0</v>
      </c>
      <c r="AB6" s="11">
        <f t="shared" si="21"/>
        <v>0</v>
      </c>
      <c r="AC6" s="11">
        <f t="shared" si="21"/>
        <v>0</v>
      </c>
      <c r="AD6" s="11">
        <f t="shared" si="21"/>
        <v>0</v>
      </c>
      <c r="AE6" s="11">
        <f t="shared" si="21"/>
        <v>0</v>
      </c>
      <c r="AF6" s="11">
        <f t="shared" si="21"/>
        <v>0</v>
      </c>
      <c r="AG6" s="11">
        <f t="shared" si="21"/>
        <v>0</v>
      </c>
      <c r="AH6" s="11">
        <f t="shared" si="21"/>
        <v>0</v>
      </c>
      <c r="AI6" s="11">
        <f t="shared" si="2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1640625" customWidth="1"/>
  </cols>
  <sheetData>
    <row r="1" spans="1:35" x14ac:dyDescent="0.2">
      <c r="A1" s="18" t="s">
        <v>71</v>
      </c>
      <c r="B1" s="15">
        <v>2017</v>
      </c>
      <c r="C1" s="16">
        <v>2018</v>
      </c>
      <c r="D1" s="15">
        <v>2019</v>
      </c>
      <c r="E1" s="16">
        <v>2020</v>
      </c>
      <c r="F1" s="15">
        <v>2021</v>
      </c>
      <c r="G1" s="16">
        <v>2022</v>
      </c>
      <c r="H1" s="15">
        <v>2023</v>
      </c>
      <c r="I1" s="16">
        <v>2024</v>
      </c>
      <c r="J1" s="15">
        <v>2025</v>
      </c>
      <c r="K1" s="16">
        <v>2026</v>
      </c>
      <c r="L1" s="15">
        <v>2027</v>
      </c>
      <c r="M1" s="16">
        <v>2028</v>
      </c>
      <c r="N1" s="15">
        <v>2029</v>
      </c>
      <c r="O1" s="16">
        <v>2030</v>
      </c>
      <c r="P1" s="15">
        <v>2031</v>
      </c>
      <c r="Q1" s="16">
        <v>2032</v>
      </c>
      <c r="R1" s="15">
        <v>2033</v>
      </c>
      <c r="S1" s="16">
        <v>2034</v>
      </c>
      <c r="T1" s="15">
        <v>2035</v>
      </c>
      <c r="U1" s="16">
        <v>2036</v>
      </c>
      <c r="V1" s="15">
        <v>2037</v>
      </c>
      <c r="W1" s="16">
        <v>2038</v>
      </c>
      <c r="X1" s="15">
        <v>2039</v>
      </c>
      <c r="Y1" s="16">
        <v>2040</v>
      </c>
      <c r="Z1" s="15">
        <v>2041</v>
      </c>
      <c r="AA1" s="16">
        <v>2042</v>
      </c>
      <c r="AB1" s="15">
        <v>2043</v>
      </c>
      <c r="AC1" s="16">
        <v>2044</v>
      </c>
      <c r="AD1" s="15">
        <v>2045</v>
      </c>
      <c r="AE1" s="16">
        <v>2046</v>
      </c>
      <c r="AF1" s="15">
        <v>2047</v>
      </c>
      <c r="AG1" s="16">
        <v>2048</v>
      </c>
      <c r="AH1" s="15">
        <v>2049</v>
      </c>
      <c r="AI1" s="16">
        <v>2050</v>
      </c>
    </row>
    <row r="2" spans="1:35" x14ac:dyDescent="0.2">
      <c r="A2" s="16" t="s">
        <v>7</v>
      </c>
      <c r="B2" s="17">
        <f>HPEC!B2*'IEA Data'!$D$4</f>
        <v>4.1280886594208218E-7</v>
      </c>
      <c r="C2" s="17">
        <f>HPEC!C2*'IEA Data'!$D$4</f>
        <v>4.057523041311057E-7</v>
      </c>
      <c r="D2" s="17">
        <f>HPEC!D2*'IEA Data'!$D$4</f>
        <v>3.9869574232013086E-7</v>
      </c>
      <c r="E2" s="17">
        <f>HPEC!E2*'IEA Data'!$D$4</f>
        <v>3.9163918050915428E-7</v>
      </c>
      <c r="F2" s="17">
        <f>HPEC!F2*'IEA Data'!$D$4</f>
        <v>3.8458261869817944E-7</v>
      </c>
      <c r="G2" s="17">
        <f>HPEC!G2*'IEA Data'!$D$4</f>
        <v>3.7752605688720286E-7</v>
      </c>
      <c r="H2" s="17">
        <f>HPEC!H2*'IEA Data'!$D$4</f>
        <v>3.7046949507622632E-7</v>
      </c>
      <c r="I2" s="17">
        <f>HPEC!I2*'IEA Data'!$D$4</f>
        <v>3.6341293326525154E-7</v>
      </c>
      <c r="J2" s="17">
        <f>HPEC!J2*'IEA Data'!$D$4</f>
        <v>3.5635637145427495E-7</v>
      </c>
      <c r="K2" s="17">
        <f>HPEC!K2*'IEA Data'!$D$4</f>
        <v>3.4929980964330012E-7</v>
      </c>
      <c r="L2" s="17">
        <f>HPEC!L2*'IEA Data'!$D$4</f>
        <v>3.4224324783232353E-7</v>
      </c>
      <c r="M2" s="17">
        <f>HPEC!M2*'IEA Data'!$D$4</f>
        <v>3.3518668602134869E-7</v>
      </c>
      <c r="N2" s="17">
        <f>HPEC!N2*'IEA Data'!$D$4</f>
        <v>3.2813012421037216E-7</v>
      </c>
      <c r="O2" s="17">
        <f>HPEC!O2*'IEA Data'!$D$4</f>
        <v>3.2107356239939732E-7</v>
      </c>
      <c r="P2" s="17">
        <f>HPEC!P2*'IEA Data'!$D$4</f>
        <v>3.1534010592797952E-7</v>
      </c>
      <c r="Q2" s="17">
        <f>HPEC!Q2*'IEA Data'!$D$4</f>
        <v>3.0960664945656172E-7</v>
      </c>
      <c r="R2" s="17">
        <f>HPEC!R2*'IEA Data'!$D$4</f>
        <v>3.0387319298514391E-7</v>
      </c>
      <c r="S2" s="17">
        <f>HPEC!S2*'IEA Data'!$D$4</f>
        <v>2.9813973651372606E-7</v>
      </c>
      <c r="T2" s="17">
        <f>HPEC!T2*'IEA Data'!$D$4</f>
        <v>2.9240628004230825E-7</v>
      </c>
      <c r="U2" s="17">
        <f>HPEC!U2*'IEA Data'!$D$4</f>
        <v>2.8667282357089045E-7</v>
      </c>
      <c r="V2" s="17">
        <f>HPEC!V2*'IEA Data'!$D$4</f>
        <v>2.8093936709947264E-7</v>
      </c>
      <c r="W2" s="17">
        <f>HPEC!W2*'IEA Data'!$D$4</f>
        <v>2.7520591062805484E-7</v>
      </c>
      <c r="X2" s="17">
        <f>HPEC!X2*'IEA Data'!$D$4</f>
        <v>2.6947245415663704E-7</v>
      </c>
      <c r="Y2" s="17">
        <f>HPEC!Y2*'IEA Data'!$D$4</f>
        <v>2.6373899768521923E-7</v>
      </c>
      <c r="Z2" s="17">
        <f>HPEC!Z2*'IEA Data'!$D$4</f>
        <v>2.5800554121380138E-7</v>
      </c>
      <c r="AA2" s="17">
        <f>HPEC!AA2*'IEA Data'!$D$4</f>
        <v>2.5227208474238357E-7</v>
      </c>
      <c r="AB2" s="17">
        <f>HPEC!AB2*'IEA Data'!$D$4</f>
        <v>2.4653862827096577E-7</v>
      </c>
      <c r="AC2" s="17">
        <f>HPEC!AC2*'IEA Data'!$D$4</f>
        <v>2.4080517179954797E-7</v>
      </c>
      <c r="AD2" s="17">
        <f>HPEC!AD2*'IEA Data'!$D$4</f>
        <v>2.3507171532813019E-7</v>
      </c>
      <c r="AE2" s="17">
        <f>HPEC!AE2*'IEA Data'!$D$4</f>
        <v>2.2933825885671233E-7</v>
      </c>
      <c r="AF2" s="17">
        <f>HPEC!AF2*'IEA Data'!$D$4</f>
        <v>2.2360480238529453E-7</v>
      </c>
      <c r="AG2" s="17">
        <f>HPEC!AG2*'IEA Data'!$D$4</f>
        <v>2.1787134591387672E-7</v>
      </c>
      <c r="AH2" s="12">
        <f>HPEC!AH2*'IEA Data'!$D$4</f>
        <v>2.1213788944245895E-7</v>
      </c>
      <c r="AI2" s="12">
        <f>HPEC!AI2*'IEA Data'!$D$4</f>
        <v>2.0640443297104109E-7</v>
      </c>
    </row>
    <row r="3" spans="1:35" x14ac:dyDescent="0.2">
      <c r="A3" s="16" t="s">
        <v>16</v>
      </c>
      <c r="B3" s="17">
        <f>HPEC!B3*'IEA Data'!$D$8</f>
        <v>1.307839644173545E-6</v>
      </c>
      <c r="C3" s="17">
        <f>HPEC!C3*'IEA Data'!$D$8</f>
        <v>1.307839644173545E-6</v>
      </c>
      <c r="D3" s="17">
        <f>HPEC!D3*'IEA Data'!$D$8</f>
        <v>1.307839644173545E-6</v>
      </c>
      <c r="E3" s="17">
        <f>HPEC!E3*'IEA Data'!$D$8</f>
        <v>1.307839644173545E-6</v>
      </c>
      <c r="F3" s="17">
        <f>HPEC!F3*'IEA Data'!$D$8</f>
        <v>1.307839644173545E-6</v>
      </c>
      <c r="G3" s="17">
        <f>HPEC!G3*'IEA Data'!$D$8</f>
        <v>1.307839644173545E-6</v>
      </c>
      <c r="H3" s="17">
        <f>HPEC!H3*'IEA Data'!$D$8</f>
        <v>1.307839644173545E-6</v>
      </c>
      <c r="I3" s="17">
        <f>HPEC!I3*'IEA Data'!$D$8</f>
        <v>1.307839644173545E-6</v>
      </c>
      <c r="J3" s="17">
        <f>HPEC!J3*'IEA Data'!$D$8</f>
        <v>1.307839644173545E-6</v>
      </c>
      <c r="K3" s="17">
        <f>HPEC!K3*'IEA Data'!$D$8</f>
        <v>1.307839644173545E-6</v>
      </c>
      <c r="L3" s="17">
        <f>HPEC!L3*'IEA Data'!$D$8</f>
        <v>1.307839644173545E-6</v>
      </c>
      <c r="M3" s="17">
        <f>HPEC!M3*'IEA Data'!$D$8</f>
        <v>1.307839644173545E-6</v>
      </c>
      <c r="N3" s="17">
        <f>HPEC!N3*'IEA Data'!$D$8</f>
        <v>1.307839644173545E-6</v>
      </c>
      <c r="O3" s="17">
        <f>HPEC!O3*'IEA Data'!$D$8</f>
        <v>1.307839644173545E-6</v>
      </c>
      <c r="P3" s="17">
        <f>HPEC!P3*'IEA Data'!$D$8</f>
        <v>1.307839644173545E-6</v>
      </c>
      <c r="Q3" s="17">
        <f>HPEC!Q3*'IEA Data'!$D$8</f>
        <v>1.307839644173545E-6</v>
      </c>
      <c r="R3" s="17">
        <f>HPEC!R3*'IEA Data'!$D$8</f>
        <v>1.307839644173545E-6</v>
      </c>
      <c r="S3" s="17">
        <f>HPEC!S3*'IEA Data'!$D$8</f>
        <v>1.307839644173545E-6</v>
      </c>
      <c r="T3" s="17">
        <f>HPEC!T3*'IEA Data'!$D$8</f>
        <v>1.307839644173545E-6</v>
      </c>
      <c r="U3" s="17">
        <f>HPEC!U3*'IEA Data'!$D$8</f>
        <v>1.307839644173545E-6</v>
      </c>
      <c r="V3" s="17">
        <f>HPEC!V3*'IEA Data'!$D$8</f>
        <v>1.307839644173545E-6</v>
      </c>
      <c r="W3" s="17">
        <f>HPEC!W3*'IEA Data'!$D$8</f>
        <v>1.307839644173545E-6</v>
      </c>
      <c r="X3" s="17">
        <f>HPEC!X3*'IEA Data'!$D$8</f>
        <v>1.307839644173545E-6</v>
      </c>
      <c r="Y3" s="17">
        <f>HPEC!Y3*'IEA Data'!$D$8</f>
        <v>1.307839644173545E-6</v>
      </c>
      <c r="Z3" s="17">
        <f>HPEC!Z3*'IEA Data'!$D$8</f>
        <v>1.307839644173545E-6</v>
      </c>
      <c r="AA3" s="17">
        <f>HPEC!AA3*'IEA Data'!$D$8</f>
        <v>1.307839644173545E-6</v>
      </c>
      <c r="AB3" s="17">
        <f>HPEC!AB3*'IEA Data'!$D$8</f>
        <v>1.307839644173545E-6</v>
      </c>
      <c r="AC3" s="17">
        <f>HPEC!AC3*'IEA Data'!$D$8</f>
        <v>1.307839644173545E-6</v>
      </c>
      <c r="AD3" s="17">
        <f>HPEC!AD3*'IEA Data'!$D$8</f>
        <v>1.307839644173545E-6</v>
      </c>
      <c r="AE3" s="17">
        <f>HPEC!AE3*'IEA Data'!$D$8</f>
        <v>1.307839644173545E-6</v>
      </c>
      <c r="AF3" s="17">
        <f>HPEC!AF3*'IEA Data'!$D$8</f>
        <v>1.307839644173545E-6</v>
      </c>
      <c r="AG3" s="17">
        <f>HPEC!AG3*'IEA Data'!$D$8</f>
        <v>1.307839644173545E-6</v>
      </c>
      <c r="AH3" s="17">
        <f>HPEC!AH3*'IEA Data'!$D$8</f>
        <v>1.307839644173545E-6</v>
      </c>
      <c r="AI3" s="17">
        <f>HPEC!AI3*'IEA Data'!$D$8</f>
        <v>1.307839644173545E-6</v>
      </c>
    </row>
    <row r="4" spans="1:35" x14ac:dyDescent="0.2">
      <c r="A4" s="16" t="s">
        <v>19</v>
      </c>
      <c r="B4" s="17">
        <f>HPEC!B4*'IEA Data'!$D$12</f>
        <v>4.0822210076494796E-6</v>
      </c>
      <c r="C4" s="17">
        <f>HPEC!C4*'IEA Data'!$D$12</f>
        <v>4.0822210076494796E-6</v>
      </c>
      <c r="D4" s="17">
        <f>HPEC!D4*'IEA Data'!$D$12</f>
        <v>4.0822210076494796E-6</v>
      </c>
      <c r="E4" s="17">
        <f>HPEC!E4*'IEA Data'!$D$12</f>
        <v>4.0822210076494796E-6</v>
      </c>
      <c r="F4" s="17">
        <f>HPEC!F4*'IEA Data'!$D$12</f>
        <v>4.0822210076494796E-6</v>
      </c>
      <c r="G4" s="17">
        <f>HPEC!G4*'IEA Data'!$D$12</f>
        <v>4.0822210076494796E-6</v>
      </c>
      <c r="H4" s="17">
        <f>HPEC!H4*'IEA Data'!$D$12</f>
        <v>4.0822210076494796E-6</v>
      </c>
      <c r="I4" s="17">
        <f>HPEC!I4*'IEA Data'!$D$12</f>
        <v>4.0822210076494796E-6</v>
      </c>
      <c r="J4" s="17">
        <f>HPEC!J4*'IEA Data'!$D$12</f>
        <v>4.0822210076494796E-6</v>
      </c>
      <c r="K4" s="17">
        <f>HPEC!K4*'IEA Data'!$D$12</f>
        <v>4.0822210076494796E-6</v>
      </c>
      <c r="L4" s="17">
        <f>HPEC!L4*'IEA Data'!$D$12</f>
        <v>4.0822210076494796E-6</v>
      </c>
      <c r="M4" s="17">
        <f>HPEC!M4*'IEA Data'!$D$12</f>
        <v>4.0822210076494796E-6</v>
      </c>
      <c r="N4" s="17">
        <f>HPEC!N4*'IEA Data'!$D$12</f>
        <v>4.0822210076494796E-6</v>
      </c>
      <c r="O4" s="17">
        <f>HPEC!O4*'IEA Data'!$D$12</f>
        <v>4.0822210076494796E-6</v>
      </c>
      <c r="P4" s="17">
        <f>HPEC!P4*'IEA Data'!$D$12</f>
        <v>4.0822210076494796E-6</v>
      </c>
      <c r="Q4" s="17">
        <f>HPEC!Q4*'IEA Data'!$D$12</f>
        <v>4.0822210076494796E-6</v>
      </c>
      <c r="R4" s="17">
        <f>HPEC!R4*'IEA Data'!$D$12</f>
        <v>4.0822210076494796E-6</v>
      </c>
      <c r="S4" s="17">
        <f>HPEC!S4*'IEA Data'!$D$12</f>
        <v>4.0822210076494796E-6</v>
      </c>
      <c r="T4" s="17">
        <f>HPEC!T4*'IEA Data'!$D$12</f>
        <v>4.0822210076494796E-6</v>
      </c>
      <c r="U4" s="17">
        <f>HPEC!U4*'IEA Data'!$D$12</f>
        <v>4.0822210076494796E-6</v>
      </c>
      <c r="V4" s="17">
        <f>HPEC!V4*'IEA Data'!$D$12</f>
        <v>4.0822210076494796E-6</v>
      </c>
      <c r="W4" s="17">
        <f>HPEC!W4*'IEA Data'!$D$12</f>
        <v>4.0822210076494796E-6</v>
      </c>
      <c r="X4" s="17">
        <f>HPEC!X4*'IEA Data'!$D$12</f>
        <v>4.0822210076494796E-6</v>
      </c>
      <c r="Y4" s="17">
        <f>HPEC!Y4*'IEA Data'!$D$12</f>
        <v>4.0822210076494796E-6</v>
      </c>
      <c r="Z4" s="17">
        <f>HPEC!Z4*'IEA Data'!$D$12</f>
        <v>4.0822210076494796E-6</v>
      </c>
      <c r="AA4" s="17">
        <f>HPEC!AA4*'IEA Data'!$D$12</f>
        <v>4.0822210076494796E-6</v>
      </c>
      <c r="AB4" s="17">
        <f>HPEC!AB4*'IEA Data'!$D$12</f>
        <v>4.0822210076494796E-6</v>
      </c>
      <c r="AC4" s="17">
        <f>HPEC!AC4*'IEA Data'!$D$12</f>
        <v>4.0822210076494796E-6</v>
      </c>
      <c r="AD4" s="17">
        <f>HPEC!AD4*'IEA Data'!$D$12</f>
        <v>4.0822210076494796E-6</v>
      </c>
      <c r="AE4" s="17">
        <f>HPEC!AE4*'IEA Data'!$D$12</f>
        <v>4.0822210076494796E-6</v>
      </c>
      <c r="AF4" s="17">
        <f>HPEC!AF4*'IEA Data'!$D$12</f>
        <v>4.0822210076494796E-6</v>
      </c>
      <c r="AG4" s="17">
        <f>HPEC!AG4*'IEA Data'!$D$12</f>
        <v>4.0822210076494796E-6</v>
      </c>
      <c r="AH4" s="12">
        <f>HPEC!AH4*'IEA Data'!$D$12</f>
        <v>4.0822210076494796E-6</v>
      </c>
      <c r="AI4" s="12">
        <f>HPEC!AI4*'IEA Data'!$D$12</f>
        <v>4.0822210076494796E-6</v>
      </c>
    </row>
    <row r="5" spans="1:35" x14ac:dyDescent="0.2">
      <c r="A5" t="s">
        <v>25</v>
      </c>
      <c r="B5" s="12">
        <f>B4</f>
        <v>4.0822210076494796E-6</v>
      </c>
      <c r="C5" s="12">
        <f t="shared" ref="C5:AI5" si="0">C4</f>
        <v>4.0822210076494796E-6</v>
      </c>
      <c r="D5" s="12">
        <f t="shared" si="0"/>
        <v>4.0822210076494796E-6</v>
      </c>
      <c r="E5" s="12">
        <f t="shared" si="0"/>
        <v>4.0822210076494796E-6</v>
      </c>
      <c r="F5" s="12">
        <f t="shared" si="0"/>
        <v>4.0822210076494796E-6</v>
      </c>
      <c r="G5" s="12">
        <f t="shared" si="0"/>
        <v>4.0822210076494796E-6</v>
      </c>
      <c r="H5" s="12">
        <f t="shared" si="0"/>
        <v>4.0822210076494796E-6</v>
      </c>
      <c r="I5" s="12">
        <f t="shared" si="0"/>
        <v>4.0822210076494796E-6</v>
      </c>
      <c r="J5" s="12">
        <f t="shared" si="0"/>
        <v>4.0822210076494796E-6</v>
      </c>
      <c r="K5" s="12">
        <f t="shared" si="0"/>
        <v>4.0822210076494796E-6</v>
      </c>
      <c r="L5" s="12">
        <f t="shared" si="0"/>
        <v>4.0822210076494796E-6</v>
      </c>
      <c r="M5" s="12">
        <f t="shared" si="0"/>
        <v>4.0822210076494796E-6</v>
      </c>
      <c r="N5" s="12">
        <f t="shared" si="0"/>
        <v>4.0822210076494796E-6</v>
      </c>
      <c r="O5" s="12">
        <f t="shared" si="0"/>
        <v>4.0822210076494796E-6</v>
      </c>
      <c r="P5" s="12">
        <f t="shared" si="0"/>
        <v>4.0822210076494796E-6</v>
      </c>
      <c r="Q5" s="12">
        <f t="shared" si="0"/>
        <v>4.0822210076494796E-6</v>
      </c>
      <c r="R5" s="12">
        <f t="shared" si="0"/>
        <v>4.0822210076494796E-6</v>
      </c>
      <c r="S5" s="12">
        <f t="shared" si="0"/>
        <v>4.0822210076494796E-6</v>
      </c>
      <c r="T5" s="12">
        <f t="shared" si="0"/>
        <v>4.0822210076494796E-6</v>
      </c>
      <c r="U5" s="12">
        <f t="shared" si="0"/>
        <v>4.0822210076494796E-6</v>
      </c>
      <c r="V5" s="12">
        <f t="shared" si="0"/>
        <v>4.0822210076494796E-6</v>
      </c>
      <c r="W5" s="12">
        <f t="shared" si="0"/>
        <v>4.0822210076494796E-6</v>
      </c>
      <c r="X5" s="12">
        <f t="shared" si="0"/>
        <v>4.0822210076494796E-6</v>
      </c>
      <c r="Y5" s="12">
        <f t="shared" si="0"/>
        <v>4.0822210076494796E-6</v>
      </c>
      <c r="Z5" s="12">
        <f t="shared" si="0"/>
        <v>4.0822210076494796E-6</v>
      </c>
      <c r="AA5" s="12">
        <f t="shared" si="0"/>
        <v>4.0822210076494796E-6</v>
      </c>
      <c r="AB5" s="12">
        <f t="shared" si="0"/>
        <v>4.0822210076494796E-6</v>
      </c>
      <c r="AC5" s="12">
        <f t="shared" si="0"/>
        <v>4.0822210076494796E-6</v>
      </c>
      <c r="AD5" s="12">
        <f t="shared" si="0"/>
        <v>4.0822210076494796E-6</v>
      </c>
      <c r="AE5" s="12">
        <f t="shared" si="0"/>
        <v>4.0822210076494796E-6</v>
      </c>
      <c r="AF5" s="12">
        <f t="shared" si="0"/>
        <v>4.0822210076494796E-6</v>
      </c>
      <c r="AG5" s="12">
        <f t="shared" si="0"/>
        <v>4.0822210076494796E-6</v>
      </c>
      <c r="AH5" s="12">
        <f t="shared" si="0"/>
        <v>4.0822210076494796E-6</v>
      </c>
      <c r="AI5" s="12">
        <f t="shared" si="0"/>
        <v>4.0822210076494796E-6</v>
      </c>
    </row>
    <row r="6" spans="1:35" x14ac:dyDescent="0.2">
      <c r="A6" t="s">
        <v>26</v>
      </c>
      <c r="B6" s="11">
        <v>0</v>
      </c>
      <c r="C6" s="11">
        <f t="shared" ref="C6:AI6" si="1">$B6</f>
        <v>0</v>
      </c>
      <c r="D6" s="11">
        <f t="shared" si="1"/>
        <v>0</v>
      </c>
      <c r="E6" s="11">
        <f t="shared" si="1"/>
        <v>0</v>
      </c>
      <c r="F6" s="11">
        <f t="shared" si="1"/>
        <v>0</v>
      </c>
      <c r="G6" s="11">
        <f t="shared" si="1"/>
        <v>0</v>
      </c>
      <c r="H6" s="11">
        <f t="shared" si="1"/>
        <v>0</v>
      </c>
      <c r="I6" s="11">
        <f t="shared" si="1"/>
        <v>0</v>
      </c>
      <c r="J6" s="11">
        <f t="shared" si="1"/>
        <v>0</v>
      </c>
      <c r="K6" s="11">
        <f t="shared" si="1"/>
        <v>0</v>
      </c>
      <c r="L6" s="11">
        <f t="shared" si="1"/>
        <v>0</v>
      </c>
      <c r="M6" s="11">
        <f t="shared" si="1"/>
        <v>0</v>
      </c>
      <c r="N6" s="11">
        <f t="shared" si="1"/>
        <v>0</v>
      </c>
      <c r="O6" s="11">
        <f t="shared" si="1"/>
        <v>0</v>
      </c>
      <c r="P6" s="11">
        <f t="shared" si="1"/>
        <v>0</v>
      </c>
      <c r="Q6" s="11">
        <f t="shared" si="1"/>
        <v>0</v>
      </c>
      <c r="R6" s="11">
        <f t="shared" si="1"/>
        <v>0</v>
      </c>
      <c r="S6" s="11">
        <f t="shared" si="1"/>
        <v>0</v>
      </c>
      <c r="T6" s="11">
        <f t="shared" si="1"/>
        <v>0</v>
      </c>
      <c r="U6" s="11">
        <f t="shared" si="1"/>
        <v>0</v>
      </c>
      <c r="V6" s="11">
        <f t="shared" si="1"/>
        <v>0</v>
      </c>
      <c r="W6" s="11">
        <f t="shared" si="1"/>
        <v>0</v>
      </c>
      <c r="X6" s="11">
        <f t="shared" si="1"/>
        <v>0</v>
      </c>
      <c r="Y6" s="11">
        <f t="shared" si="1"/>
        <v>0</v>
      </c>
      <c r="Z6" s="11">
        <f t="shared" si="1"/>
        <v>0</v>
      </c>
      <c r="AA6" s="11">
        <f t="shared" si="1"/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1"/>
        <v>0</v>
      </c>
      <c r="AG6" s="11">
        <f t="shared" si="1"/>
        <v>0</v>
      </c>
      <c r="AH6" s="11">
        <f t="shared" si="1"/>
        <v>0</v>
      </c>
      <c r="AI6" s="1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About</vt:lpstr>
      <vt:lpstr>IEA Data</vt:lpstr>
      <vt:lpstr>Conversion Factors</vt:lpstr>
      <vt:lpstr>HPEC</vt:lpstr>
      <vt:lpstr>HPEO</vt:lpstr>
      <vt:lpstr>btu_per_kwh</vt:lpstr>
      <vt:lpstr>hours_per_year</vt:lpstr>
      <vt:lpstr>usd_year_conv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2019-07-22T22:27:44Z</dcterms:created>
  <dcterms:modified xsi:type="dcterms:W3CDTF">2021-04-22T00:05:52Z</dcterms:modified>
</cp:coreProperties>
</file>