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420" tabRatio="600" firstSheet="0" activeTab="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1" applyAlignment="1" pivotButton="0" quotePrefix="0" xfId="1">
      <alignment horizontal="center"/>
    </xf>
    <xf numFmtId="164" fontId="1" fillId="0" borderId="0" pivotButton="0" quotePrefix="0" xfId="1"/>
    <xf numFmtId="14" fontId="0" fillId="0" borderId="0" pivotButton="0" quotePrefix="0" xfId="0"/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Q25" sqref="Q25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California</t>
        </is>
      </c>
      <c r="C1" s="59" t="n">
        <v>44348</v>
      </c>
      <c r="H1" s="53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4"/>
    <col width="9" customWidth="1" style="35" min="15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80"/>
  <sheetViews>
    <sheetView workbookViewId="0">
      <selection activeCell="D32" sqref="D32"/>
    </sheetView>
  </sheetViews>
  <sheetFormatPr baseColWidth="10" defaultColWidth="9" defaultRowHeight="15"/>
  <cols>
    <col width="9" customWidth="1" style="41" min="1" max="1"/>
    <col width="8" customWidth="1" style="58" min="2" max="2"/>
    <col width="7.33203125" customWidth="1" style="58" min="3" max="3"/>
    <col width="11.83203125" customWidth="1" style="41" min="4" max="4"/>
    <col width="18.83203125" bestFit="1" customWidth="1" style="58" min="5" max="5"/>
    <col width="11.83203125" customWidth="1" style="58" min="6" max="6"/>
    <col width="13.33203125" customWidth="1" style="58" min="7" max="8"/>
    <col width="16.1640625" bestFit="1" customWidth="1" style="58" min="9" max="9"/>
    <col width="12.1640625" bestFit="1" customWidth="1" style="58" min="10" max="11"/>
    <col width="11.6640625" customWidth="1" style="58" min="12" max="12"/>
    <col width="16.1640625" bestFit="1" customWidth="1" style="58" min="13" max="13"/>
    <col width="12.5" bestFit="1" customWidth="1" style="58" min="14" max="14"/>
    <col width="11.83203125" bestFit="1" customWidth="1" style="58" min="15" max="15"/>
    <col width="12.5" bestFit="1" customWidth="1" style="58" min="16" max="17"/>
    <col width="9" customWidth="1" style="58" min="18" max="18"/>
    <col width="9" customWidth="1" style="58" min="19" max="16384"/>
  </cols>
  <sheetData>
    <row r="3">
      <c r="A3" s="41" t="inlineStr">
        <is>
          <t>State</t>
        </is>
      </c>
      <c r="B3" s="58" t="inlineStr">
        <is>
          <t>Gas</t>
        </is>
      </c>
      <c r="C3" s="58" t="inlineStr">
        <is>
          <t>Year</t>
        </is>
      </c>
      <c r="D3" s="41" t="inlineStr">
        <is>
          <t>Grams</t>
        </is>
      </c>
      <c r="E3" s="58" t="inlineStr">
        <is>
          <t>Normalized to 2015</t>
        </is>
      </c>
    </row>
    <row r="4">
      <c r="A4" s="41" t="inlineStr">
        <is>
          <t>MN</t>
        </is>
      </c>
      <c r="B4" s="58" t="inlineStr">
        <is>
          <t>CO2</t>
        </is>
      </c>
      <c r="C4" s="58" t="n">
        <v>2016</v>
      </c>
      <c r="D4" s="55">
        <f>SUMIFS($K$21:$K$41,$C$21:$C$41,B4)</f>
        <v/>
      </c>
      <c r="E4" s="54">
        <f>D4/Data!$C$11</f>
        <v/>
      </c>
    </row>
    <row r="5">
      <c r="A5" s="41" t="inlineStr">
        <is>
          <t>MN</t>
        </is>
      </c>
      <c r="B5" s="58" t="inlineStr">
        <is>
          <t>CH4</t>
        </is>
      </c>
      <c r="C5" s="58" t="n">
        <v>2016</v>
      </c>
      <c r="D5" s="55">
        <f>SUMIFS($K$21:$K$41,$C$21:$C$41,B5)</f>
        <v/>
      </c>
      <c r="E5" s="54">
        <f>D5/Data!$C$11</f>
        <v/>
      </c>
    </row>
    <row r="6">
      <c r="A6" s="41" t="inlineStr">
        <is>
          <t>MN</t>
        </is>
      </c>
      <c r="B6" s="58" t="inlineStr">
        <is>
          <t>N2O</t>
        </is>
      </c>
      <c r="C6" s="58" t="n">
        <v>2016</v>
      </c>
      <c r="D6" s="55">
        <f>SUMIFS($K$21:$K$41,$C$21:$C$41,B6)</f>
        <v/>
      </c>
      <c r="E6" s="54">
        <f>D6/Data!$C$11</f>
        <v/>
      </c>
    </row>
    <row r="13">
      <c r="N13" s="52" t="n"/>
    </row>
    <row r="16">
      <c r="A16" s="58" t="n"/>
      <c r="C16" s="41" t="n"/>
      <c r="D16" s="58" t="n"/>
      <c r="H16" s="57" t="inlineStr">
        <is>
          <t>Grams GHG</t>
        </is>
      </c>
    </row>
    <row r="17">
      <c r="A17" s="58" t="n"/>
      <c r="C17" s="41" t="n"/>
      <c r="D17" s="58" t="n">
        <v>2005</v>
      </c>
      <c r="E17" s="58" t="n">
        <v>2010</v>
      </c>
      <c r="F17" s="58" t="n">
        <v>2015</v>
      </c>
      <c r="G17" s="58" t="n">
        <v>2016</v>
      </c>
      <c r="H17" s="58" t="n">
        <v>2005</v>
      </c>
      <c r="I17" s="58" t="n">
        <v>2010</v>
      </c>
      <c r="J17" s="58" t="n">
        <v>2015</v>
      </c>
      <c r="K17" s="58" t="n">
        <v>2016</v>
      </c>
      <c r="L17" s="51" t="inlineStr">
        <is>
          <t>Average</t>
        </is>
      </c>
    </row>
    <row r="18">
      <c r="A18" s="58" t="n"/>
      <c r="B18" s="42" t="n"/>
      <c r="C18" s="42" t="n"/>
      <c r="D18" s="58" t="inlineStr">
        <is>
          <t>tons CO2e</t>
        </is>
      </c>
      <c r="E18" s="58" t="inlineStr">
        <is>
          <t>tons CO2e</t>
        </is>
      </c>
      <c r="F18" s="58" t="inlineStr">
        <is>
          <t>tons CO2e</t>
        </is>
      </c>
      <c r="G18" s="58" t="inlineStr">
        <is>
          <t>tons CO2e</t>
        </is>
      </c>
      <c r="H18" s="58" t="inlineStr">
        <is>
          <t>grams</t>
        </is>
      </c>
      <c r="I18" s="58" t="inlineStr">
        <is>
          <t>grams</t>
        </is>
      </c>
      <c r="J18" s="58" t="inlineStr">
        <is>
          <t>grams</t>
        </is>
      </c>
      <c r="K18" s="58" t="inlineStr">
        <is>
          <t>grams</t>
        </is>
      </c>
      <c r="L18" s="58" t="inlineStr">
        <is>
          <t>grams</t>
        </is>
      </c>
    </row>
    <row r="19">
      <c r="A19" s="42" t="inlineStr">
        <is>
          <t>Forestry</t>
        </is>
      </c>
      <c r="C19" s="41" t="n"/>
      <c r="D19" s="58" t="n"/>
    </row>
    <row r="20">
      <c r="A20" s="58" t="n"/>
      <c r="B20" s="42" t="inlineStr">
        <is>
          <t>Forest loss</t>
        </is>
      </c>
      <c r="C20" s="42" t="n"/>
      <c r="D20" s="58" t="n"/>
    </row>
    <row r="21">
      <c r="A21" s="58" t="n"/>
      <c r="B21" s="42" t="n"/>
      <c r="C21" s="42" t="inlineStr">
        <is>
          <t>CO2</t>
        </is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6" t="n"/>
      <c r="I21" s="46" t="n"/>
      <c r="J21" s="46" t="n"/>
      <c r="K21" s="46" t="n"/>
      <c r="L21" s="48" t="n"/>
    </row>
    <row r="22">
      <c r="A22" s="58" t="n"/>
      <c r="B22" s="42" t="inlineStr">
        <is>
          <t>Forest regrowth</t>
        </is>
      </c>
      <c r="C22" s="42" t="n"/>
      <c r="D22" s="45" t="n"/>
      <c r="E22" s="45" t="n"/>
      <c r="F22" s="45" t="n"/>
      <c r="G22" s="45" t="n"/>
      <c r="H22" s="46" t="n"/>
      <c r="I22" s="46" t="n"/>
      <c r="J22" s="46" t="n"/>
      <c r="K22" s="46" t="n"/>
      <c r="L22" s="48" t="n"/>
    </row>
    <row r="23">
      <c r="A23" s="58" t="n"/>
      <c r="B23" s="42" t="n"/>
      <c r="C23" s="42" t="inlineStr">
        <is>
          <t>CO2</t>
        </is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7">
        <f>D23*About!$A$40*About!$A$41</f>
        <v/>
      </c>
      <c r="I23" s="47">
        <f>E23*About!$A$40*About!$A$41</f>
        <v/>
      </c>
      <c r="J23" s="47">
        <f>F23*About!$A$40*About!$A$41</f>
        <v/>
      </c>
      <c r="K23" s="47">
        <f>G23*About!$A$40*About!$A$41</f>
        <v/>
      </c>
      <c r="L23" s="49">
        <f>AVERAGE(H23:K23)</f>
        <v/>
      </c>
    </row>
    <row r="24">
      <c r="A24" s="42" t="inlineStr">
        <is>
          <t>Land Use</t>
        </is>
      </c>
      <c r="D24" s="45" t="n"/>
      <c r="E24" s="45" t="n"/>
      <c r="F24" s="45" t="n"/>
      <c r="G24" s="45" t="n"/>
      <c r="H24" s="46" t="n"/>
      <c r="I24" s="46" t="n"/>
      <c r="J24" s="46" t="n"/>
      <c r="K24" s="46" t="n"/>
      <c r="L24" s="48" t="n"/>
    </row>
    <row r="25">
      <c r="A25" s="58" t="n"/>
      <c r="B25" s="42" t="inlineStr">
        <is>
          <t>Lake carbon burial</t>
        </is>
      </c>
      <c r="C25" s="42" t="n"/>
      <c r="D25" s="45" t="n"/>
      <c r="E25" s="45" t="n"/>
      <c r="F25" s="45" t="n"/>
      <c r="G25" s="45" t="n"/>
      <c r="H25" s="46" t="n"/>
      <c r="I25" s="46" t="n"/>
      <c r="J25" s="46" t="n"/>
      <c r="K25" s="46" t="n"/>
      <c r="L25" s="48" t="n"/>
    </row>
    <row r="26">
      <c r="A26" s="58" t="n"/>
      <c r="B26" s="42" t="n"/>
      <c r="C26" s="42" t="inlineStr">
        <is>
          <t>CO2</t>
        </is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6" t="n"/>
      <c r="I26" s="46" t="n"/>
      <c r="J26" s="46" t="n"/>
      <c r="K26" s="46" t="n"/>
      <c r="L26" s="48" t="n"/>
    </row>
    <row r="27">
      <c r="A27" s="58" t="n"/>
      <c r="B27" s="42" t="inlineStr">
        <is>
          <t>Lakes</t>
        </is>
      </c>
      <c r="C27" s="42" t="n"/>
      <c r="D27" s="45" t="n"/>
      <c r="E27" s="45" t="n"/>
      <c r="F27" s="45" t="n"/>
      <c r="G27" s="45" t="n"/>
      <c r="H27" s="46" t="n"/>
      <c r="I27" s="46" t="n"/>
      <c r="J27" s="46" t="n"/>
      <c r="K27" s="46" t="n"/>
      <c r="L27" s="48" t="n"/>
    </row>
    <row r="28">
      <c r="A28" s="58" t="n"/>
      <c r="B28" s="42" t="n"/>
      <c r="C28" s="42" t="inlineStr">
        <is>
          <t>CH4</t>
        </is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7">
        <f>D28*About!$A$40*About!$A$41/About!$B$35</f>
        <v/>
      </c>
      <c r="I28" s="47">
        <f>E28*About!$A$40*About!$A$41/About!$B$35</f>
        <v/>
      </c>
      <c r="J28" s="47">
        <f>F28*About!$A$40*About!$A$41/About!$B$35</f>
        <v/>
      </c>
      <c r="K28" s="47">
        <f>G28*About!$A$40*About!$A$41/About!$B$35</f>
        <v/>
      </c>
      <c r="L28" s="49">
        <f>AVERAGE(H28:K28)</f>
        <v/>
      </c>
    </row>
    <row r="29">
      <c r="A29" s="58" t="n"/>
      <c r="B29" s="42" t="n"/>
      <c r="C29" s="42" t="inlineStr">
        <is>
          <t>CO2</t>
        </is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7" t="n"/>
      <c r="I29" s="47" t="n"/>
      <c r="J29" s="47" t="n"/>
      <c r="K29" s="47" t="n"/>
      <c r="L29" s="48" t="n"/>
    </row>
    <row r="30">
      <c r="A30" s="58" t="n"/>
      <c r="B30" s="58" t="inlineStr">
        <is>
          <t>Prescribed burn</t>
        </is>
      </c>
      <c r="D30" s="45" t="n"/>
      <c r="E30" s="45" t="n"/>
      <c r="F30" s="45" t="n"/>
      <c r="G30" s="45" t="n"/>
      <c r="H30" s="46" t="n"/>
      <c r="I30" s="46" t="n"/>
      <c r="J30" s="46" t="n"/>
      <c r="K30" s="46" t="n"/>
      <c r="L30" s="48" t="n"/>
    </row>
    <row r="31">
      <c r="A31" s="58" t="n"/>
      <c r="C31" s="58" t="inlineStr">
        <is>
          <t>CH4</t>
        </is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7">
        <f>D31*About!$A$40*About!$A$41/About!$B$35</f>
        <v/>
      </c>
      <c r="I31" s="47">
        <f>E31*About!$A$40*About!$A$41/About!$B$35</f>
        <v/>
      </c>
      <c r="J31" s="47">
        <f>F31*About!$A$40*About!$A$41/About!$B$35</f>
        <v/>
      </c>
      <c r="K31" s="47">
        <f>G31*About!$A$40*About!$A$41/About!$B$35</f>
        <v/>
      </c>
      <c r="L31" s="49">
        <f>AVERAGE(H31:K31)</f>
        <v/>
      </c>
    </row>
    <row r="32">
      <c r="A32" s="58" t="n"/>
      <c r="C32" s="58" t="inlineStr">
        <is>
          <t>N2O</t>
        </is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7">
        <f>D32*About!$A$40*About!$A$41/About!$B$36</f>
        <v/>
      </c>
      <c r="I32" s="47">
        <f>E32*About!$A$40*About!$A$41/About!$B$36</f>
        <v/>
      </c>
      <c r="J32" s="47">
        <f>F32*About!$A$40*About!$A$41/About!$B$36</f>
        <v/>
      </c>
      <c r="K32" s="47">
        <f>G32*About!$A$40*About!$A$41/About!$B$36</f>
        <v/>
      </c>
      <c r="L32" s="49">
        <f>AVERAGE(H32:K32)</f>
        <v/>
      </c>
    </row>
    <row r="33">
      <c r="A33" s="58" t="n"/>
      <c r="B33" s="58" t="inlineStr">
        <is>
          <t>Reservoirs</t>
        </is>
      </c>
      <c r="D33" s="45" t="n"/>
      <c r="E33" s="45" t="n"/>
      <c r="F33" s="45" t="n"/>
      <c r="G33" s="45" t="n"/>
      <c r="H33" s="46" t="n"/>
      <c r="I33" s="46" t="n"/>
      <c r="J33" s="46" t="n"/>
      <c r="K33" s="46" t="n"/>
      <c r="L33" s="48" t="n"/>
    </row>
    <row r="34">
      <c r="A34" s="58" t="n"/>
      <c r="C34" s="58" t="inlineStr">
        <is>
          <t>CH4</t>
        </is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7">
        <f>D34*About!$A$40*About!$A$41/About!$B$35</f>
        <v/>
      </c>
      <c r="I34" s="47">
        <f>E34*About!$A$40*About!$A$41/About!$B$35</f>
        <v/>
      </c>
      <c r="J34" s="47">
        <f>F34*About!$A$40*About!$A$41/About!$B$35</f>
        <v/>
      </c>
      <c r="K34" s="47">
        <f>G34*About!$A$40*About!$A$41/About!$B$35</f>
        <v/>
      </c>
      <c r="L34" s="49">
        <f>AVERAGE(H34:K34)</f>
        <v/>
      </c>
    </row>
    <row r="35">
      <c r="A35" s="58" t="n"/>
      <c r="C35" s="58" t="inlineStr">
        <is>
          <t>CO2</t>
        </is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6" t="n"/>
      <c r="I35" s="46" t="n"/>
      <c r="J35" s="46" t="n"/>
      <c r="K35" s="46" t="n"/>
      <c r="L35" s="48" t="n"/>
    </row>
    <row r="36">
      <c r="A36" s="58" t="n"/>
      <c r="B36" s="58" t="inlineStr">
        <is>
          <t>Rivers and streams</t>
        </is>
      </c>
      <c r="D36" s="45" t="n"/>
      <c r="E36" s="45" t="n"/>
      <c r="F36" s="45" t="n"/>
      <c r="G36" s="45" t="n"/>
      <c r="H36" s="46" t="n"/>
      <c r="I36" s="46" t="n"/>
      <c r="J36" s="46" t="n"/>
      <c r="K36" s="46" t="n"/>
      <c r="L36" s="48" t="n"/>
    </row>
    <row r="37">
      <c r="A37" s="58" t="n"/>
      <c r="C37" s="58" t="inlineStr">
        <is>
          <t>CH4</t>
        </is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7">
        <f>D37*About!$A$40*About!$A$41/About!$B$35</f>
        <v/>
      </c>
      <c r="I37" s="47">
        <f>E37*About!$A$40*About!$A$41/About!$B$35</f>
        <v/>
      </c>
      <c r="J37" s="47">
        <f>F37*About!$A$40*About!$A$41/About!$B$35</f>
        <v/>
      </c>
      <c r="K37" s="47">
        <f>G37*About!$A$40*About!$A$41/About!$B$35</f>
        <v/>
      </c>
      <c r="L37" s="49">
        <f>AVERAGE(H37:K37)</f>
        <v/>
      </c>
    </row>
    <row r="38">
      <c r="A38" s="58" t="n"/>
      <c r="C38" s="58" t="inlineStr">
        <is>
          <t>CO2</t>
        </is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6" t="n"/>
      <c r="I38" s="46" t="n"/>
      <c r="J38" s="46" t="n"/>
      <c r="K38" s="46" t="n"/>
      <c r="L38" s="48" t="n"/>
    </row>
    <row r="39">
      <c r="A39" s="58" t="n"/>
      <c r="B39" s="58" t="inlineStr">
        <is>
          <t>Wildfire</t>
        </is>
      </c>
      <c r="D39" s="45" t="n"/>
      <c r="E39" s="45" t="n"/>
      <c r="F39" s="45" t="n"/>
      <c r="G39" s="45" t="n"/>
      <c r="H39" s="46" t="n"/>
      <c r="I39" s="46" t="n"/>
      <c r="J39" s="46" t="n"/>
      <c r="K39" s="46" t="n"/>
      <c r="L39" s="48" t="n"/>
    </row>
    <row r="40">
      <c r="A40" s="58" t="n"/>
      <c r="C40" s="58" t="inlineStr">
        <is>
          <t>CH4</t>
        </is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7">
        <f>D40*About!$A$40*About!$A$41/About!$B$35</f>
        <v/>
      </c>
      <c r="I40" s="47">
        <f>E40*About!$A$40*About!$A$41/About!$B$35</f>
        <v/>
      </c>
      <c r="J40" s="47">
        <f>F40*About!$A$40*About!$A$41/About!$B$35</f>
        <v/>
      </c>
      <c r="K40" s="47">
        <f>G40*About!$A$40*About!$A$41/About!$B$35</f>
        <v/>
      </c>
      <c r="L40" s="49">
        <f>AVERAGE(H40:K40)</f>
        <v/>
      </c>
    </row>
    <row r="41">
      <c r="A41" s="58" t="n"/>
      <c r="C41" s="58" t="inlineStr">
        <is>
          <t>N2O</t>
        </is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7">
        <f>D41*About!$A$40*About!$A$41/About!$B$36</f>
        <v/>
      </c>
      <c r="I41" s="47">
        <f>E41*About!$A$40*About!$A$41/About!$B$36</f>
        <v/>
      </c>
      <c r="J41" s="47">
        <f>F41*About!$A$40*About!$A$41/About!$B$36</f>
        <v/>
      </c>
      <c r="K41" s="47">
        <f>G41*About!$A$40*About!$A$41/About!$B$36</f>
        <v/>
      </c>
      <c r="L41" s="49">
        <f>AVERAGE(H41:K41)</f>
        <v/>
      </c>
    </row>
    <row r="80">
      <c r="L80" s="43" t="n"/>
    </row>
    <row r="81">
      <c r="L81" s="43" t="n"/>
    </row>
    <row r="82">
      <c r="L82" s="43" t="n"/>
    </row>
    <row r="83">
      <c r="L83" s="43" t="n"/>
    </row>
    <row r="84">
      <c r="L84" s="43" t="n"/>
    </row>
    <row r="85">
      <c r="L85" s="43" t="n"/>
    </row>
    <row r="86">
      <c r="L86" s="43" t="n"/>
    </row>
    <row r="87">
      <c r="L87" s="43" t="n"/>
    </row>
    <row r="88">
      <c r="L88" s="43" t="n"/>
    </row>
    <row r="89">
      <c r="L89" s="43" t="n"/>
    </row>
    <row r="90">
      <c r="L90" s="43" t="n"/>
    </row>
    <row r="91">
      <c r="L91" s="43" t="n"/>
    </row>
    <row r="92">
      <c r="L92" s="43" t="n"/>
    </row>
    <row r="93">
      <c r="L93" s="43" t="n"/>
    </row>
    <row r="94">
      <c r="L94" s="43" t="n"/>
    </row>
    <row r="95">
      <c r="L95" s="43" t="n"/>
    </row>
    <row r="96">
      <c r="L96" s="43" t="n"/>
    </row>
    <row r="97">
      <c r="L97" s="43" t="n"/>
    </row>
    <row r="98">
      <c r="L98" s="43" t="n"/>
    </row>
    <row r="99">
      <c r="L99" s="43" t="n"/>
    </row>
    <row r="100">
      <c r="L100" s="43" t="n"/>
    </row>
    <row r="101">
      <c r="L101" s="43" t="n"/>
    </row>
    <row r="102">
      <c r="L102" s="43" t="n"/>
    </row>
    <row r="103">
      <c r="L103" s="43" t="n"/>
    </row>
    <row r="104">
      <c r="L104" s="43" t="n"/>
    </row>
    <row r="105">
      <c r="L105" s="43" t="n"/>
    </row>
    <row r="106">
      <c r="L106" s="43" t="n"/>
    </row>
    <row r="107">
      <c r="L107" s="43" t="n"/>
    </row>
    <row r="108">
      <c r="L108" s="43" t="n"/>
    </row>
    <row r="109">
      <c r="L109" s="43" t="n"/>
    </row>
    <row r="110">
      <c r="L110" s="43" t="n"/>
    </row>
    <row r="111">
      <c r="L111" s="43" t="n"/>
    </row>
    <row r="112">
      <c r="L112" s="43" t="n"/>
    </row>
    <row r="113">
      <c r="L113" s="43" t="n"/>
    </row>
    <row r="114">
      <c r="L114" s="43" t="n"/>
    </row>
    <row r="115">
      <c r="L115" s="43" t="n"/>
    </row>
    <row r="116">
      <c r="L116" s="43" t="n"/>
    </row>
    <row r="117">
      <c r="L117" s="43" t="n"/>
    </row>
    <row r="118">
      <c r="L118" s="43" t="n"/>
    </row>
    <row r="119">
      <c r="L119" s="43" t="n"/>
    </row>
    <row r="120">
      <c r="L120" s="43" t="n"/>
    </row>
    <row r="121">
      <c r="L121" s="43" t="n"/>
    </row>
    <row r="122">
      <c r="L122" s="43" t="n"/>
    </row>
    <row r="123">
      <c r="L123" s="43" t="n"/>
    </row>
    <row r="124">
      <c r="L124" s="43" t="n"/>
    </row>
    <row r="125">
      <c r="L125" s="43" t="n"/>
    </row>
    <row r="126">
      <c r="L126" s="43" t="n"/>
    </row>
    <row r="127">
      <c r="L127" s="43" t="n"/>
    </row>
    <row r="128">
      <c r="L128" s="43" t="n"/>
    </row>
    <row r="129">
      <c r="L129" s="43" t="n"/>
    </row>
    <row r="130">
      <c r="L130" s="43" t="n"/>
    </row>
    <row r="131">
      <c r="L131" s="43" t="n"/>
    </row>
    <row r="132">
      <c r="L132" s="43" t="n"/>
    </row>
    <row r="133">
      <c r="L133" s="43" t="n"/>
    </row>
    <row r="134">
      <c r="L134" s="43" t="n"/>
    </row>
    <row r="135">
      <c r="L135" s="43" t="n"/>
    </row>
    <row r="136">
      <c r="L136" s="43" t="n"/>
    </row>
    <row r="137">
      <c r="L137" s="43" t="n"/>
    </row>
    <row r="138">
      <c r="L138" s="43" t="n"/>
    </row>
    <row r="139">
      <c r="L139" s="43" t="n"/>
    </row>
    <row r="140">
      <c r="L140" s="43" t="n"/>
    </row>
    <row r="141">
      <c r="L141" s="43" t="n"/>
    </row>
    <row r="142">
      <c r="L142" s="43" t="n"/>
    </row>
    <row r="143">
      <c r="L143" s="43" t="n"/>
    </row>
    <row r="144">
      <c r="L144" s="43" t="n"/>
    </row>
    <row r="145">
      <c r="L145" s="43" t="n"/>
    </row>
    <row r="146">
      <c r="L146" s="43" t="n"/>
    </row>
    <row r="147">
      <c r="L147" s="43" t="n"/>
    </row>
    <row r="148">
      <c r="L148" s="43" t="n"/>
    </row>
    <row r="149">
      <c r="L149" s="43" t="n"/>
    </row>
    <row r="150">
      <c r="L150" s="43" t="n"/>
    </row>
    <row r="151">
      <c r="L151" s="43" t="n"/>
    </row>
    <row r="152">
      <c r="L152" s="43" t="n"/>
    </row>
    <row r="153">
      <c r="L153" s="43" t="n"/>
    </row>
    <row r="154">
      <c r="L154" s="43" t="n"/>
    </row>
    <row r="155">
      <c r="L155" s="43" t="n"/>
    </row>
    <row r="156">
      <c r="L156" s="43" t="n"/>
    </row>
    <row r="157">
      <c r="L157" s="43" t="n"/>
    </row>
    <row r="158">
      <c r="L158" s="43" t="n"/>
    </row>
    <row r="159">
      <c r="L159" s="43" t="n"/>
    </row>
    <row r="160">
      <c r="L160" s="43" t="n"/>
    </row>
    <row r="161">
      <c r="L161" s="43" t="n"/>
    </row>
    <row r="162">
      <c r="L162" s="43" t="n"/>
    </row>
    <row r="163">
      <c r="L163" s="43" t="n"/>
    </row>
    <row r="164">
      <c r="L164" s="43" t="n"/>
    </row>
    <row r="165">
      <c r="L165" s="43" t="n"/>
    </row>
    <row r="166">
      <c r="L166" s="43" t="n"/>
    </row>
    <row r="167">
      <c r="L167" s="43" t="n"/>
    </row>
    <row r="168">
      <c r="L168" s="43" t="n"/>
    </row>
    <row r="169">
      <c r="L169" s="43" t="n"/>
    </row>
    <row r="170">
      <c r="L170" s="43" t="n"/>
    </row>
    <row r="171">
      <c r="L171" s="43" t="n"/>
    </row>
    <row r="172">
      <c r="L172" s="43" t="n"/>
    </row>
    <row r="173">
      <c r="L173" s="43" t="n"/>
    </row>
    <row r="174">
      <c r="L174" s="43" t="n"/>
    </row>
    <row r="175">
      <c r="L175" s="43" t="n"/>
    </row>
    <row r="176">
      <c r="L176" s="43" t="n"/>
    </row>
    <row r="177">
      <c r="L177" s="43" t="n"/>
    </row>
    <row r="178">
      <c r="L178" s="43" t="n"/>
    </row>
    <row r="179">
      <c r="L179" s="43" t="n"/>
    </row>
    <row r="180">
      <c r="L180" s="43" t="n"/>
    </row>
    <row r="181">
      <c r="L181" s="43" t="n"/>
    </row>
    <row r="182">
      <c r="L182" s="43" t="n"/>
    </row>
    <row r="183">
      <c r="L183" s="43" t="n"/>
    </row>
    <row r="184">
      <c r="L184" s="43" t="n"/>
    </row>
    <row r="185">
      <c r="L185" s="43" t="n"/>
    </row>
    <row r="186">
      <c r="L186" s="43" t="n"/>
    </row>
    <row r="187">
      <c r="L187" s="43" t="n"/>
    </row>
    <row r="188">
      <c r="L188" s="43" t="n"/>
    </row>
    <row r="189">
      <c r="L189" s="43" t="n"/>
    </row>
    <row r="190">
      <c r="L190" s="43" t="n"/>
    </row>
    <row r="191">
      <c r="L191" s="43" t="n"/>
    </row>
    <row r="192">
      <c r="L192" s="43" t="n"/>
    </row>
    <row r="193">
      <c r="L193" s="43" t="n"/>
    </row>
    <row r="194">
      <c r="L194" s="43" t="n"/>
    </row>
    <row r="195">
      <c r="L195" s="43" t="n"/>
    </row>
    <row r="196">
      <c r="L196" s="43" t="n"/>
    </row>
    <row r="197">
      <c r="L197" s="43" t="n"/>
    </row>
    <row r="198">
      <c r="L198" s="43" t="n"/>
    </row>
    <row r="199">
      <c r="L199" s="43" t="n"/>
    </row>
    <row r="200">
      <c r="L200" s="43" t="n"/>
    </row>
    <row r="201">
      <c r="L201" s="43" t="n"/>
    </row>
    <row r="202">
      <c r="L202" s="43" t="n"/>
    </row>
    <row r="203">
      <c r="L203" s="43" t="n"/>
    </row>
    <row r="204">
      <c r="L204" s="43" t="n"/>
    </row>
    <row r="205">
      <c r="L205" s="43" t="n"/>
    </row>
    <row r="206">
      <c r="L206" s="43" t="n"/>
    </row>
    <row r="207">
      <c r="L207" s="43" t="n"/>
    </row>
    <row r="208">
      <c r="L208" s="43" t="n"/>
    </row>
    <row r="209">
      <c r="L209" s="43" t="n"/>
    </row>
    <row r="210">
      <c r="L210" s="43" t="n"/>
    </row>
    <row r="211">
      <c r="L211" s="43" t="n"/>
    </row>
    <row r="212">
      <c r="L212" s="43" t="n"/>
    </row>
    <row r="213">
      <c r="L213" s="43" t="n"/>
    </row>
    <row r="214">
      <c r="L214" s="43" t="n"/>
    </row>
    <row r="215">
      <c r="L215" s="43" t="n"/>
    </row>
    <row r="216">
      <c r="L216" s="43" t="n"/>
    </row>
    <row r="217">
      <c r="L217" s="43" t="n"/>
    </row>
    <row r="218">
      <c r="L218" s="43" t="n"/>
    </row>
    <row r="219">
      <c r="L219" s="43" t="n"/>
    </row>
    <row r="220">
      <c r="L220" s="43" t="n"/>
    </row>
    <row r="221">
      <c r="L221" s="43" t="n"/>
    </row>
    <row r="222">
      <c r="L222" s="43" t="n"/>
    </row>
    <row r="223">
      <c r="L223" s="43" t="n"/>
    </row>
    <row r="224">
      <c r="L224" s="43" t="n"/>
    </row>
    <row r="225">
      <c r="L225" s="43" t="n"/>
    </row>
    <row r="226">
      <c r="L226" s="43" t="n"/>
    </row>
    <row r="227">
      <c r="L227" s="43" t="n"/>
    </row>
    <row r="228">
      <c r="L228" s="43" t="n"/>
    </row>
    <row r="229">
      <c r="L229" s="43" t="n"/>
    </row>
    <row r="230">
      <c r="L230" s="43" t="n"/>
    </row>
    <row r="231">
      <c r="L231" s="43" t="n"/>
    </row>
    <row r="232">
      <c r="L232" s="43" t="n"/>
    </row>
    <row r="233">
      <c r="L233" s="43" t="n"/>
    </row>
    <row r="234">
      <c r="L234" s="43" t="n"/>
    </row>
    <row r="235">
      <c r="L235" s="43" t="n"/>
    </row>
    <row r="236">
      <c r="L236" s="43" t="n"/>
    </row>
    <row r="237">
      <c r="L237" s="43" t="n"/>
    </row>
    <row r="238">
      <c r="L238" s="43" t="n"/>
    </row>
    <row r="239">
      <c r="L239" s="43" t="n"/>
    </row>
    <row r="240">
      <c r="L240" s="43" t="n"/>
    </row>
    <row r="241">
      <c r="L241" s="43" t="n"/>
    </row>
    <row r="242">
      <c r="L242" s="43" t="n"/>
    </row>
    <row r="243">
      <c r="L243" s="43" t="n"/>
    </row>
    <row r="244">
      <c r="L244" s="43" t="n"/>
    </row>
    <row r="245">
      <c r="L245" s="43" t="n"/>
    </row>
    <row r="246">
      <c r="L246" s="43" t="n"/>
    </row>
    <row r="247">
      <c r="L247" s="43" t="n"/>
    </row>
    <row r="248">
      <c r="L248" s="43" t="n"/>
    </row>
    <row r="249">
      <c r="L249" s="43" t="n"/>
    </row>
    <row r="250">
      <c r="L250" s="43" t="n"/>
    </row>
    <row r="251">
      <c r="L251" s="43" t="n"/>
    </row>
    <row r="252">
      <c r="L252" s="43" t="n"/>
    </row>
    <row r="253">
      <c r="L253" s="43" t="n"/>
    </row>
    <row r="254">
      <c r="L254" s="43" t="n"/>
    </row>
    <row r="255">
      <c r="L255" s="43" t="n"/>
    </row>
    <row r="256">
      <c r="L256" s="43" t="n"/>
    </row>
    <row r="257">
      <c r="L257" s="43" t="n"/>
    </row>
    <row r="258">
      <c r="L258" s="43" t="n"/>
    </row>
    <row r="259">
      <c r="L259" s="43" t="n"/>
    </row>
    <row r="260">
      <c r="L260" s="43" t="n"/>
    </row>
    <row r="261">
      <c r="L261" s="43" t="n"/>
    </row>
    <row r="262">
      <c r="L262" s="43" t="n"/>
    </row>
    <row r="263">
      <c r="L263" s="43" t="n"/>
    </row>
    <row r="264">
      <c r="L264" s="43" t="n"/>
    </row>
    <row r="265">
      <c r="L265" s="43" t="n"/>
    </row>
    <row r="266">
      <c r="L266" s="43" t="n"/>
    </row>
    <row r="267">
      <c r="L267" s="43" t="n"/>
    </row>
    <row r="268">
      <c r="L268" s="43" t="n"/>
    </row>
    <row r="269">
      <c r="L269" s="43" t="n"/>
    </row>
    <row r="270">
      <c r="L270" s="43" t="n"/>
    </row>
    <row r="271">
      <c r="L271" s="43" t="n"/>
    </row>
    <row r="272">
      <c r="L272" s="43" t="n"/>
    </row>
    <row r="273">
      <c r="L273" s="43" t="n"/>
    </row>
    <row r="274">
      <c r="L274" s="43" t="n"/>
    </row>
    <row r="275">
      <c r="L275" s="43" t="n"/>
    </row>
    <row r="276">
      <c r="L276" s="43" t="n"/>
    </row>
    <row r="277">
      <c r="L277" s="43" t="n"/>
    </row>
    <row r="278">
      <c r="L278" s="43" t="n"/>
    </row>
    <row r="279">
      <c r="L279" s="43" t="n"/>
    </row>
    <row r="280">
      <c r="L280" s="43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C26" sqref="C26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0">
        <f t="array" ref="B11">TREND(Data!$B8:$C8,Data!$B3:$C3,B10)</f>
        <v/>
      </c>
      <c r="C11" s="50">
        <f t="array" ref="C11">TREND(Data!$B8:$C8,Data!$B3:$C3,C10)</f>
        <v/>
      </c>
      <c r="D11" s="50">
        <f t="array" ref="D11">TREND(Data!$B8:$C8,Data!$B3:$C3,D10)</f>
        <v/>
      </c>
      <c r="E11" s="50">
        <f t="array" ref="E11">TREND(Data!$B8:$C8,Data!$B3:$C3,E10)</f>
        <v/>
      </c>
      <c r="F11" s="50">
        <f t="array" ref="F11">TREND(Data!$B8:$C8,Data!$B3:$C3,F10)</f>
        <v/>
      </c>
      <c r="G11" s="50">
        <f t="array" ref="G11">TREND(Data!$B8:$C8,Data!$B3:$C3,G10)</f>
        <v/>
      </c>
      <c r="H11" s="50">
        <f t="array" ref="H11">TREND(Data!$C8:$D8,Data!$C3:$D3,H10)</f>
        <v/>
      </c>
      <c r="I11" s="50">
        <f t="array" ref="I11">TREND(Data!$C8:$D8,Data!$C3:$D3,I10)</f>
        <v/>
      </c>
      <c r="J11" s="50">
        <f t="array" ref="J11">TREND(Data!$C8:$D8,Data!$C3:$D3,J10)</f>
        <v/>
      </c>
      <c r="K11" s="50">
        <f t="array" ref="K11">TREND(Data!$C8:$D8,Data!$C3:$D3,K10)</f>
        <v/>
      </c>
      <c r="L11" s="50">
        <f t="array" ref="L11">TREND(Data!$C8:$D8,Data!$C3:$D3,L10)</f>
        <v/>
      </c>
      <c r="M11" s="50">
        <f t="array" ref="M11">TREND(Data!$D8:$E8,Data!$D3:$E3,M10)</f>
        <v/>
      </c>
      <c r="N11" s="50">
        <f t="array" ref="N11">TREND(Data!$D8:$E8,Data!$D3:$E3,N10)</f>
        <v/>
      </c>
      <c r="O11" s="50">
        <f t="array" ref="O11">TREND(Data!$D8:$E8,Data!$D3:$E3,O10)</f>
        <v/>
      </c>
      <c r="P11" s="50">
        <f t="array" ref="P11">TREND(Data!$D8:$E8,Data!$D3:$E3,P10)</f>
        <v/>
      </c>
      <c r="Q11" s="50">
        <f t="array" ref="Q11">TREND(Data!$D8:$E8,Data!$D3:$E3,Q10)</f>
        <v/>
      </c>
      <c r="R11" s="50">
        <f t="array" ref="R11">TREND(Data!$E8:$F8,Data!$E3:$F3,R10)</f>
        <v/>
      </c>
      <c r="S11" s="50">
        <f t="array" ref="S11">TREND(Data!$E8:$F8,Data!$E3:$F3,S10)</f>
        <v/>
      </c>
      <c r="T11" s="50">
        <f t="array" ref="T11">TREND(Data!$E8:$F8,Data!$E3:$F3,T10)</f>
        <v/>
      </c>
      <c r="U11" s="50">
        <f t="array" ref="U11">TREND(Data!$E8:$F8,Data!$E3:$F3,U10)</f>
        <v/>
      </c>
      <c r="V11" s="50">
        <f t="array" ref="V11">TREND(Data!$E8:$F8,Data!$E3:$F3,V10)</f>
        <v/>
      </c>
      <c r="W11" s="50">
        <f t="array" ref="W11">TREND(Data!$E8:$F8,Data!$E3:$F3,W10)</f>
        <v/>
      </c>
      <c r="X11" s="50">
        <f t="array" ref="X11">TREND(Data!$E8:$F8,Data!$E3:$F3,X10)</f>
        <v/>
      </c>
      <c r="Y11" s="50">
        <f t="array" ref="Y11">TREND(Data!$E8:$F8,Data!$E3:$F3,Y10)</f>
        <v/>
      </c>
      <c r="Z11" s="50">
        <f t="array" ref="Z11">TREND(Data!$E8:$F8,Data!$E3:$F3,Z10)</f>
        <v/>
      </c>
      <c r="AA11" s="50">
        <f t="array" ref="AA11">TREND(Data!$E8:$F8,Data!$E3:$F3,AA10)</f>
        <v/>
      </c>
      <c r="AB11" s="50">
        <f t="array" ref="AB11">TREND(Data!$E8:$F8,Data!$E3:$F3,AB10)</f>
        <v/>
      </c>
      <c r="AC11" s="50">
        <f t="array" ref="AC11">TREND(Data!$E8:$F8,Data!$E3:$F3,AC10)</f>
        <v/>
      </c>
      <c r="AD11" s="50">
        <f t="array" ref="AD11">TREND(Data!$E8:$F8,Data!$E3:$F3,AD10)</f>
        <v/>
      </c>
      <c r="AE11" s="50">
        <f t="array" ref="AE11">TREND(Data!$E8:$F8,Data!$E3:$F3,AE10)</f>
        <v/>
      </c>
      <c r="AF11" s="50">
        <f t="array" ref="AF11">TREND(Data!$E8:$F8,Data!$E3:$F3,AF10)</f>
        <v/>
      </c>
      <c r="AG11" s="50">
        <f t="array" ref="AG11">TREND(Data!$E8:$F8,Data!$E3:$F3,AG10)</f>
        <v/>
      </c>
      <c r="AH11" s="50">
        <f t="array" ref="AH11">TREND(Data!$E8:$F8,Data!$E3:$F3,AH10)</f>
        <v/>
      </c>
      <c r="AI11" s="50">
        <f t="array" ref="AI11">TREND(Data!$E8:$F8,Data!$E3:$F3,AI10)</f>
        <v/>
      </c>
      <c r="AJ11" s="50">
        <f t="array" ref="AJ11">TREND(Data!$E8:$F8,Data!$E3:$F3,AJ10)</f>
        <v/>
      </c>
      <c r="AK11" s="50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SUMIFS('LULUCF Dataframe EPA'!AD2:AD766,'LULUCF Dataframe EPA'!A2:A766,Data!A18)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6">
        <f>IF($B$20&gt;0,$B$20,($C$18))*10^12*B11</f>
        <v/>
      </c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56" t="n"/>
      <c r="AG23" s="56" t="n"/>
      <c r="AH23" s="56" t="n"/>
      <c r="AI23" s="56" t="n"/>
      <c r="AJ23" s="56" t="n"/>
      <c r="AK23" s="56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G26" sqref="G26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E17" sqref="E17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tabSelected="1" workbookViewId="0">
      <selection activeCell="G28" sqref="G28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(ABS(B$2)*'data from RPEpUACE'!$B11)+SUMIFS('Override Calcs'!$E$4:$E$6,'Override Calcs'!$A$4:$A$6,About!$B$2,'Override Calcs'!$B$4:$B$6,"CH4")</f>
        <v/>
      </c>
      <c r="C11" s="25">
        <f>(ABS(C$2)*'data from RPEpUACE'!$B11)+SUMIFS('Override Calcs'!$E$4:$E$6,'Override Calcs'!$A$4:$A$6,About!$B$2,'Override Calcs'!$B$4:$B$6,"CH4")</f>
        <v/>
      </c>
      <c r="D11" s="25">
        <f>(ABS(D$2)*'data from RPEpUACE'!$B11)+SUMIFS('Override Calcs'!$E$4:$E$6,'Override Calcs'!$A$4:$A$6,About!$B$2,'Override Calcs'!$B$4:$B$6,"CH4")</f>
        <v/>
      </c>
      <c r="E11" s="25">
        <f>(ABS(E$2)*'data from RPEpUACE'!$B11)+SUMIFS('Override Calcs'!$E$4:$E$6,'Override Calcs'!$A$4:$A$6,About!$B$2,'Override Calcs'!$B$4:$B$6,"CH4")</f>
        <v/>
      </c>
      <c r="F11" s="25">
        <f>(ABS(F$2)*'data from RPEpUACE'!$B11)+SUMIFS('Override Calcs'!$E$4:$E$6,'Override Calcs'!$A$4:$A$6,About!$B$2,'Override Calcs'!$B$4:$B$6,"CH4")</f>
        <v/>
      </c>
      <c r="G11" s="25">
        <f>(ABS(G$2)*'data from RPEpUACE'!$B11)+SUMIFS('Override Calcs'!$E$4:$E$6,'Override Calcs'!$A$4:$A$6,About!$B$2,'Override Calcs'!$B$4:$B$6,"CH4")</f>
        <v/>
      </c>
      <c r="H11" s="25">
        <f>(ABS(H$2)*'data from RPEpUACE'!$B11)+SUMIFS('Override Calcs'!$E$4:$E$6,'Override Calcs'!$A$4:$A$6,About!$B$2,'Override Calcs'!$B$4:$B$6,"CH4")</f>
        <v/>
      </c>
      <c r="I11" s="25">
        <f>(ABS(I$2)*'data from RPEpUACE'!$B11)+SUMIFS('Override Calcs'!$E$4:$E$6,'Override Calcs'!$A$4:$A$6,About!$B$2,'Override Calcs'!$B$4:$B$6,"CH4")</f>
        <v/>
      </c>
      <c r="J11" s="25">
        <f>(ABS(J$2)*'data from RPEpUACE'!$B11)+SUMIFS('Override Calcs'!$E$4:$E$6,'Override Calcs'!$A$4:$A$6,About!$B$2,'Override Calcs'!$B$4:$B$6,"CH4")</f>
        <v/>
      </c>
      <c r="K11" s="25">
        <f>(ABS(K$2)*'data from RPEpUACE'!$B11)+SUMIFS('Override Calcs'!$E$4:$E$6,'Override Calcs'!$A$4:$A$6,About!$B$2,'Override Calcs'!$B$4:$B$6,"CH4")</f>
        <v/>
      </c>
      <c r="L11" s="25">
        <f>(ABS(L$2)*'data from RPEpUACE'!$B11)+SUMIFS('Override Calcs'!$E$4:$E$6,'Override Calcs'!$A$4:$A$6,About!$B$2,'Override Calcs'!$B$4:$B$6,"CH4")</f>
        <v/>
      </c>
      <c r="M11" s="25">
        <f>(ABS(M$2)*'data from RPEpUACE'!$B11)+SUMIFS('Override Calcs'!$E$4:$E$6,'Override Calcs'!$A$4:$A$6,About!$B$2,'Override Calcs'!$B$4:$B$6,"CH4")</f>
        <v/>
      </c>
      <c r="N11" s="25">
        <f>(ABS(N$2)*'data from RPEpUACE'!$B11)+SUMIFS('Override Calcs'!$E$4:$E$6,'Override Calcs'!$A$4:$A$6,About!$B$2,'Override Calcs'!$B$4:$B$6,"CH4")</f>
        <v/>
      </c>
      <c r="O11" s="25">
        <f>(ABS(O$2)*'data from RPEpUACE'!$B11)+SUMIFS('Override Calcs'!$E$4:$E$6,'Override Calcs'!$A$4:$A$6,About!$B$2,'Override Calcs'!$B$4:$B$6,"CH4")</f>
        <v/>
      </c>
      <c r="P11" s="25">
        <f>(ABS(P$2)*'data from RPEpUACE'!$B11)+SUMIFS('Override Calcs'!$E$4:$E$6,'Override Calcs'!$A$4:$A$6,About!$B$2,'Override Calcs'!$B$4:$B$6,"CH4")</f>
        <v/>
      </c>
      <c r="Q11" s="25">
        <f>(ABS(Q$2)*'data from RPEpUACE'!$B11)+SUMIFS('Override Calcs'!$E$4:$E$6,'Override Calcs'!$A$4:$A$6,About!$B$2,'Override Calcs'!$B$4:$B$6,"CH4")</f>
        <v/>
      </c>
      <c r="R11" s="25">
        <f>(ABS(R$2)*'data from RPEpUACE'!$B11)+SUMIFS('Override Calcs'!$E$4:$E$6,'Override Calcs'!$A$4:$A$6,About!$B$2,'Override Calcs'!$B$4:$B$6,"CH4")</f>
        <v/>
      </c>
      <c r="S11" s="25">
        <f>(ABS(S$2)*'data from RPEpUACE'!$B11)+SUMIFS('Override Calcs'!$E$4:$E$6,'Override Calcs'!$A$4:$A$6,About!$B$2,'Override Calcs'!$B$4:$B$6,"CH4")</f>
        <v/>
      </c>
      <c r="T11" s="25">
        <f>(ABS(T$2)*'data from RPEpUACE'!$B11)+SUMIFS('Override Calcs'!$E$4:$E$6,'Override Calcs'!$A$4:$A$6,About!$B$2,'Override Calcs'!$B$4:$B$6,"CH4")</f>
        <v/>
      </c>
      <c r="U11" s="25">
        <f>(ABS(U$2)*'data from RPEpUACE'!$B11)+SUMIFS('Override Calcs'!$E$4:$E$6,'Override Calcs'!$A$4:$A$6,About!$B$2,'Override Calcs'!$B$4:$B$6,"CH4")</f>
        <v/>
      </c>
      <c r="V11" s="25">
        <f>(ABS(V$2)*'data from RPEpUACE'!$B11)+SUMIFS('Override Calcs'!$E$4:$E$6,'Override Calcs'!$A$4:$A$6,About!$B$2,'Override Calcs'!$B$4:$B$6,"CH4")</f>
        <v/>
      </c>
      <c r="W11" s="25">
        <f>(ABS(W$2)*'data from RPEpUACE'!$B11)+SUMIFS('Override Calcs'!$E$4:$E$6,'Override Calcs'!$A$4:$A$6,About!$B$2,'Override Calcs'!$B$4:$B$6,"CH4")</f>
        <v/>
      </c>
      <c r="X11" s="25">
        <f>(ABS(X$2)*'data from RPEpUACE'!$B11)+SUMIFS('Override Calcs'!$E$4:$E$6,'Override Calcs'!$A$4:$A$6,About!$B$2,'Override Calcs'!$B$4:$B$6,"CH4")</f>
        <v/>
      </c>
      <c r="Y11" s="25">
        <f>(ABS(Y$2)*'data from RPEpUACE'!$B11)+SUMIFS('Override Calcs'!$E$4:$E$6,'Override Calcs'!$A$4:$A$6,About!$B$2,'Override Calcs'!$B$4:$B$6,"CH4")</f>
        <v/>
      </c>
      <c r="Z11" s="25">
        <f>(ABS(Z$2)*'data from RPEpUACE'!$B11)+SUMIFS('Override Calcs'!$E$4:$E$6,'Override Calcs'!$A$4:$A$6,About!$B$2,'Override Calcs'!$B$4:$B$6,"CH4")</f>
        <v/>
      </c>
      <c r="AA11" s="25">
        <f>(ABS(AA$2)*'data from RPEpUACE'!$B11)+SUMIFS('Override Calcs'!$E$4:$E$6,'Override Calcs'!$A$4:$A$6,About!$B$2,'Override Calcs'!$B$4:$B$6,"CH4")</f>
        <v/>
      </c>
      <c r="AB11" s="25">
        <f>(ABS(AB$2)*'data from RPEpUACE'!$B11)+SUMIFS('Override Calcs'!$E$4:$E$6,'Override Calcs'!$A$4:$A$6,About!$B$2,'Override Calcs'!$B$4:$B$6,"CH4")</f>
        <v/>
      </c>
      <c r="AC11" s="25">
        <f>(ABS(AC$2)*'data from RPEpUACE'!$B11)+SUMIFS('Override Calcs'!$E$4:$E$6,'Override Calcs'!$A$4:$A$6,About!$B$2,'Override Calcs'!$B$4:$B$6,"CH4")</f>
        <v/>
      </c>
      <c r="AD11" s="25">
        <f>(ABS(AD$2)*'data from RPEpUACE'!$B11)+SUMIFS('Override Calcs'!$E$4:$E$6,'Override Calcs'!$A$4:$A$6,About!$B$2,'Override Calcs'!$B$4:$B$6,"CH4")</f>
        <v/>
      </c>
      <c r="AE11" s="25">
        <f>(ABS(AE$2)*'data from RPEpUACE'!$B11)+SUMIFS('Override Calcs'!$E$4:$E$6,'Override Calcs'!$A$4:$A$6,About!$B$2,'Override Calcs'!$B$4:$B$6,"CH4")</f>
        <v/>
      </c>
      <c r="AF11" s="25">
        <f>(ABS(AF$2)*'data from RPEpUACE'!$B11)+SUMIFS('Override Calcs'!$E$4:$E$6,'Override Calcs'!$A$4:$A$6,About!$B$2,'Override Calcs'!$B$4:$B$6,"CH4")</f>
        <v/>
      </c>
      <c r="AG11" s="25">
        <f>(ABS(AG$2)*'data from RPEpUACE'!$B11)+SUMIFS('Override Calcs'!$E$4:$E$6,'Override Calcs'!$A$4:$A$6,About!$B$2,'Override Calcs'!$B$4:$B$6,"CH4")</f>
        <v/>
      </c>
      <c r="AH11" s="25">
        <f>(ABS(AH$2)*'data from RPEpUACE'!$B11)+SUMIFS('Override Calcs'!$E$4:$E$6,'Override Calcs'!$A$4:$A$6,About!$B$2,'Override Calcs'!$B$4:$B$6,"CH4")</f>
        <v/>
      </c>
      <c r="AI11" s="25">
        <f>(ABS(AI$2)*'data from RPEpUACE'!$B11)+SUMIFS('Override Calcs'!$E$4:$E$6,'Override Calcs'!$A$4:$A$6,About!$B$2,'Override Calcs'!$B$4:$B$6,"CH4")</f>
        <v/>
      </c>
      <c r="AJ11" s="25">
        <f>(ABS(AJ$2)*'data from RPEpUACE'!$B11)+SUMIFS('Override Calcs'!$E$4:$E$6,'Override Calcs'!$A$4:$A$6,About!$B$2,'Override Calcs'!$B$4:$B$6,"CH4")</f>
        <v/>
      </c>
      <c r="AK11" s="25">
        <f>(ABS(AK$2)*'data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(ABS(B$2)*'data from RPEpUACE'!$B12)+SUMIFS('Override Calcs'!$E$4:$E$6,'Override Calcs'!$A$4:$A$6,About!$B$2,'Override Calcs'!$B$4:$B$6,"N2O")</f>
        <v/>
      </c>
      <c r="C12" s="25">
        <f>(ABS(C$2)*'data from RPEpUACE'!$B12)+SUMIFS('Override Calcs'!$E$4:$E$6,'Override Calcs'!$A$4:$A$6,About!$B$2,'Override Calcs'!$B$4:$B$6,"N2O")</f>
        <v/>
      </c>
      <c r="D12" s="25">
        <f>(ABS(D$2)*'data from RPEpUACE'!$B12)+SUMIFS('Override Calcs'!$E$4:$E$6,'Override Calcs'!$A$4:$A$6,About!$B$2,'Override Calcs'!$B$4:$B$6,"N2O")</f>
        <v/>
      </c>
      <c r="E12" s="25">
        <f>(ABS(E$2)*'data from RPEpUACE'!$B12)+SUMIFS('Override Calcs'!$E$4:$E$6,'Override Calcs'!$A$4:$A$6,About!$B$2,'Override Calcs'!$B$4:$B$6,"N2O")</f>
        <v/>
      </c>
      <c r="F12" s="25">
        <f>(ABS(F$2)*'data from RPEpUACE'!$B12)+SUMIFS('Override Calcs'!$E$4:$E$6,'Override Calcs'!$A$4:$A$6,About!$B$2,'Override Calcs'!$B$4:$B$6,"N2O")</f>
        <v/>
      </c>
      <c r="G12" s="25">
        <f>(ABS(G$2)*'data from RPEpUACE'!$B12)+SUMIFS('Override Calcs'!$E$4:$E$6,'Override Calcs'!$A$4:$A$6,About!$B$2,'Override Calcs'!$B$4:$B$6,"N2O")</f>
        <v/>
      </c>
      <c r="H12" s="25">
        <f>(ABS(H$2)*'data from RPEpUACE'!$B12)+SUMIFS('Override Calcs'!$E$4:$E$6,'Override Calcs'!$A$4:$A$6,About!$B$2,'Override Calcs'!$B$4:$B$6,"N2O")</f>
        <v/>
      </c>
      <c r="I12" s="25">
        <f>(ABS(I$2)*'data from RPEpUACE'!$B12)+SUMIFS('Override Calcs'!$E$4:$E$6,'Override Calcs'!$A$4:$A$6,About!$B$2,'Override Calcs'!$B$4:$B$6,"N2O")</f>
        <v/>
      </c>
      <c r="J12" s="25">
        <f>(ABS(J$2)*'data from RPEpUACE'!$B12)+SUMIFS('Override Calcs'!$E$4:$E$6,'Override Calcs'!$A$4:$A$6,About!$B$2,'Override Calcs'!$B$4:$B$6,"N2O")</f>
        <v/>
      </c>
      <c r="K12" s="25">
        <f>(ABS(K$2)*'data from RPEpUACE'!$B12)+SUMIFS('Override Calcs'!$E$4:$E$6,'Override Calcs'!$A$4:$A$6,About!$B$2,'Override Calcs'!$B$4:$B$6,"N2O")</f>
        <v/>
      </c>
      <c r="L12" s="25">
        <f>(ABS(L$2)*'data from RPEpUACE'!$B12)+SUMIFS('Override Calcs'!$E$4:$E$6,'Override Calcs'!$A$4:$A$6,About!$B$2,'Override Calcs'!$B$4:$B$6,"N2O")</f>
        <v/>
      </c>
      <c r="M12" s="25">
        <f>(ABS(M$2)*'data from RPEpUACE'!$B12)+SUMIFS('Override Calcs'!$E$4:$E$6,'Override Calcs'!$A$4:$A$6,About!$B$2,'Override Calcs'!$B$4:$B$6,"N2O")</f>
        <v/>
      </c>
      <c r="N12" s="25">
        <f>(ABS(N$2)*'data from RPEpUACE'!$B12)+SUMIFS('Override Calcs'!$E$4:$E$6,'Override Calcs'!$A$4:$A$6,About!$B$2,'Override Calcs'!$B$4:$B$6,"N2O")</f>
        <v/>
      </c>
      <c r="O12" s="25">
        <f>(ABS(O$2)*'data from RPEpUACE'!$B12)+SUMIFS('Override Calcs'!$E$4:$E$6,'Override Calcs'!$A$4:$A$6,About!$B$2,'Override Calcs'!$B$4:$B$6,"N2O")</f>
        <v/>
      </c>
      <c r="P12" s="25">
        <f>(ABS(P$2)*'data from RPEpUACE'!$B12)+SUMIFS('Override Calcs'!$E$4:$E$6,'Override Calcs'!$A$4:$A$6,About!$B$2,'Override Calcs'!$B$4:$B$6,"N2O")</f>
        <v/>
      </c>
      <c r="Q12" s="25">
        <f>(ABS(Q$2)*'data from RPEpUACE'!$B12)+SUMIFS('Override Calcs'!$E$4:$E$6,'Override Calcs'!$A$4:$A$6,About!$B$2,'Override Calcs'!$B$4:$B$6,"N2O")</f>
        <v/>
      </c>
      <c r="R12" s="25">
        <f>(ABS(R$2)*'data from RPEpUACE'!$B12)+SUMIFS('Override Calcs'!$E$4:$E$6,'Override Calcs'!$A$4:$A$6,About!$B$2,'Override Calcs'!$B$4:$B$6,"N2O")</f>
        <v/>
      </c>
      <c r="S12" s="25">
        <f>(ABS(S$2)*'data from RPEpUACE'!$B12)+SUMIFS('Override Calcs'!$E$4:$E$6,'Override Calcs'!$A$4:$A$6,About!$B$2,'Override Calcs'!$B$4:$B$6,"N2O")</f>
        <v/>
      </c>
      <c r="T12" s="25">
        <f>(ABS(T$2)*'data from RPEpUACE'!$B12)+SUMIFS('Override Calcs'!$E$4:$E$6,'Override Calcs'!$A$4:$A$6,About!$B$2,'Override Calcs'!$B$4:$B$6,"N2O")</f>
        <v/>
      </c>
      <c r="U12" s="25">
        <f>(ABS(U$2)*'data from RPEpUACE'!$B12)+SUMIFS('Override Calcs'!$E$4:$E$6,'Override Calcs'!$A$4:$A$6,About!$B$2,'Override Calcs'!$B$4:$B$6,"N2O")</f>
        <v/>
      </c>
      <c r="V12" s="25">
        <f>(ABS(V$2)*'data from RPEpUACE'!$B12)+SUMIFS('Override Calcs'!$E$4:$E$6,'Override Calcs'!$A$4:$A$6,About!$B$2,'Override Calcs'!$B$4:$B$6,"N2O")</f>
        <v/>
      </c>
      <c r="W12" s="25">
        <f>(ABS(W$2)*'data from RPEpUACE'!$B12)+SUMIFS('Override Calcs'!$E$4:$E$6,'Override Calcs'!$A$4:$A$6,About!$B$2,'Override Calcs'!$B$4:$B$6,"N2O")</f>
        <v/>
      </c>
      <c r="X12" s="25">
        <f>(ABS(X$2)*'data from RPEpUACE'!$B12)+SUMIFS('Override Calcs'!$E$4:$E$6,'Override Calcs'!$A$4:$A$6,About!$B$2,'Override Calcs'!$B$4:$B$6,"N2O")</f>
        <v/>
      </c>
      <c r="Y12" s="25">
        <f>(ABS(Y$2)*'data from RPEpUACE'!$B12)+SUMIFS('Override Calcs'!$E$4:$E$6,'Override Calcs'!$A$4:$A$6,About!$B$2,'Override Calcs'!$B$4:$B$6,"N2O")</f>
        <v/>
      </c>
      <c r="Z12" s="25">
        <f>(ABS(Z$2)*'data from RPEpUACE'!$B12)+SUMIFS('Override Calcs'!$E$4:$E$6,'Override Calcs'!$A$4:$A$6,About!$B$2,'Override Calcs'!$B$4:$B$6,"N2O")</f>
        <v/>
      </c>
      <c r="AA12" s="25">
        <f>(ABS(AA$2)*'data from RPEpUACE'!$B12)+SUMIFS('Override Calcs'!$E$4:$E$6,'Override Calcs'!$A$4:$A$6,About!$B$2,'Override Calcs'!$B$4:$B$6,"N2O")</f>
        <v/>
      </c>
      <c r="AB12" s="25">
        <f>(ABS(AB$2)*'data from RPEpUACE'!$B12)+SUMIFS('Override Calcs'!$E$4:$E$6,'Override Calcs'!$A$4:$A$6,About!$B$2,'Override Calcs'!$B$4:$B$6,"N2O")</f>
        <v/>
      </c>
      <c r="AC12" s="25">
        <f>(ABS(AC$2)*'data from RPEpUACE'!$B12)+SUMIFS('Override Calcs'!$E$4:$E$6,'Override Calcs'!$A$4:$A$6,About!$B$2,'Override Calcs'!$B$4:$B$6,"N2O")</f>
        <v/>
      </c>
      <c r="AD12" s="25">
        <f>(ABS(AD$2)*'data from RPEpUACE'!$B12)+SUMIFS('Override Calcs'!$E$4:$E$6,'Override Calcs'!$A$4:$A$6,About!$B$2,'Override Calcs'!$B$4:$B$6,"N2O")</f>
        <v/>
      </c>
      <c r="AE12" s="25">
        <f>(ABS(AE$2)*'data from RPEpUACE'!$B12)+SUMIFS('Override Calcs'!$E$4:$E$6,'Override Calcs'!$A$4:$A$6,About!$B$2,'Override Calcs'!$B$4:$B$6,"N2O")</f>
        <v/>
      </c>
      <c r="AF12" s="25">
        <f>(ABS(AF$2)*'data from RPEpUACE'!$B12)+SUMIFS('Override Calcs'!$E$4:$E$6,'Override Calcs'!$A$4:$A$6,About!$B$2,'Override Calcs'!$B$4:$B$6,"N2O")</f>
        <v/>
      </c>
      <c r="AG12" s="25">
        <f>(ABS(AG$2)*'data from RPEpUACE'!$B12)+SUMIFS('Override Calcs'!$E$4:$E$6,'Override Calcs'!$A$4:$A$6,About!$B$2,'Override Calcs'!$B$4:$B$6,"N2O")</f>
        <v/>
      </c>
      <c r="AH12" s="25">
        <f>(ABS(AH$2)*'data from RPEpUACE'!$B12)+SUMIFS('Override Calcs'!$E$4:$E$6,'Override Calcs'!$A$4:$A$6,About!$B$2,'Override Calcs'!$B$4:$B$6,"N2O")</f>
        <v/>
      </c>
      <c r="AI12" s="25">
        <f>(ABS(AI$2)*'data from RPEpUACE'!$B12)+SUMIFS('Override Calcs'!$E$4:$E$6,'Override Calcs'!$A$4:$A$6,About!$B$2,'Override Calcs'!$B$4:$B$6,"N2O")</f>
        <v/>
      </c>
      <c r="AJ12" s="25">
        <f>(ABS(AJ$2)*'data from RPEpUACE'!$B12)+SUMIFS('Override Calcs'!$E$4:$E$6,'Override Calcs'!$A$4:$A$6,About!$B$2,'Override Calcs'!$B$4:$B$6,"N2O")</f>
        <v/>
      </c>
      <c r="AK12" s="25">
        <f>(ABS(AK$2)*'data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2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2021-06-01T20:51:21Z</dcterms:modified>
  <cp:lastModifiedBy>Nathan Iyer</cp:lastModifiedBy>
</cp:coreProperties>
</file>