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"/>
    </mc:Choice>
  </mc:AlternateContent>
  <xr:revisionPtr revIDLastSave="0" documentId="13_ncr:1_{04D08C98-0A19-4692-AECA-BE2EF104ECC0}" xr6:coauthVersionLast="47" xr6:coauthVersionMax="47" xr10:uidLastSave="{00000000-0000-0000-0000-000000000000}"/>
  <bookViews>
    <workbookView xWindow="-120" yWindow="-120" windowWidth="29040" windowHeight="17640" xr2:uid="{429CCD5D-B57A-4ED4-A98F-CAA83B5DFE0B}"/>
  </bookViews>
  <sheets>
    <sheet name="Summary" sheetId="10" r:id="rId1"/>
    <sheet name="percent total jobs" sheetId="11" r:id="rId2"/>
    <sheet name="copy paste" sheetId="1" state="hidden" r:id="rId3"/>
    <sheet name="US_Difference" sheetId="5" r:id="rId4"/>
    <sheet name="US_Pivot" sheetId="7" r:id="rId5"/>
    <sheet name="State_Difference" sheetId="9" r:id="rId6"/>
    <sheet name="State_ContributionTestResults" sheetId="8" r:id="rId7"/>
    <sheet name="US_ContributionTestResults" sheetId="6" r:id="rId8"/>
    <sheet name="Policy groups" sheetId="3" r:id="rId9"/>
    <sheet name="Script Setup" sheetId="2" r:id="rId10"/>
  </sheets>
  <definedNames>
    <definedName name="_xlnm._FilterDatabase" localSheetId="9" hidden="1">'Script Setup'!$A$1:$F$256</definedName>
  </definedNames>
  <calcPr calcId="191029"/>
  <pivotCaches>
    <pivotCache cacheId="26" r:id="rId11"/>
    <pivotCache cacheId="2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2" i="11" l="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3" i="11"/>
  <c r="C94" i="11"/>
  <c r="C67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4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36" i="11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C41" i="10"/>
  <c r="B41" i="10"/>
  <c r="V42" i="10"/>
  <c r="C251" i="2"/>
  <c r="E251" i="2" s="1"/>
  <c r="D251" i="2"/>
  <c r="F251" i="2" s="1"/>
  <c r="C254" i="2"/>
  <c r="E254" i="2" s="1"/>
  <c r="D254" i="2"/>
  <c r="F254" i="2" s="1"/>
  <c r="C256" i="2"/>
  <c r="E256" i="2" s="1"/>
  <c r="D256" i="2"/>
  <c r="F256" i="2" s="1"/>
  <c r="C255" i="2"/>
  <c r="E255" i="2" s="1"/>
  <c r="D255" i="2"/>
  <c r="F255" i="2" s="1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B42" i="10"/>
  <c r="AC42" i="10"/>
  <c r="AB42" i="10"/>
  <c r="AA42" i="10"/>
  <c r="Z42" i="10"/>
  <c r="Y42" i="10"/>
  <c r="X42" i="10"/>
  <c r="W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" i="9"/>
  <c r="C34" i="7"/>
  <c r="C43" i="10" s="1"/>
  <c r="D34" i="7"/>
  <c r="D43" i="10" s="1"/>
  <c r="E34" i="7"/>
  <c r="E43" i="10" s="1"/>
  <c r="F34" i="7"/>
  <c r="G34" i="7"/>
  <c r="H34" i="7"/>
  <c r="I34" i="7"/>
  <c r="J34" i="7"/>
  <c r="K34" i="7"/>
  <c r="L34" i="7"/>
  <c r="M34" i="7"/>
  <c r="L43" i="10" s="1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B43" i="10" s="1"/>
  <c r="AD34" i="7"/>
  <c r="AE34" i="7"/>
  <c r="AC43" i="10" s="1"/>
  <c r="B34" i="7"/>
  <c r="B43" i="10" s="1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2" i="5"/>
  <c r="C27" i="2"/>
  <c r="E27" i="2" s="1"/>
  <c r="C205" i="2"/>
  <c r="E205" i="2" s="1"/>
  <c r="D205" i="2"/>
  <c r="F205" i="2" s="1"/>
  <c r="C206" i="2"/>
  <c r="E206" i="2" s="1"/>
  <c r="D206" i="2"/>
  <c r="F206" i="2" s="1"/>
  <c r="C202" i="2"/>
  <c r="E202" i="2" s="1"/>
  <c r="D202" i="2"/>
  <c r="F202" i="2" s="1"/>
  <c r="C203" i="2"/>
  <c r="E203" i="2" s="1"/>
  <c r="D203" i="2"/>
  <c r="F203" i="2" s="1"/>
  <c r="C124" i="2"/>
  <c r="E124" i="2" s="1"/>
  <c r="D124" i="2"/>
  <c r="F124" i="2" s="1"/>
  <c r="C125" i="2"/>
  <c r="E125" i="2" s="1"/>
  <c r="D125" i="2"/>
  <c r="F125" i="2" s="1"/>
  <c r="C128" i="2"/>
  <c r="E128" i="2" s="1"/>
  <c r="D128" i="2"/>
  <c r="F128" i="2" s="1"/>
  <c r="C129" i="2"/>
  <c r="E129" i="2" s="1"/>
  <c r="D129" i="2"/>
  <c r="F129" i="2" s="1"/>
  <c r="C126" i="2"/>
  <c r="E126" i="2" s="1"/>
  <c r="D126" i="2"/>
  <c r="F126" i="2" s="1"/>
  <c r="C127" i="2"/>
  <c r="E127" i="2" s="1"/>
  <c r="D127" i="2"/>
  <c r="F127" i="2" s="1"/>
  <c r="C213" i="2"/>
  <c r="E213" i="2" s="1"/>
  <c r="D213" i="2"/>
  <c r="F213" i="2" s="1"/>
  <c r="C214" i="2"/>
  <c r="E214" i="2" s="1"/>
  <c r="D214" i="2"/>
  <c r="F214" i="2" s="1"/>
  <c r="C216" i="2"/>
  <c r="E216" i="2" s="1"/>
  <c r="D216" i="2"/>
  <c r="F216" i="2" s="1"/>
  <c r="C217" i="2"/>
  <c r="E217" i="2" s="1"/>
  <c r="D217" i="2"/>
  <c r="F217" i="2" s="1"/>
  <c r="C215" i="2"/>
  <c r="E215" i="2" s="1"/>
  <c r="D215" i="2"/>
  <c r="F215" i="2" s="1"/>
  <c r="C151" i="2"/>
  <c r="E151" i="2" s="1"/>
  <c r="D151" i="2"/>
  <c r="F151" i="2" s="1"/>
  <c r="C153" i="2"/>
  <c r="E153" i="2" s="1"/>
  <c r="D153" i="2"/>
  <c r="F153" i="2" s="1"/>
  <c r="C154" i="2"/>
  <c r="E154" i="2" s="1"/>
  <c r="D154" i="2"/>
  <c r="F154" i="2" s="1"/>
  <c r="C152" i="2"/>
  <c r="E152" i="2" s="1"/>
  <c r="D152" i="2"/>
  <c r="F152" i="2" s="1"/>
  <c r="C118" i="2"/>
  <c r="E118" i="2" s="1"/>
  <c r="D118" i="2"/>
  <c r="F118" i="2" s="1"/>
  <c r="C119" i="2"/>
  <c r="E119" i="2" s="1"/>
  <c r="D119" i="2"/>
  <c r="F119" i="2" s="1"/>
  <c r="C122" i="2"/>
  <c r="E122" i="2" s="1"/>
  <c r="D122" i="2"/>
  <c r="F122" i="2" s="1"/>
  <c r="C123" i="2"/>
  <c r="E123" i="2" s="1"/>
  <c r="D123" i="2"/>
  <c r="F123" i="2" s="1"/>
  <c r="C120" i="2"/>
  <c r="E120" i="2" s="1"/>
  <c r="D120" i="2"/>
  <c r="F120" i="2" s="1"/>
  <c r="C121" i="2"/>
  <c r="E121" i="2" s="1"/>
  <c r="D121" i="2"/>
  <c r="F121" i="2" s="1"/>
  <c r="C155" i="2"/>
  <c r="E155" i="2" s="1"/>
  <c r="D155" i="2"/>
  <c r="F155" i="2" s="1"/>
  <c r="C156" i="2"/>
  <c r="E156" i="2" s="1"/>
  <c r="D156" i="2"/>
  <c r="F156" i="2" s="1"/>
  <c r="C159" i="2"/>
  <c r="E159" i="2" s="1"/>
  <c r="D159" i="2"/>
  <c r="F159" i="2" s="1"/>
  <c r="C160" i="2"/>
  <c r="E160" i="2" s="1"/>
  <c r="D160" i="2"/>
  <c r="F160" i="2" s="1"/>
  <c r="C157" i="2"/>
  <c r="E157" i="2" s="1"/>
  <c r="D157" i="2"/>
  <c r="F157" i="2" s="1"/>
  <c r="C158" i="2"/>
  <c r="E158" i="2" s="1"/>
  <c r="D158" i="2"/>
  <c r="F158" i="2" s="1"/>
  <c r="C186" i="2"/>
  <c r="E186" i="2" s="1"/>
  <c r="D186" i="2"/>
  <c r="F186" i="2" s="1"/>
  <c r="C187" i="2"/>
  <c r="E187" i="2" s="1"/>
  <c r="D187" i="2"/>
  <c r="F187" i="2" s="1"/>
  <c r="C190" i="2"/>
  <c r="E190" i="2" s="1"/>
  <c r="D190" i="2"/>
  <c r="F190" i="2" s="1"/>
  <c r="C191" i="2"/>
  <c r="E191" i="2" s="1"/>
  <c r="D191" i="2"/>
  <c r="F191" i="2" s="1"/>
  <c r="C188" i="2"/>
  <c r="E188" i="2" s="1"/>
  <c r="D188" i="2"/>
  <c r="F188" i="2" s="1"/>
  <c r="C189" i="2"/>
  <c r="E189" i="2" s="1"/>
  <c r="D189" i="2"/>
  <c r="F189" i="2" s="1"/>
  <c r="C161" i="2"/>
  <c r="E161" i="2" s="1"/>
  <c r="D161" i="2"/>
  <c r="F161" i="2" s="1"/>
  <c r="C163" i="2"/>
  <c r="E163" i="2" s="1"/>
  <c r="D163" i="2"/>
  <c r="F163" i="2" s="1"/>
  <c r="C164" i="2"/>
  <c r="E164" i="2" s="1"/>
  <c r="D164" i="2"/>
  <c r="F164" i="2" s="1"/>
  <c r="C162" i="2"/>
  <c r="E162" i="2" s="1"/>
  <c r="D162" i="2"/>
  <c r="F162" i="2" s="1"/>
  <c r="C135" i="2"/>
  <c r="E135" i="2" s="1"/>
  <c r="D135" i="2"/>
  <c r="F135" i="2" s="1"/>
  <c r="C137" i="2"/>
  <c r="E137" i="2" s="1"/>
  <c r="D137" i="2"/>
  <c r="F137" i="2" s="1"/>
  <c r="C138" i="2"/>
  <c r="E138" i="2" s="1"/>
  <c r="D138" i="2"/>
  <c r="F138" i="2" s="1"/>
  <c r="C136" i="2"/>
  <c r="E136" i="2" s="1"/>
  <c r="D136" i="2"/>
  <c r="F136" i="2" s="1"/>
  <c r="C114" i="2"/>
  <c r="E114" i="2" s="1"/>
  <c r="D114" i="2"/>
  <c r="F114" i="2" s="1"/>
  <c r="C116" i="2"/>
  <c r="E116" i="2" s="1"/>
  <c r="D116" i="2"/>
  <c r="F116" i="2" s="1"/>
  <c r="C117" i="2"/>
  <c r="E117" i="2" s="1"/>
  <c r="D117" i="2"/>
  <c r="F117" i="2" s="1"/>
  <c r="C115" i="2"/>
  <c r="E115" i="2" s="1"/>
  <c r="D115" i="2"/>
  <c r="F115" i="2" s="1"/>
  <c r="C175" i="2"/>
  <c r="E175" i="2" s="1"/>
  <c r="D175" i="2"/>
  <c r="F175" i="2" s="1"/>
  <c r="C176" i="2"/>
  <c r="E176" i="2" s="1"/>
  <c r="D176" i="2"/>
  <c r="F176" i="2" s="1"/>
  <c r="C178" i="2"/>
  <c r="E178" i="2" s="1"/>
  <c r="D178" i="2"/>
  <c r="F178" i="2" s="1"/>
  <c r="C179" i="2"/>
  <c r="E179" i="2" s="1"/>
  <c r="D179" i="2"/>
  <c r="F179" i="2" s="1"/>
  <c r="C177" i="2"/>
  <c r="E177" i="2" s="1"/>
  <c r="D177" i="2"/>
  <c r="F177" i="2" s="1"/>
  <c r="C207" i="2"/>
  <c r="E207" i="2" s="1"/>
  <c r="D207" i="2"/>
  <c r="F207" i="2" s="1"/>
  <c r="C208" i="2"/>
  <c r="E208" i="2" s="1"/>
  <c r="D208" i="2"/>
  <c r="F208" i="2" s="1"/>
  <c r="C211" i="2"/>
  <c r="E211" i="2" s="1"/>
  <c r="D211" i="2"/>
  <c r="F211" i="2" s="1"/>
  <c r="C212" i="2"/>
  <c r="E212" i="2" s="1"/>
  <c r="D212" i="2"/>
  <c r="F212" i="2" s="1"/>
  <c r="C209" i="2"/>
  <c r="E209" i="2" s="1"/>
  <c r="D209" i="2"/>
  <c r="F209" i="2" s="1"/>
  <c r="C210" i="2"/>
  <c r="E210" i="2" s="1"/>
  <c r="D210" i="2"/>
  <c r="F210" i="2" s="1"/>
  <c r="C165" i="2"/>
  <c r="E165" i="2" s="1"/>
  <c r="D165" i="2"/>
  <c r="F165" i="2" s="1"/>
  <c r="C166" i="2"/>
  <c r="E166" i="2" s="1"/>
  <c r="D166" i="2"/>
  <c r="F166" i="2" s="1"/>
  <c r="C169" i="2"/>
  <c r="E169" i="2" s="1"/>
  <c r="D169" i="2"/>
  <c r="F169" i="2" s="1"/>
  <c r="C170" i="2"/>
  <c r="E170" i="2" s="1"/>
  <c r="D170" i="2"/>
  <c r="F170" i="2" s="1"/>
  <c r="C167" i="2"/>
  <c r="E167" i="2" s="1"/>
  <c r="D167" i="2"/>
  <c r="F167" i="2" s="1"/>
  <c r="C168" i="2"/>
  <c r="E168" i="2" s="1"/>
  <c r="D168" i="2"/>
  <c r="F168" i="2" s="1"/>
  <c r="C180" i="2"/>
  <c r="E180" i="2" s="1"/>
  <c r="D180" i="2"/>
  <c r="F180" i="2" s="1"/>
  <c r="C181" i="2"/>
  <c r="E181" i="2" s="1"/>
  <c r="D181" i="2"/>
  <c r="F181" i="2" s="1"/>
  <c r="C184" i="2"/>
  <c r="E184" i="2" s="1"/>
  <c r="D184" i="2"/>
  <c r="F184" i="2" s="1"/>
  <c r="C185" i="2"/>
  <c r="E185" i="2" s="1"/>
  <c r="D185" i="2"/>
  <c r="F185" i="2" s="1"/>
  <c r="C182" i="2"/>
  <c r="E182" i="2" s="1"/>
  <c r="D182" i="2"/>
  <c r="F182" i="2" s="1"/>
  <c r="C183" i="2"/>
  <c r="E183" i="2" s="1"/>
  <c r="D183" i="2"/>
  <c r="F183" i="2" s="1"/>
  <c r="C144" i="2"/>
  <c r="E144" i="2" s="1"/>
  <c r="D144" i="2"/>
  <c r="F144" i="2" s="1"/>
  <c r="C224" i="2"/>
  <c r="E224" i="2" s="1"/>
  <c r="D224" i="2"/>
  <c r="F224" i="2" s="1"/>
  <c r="C139" i="2"/>
  <c r="E139" i="2" s="1"/>
  <c r="D139" i="2"/>
  <c r="F139" i="2" s="1"/>
  <c r="C142" i="2"/>
  <c r="E142" i="2" s="1"/>
  <c r="D142" i="2"/>
  <c r="F142" i="2" s="1"/>
  <c r="C143" i="2"/>
  <c r="E143" i="2" s="1"/>
  <c r="D143" i="2"/>
  <c r="F143" i="2" s="1"/>
  <c r="C140" i="2"/>
  <c r="E140" i="2" s="1"/>
  <c r="D140" i="2"/>
  <c r="F140" i="2" s="1"/>
  <c r="C141" i="2"/>
  <c r="E141" i="2" s="1"/>
  <c r="D141" i="2"/>
  <c r="F141" i="2" s="1"/>
  <c r="C231" i="2"/>
  <c r="E231" i="2" s="1"/>
  <c r="D231" i="2"/>
  <c r="F231" i="2" s="1"/>
  <c r="C243" i="2"/>
  <c r="E243" i="2" s="1"/>
  <c r="D243" i="2"/>
  <c r="F243" i="2" s="1"/>
  <c r="C242" i="2"/>
  <c r="E242" i="2" s="1"/>
  <c r="D242" i="2"/>
  <c r="F242" i="2" s="1"/>
  <c r="C241" i="2"/>
  <c r="E241" i="2" s="1"/>
  <c r="D241" i="2"/>
  <c r="F241" i="2" s="1"/>
  <c r="C237" i="2"/>
  <c r="E237" i="2" s="1"/>
  <c r="D237" i="2"/>
  <c r="F237" i="2" s="1"/>
  <c r="C236" i="2"/>
  <c r="E236" i="2" s="1"/>
  <c r="D236" i="2"/>
  <c r="F236" i="2" s="1"/>
  <c r="C235" i="2"/>
  <c r="E235" i="2" s="1"/>
  <c r="D235" i="2"/>
  <c r="F235" i="2" s="1"/>
  <c r="C240" i="2"/>
  <c r="E240" i="2" s="1"/>
  <c r="D240" i="2"/>
  <c r="F240" i="2" s="1"/>
  <c r="C239" i="2"/>
  <c r="E239" i="2" s="1"/>
  <c r="D239" i="2"/>
  <c r="F239" i="2" s="1"/>
  <c r="C238" i="2"/>
  <c r="E238" i="2" s="1"/>
  <c r="D238" i="2"/>
  <c r="F238" i="2" s="1"/>
  <c r="C246" i="2"/>
  <c r="E246" i="2" s="1"/>
  <c r="D246" i="2"/>
  <c r="F246" i="2" s="1"/>
  <c r="C245" i="2"/>
  <c r="E245" i="2" s="1"/>
  <c r="D245" i="2"/>
  <c r="F245" i="2" s="1"/>
  <c r="C244" i="2"/>
  <c r="E244" i="2" s="1"/>
  <c r="D244" i="2"/>
  <c r="F244" i="2" s="1"/>
  <c r="C234" i="2"/>
  <c r="E234" i="2" s="1"/>
  <c r="D234" i="2"/>
  <c r="F234" i="2" s="1"/>
  <c r="C233" i="2"/>
  <c r="E233" i="2" s="1"/>
  <c r="D233" i="2"/>
  <c r="F233" i="2" s="1"/>
  <c r="C232" i="2"/>
  <c r="E232" i="2" s="1"/>
  <c r="D232" i="2"/>
  <c r="F232" i="2" s="1"/>
  <c r="C249" i="2"/>
  <c r="E249" i="2" s="1"/>
  <c r="D249" i="2"/>
  <c r="F249" i="2" s="1"/>
  <c r="C248" i="2"/>
  <c r="E248" i="2" s="1"/>
  <c r="D248" i="2"/>
  <c r="F248" i="2" s="1"/>
  <c r="C247" i="2"/>
  <c r="E247" i="2" s="1"/>
  <c r="D247" i="2"/>
  <c r="F247" i="2" s="1"/>
  <c r="C250" i="2"/>
  <c r="E250" i="2" s="1"/>
  <c r="D250" i="2"/>
  <c r="F250" i="2" s="1"/>
  <c r="C253" i="2"/>
  <c r="E253" i="2" s="1"/>
  <c r="D253" i="2"/>
  <c r="F253" i="2" s="1"/>
  <c r="C252" i="2"/>
  <c r="E252" i="2" s="1"/>
  <c r="D252" i="2"/>
  <c r="F252" i="2" s="1"/>
  <c r="D204" i="2"/>
  <c r="F204" i="2" s="1"/>
  <c r="C204" i="2"/>
  <c r="E204" i="2" s="1"/>
  <c r="D199" i="2"/>
  <c r="F199" i="2" s="1"/>
  <c r="C199" i="2"/>
  <c r="E199" i="2" s="1"/>
  <c r="D198" i="2"/>
  <c r="F198" i="2" s="1"/>
  <c r="C198" i="2"/>
  <c r="E198" i="2" s="1"/>
  <c r="D201" i="2"/>
  <c r="F201" i="2" s="1"/>
  <c r="C201" i="2"/>
  <c r="E201" i="2" s="1"/>
  <c r="D200" i="2"/>
  <c r="F200" i="2" s="1"/>
  <c r="C200" i="2"/>
  <c r="E200" i="2" s="1"/>
  <c r="D197" i="2"/>
  <c r="F197" i="2" s="1"/>
  <c r="C197" i="2"/>
  <c r="E197" i="2" s="1"/>
  <c r="D196" i="2"/>
  <c r="F196" i="2" s="1"/>
  <c r="C196" i="2"/>
  <c r="E196" i="2" s="1"/>
  <c r="D228" i="2"/>
  <c r="F228" i="2" s="1"/>
  <c r="C228" i="2"/>
  <c r="E228" i="2" s="1"/>
  <c r="D227" i="2"/>
  <c r="F227" i="2" s="1"/>
  <c r="C227" i="2"/>
  <c r="E227" i="2" s="1"/>
  <c r="D230" i="2"/>
  <c r="F230" i="2" s="1"/>
  <c r="C230" i="2"/>
  <c r="E230" i="2" s="1"/>
  <c r="D229" i="2"/>
  <c r="F229" i="2" s="1"/>
  <c r="C229" i="2"/>
  <c r="E229" i="2" s="1"/>
  <c r="D226" i="2"/>
  <c r="F226" i="2" s="1"/>
  <c r="C226" i="2"/>
  <c r="E226" i="2" s="1"/>
  <c r="D225" i="2"/>
  <c r="F225" i="2" s="1"/>
  <c r="C225" i="2"/>
  <c r="E225" i="2" s="1"/>
  <c r="D221" i="2"/>
  <c r="F221" i="2" s="1"/>
  <c r="C221" i="2"/>
  <c r="E221" i="2" s="1"/>
  <c r="D220" i="2"/>
  <c r="F220" i="2" s="1"/>
  <c r="C220" i="2"/>
  <c r="E220" i="2" s="1"/>
  <c r="D223" i="2"/>
  <c r="F223" i="2" s="1"/>
  <c r="C223" i="2"/>
  <c r="E223" i="2" s="1"/>
  <c r="D222" i="2"/>
  <c r="F222" i="2" s="1"/>
  <c r="C222" i="2"/>
  <c r="E222" i="2" s="1"/>
  <c r="D219" i="2"/>
  <c r="F219" i="2" s="1"/>
  <c r="C219" i="2"/>
  <c r="E219" i="2" s="1"/>
  <c r="D218" i="2"/>
  <c r="F218" i="2" s="1"/>
  <c r="C218" i="2"/>
  <c r="E218" i="2" s="1"/>
  <c r="D148" i="2"/>
  <c r="F148" i="2" s="1"/>
  <c r="C148" i="2"/>
  <c r="E148" i="2" s="1"/>
  <c r="D147" i="2"/>
  <c r="F147" i="2" s="1"/>
  <c r="C147" i="2"/>
  <c r="E147" i="2" s="1"/>
  <c r="D150" i="2"/>
  <c r="F150" i="2" s="1"/>
  <c r="C150" i="2"/>
  <c r="E150" i="2" s="1"/>
  <c r="D149" i="2"/>
  <c r="F149" i="2" s="1"/>
  <c r="C149" i="2"/>
  <c r="E149" i="2" s="1"/>
  <c r="D146" i="2"/>
  <c r="F146" i="2" s="1"/>
  <c r="C146" i="2"/>
  <c r="E146" i="2" s="1"/>
  <c r="D145" i="2"/>
  <c r="F145" i="2" s="1"/>
  <c r="C145" i="2"/>
  <c r="E145" i="2" s="1"/>
  <c r="D193" i="2"/>
  <c r="F193" i="2" s="1"/>
  <c r="C193" i="2"/>
  <c r="E193" i="2" s="1"/>
  <c r="D195" i="2"/>
  <c r="F195" i="2" s="1"/>
  <c r="C195" i="2"/>
  <c r="E195" i="2" s="1"/>
  <c r="D194" i="2"/>
  <c r="F194" i="2" s="1"/>
  <c r="C194" i="2"/>
  <c r="E194" i="2" s="1"/>
  <c r="D192" i="2"/>
  <c r="F192" i="2" s="1"/>
  <c r="C192" i="2"/>
  <c r="E192" i="2" s="1"/>
  <c r="D172" i="2"/>
  <c r="F172" i="2" s="1"/>
  <c r="C172" i="2"/>
  <c r="E172" i="2" s="1"/>
  <c r="D174" i="2"/>
  <c r="F174" i="2" s="1"/>
  <c r="C174" i="2"/>
  <c r="E174" i="2" s="1"/>
  <c r="D173" i="2"/>
  <c r="F173" i="2" s="1"/>
  <c r="C173" i="2"/>
  <c r="E173" i="2" s="1"/>
  <c r="D171" i="2"/>
  <c r="F171" i="2" s="1"/>
  <c r="C171" i="2"/>
  <c r="E171" i="2" s="1"/>
  <c r="D132" i="2"/>
  <c r="F132" i="2" s="1"/>
  <c r="C132" i="2"/>
  <c r="E132" i="2" s="1"/>
  <c r="D134" i="2"/>
  <c r="F134" i="2" s="1"/>
  <c r="C134" i="2"/>
  <c r="E134" i="2" s="1"/>
  <c r="D133" i="2"/>
  <c r="F133" i="2" s="1"/>
  <c r="C133" i="2"/>
  <c r="E133" i="2" s="1"/>
  <c r="D131" i="2"/>
  <c r="F131" i="2" s="1"/>
  <c r="C131" i="2"/>
  <c r="E131" i="2" s="1"/>
  <c r="D130" i="2"/>
  <c r="F130" i="2" s="1"/>
  <c r="C130" i="2"/>
  <c r="E130" i="2" s="1"/>
  <c r="D111" i="2"/>
  <c r="F111" i="2" s="1"/>
  <c r="C111" i="2"/>
  <c r="E111" i="2" s="1"/>
  <c r="D110" i="2"/>
  <c r="F110" i="2" s="1"/>
  <c r="C110" i="2"/>
  <c r="E110" i="2" s="1"/>
  <c r="D113" i="2"/>
  <c r="F113" i="2" s="1"/>
  <c r="C113" i="2"/>
  <c r="E113" i="2" s="1"/>
  <c r="D112" i="2"/>
  <c r="F112" i="2" s="1"/>
  <c r="C112" i="2"/>
  <c r="E112" i="2" s="1"/>
  <c r="D109" i="2"/>
  <c r="F109" i="2" s="1"/>
  <c r="C109" i="2"/>
  <c r="E109" i="2" s="1"/>
  <c r="D104" i="2"/>
  <c r="F104" i="2" s="1"/>
  <c r="C104" i="2"/>
  <c r="E104" i="2" s="1"/>
  <c r="D103" i="2"/>
  <c r="F103" i="2" s="1"/>
  <c r="C103" i="2"/>
  <c r="E103" i="2" s="1"/>
  <c r="D100" i="2"/>
  <c r="F100" i="2" s="1"/>
  <c r="C100" i="2"/>
  <c r="E100" i="2" s="1"/>
  <c r="D101" i="2"/>
  <c r="F101" i="2" s="1"/>
  <c r="C101" i="2"/>
  <c r="E101" i="2" s="1"/>
  <c r="D102" i="2"/>
  <c r="F102" i="2" s="1"/>
  <c r="C102" i="2"/>
  <c r="E102" i="2" s="1"/>
  <c r="D108" i="2"/>
  <c r="F108" i="2" s="1"/>
  <c r="C108" i="2"/>
  <c r="E108" i="2" s="1"/>
  <c r="D105" i="2"/>
  <c r="F105" i="2" s="1"/>
  <c r="C105" i="2"/>
  <c r="E105" i="2" s="1"/>
  <c r="D106" i="2"/>
  <c r="F106" i="2" s="1"/>
  <c r="C106" i="2"/>
  <c r="E106" i="2" s="1"/>
  <c r="D107" i="2"/>
  <c r="F107" i="2" s="1"/>
  <c r="C107" i="2"/>
  <c r="E107" i="2" s="1"/>
  <c r="D99" i="2"/>
  <c r="F99" i="2" s="1"/>
  <c r="C99" i="2"/>
  <c r="E99" i="2" s="1"/>
  <c r="D98" i="2"/>
  <c r="F98" i="2" s="1"/>
  <c r="C98" i="2"/>
  <c r="E98" i="2" s="1"/>
  <c r="D96" i="2"/>
  <c r="F96" i="2" s="1"/>
  <c r="C96" i="2"/>
  <c r="E96" i="2" s="1"/>
  <c r="D97" i="2"/>
  <c r="F97" i="2" s="1"/>
  <c r="C97" i="2"/>
  <c r="E97" i="2" s="1"/>
  <c r="D94" i="2"/>
  <c r="F94" i="2" s="1"/>
  <c r="C94" i="2"/>
  <c r="E94" i="2" s="1"/>
  <c r="D95" i="2"/>
  <c r="F95" i="2" s="1"/>
  <c r="C95" i="2"/>
  <c r="E95" i="2" s="1"/>
  <c r="D93" i="2"/>
  <c r="F93" i="2" s="1"/>
  <c r="C93" i="2"/>
  <c r="E93" i="2" s="1"/>
  <c r="D91" i="2"/>
  <c r="F91" i="2" s="1"/>
  <c r="C91" i="2"/>
  <c r="E91" i="2" s="1"/>
  <c r="D92" i="2"/>
  <c r="F92" i="2" s="1"/>
  <c r="C92" i="2"/>
  <c r="E92" i="2" s="1"/>
  <c r="D88" i="2"/>
  <c r="F88" i="2" s="1"/>
  <c r="C88" i="2"/>
  <c r="E88" i="2" s="1"/>
  <c r="D89" i="2"/>
  <c r="F89" i="2" s="1"/>
  <c r="C89" i="2"/>
  <c r="E89" i="2" s="1"/>
  <c r="D90" i="2"/>
  <c r="F90" i="2" s="1"/>
  <c r="C90" i="2"/>
  <c r="E90" i="2" s="1"/>
  <c r="D82" i="2"/>
  <c r="F82" i="2" s="1"/>
  <c r="C82" i="2"/>
  <c r="E82" i="2" s="1"/>
  <c r="D83" i="2"/>
  <c r="F83" i="2" s="1"/>
  <c r="C83" i="2"/>
  <c r="E83" i="2" s="1"/>
  <c r="D84" i="2"/>
  <c r="F84" i="2" s="1"/>
  <c r="C84" i="2"/>
  <c r="E84" i="2" s="1"/>
  <c r="D85" i="2"/>
  <c r="F85" i="2" s="1"/>
  <c r="C85" i="2"/>
  <c r="E85" i="2" s="1"/>
  <c r="D86" i="2"/>
  <c r="F86" i="2" s="1"/>
  <c r="C86" i="2"/>
  <c r="E86" i="2" s="1"/>
  <c r="D87" i="2"/>
  <c r="F87" i="2" s="1"/>
  <c r="C87" i="2"/>
  <c r="E87" i="2" s="1"/>
  <c r="D81" i="2"/>
  <c r="F81" i="2" s="1"/>
  <c r="C81" i="2"/>
  <c r="E81" i="2" s="1"/>
  <c r="D80" i="2"/>
  <c r="F80" i="2" s="1"/>
  <c r="C80" i="2"/>
  <c r="E80" i="2" s="1"/>
  <c r="D78" i="2"/>
  <c r="F78" i="2" s="1"/>
  <c r="C78" i="2"/>
  <c r="E78" i="2" s="1"/>
  <c r="D79" i="2"/>
  <c r="F79" i="2" s="1"/>
  <c r="C79" i="2"/>
  <c r="E79" i="2" s="1"/>
  <c r="D77" i="2"/>
  <c r="F77" i="2" s="1"/>
  <c r="C77" i="2"/>
  <c r="E77" i="2" s="1"/>
  <c r="D76" i="2"/>
  <c r="F76" i="2" s="1"/>
  <c r="C76" i="2"/>
  <c r="E76" i="2" s="1"/>
  <c r="D74" i="2"/>
  <c r="F74" i="2" s="1"/>
  <c r="C74" i="2"/>
  <c r="E74" i="2" s="1"/>
  <c r="D75" i="2"/>
  <c r="F75" i="2" s="1"/>
  <c r="C75" i="2"/>
  <c r="E75" i="2" s="1"/>
  <c r="D73" i="2"/>
  <c r="F73" i="2" s="1"/>
  <c r="C73" i="2"/>
  <c r="E73" i="2" s="1"/>
  <c r="D72" i="2"/>
  <c r="F72" i="2" s="1"/>
  <c r="C72" i="2"/>
  <c r="E72" i="2" s="1"/>
  <c r="D38" i="2"/>
  <c r="F38" i="2" s="1"/>
  <c r="C38" i="2"/>
  <c r="E38" i="2" s="1"/>
  <c r="D39" i="2"/>
  <c r="F39" i="2" s="1"/>
  <c r="C39" i="2"/>
  <c r="E39" i="2" s="1"/>
  <c r="D55" i="2"/>
  <c r="F55" i="2" s="1"/>
  <c r="C55" i="2"/>
  <c r="E55" i="2" s="1"/>
  <c r="D54" i="2"/>
  <c r="F54" i="2" s="1"/>
  <c r="C54" i="2"/>
  <c r="E54" i="2" s="1"/>
  <c r="D49" i="2"/>
  <c r="F49" i="2" s="1"/>
  <c r="C49" i="2"/>
  <c r="E49" i="2" s="1"/>
  <c r="D48" i="2"/>
  <c r="F48" i="2" s="1"/>
  <c r="C48" i="2"/>
  <c r="E48" i="2" s="1"/>
  <c r="D65" i="2"/>
  <c r="F65" i="2" s="1"/>
  <c r="C65" i="2"/>
  <c r="E65" i="2" s="1"/>
  <c r="D64" i="2"/>
  <c r="F64" i="2" s="1"/>
  <c r="C64" i="2"/>
  <c r="E64" i="2" s="1"/>
  <c r="D53" i="2"/>
  <c r="F53" i="2" s="1"/>
  <c r="C53" i="2"/>
  <c r="E53" i="2" s="1"/>
  <c r="D52" i="2"/>
  <c r="F52" i="2" s="1"/>
  <c r="C52" i="2"/>
  <c r="E52" i="2" s="1"/>
  <c r="D29" i="2"/>
  <c r="F29" i="2" s="1"/>
  <c r="C29" i="2"/>
  <c r="E29" i="2" s="1"/>
  <c r="D28" i="2"/>
  <c r="F28" i="2" s="1"/>
  <c r="C28" i="2"/>
  <c r="E28" i="2" s="1"/>
  <c r="D37" i="2"/>
  <c r="F37" i="2" s="1"/>
  <c r="C37" i="2"/>
  <c r="E37" i="2" s="1"/>
  <c r="D36" i="2"/>
  <c r="F36" i="2" s="1"/>
  <c r="C36" i="2"/>
  <c r="E36" i="2" s="1"/>
  <c r="D47" i="2"/>
  <c r="F47" i="2" s="1"/>
  <c r="C47" i="2"/>
  <c r="E47" i="2" s="1"/>
  <c r="D46" i="2"/>
  <c r="F46" i="2" s="1"/>
  <c r="C46" i="2"/>
  <c r="E46" i="2" s="1"/>
  <c r="D57" i="2"/>
  <c r="F57" i="2" s="1"/>
  <c r="C57" i="2"/>
  <c r="E57" i="2" s="1"/>
  <c r="D56" i="2"/>
  <c r="F56" i="2" s="1"/>
  <c r="C56" i="2"/>
  <c r="E56" i="2" s="1"/>
  <c r="D45" i="2"/>
  <c r="F45" i="2" s="1"/>
  <c r="C45" i="2"/>
  <c r="E45" i="2" s="1"/>
  <c r="D44" i="2"/>
  <c r="F44" i="2" s="1"/>
  <c r="C44" i="2"/>
  <c r="E44" i="2" s="1"/>
  <c r="D31" i="2"/>
  <c r="F31" i="2" s="1"/>
  <c r="C31" i="2"/>
  <c r="E31" i="2" s="1"/>
  <c r="D30" i="2"/>
  <c r="F30" i="2" s="1"/>
  <c r="C30" i="2"/>
  <c r="E30" i="2" s="1"/>
  <c r="D43" i="2"/>
  <c r="F43" i="2" s="1"/>
  <c r="C43" i="2"/>
  <c r="E43" i="2" s="1"/>
  <c r="D42" i="2"/>
  <c r="F42" i="2" s="1"/>
  <c r="C42" i="2"/>
  <c r="E42" i="2" s="1"/>
  <c r="D67" i="2"/>
  <c r="F67" i="2" s="1"/>
  <c r="C67" i="2"/>
  <c r="E67" i="2" s="1"/>
  <c r="D66" i="2"/>
  <c r="F66" i="2" s="1"/>
  <c r="C66" i="2"/>
  <c r="E66" i="2" s="1"/>
  <c r="D33" i="2"/>
  <c r="F33" i="2" s="1"/>
  <c r="C33" i="2"/>
  <c r="E33" i="2" s="1"/>
  <c r="D32" i="2"/>
  <c r="F32" i="2" s="1"/>
  <c r="C32" i="2"/>
  <c r="E32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41" i="2"/>
  <c r="F41" i="2" s="1"/>
  <c r="C41" i="2"/>
  <c r="E41" i="2" s="1"/>
  <c r="D40" i="2"/>
  <c r="F40" i="2" s="1"/>
  <c r="C40" i="2"/>
  <c r="E40" i="2" s="1"/>
  <c r="D59" i="2"/>
  <c r="F59" i="2" s="1"/>
  <c r="C59" i="2"/>
  <c r="E59" i="2" s="1"/>
  <c r="D58" i="2"/>
  <c r="F58" i="2" s="1"/>
  <c r="C58" i="2"/>
  <c r="E58" i="2" s="1"/>
  <c r="D51" i="2"/>
  <c r="F51" i="2" s="1"/>
  <c r="C51" i="2"/>
  <c r="E51" i="2" s="1"/>
  <c r="D50" i="2"/>
  <c r="F50" i="2" s="1"/>
  <c r="C50" i="2"/>
  <c r="E50" i="2" s="1"/>
  <c r="D35" i="2"/>
  <c r="F35" i="2" s="1"/>
  <c r="C35" i="2"/>
  <c r="E35" i="2" s="1"/>
  <c r="D34" i="2"/>
  <c r="F34" i="2" s="1"/>
  <c r="C34" i="2"/>
  <c r="E34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4" i="2"/>
  <c r="F14" i="2" s="1"/>
  <c r="C14" i="2"/>
  <c r="E14" i="2" s="1"/>
  <c r="D15" i="2"/>
  <c r="F15" i="2" s="1"/>
  <c r="C15" i="2"/>
  <c r="E15" i="2" s="1"/>
  <c r="D11" i="2"/>
  <c r="F11" i="2" s="1"/>
  <c r="C11" i="2"/>
  <c r="E11" i="2" s="1"/>
  <c r="D12" i="2"/>
  <c r="F12" i="2" s="1"/>
  <c r="C12" i="2"/>
  <c r="E12" i="2" s="1"/>
  <c r="D13" i="2"/>
  <c r="F13" i="2" s="1"/>
  <c r="C13" i="2"/>
  <c r="E13" i="2" s="1"/>
  <c r="D9" i="2"/>
  <c r="F9" i="2" s="1"/>
  <c r="C9" i="2"/>
  <c r="E9" i="2" s="1"/>
  <c r="D10" i="2"/>
  <c r="F10" i="2" s="1"/>
  <c r="C10" i="2"/>
  <c r="E10" i="2" s="1"/>
  <c r="D8" i="2"/>
  <c r="F8" i="2" s="1"/>
  <c r="C8" i="2"/>
  <c r="E8" i="2" s="1"/>
  <c r="D3" i="2"/>
  <c r="F3" i="2" s="1"/>
  <c r="C3" i="2"/>
  <c r="E3" i="2" s="1"/>
  <c r="D4" i="2"/>
  <c r="F4" i="2" s="1"/>
  <c r="C4" i="2"/>
  <c r="E4" i="2" s="1"/>
  <c r="D7" i="2"/>
  <c r="F7" i="2" s="1"/>
  <c r="C7" i="2"/>
  <c r="E7" i="2" s="1"/>
  <c r="D5" i="2"/>
  <c r="F5" i="2" s="1"/>
  <c r="C5" i="2"/>
  <c r="E5" i="2" s="1"/>
  <c r="D6" i="2"/>
  <c r="F6" i="2" s="1"/>
  <c r="C6" i="2"/>
  <c r="E6" i="2" s="1"/>
  <c r="D2" i="2"/>
  <c r="F2" i="2" s="1"/>
  <c r="C2" i="2"/>
  <c r="E2" i="2" s="1"/>
  <c r="V43" i="10" l="1"/>
  <c r="O43" i="10"/>
  <c r="Q43" i="10"/>
  <c r="H43" i="10"/>
  <c r="J43" i="10"/>
  <c r="U43" i="10"/>
  <c r="U44" i="10" s="1"/>
  <c r="N43" i="10"/>
  <c r="N44" i="10" s="1"/>
  <c r="G43" i="10"/>
  <c r="G44" i="10" s="1"/>
  <c r="Y43" i="10"/>
  <c r="Y44" i="10" s="1"/>
  <c r="R43" i="10"/>
  <c r="R44" i="10" s="1"/>
  <c r="K43" i="10"/>
  <c r="K44" i="10" s="1"/>
  <c r="Z43" i="10"/>
  <c r="Z44" i="10" s="1"/>
  <c r="W43" i="10"/>
  <c r="W44" i="10" s="1"/>
  <c r="P43" i="10"/>
  <c r="P44" i="10" s="1"/>
  <c r="I43" i="10"/>
  <c r="I44" i="10" s="1"/>
  <c r="T43" i="10"/>
  <c r="T44" i="10" s="1"/>
  <c r="M43" i="10"/>
  <c r="M44" i="10" s="1"/>
  <c r="F43" i="10"/>
  <c r="F44" i="10" s="1"/>
  <c r="S43" i="10"/>
  <c r="S44" i="10" s="1"/>
  <c r="X43" i="10"/>
  <c r="X44" i="10" s="1"/>
  <c r="AA43" i="10"/>
  <c r="AA44" i="10" s="1"/>
  <c r="D44" i="10"/>
  <c r="L44" i="10"/>
  <c r="E44" i="10"/>
  <c r="B44" i="10"/>
  <c r="H44" i="10"/>
  <c r="J44" i="10"/>
  <c r="C44" i="10"/>
  <c r="AC44" i="10"/>
  <c r="V44" i="10"/>
  <c r="Q44" i="10"/>
  <c r="O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<sst xmlns="http://schemas.openxmlformats.org/spreadsheetml/2006/main" count="2064" uniqueCount="488">
  <si>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</si>
  <si>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</si>
  <si>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</si>
  <si>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</si>
  <si>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</si>
  <si>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</si>
  <si>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</si>
  <si>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</si>
  <si>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</si>
  <si>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</si>
  <si>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</si>
  <si>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</si>
  <si>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</si>
  <si>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</si>
  <si>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</si>
  <si>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</si>
  <si>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</si>
  <si>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</si>
  <si>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</si>
  <si>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</si>
  <si>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</si>
  <si>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</si>
  <si>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</si>
  <si>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</si>
  <si>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</si>
  <si>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</si>
  <si>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</si>
  <si>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</si>
  <si>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</si>
  <si>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</si>
  <si>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</si>
  <si>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</si>
  <si>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</si>
  <si>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</si>
  <si>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</si>
  <si>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</si>
  <si>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</si>
  <si>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</si>
  <si>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</si>
  <si>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</si>
  <si>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</si>
  <si>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</si>
  <si>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</si>
  <si>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</si>
  <si>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</si>
  <si>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</si>
  <si>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</si>
  <si>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</si>
  <si>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</si>
  <si>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</si>
  <si>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</si>
  <si>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</si>
  <si>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</si>
  <si>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</si>
  <si>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</si>
  <si>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</si>
  <si>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</si>
  <si>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</si>
  <si>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</si>
  <si>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</si>
  <si>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</si>
  <si>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</si>
  <si>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</si>
  <si>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</si>
  <si>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</si>
  <si>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</si>
  <si>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</si>
  <si>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</si>
  <si>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</si>
  <si>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</si>
  <si>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</si>
  <si>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</si>
  <si>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</si>
  <si>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</si>
  <si>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</si>
  <si>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</si>
  <si>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</si>
  <si>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</si>
  <si>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</si>
  <si>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</si>
  <si>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</si>
  <si>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</si>
  <si>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</si>
  <si>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</si>
  <si>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</si>
  <si>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</si>
  <si>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</si>
  <si>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</si>
  <si>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</si>
  <si>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</si>
  <si>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</si>
  <si>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</si>
  <si>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</si>
  <si>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</si>
  <si>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</si>
  <si>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</si>
  <si>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</si>
  <si>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</si>
  <si>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</si>
  <si>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</si>
  <si>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</si>
  <si>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</si>
  <si>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</si>
  <si>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</si>
  <si>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</si>
  <si>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</si>
  <si>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</si>
  <si>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</si>
  <si>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</si>
  <si>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</si>
  <si>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</si>
  <si>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</si>
  <si>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</si>
  <si>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</si>
  <si>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</si>
  <si>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</si>
  <si>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</si>
  <si>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</si>
  <si>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</si>
  <si>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</si>
  <si>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</si>
  <si>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</si>
  <si>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</si>
  <si>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</si>
  <si>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</si>
  <si>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</si>
  <si>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</si>
  <si>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</si>
  <si>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</si>
  <si>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</si>
  <si>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</si>
  <si>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</si>
  <si>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</si>
  <si>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</si>
  <si>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</si>
  <si>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</si>
  <si>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</si>
  <si>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</si>
  <si>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</si>
  <si>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</si>
  <si>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</si>
  <si>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</si>
  <si>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</si>
  <si>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</si>
  <si>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</si>
  <si>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</si>
  <si>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</si>
  <si>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</si>
  <si>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</si>
  <si>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</si>
  <si>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</si>
  <si>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</si>
  <si>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</si>
  <si>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</si>
  <si>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</si>
  <si>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</si>
  <si>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</si>
  <si>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</si>
  <si>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</si>
  <si>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</si>
  <si>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</si>
  <si>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</si>
  <si>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</si>
  <si>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</si>
  <si>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</si>
  <si>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</si>
  <si>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</si>
  <si>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</si>
  <si>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</si>
  <si>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</si>
  <si>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</si>
  <si>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</si>
  <si>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</si>
  <si>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</si>
  <si>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</si>
  <si>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</si>
  <si>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</si>
  <si>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</si>
  <si>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</si>
  <si>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</si>
  <si>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</si>
  <si>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</si>
  <si>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</si>
  <si>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</si>
  <si>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</si>
  <si>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</si>
  <si>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</si>
  <si>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</si>
  <si>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</si>
  <si>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</si>
  <si>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</si>
  <si>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</si>
  <si>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</si>
  <si>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</si>
  <si>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</si>
  <si>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</si>
  <si>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</si>
  <si>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</si>
  <si>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</si>
  <si>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</si>
  <si>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</si>
  <si>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</si>
  <si>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</si>
  <si>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</si>
  <si>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</si>
  <si>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</si>
  <si>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</si>
  <si>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</si>
  <si>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</si>
  <si>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</si>
  <si>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</si>
  <si>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</si>
  <si>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</si>
  <si>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</si>
  <si>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</si>
  <si>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</si>
  <si>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</si>
  <si>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</si>
  <si>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</si>
  <si>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</si>
  <si>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</si>
  <si>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</si>
  <si>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</si>
  <si>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</si>
  <si>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</si>
  <si>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</si>
  <si>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</si>
  <si>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</si>
  <si>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</si>
  <si>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</si>
  <si>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</si>
  <si>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</si>
  <si>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</si>
  <si>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</si>
  <si>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</si>
  <si>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</si>
  <si>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</si>
  <si>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</si>
  <si>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</si>
  <si>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</si>
  <si>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</si>
  <si>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</si>
  <si>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</si>
  <si>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</si>
  <si>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</si>
  <si>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</si>
  <si>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</si>
  <si>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</si>
  <si>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</si>
  <si>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</si>
  <si>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</si>
  <si>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</si>
  <si>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</si>
  <si>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</si>
  <si>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</si>
  <si>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</si>
  <si>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</si>
  <si>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</si>
  <si>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</si>
  <si>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</si>
  <si>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</si>
  <si>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</si>
  <si>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</si>
  <si>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</si>
  <si>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</si>
  <si>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</si>
  <si>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</si>
  <si>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</si>
  <si>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</si>
  <si>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</si>
  <si>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</si>
  <si>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</si>
  <si>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</si>
  <si>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</si>
  <si>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</si>
  <si>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</si>
  <si>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</si>
  <si>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</si>
  <si>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</si>
  <si>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</si>
  <si>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</si>
  <si>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</si>
  <si>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</si>
  <si>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</si>
  <si>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</si>
  <si>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</si>
  <si>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</si>
  <si>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</si>
  <si>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</si>
  <si>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</si>
  <si>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</si>
  <si>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</si>
  <si>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</si>
  <si>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</si>
  <si>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</si>
  <si>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</si>
  <si>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</si>
  <si>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</si>
  <si>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</si>
  <si>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</si>
  <si>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</si>
  <si>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</si>
  <si>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</si>
  <si>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</si>
  <si>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</si>
  <si>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</si>
  <si>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</si>
  <si>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</si>
  <si>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</si>
  <si>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</si>
  <si>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</si>
  <si>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</si>
  <si>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</si>
  <si>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</si>
  <si>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</si>
  <si>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</si>
  <si>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</si>
  <si>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</si>
  <si>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</si>
  <si>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</si>
  <si>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</si>
  <si>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</si>
  <si>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</si>
  <si>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</si>
  <si>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</si>
  <si>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</si>
  <si>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</si>
  <si>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</si>
  <si>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</si>
  <si>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</si>
  <si>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</si>
  <si>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</si>
  <si>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</si>
  <si>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</si>
  <si>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</si>
  <si>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</si>
  <si>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</si>
  <si>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</si>
  <si>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</si>
  <si>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</si>
  <si>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</si>
  <si>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</si>
  <si>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</si>
  <si>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</si>
  <si>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</si>
  <si>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</si>
  <si>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</si>
  <si>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</si>
  <si>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</si>
  <si>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</si>
  <si>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</si>
  <si>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</si>
  <si>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</si>
  <si>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</si>
  <si>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</si>
  <si>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</si>
  <si>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</si>
  <si>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</si>
  <si>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</si>
  <si>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</si>
  <si>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</si>
  <si>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</si>
  <si>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</si>
  <si>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</si>
  <si>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</si>
  <si>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</si>
  <si>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</si>
  <si>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</si>
  <si>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</si>
  <si>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</si>
  <si>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</si>
  <si>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</si>
  <si>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</si>
  <si>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</si>
  <si>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</si>
  <si>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</si>
  <si>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</si>
  <si>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</si>
  <si>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</si>
  <si>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</si>
  <si>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</si>
  <si>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</si>
  <si>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</si>
  <si>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</si>
  <si>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</si>
  <si>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DisabledPolicyGroup=California HDV Rules</t>
  </si>
  <si>
    <t>DisabledPolicyGroup=Power Sector Coal Regs</t>
  </si>
  <si>
    <t>DisabledPolicyGroup=Power Sector Gas Regs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</si>
  <si>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</si>
  <si>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</si>
  <si>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</si>
  <si>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</si>
  <si>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</si>
  <si>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</si>
  <si>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</si>
  <si>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</si>
  <si>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</si>
  <si>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</si>
  <si>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</si>
  <si>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</si>
  <si>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</si>
  <si>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</si>
  <si>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</si>
  <si>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DisabledPolicyGroup=Livestock Measures</t>
  </si>
  <si>
    <t>DisabledPolicies=Fraction of Livestock Measures Achieved</t>
  </si>
  <si>
    <t>DisabledPolicyGroup=Methane Capture and Destruction</t>
  </si>
  <si>
    <t>DisabledPolicyGroup=Building Electrification</t>
  </si>
  <si>
    <t>DisabledPolicyGroup=Industrial CCS</t>
  </si>
  <si>
    <t>DisabledPolicyGroup=Electricity PTC/ITC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</si>
  <si>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</si>
  <si>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</si>
  <si>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</si>
  <si>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</si>
  <si>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</si>
  <si>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</si>
  <si>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</si>
  <si>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DisabledPolicyGroup=Industrial Energy Efficiency Standards</t>
  </si>
  <si>
    <t>DisabledPolicyGroup=Building Codes and Appliance Standards</t>
  </si>
  <si>
    <t>DisabledPolicyGroup=100% Clean Electricity Standard</t>
  </si>
  <si>
    <t>DisabledPolicies=Renewable Portfolio Std Percentage</t>
  </si>
  <si>
    <t>DisabledPolicyGroup=Building Retrofitting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</si>
  <si>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</si>
  <si>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</si>
  <si>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</si>
  <si>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</si>
  <si>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</si>
  <si>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</si>
  <si>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</si>
  <si>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</si>
  <si>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</si>
  <si>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</si>
  <si>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</si>
  <si>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</si>
  <si>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</si>
  <si>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</si>
  <si>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</si>
  <si>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</si>
  <si>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</si>
  <si>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</si>
  <si>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</si>
  <si>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</si>
  <si>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</si>
  <si>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</si>
  <si>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</si>
  <si>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</si>
  <si>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</si>
  <si>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</si>
  <si>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</si>
  <si>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</si>
  <si>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</si>
  <si>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</si>
  <si>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</si>
  <si>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</si>
  <si>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</si>
  <si>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</si>
  <si>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</si>
  <si>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</si>
  <si>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</si>
  <si>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</si>
  <si>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</si>
  <si>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STATE PIVOT TABLE</t>
  </si>
  <si>
    <t>US PIVOT TABLE</t>
  </si>
  <si>
    <t xml:space="preserve">Additional EV Subsidy Percentage[passenger,LDVs] </t>
  </si>
  <si>
    <t xml:space="preserve">Boolean Rebate Program for Efficient Components[heating] </t>
  </si>
  <si>
    <t xml:space="preserve">Boolean Rebate Program for Efficient Components[cooling and ventilation] </t>
  </si>
  <si>
    <t xml:space="preserve">Boolean Rebate Program for Efficient Components[appliances] </t>
  </si>
  <si>
    <t xml:space="preserve">Fraction of N2O Abatement Achieved </t>
  </si>
  <si>
    <t xml:space="preserve">Subsidy for Elec Production by Fuel[nuclear es,preexisting retiring] </t>
  </si>
  <si>
    <t xml:space="preserve">Subsidy for Elec Production by Fuel[onshore wind es,preexisting retiring] </t>
  </si>
  <si>
    <t xml:space="preserve">Subsidy for Elec Production by Fuel[onshore wind es,newly built] </t>
  </si>
  <si>
    <t>N2O Abatement</t>
  </si>
  <si>
    <t>DisabledPolicies=Additional EV Subsidy Percentage[passenger,LDVs], Additional Minimum Required EV Sales Percentage[freight,LDVs]</t>
  </si>
  <si>
    <t>DisabledPolicies=Additional Minimum Required EV Sales Percentage[freight,HDVs], Additional Minimum Required EV Sales Percentage[passenger,HDVs], Additional Minimum Required EV Sales Percentage[passenger,LDVs], Additional Minimum Required EV Sales Percentage[passenger,motorbikes]</t>
  </si>
  <si>
    <t>DisabledPolicies=Boolean Ban New Power Plants[hard coal es], Boolean Ban New Power Plants[natural gas nonpeaker es]</t>
  </si>
  <si>
    <t>DisabledPolicies=Boolean Ban New Power Plants[lignite es], Electricity Sector Fraction of Potential Additional CCS Achieved[natural gas peaker es], Electricity Sector Fraction of Potential Additional CCS Achieved[petroleum es]</t>
  </si>
  <si>
    <t>DisabledPolicies=Boolean Rebate Program for Efficient Components[appliances], Boolean Rebate Program for Efficient Components[cooling and ventilation], Boolean Rebate Program for Efficient Components[heating], Reduction in E Use Allowed by Component Eff Std[appliances,commercial], Reduction in E Use Allowed by Component Eff Std[appliances,rural residential], Reduction in E Use Allowed by Component Eff Std[appliances,urban residential], Reduction in E Use Allowed by Component Eff Std[cooling and ventilation,commercial], Reduction in E Use Allowed by Component Eff Std[cooling and ventilation,rural residential], Reduction in E Use Allowed by Component Eff Std[cooling and ventilation,urban residential], Reduction in E Use Allowed by Component Eff Std[envelope,commercial], Reduction in E Use Allowed by Component Eff Std[envelope,rural residential], Reduction in E Use Allowed by Component Eff Std[envelope,urban residential], Reduction in E Use Allowed by Component Eff Std[heating,commercial], Reduction in E Use Allowed by Component Eff Std[heating,rural residential], Reduction in E Use Allowed by Component Eff Std[heating,urban residential], Reduction in E Use Allowed by Component Eff Std[lighting,commercial], Reduction in E Use Allowed by Component Eff Std[lighting,rural residential], Reduction in E Use Allowed by Component Eff Std[lighting,urban residential], Reduction in E Use Allowed by Component Eff Std[other component,commercial], Reduction in E Use Allowed by Component Eff Std[other component,rural residential], Reduction in E Use Allowed by Component Eff Std[other component,urban residential]</t>
  </si>
  <si>
    <t>DisabledPolicies=Fraction of Industrial Fuel Use Shifted to Other Fuels[agriculture and forestry 01T03,electricity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Fuels[chemicals 20,electricity if], Fraction of Industrial Fuel Use Shifted to Other Fuels[chemicals 20,hydrogen if], Fraction of Industrial Fuel Use Shifted to Other Fuels[coal mining 05,electricity if], Fraction of Industrial Fuel Use Shifted to Other Fuels[coal mining 05,hydrogen if], Fraction of Industrial Fuel Use Shifted to Other Fuels[computers and electronics 26,electricity if], Fraction of Industrial Fuel Use Shifted to Other Fuels[computers and electronics 26,hydrogen if], Fraction of Industrial Fuel Use Shifted to Other Fuels[construction 41T43,electricity if], Fraction of Industrial Fuel Use Shifted to Other Fuels[energy pipelines and gas processing 352T353,electricity if], Fraction of Industrial Fuel Use Shifted to Other Fuels[food beverage and tobacco 10T12,electricity if], Fraction of Industrial Fuel Use Shifted to Other Fuels[food beverage and tobacco 10T12,hydrogen if], Fraction of Industrial Fuel Use Shifted to Other Fuels[glass and glass products 231,electricity if], Fraction of Industrial Fuel Use Shifted to Other Fuels[glass and glass products 231,hydrogen if], Fraction of Industrial Fuel Use Shifted to Other Fuels[iron and steel 241,electricity if], Fraction of Industrial Fuel Use Shifted to Other Fuels[iron and steel 241,hydrogen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Fuels[nonroad vehicles 30,electricity if], Fraction of Industrial Fuel Use Shifted to Other Fuels[nonroad vehicles 30,hydrogen if], Fraction of Industrial Fuel Use Shifted to Other Fuels[oil and gas extraction 06,electricity if], Fraction of Industrial Fuel Use Shifted to Other Fuels[oil and gas extraction 06,hydrogen if], Fraction of Industrial Fuel Use Shifted to Other Fuels[other machinery 28,electricity if], Fraction of Industrial Fuel Use Shifted to Other Fuels[other machinery 28,hydrogen if], Fraction of Industrial Fuel Use Shifted to Other Fuels[other manufacturing 31T33,electricity if], Fraction of Industrial Fuel Use Shifted to Other Fuels[other manufacturing 31T33,hydrogen if], Fraction of Industrial Fuel Use Shifted to Other Fuels[other metals 242,electricity if], Fraction of Industrial Fuel Use Shifted to Other Fuels[other metals 242,hydrogen if], Fraction of Industrial Fuel Use Shifted to Other Fuels[other mining and quarrying 07T08,electricity if], Fraction of Industrial Fuel Use Shifted to Other Fuels[other mining and quarrying 07T08,hydrogen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Fuels[road vehicles 29,electricity if], Fraction of Industrial Fuel Use Shifted to Other Fuels[road vehicles 29,hydrogen if], Fraction of Industrial Fuel Use Shifted to Other Fuels[rubber and plastic products 22,electricity if], Fraction of Industrial Fuel Use Shifted to Other Fuels[rubber and plastic products 22,hydrogen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</t>
  </si>
  <si>
    <t>DisabledPolicies=Fraction of Methane Capture Opportunities Achieved[coal mining 05], Fraction of Methane Capture Opportunities Achieved[energy pipelines and gas processing 352T353], Fraction of Methane Capture Opportunities Achieved[oil and gas extraction 06], Fraction of Methane Capture Opportunities Achieved[water and waste 36T39], Fraction of Methane Destruction Opportunities Achieved[coal mining 05], Fraction of Methane Destruction Opportunities Achieved[energy pipelines and gas processing 352T353], Fraction of Methane Destruction Opportunities Achieved[oil and gas extraction 06], Fraction of Methane Destruction Opportunities Achieved[water and waste 36T39]</t>
  </si>
  <si>
    <t>DisabledPolicyGroup=N2O Abatement</t>
  </si>
  <si>
    <t>DisabledPolicies=Fraction of N2O Abatement Achieved</t>
  </si>
  <si>
    <t>DisabledPolicies=Fraction of New Bldg Components Shifted to Other Fuels[appliances,commercial], Fraction of New Bldg Components Shifted to Other Fuels[appliances,rural residential], Fraction of New Bldg Components Shifted to Other Fuels[appliances,urban residential], Fraction of New Bldg Components Shifted to Other Fuels[heating,commercial], Fraction of New Bldg Components Shifted to Other Fuels[heating,rural residential], Fraction of New Bldg Components Shifted to Other Fuels[heating,urban residential], Fraction of New Bldg Components Shifted to Other Fuels[other component,commercial], Fraction of New Bldg Components Shifted to Other Fuels[other component,rural residential], Fraction of New Bldg Components Shifted to Other Fuels[other component,urban residential]</t>
  </si>
  <si>
    <t>DisabledPolicies=Industry Sector Fraction of Potential Additional CCS Achieved[cement and other nonmetallic minerals 239,process emissions], Industry Sector Fraction of Potential Additional CCS Achieved[chemicals 20,process emissions], Industry Sector Fraction of Potential Additional CCS Achieved[iron and steel 241,process emissions]</t>
  </si>
  <si>
    <t>DisabledPolicies=Perc Subsidy for Elec Capacity Construction[offshore wind es], Perc Subsidy for Elec Capacity Construction[solar PV es], Subsidy for Elec Production by Fuel[nuclear es,preexisting retiring], Subsidy for Elec Production by Fuel[onshore wind es,newly built], Subsidy for Elec Production by Fuel[onshore wind es,preexisting retiring]</t>
  </si>
  <si>
    <t>DisabledPolicies=Percentage Additional Improvement of Fuel Economy Std[freight,aircraft], Percentage Additional Improvement of Fuel Economy Std[freight,HDVs], Percentage Additional Improvement of Fuel Economy Std[freight,LDVs], Percentage Additional Improvement of Fuel Economy Std[freight,rail], Percentage Additional Improvement of Fuel Economy Std[freight,ships], Percentage Additional Improvement of Fuel Economy Std[passenger,aircraft], Percentage Additional Improvement of Fuel Economy Std[passenger,HDVs], Percentage Additional Improvement of Fuel Economy Std[passenger,LDVs], Percentage Additional Improvement of Fuel Economy Std[passenger,rail]</t>
  </si>
  <si>
    <t>DisabledPolicies=Percentage Improvement in Eqpt Efficiency Standards above BAU[agriculture and forestry 01T03,electricity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BAU[appliances and electrical equipment 27,electricity if], Percentage Improvement in Eqpt Efficiency Standards above BAU[appliances and electrical equipment 27,LPG propane or butane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BAU[chemicals 20,electricity if], Percentage Improvement in Eqpt Efficiency Standards above BAU[chemicals 20,hard coal if], Percentage Improvement in Eqpt Efficiency Standards above BAU[chemicals 20,heavy or residual fuel oil if], Percentage Improvement in Eqpt Efficiency Standards above BAU[chemicals 20,LPG propane or butane if], Percentage Improvement in Eqpt Efficiency Standards above BAU[chemicals 20,natural gas if], Percentage Improvement in Eqpt Efficiency Standards above BAU[chemicals 20,petroleum diesel if], Percentage Improvement in Eqpt Efficiency Standards above BAU[coal mining 05,electricity if], Percentage Improvement in Eqpt Efficiency Standards above BAU[coal mining 05,hard coal if], Percentage Improvement in Eqpt Efficiency Standards above BAU[coal mining 05,heavy or residual fuel oil if], Percentage Improvement in Eqpt Efficiency Standards above BAU[coal mining 05,natural gas if], Percentage Improvement in Eqpt Efficiency Standards above BAU[coal mining 05,petroleum diesel if], Percentage Improvement in Eqpt Efficiency Standards above BAU[computers and electronics 26,electricity if], Percentage Improvement in Eqpt Efficiency Standards above BAU[computers and electronics 26,LPG propane or butane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BAU[construction 41T43,electricity if], Percentage Improvement in Eqpt Efficiency Standards above BAU[construction 41T43,heavy or residual fuel oil if], Percentage Improvement in Eqpt Efficiency Standards above BAU[construction 41T43,LPG propane or butane if], Percentage Improvement in Eqpt Efficiency Standards above BAU[construction 41T43,natural gas if], Percentage Improvement in Eqpt Efficiency Standards above BAU[construction 41T43,petroleum diesel if], Percentage Improvement in Eqpt Efficiency Standards above BAU[energy pipelines and gas processing 352T353,natural gas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BAU[glass and glass products 231,electricity if], Percentage Improvement in Eqpt Efficiency Standards above BAU[glass and glass products 231,LPG propane or butane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BAU[iron and steel 241,natural gas if], Percentage Improvement in Eqpt Efficiency Standards above BAU[iron and steel 241,petroleum diesel if], Percentage Improvement in Eqpt Efficiency Standards above BAU[metal products except machinery and vehicles 25,electricity if], Percentage Improvement in Eqpt Efficiency Standards above BAU[metal products except machinery and vehicles 25,LPG propane or butane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BAU[nonroad vehicles 30,natural gas if], Percentage Improvement in Eqpt Efficiency Standards above BAU[nonroad vehicles 30,petroleum diesel if], Percentage Improvement in Eqpt Efficiency Standards above BAU[oil and gas extraction 06,electricity if], Percentage Improvement in Eqpt Efficiency Standards above BAU[oil and gas extraction 06,heavy or residual fuel oil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28,LPG propane or butane if], Percentage Improvement in Eqpt Efficiency Standards above BAU[other machinery 28,natural gas if], Percentage Improvement in Eqpt Efficiency Standards above BAU[other machinery 28,petroleum diesel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metals 242,electricity if], Percentage Improvement in Eqpt Efficiency Standards above BAU[other metals 242,hard coal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BAU[other metals 242,natural gas if], Percentage Improvement in Eqpt Efficiency Standards above BAU[other metals 242,petroleum diesel if], Percentage Improvement in Eqpt Efficiency Standards above BAU[other mining and quarrying 07T08,electricity if], Percentage Improvement in Eqpt Efficiency Standards above BAU[other mining and quarrying 07T08,heavy or residual fuel oil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BAU[road vehicles 29,electricity if], Percentage Improvement in Eqpt Efficiency Standards above BAU[road vehicles 29,hard coal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BAU[road vehicles 29,natural gas if], Percentage Improvement in Eqpt Efficiency Standards above BAU[road vehicles 29,petroleum diesel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22,LPG propane or butane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BAU[water and waste 36T39,electricity if], Percentage Improvement in Eqpt Efficiency Standards above BAU[wood products 16,electricity if], Percentage Improvement in Eqpt Efficiency Standards above BAU[wood products 16,hard coal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BAU[wood products 16,natural gas if], Percentage Improvement in Eqpt Efficiency Standards above BAU[wood products 16,petroleum diesel if]</t>
  </si>
  <si>
    <t>DisabledPolicies=Share of Preexisting Buildings Subject to Retrofitting[commercial], Share of Preexisting Buildings Subject to Retrofitting[rural residential], Share of Preexisting Buildings Subject to Retrofitting[urban residential]</t>
  </si>
  <si>
    <t>State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</si>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</sst>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6"/>
      <color theme="1"/>
      <name val="Arial Black"/>
      <family val="2"/>
    </font>
    <font>
      <b/>
      <sz val="16"/>
      <name val="Arial Black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0" fontId="0" fillId="9" borderId="0" xfId="0" applyFill="1"/>
    <xf numFmtId="0" fontId="4" fillId="9" borderId="0" xfId="0" applyFont="1" applyFill="1"/>
    <xf numFmtId="0" fontId="6" fillId="9" borderId="0" xfId="0" applyFont="1" applyFill="1"/>
    <xf numFmtId="0" fontId="4" fillId="0" borderId="0" xfId="0" applyFont="1"/>
    <xf numFmtId="0" fontId="0" fillId="10" borderId="0" xfId="0" applyFill="1"/>
    <xf numFmtId="0" fontId="0" fillId="0" borderId="0" xfId="0" applyFill="1"/>
    <xf numFmtId="165" fontId="0" fillId="0" borderId="0" xfId="1" applyNumberFormat="1" applyFont="1"/>
    <xf numFmtId="9" fontId="0" fillId="0" borderId="0" xfId="2" applyFont="1"/>
    <xf numFmtId="0" fontId="0" fillId="0" borderId="0" xfId="2" applyNumberFormat="1" applyFont="1"/>
    <xf numFmtId="9" fontId="0" fillId="4" borderId="0" xfId="2" applyFont="1" applyFill="1"/>
    <xf numFmtId="9" fontId="1" fillId="4" borderId="0" xfId="2" applyFont="1" applyFill="1"/>
    <xf numFmtId="0" fontId="4" fillId="11" borderId="0" xfId="0" applyFont="1" applyFill="1"/>
    <xf numFmtId="0" fontId="5" fillId="11" borderId="0" xfId="0" applyFont="1" applyFill="1"/>
    <xf numFmtId="0" fontId="4" fillId="11" borderId="2" xfId="0" applyFont="1" applyFill="1" applyBorder="1"/>
    <xf numFmtId="0" fontId="0" fillId="11" borderId="0" xfId="0" applyFill="1"/>
    <xf numFmtId="0" fontId="0" fillId="11" borderId="2" xfId="0" applyFill="1" applyBorder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Testing_CA.xlsx]Summary!PivotTable1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2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rgbClr val="FF0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</c:v>
                </c:pt>
                <c:pt idx="8">
                  <c:v>855</c:v>
                </c:pt>
                <c:pt idx="9">
                  <c:v>883</c:v>
                </c:pt>
                <c:pt idx="10">
                  <c:v>-454</c:v>
                </c:pt>
                <c:pt idx="11">
                  <c:v>-2338</c:v>
                </c:pt>
                <c:pt idx="12">
                  <c:v>-5176</c:v>
                </c:pt>
                <c:pt idx="13">
                  <c:v>-8080</c:v>
                </c:pt>
                <c:pt idx="14">
                  <c:v>-9172</c:v>
                </c:pt>
                <c:pt idx="15">
                  <c:v>-8904</c:v>
                </c:pt>
                <c:pt idx="16">
                  <c:v>-9953</c:v>
                </c:pt>
                <c:pt idx="17">
                  <c:v>-12346</c:v>
                </c:pt>
                <c:pt idx="18">
                  <c:v>-17314</c:v>
                </c:pt>
                <c:pt idx="19">
                  <c:v>-23560</c:v>
                </c:pt>
                <c:pt idx="20">
                  <c:v>-30109</c:v>
                </c:pt>
                <c:pt idx="21">
                  <c:v>-35219</c:v>
                </c:pt>
                <c:pt idx="22">
                  <c:v>-39483</c:v>
                </c:pt>
                <c:pt idx="23">
                  <c:v>-42736</c:v>
                </c:pt>
                <c:pt idx="24">
                  <c:v>-43773</c:v>
                </c:pt>
                <c:pt idx="25">
                  <c:v>-41423</c:v>
                </c:pt>
                <c:pt idx="26">
                  <c:v>-37437</c:v>
                </c:pt>
                <c:pt idx="27">
                  <c:v>-34747</c:v>
                </c:pt>
                <c:pt idx="28">
                  <c:v>-33397</c:v>
                </c:pt>
                <c:pt idx="29">
                  <c:v>-31920</c:v>
                </c:pt>
                <c:pt idx="30">
                  <c:v>-28248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A-47F1-8A33-1921E17829F7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Summary!$C$5:$C$35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94</c:v>
                </c:pt>
                <c:pt idx="5">
                  <c:v>185</c:v>
                </c:pt>
                <c:pt idx="6">
                  <c:v>316</c:v>
                </c:pt>
                <c:pt idx="7">
                  <c:v>487</c:v>
                </c:pt>
                <c:pt idx="8">
                  <c:v>694</c:v>
                </c:pt>
                <c:pt idx="9">
                  <c:v>946</c:v>
                </c:pt>
                <c:pt idx="10">
                  <c:v>1223</c:v>
                </c:pt>
                <c:pt idx="11">
                  <c:v>1517</c:v>
                </c:pt>
                <c:pt idx="12">
                  <c:v>1816</c:v>
                </c:pt>
                <c:pt idx="13">
                  <c:v>2139</c:v>
                </c:pt>
                <c:pt idx="14">
                  <c:v>2432</c:v>
                </c:pt>
                <c:pt idx="15">
                  <c:v>2721</c:v>
                </c:pt>
                <c:pt idx="16">
                  <c:v>3049</c:v>
                </c:pt>
                <c:pt idx="17">
                  <c:v>3349</c:v>
                </c:pt>
                <c:pt idx="18">
                  <c:v>3636</c:v>
                </c:pt>
                <c:pt idx="19">
                  <c:v>3912</c:v>
                </c:pt>
                <c:pt idx="20">
                  <c:v>4231</c:v>
                </c:pt>
                <c:pt idx="21">
                  <c:v>4489</c:v>
                </c:pt>
                <c:pt idx="22">
                  <c:v>4761</c:v>
                </c:pt>
                <c:pt idx="23">
                  <c:v>5029</c:v>
                </c:pt>
                <c:pt idx="24">
                  <c:v>5303</c:v>
                </c:pt>
                <c:pt idx="25">
                  <c:v>5572</c:v>
                </c:pt>
                <c:pt idx="26">
                  <c:v>5839</c:v>
                </c:pt>
                <c:pt idx="27">
                  <c:v>6107</c:v>
                </c:pt>
                <c:pt idx="28">
                  <c:v>6356</c:v>
                </c:pt>
                <c:pt idx="29">
                  <c:v>6614</c:v>
                </c:pt>
                <c:pt idx="30">
                  <c:v>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FF-4388-9D01-647F08F7F6A2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Summary!$D$5:$D$35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54065</c:v>
                </c:pt>
                <c:pt idx="4">
                  <c:v>107815</c:v>
                </c:pt>
                <c:pt idx="5">
                  <c:v>156559</c:v>
                </c:pt>
                <c:pt idx="6">
                  <c:v>204244</c:v>
                </c:pt>
                <c:pt idx="7">
                  <c:v>251825</c:v>
                </c:pt>
                <c:pt idx="8">
                  <c:v>300808</c:v>
                </c:pt>
                <c:pt idx="9">
                  <c:v>342365</c:v>
                </c:pt>
                <c:pt idx="10">
                  <c:v>371051</c:v>
                </c:pt>
                <c:pt idx="11">
                  <c:v>374623</c:v>
                </c:pt>
                <c:pt idx="12">
                  <c:v>395104</c:v>
                </c:pt>
                <c:pt idx="13">
                  <c:v>414963</c:v>
                </c:pt>
                <c:pt idx="14">
                  <c:v>439604</c:v>
                </c:pt>
                <c:pt idx="15">
                  <c:v>462274</c:v>
                </c:pt>
                <c:pt idx="16">
                  <c:v>479319</c:v>
                </c:pt>
                <c:pt idx="17">
                  <c:v>491901</c:v>
                </c:pt>
                <c:pt idx="18">
                  <c:v>498940</c:v>
                </c:pt>
                <c:pt idx="19">
                  <c:v>500922</c:v>
                </c:pt>
                <c:pt idx="20">
                  <c:v>500858</c:v>
                </c:pt>
                <c:pt idx="21">
                  <c:v>501184</c:v>
                </c:pt>
                <c:pt idx="22">
                  <c:v>500181</c:v>
                </c:pt>
                <c:pt idx="23">
                  <c:v>498677</c:v>
                </c:pt>
                <c:pt idx="24">
                  <c:v>497988</c:v>
                </c:pt>
                <c:pt idx="25">
                  <c:v>496525</c:v>
                </c:pt>
                <c:pt idx="26">
                  <c:v>495540</c:v>
                </c:pt>
                <c:pt idx="27">
                  <c:v>493913</c:v>
                </c:pt>
                <c:pt idx="28">
                  <c:v>493483</c:v>
                </c:pt>
                <c:pt idx="29">
                  <c:v>495620</c:v>
                </c:pt>
                <c:pt idx="30">
                  <c:v>500256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FF-4388-9D01-647F08F7F6A2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Summary!$E$5:$E$35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4703</c:v>
                </c:pt>
                <c:pt idx="4">
                  <c:v>5622</c:v>
                </c:pt>
                <c:pt idx="5">
                  <c:v>4691</c:v>
                </c:pt>
                <c:pt idx="6">
                  <c:v>3463</c:v>
                </c:pt>
                <c:pt idx="7">
                  <c:v>2066</c:v>
                </c:pt>
                <c:pt idx="8">
                  <c:v>542</c:v>
                </c:pt>
                <c:pt idx="9">
                  <c:v>-1018</c:v>
                </c:pt>
                <c:pt idx="10">
                  <c:v>-2268</c:v>
                </c:pt>
                <c:pt idx="11">
                  <c:v>-3337</c:v>
                </c:pt>
                <c:pt idx="12">
                  <c:v>-4392</c:v>
                </c:pt>
                <c:pt idx="13">
                  <c:v>-5182</c:v>
                </c:pt>
                <c:pt idx="14">
                  <c:v>-6039</c:v>
                </c:pt>
                <c:pt idx="15">
                  <c:v>-6825</c:v>
                </c:pt>
                <c:pt idx="16">
                  <c:v>-7357</c:v>
                </c:pt>
                <c:pt idx="17">
                  <c:v>-7812</c:v>
                </c:pt>
                <c:pt idx="18">
                  <c:v>-8154</c:v>
                </c:pt>
                <c:pt idx="19">
                  <c:v>-7675</c:v>
                </c:pt>
                <c:pt idx="20">
                  <c:v>-7195</c:v>
                </c:pt>
                <c:pt idx="21">
                  <c:v>-6776</c:v>
                </c:pt>
                <c:pt idx="22">
                  <c:v>-6312</c:v>
                </c:pt>
                <c:pt idx="23">
                  <c:v>-6091</c:v>
                </c:pt>
                <c:pt idx="24">
                  <c:v>-5812</c:v>
                </c:pt>
                <c:pt idx="25">
                  <c:v>-5569</c:v>
                </c:pt>
                <c:pt idx="26">
                  <c:v>-5342</c:v>
                </c:pt>
                <c:pt idx="27">
                  <c:v>-5407</c:v>
                </c:pt>
                <c:pt idx="28">
                  <c:v>-5626</c:v>
                </c:pt>
                <c:pt idx="29">
                  <c:v>-5592</c:v>
                </c:pt>
                <c:pt idx="30">
                  <c:v>-5470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FF-4388-9D01-647F08F7F6A2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Summary!$F$5:$F$35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1332</c:v>
                </c:pt>
                <c:pt idx="4">
                  <c:v>3344</c:v>
                </c:pt>
                <c:pt idx="5">
                  <c:v>6053</c:v>
                </c:pt>
                <c:pt idx="6">
                  <c:v>8532</c:v>
                </c:pt>
                <c:pt idx="7">
                  <c:v>12026</c:v>
                </c:pt>
                <c:pt idx="8">
                  <c:v>15535</c:v>
                </c:pt>
                <c:pt idx="9">
                  <c:v>19104</c:v>
                </c:pt>
                <c:pt idx="10">
                  <c:v>22672</c:v>
                </c:pt>
                <c:pt idx="11">
                  <c:v>25531</c:v>
                </c:pt>
                <c:pt idx="12">
                  <c:v>27732</c:v>
                </c:pt>
                <c:pt idx="13">
                  <c:v>28592</c:v>
                </c:pt>
                <c:pt idx="14">
                  <c:v>29227</c:v>
                </c:pt>
                <c:pt idx="15">
                  <c:v>29358</c:v>
                </c:pt>
                <c:pt idx="16">
                  <c:v>29249</c:v>
                </c:pt>
                <c:pt idx="17">
                  <c:v>28785</c:v>
                </c:pt>
                <c:pt idx="18">
                  <c:v>28239</c:v>
                </c:pt>
                <c:pt idx="19">
                  <c:v>27532</c:v>
                </c:pt>
                <c:pt idx="20">
                  <c:v>26647</c:v>
                </c:pt>
                <c:pt idx="21">
                  <c:v>25575</c:v>
                </c:pt>
                <c:pt idx="22">
                  <c:v>23906</c:v>
                </c:pt>
                <c:pt idx="23">
                  <c:v>22070</c:v>
                </c:pt>
                <c:pt idx="24">
                  <c:v>20145</c:v>
                </c:pt>
                <c:pt idx="25">
                  <c:v>17890</c:v>
                </c:pt>
                <c:pt idx="26">
                  <c:v>15559</c:v>
                </c:pt>
                <c:pt idx="27">
                  <c:v>13338</c:v>
                </c:pt>
                <c:pt idx="28">
                  <c:v>11443</c:v>
                </c:pt>
                <c:pt idx="29">
                  <c:v>9604</c:v>
                </c:pt>
                <c:pt idx="30">
                  <c:v>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FF-4388-9D01-647F08F7F6A2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Summary!$G$5:$G$35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7405</c:v>
                </c:pt>
                <c:pt idx="4">
                  <c:v>10428</c:v>
                </c:pt>
                <c:pt idx="5">
                  <c:v>11343</c:v>
                </c:pt>
                <c:pt idx="6">
                  <c:v>11471</c:v>
                </c:pt>
                <c:pt idx="7">
                  <c:v>10963</c:v>
                </c:pt>
                <c:pt idx="8">
                  <c:v>10461</c:v>
                </c:pt>
                <c:pt idx="9">
                  <c:v>9773</c:v>
                </c:pt>
                <c:pt idx="10">
                  <c:v>8839</c:v>
                </c:pt>
                <c:pt idx="11">
                  <c:v>7982</c:v>
                </c:pt>
                <c:pt idx="12">
                  <c:v>7119</c:v>
                </c:pt>
                <c:pt idx="13">
                  <c:v>6419</c:v>
                </c:pt>
                <c:pt idx="14">
                  <c:v>5676</c:v>
                </c:pt>
                <c:pt idx="15">
                  <c:v>4656</c:v>
                </c:pt>
                <c:pt idx="16">
                  <c:v>3292</c:v>
                </c:pt>
                <c:pt idx="17">
                  <c:v>2264</c:v>
                </c:pt>
                <c:pt idx="18">
                  <c:v>1593</c:v>
                </c:pt>
                <c:pt idx="19">
                  <c:v>1244</c:v>
                </c:pt>
                <c:pt idx="20">
                  <c:v>849</c:v>
                </c:pt>
                <c:pt idx="21">
                  <c:v>510</c:v>
                </c:pt>
                <c:pt idx="22">
                  <c:v>66</c:v>
                </c:pt>
                <c:pt idx="23">
                  <c:v>-111</c:v>
                </c:pt>
                <c:pt idx="24">
                  <c:v>-459</c:v>
                </c:pt>
                <c:pt idx="25">
                  <c:v>-761</c:v>
                </c:pt>
                <c:pt idx="26">
                  <c:v>-991</c:v>
                </c:pt>
                <c:pt idx="27">
                  <c:v>-1011</c:v>
                </c:pt>
                <c:pt idx="28">
                  <c:v>-938</c:v>
                </c:pt>
                <c:pt idx="29">
                  <c:v>-937</c:v>
                </c:pt>
                <c:pt idx="30">
                  <c:v>-972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FF-4388-9D01-647F08F7F6A2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Summary!$H$5:$H$35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191</c:v>
                </c:pt>
                <c:pt idx="4">
                  <c:v>2675</c:v>
                </c:pt>
                <c:pt idx="5">
                  <c:v>11275</c:v>
                </c:pt>
                <c:pt idx="6">
                  <c:v>24730</c:v>
                </c:pt>
                <c:pt idx="7">
                  <c:v>40594</c:v>
                </c:pt>
                <c:pt idx="8">
                  <c:v>58064</c:v>
                </c:pt>
                <c:pt idx="9">
                  <c:v>72566</c:v>
                </c:pt>
                <c:pt idx="10">
                  <c:v>81449</c:v>
                </c:pt>
                <c:pt idx="11">
                  <c:v>74364</c:v>
                </c:pt>
                <c:pt idx="12">
                  <c:v>76630</c:v>
                </c:pt>
                <c:pt idx="13">
                  <c:v>82428</c:v>
                </c:pt>
                <c:pt idx="14">
                  <c:v>90816</c:v>
                </c:pt>
                <c:pt idx="15">
                  <c:v>96923</c:v>
                </c:pt>
                <c:pt idx="16">
                  <c:v>100602</c:v>
                </c:pt>
                <c:pt idx="17">
                  <c:v>102370</c:v>
                </c:pt>
                <c:pt idx="18">
                  <c:v>102274</c:v>
                </c:pt>
                <c:pt idx="19">
                  <c:v>99619</c:v>
                </c:pt>
                <c:pt idx="20">
                  <c:v>95391</c:v>
                </c:pt>
                <c:pt idx="21">
                  <c:v>90163</c:v>
                </c:pt>
                <c:pt idx="22">
                  <c:v>83697</c:v>
                </c:pt>
                <c:pt idx="23">
                  <c:v>76826</c:v>
                </c:pt>
                <c:pt idx="24">
                  <c:v>69201</c:v>
                </c:pt>
                <c:pt idx="25">
                  <c:v>61783</c:v>
                </c:pt>
                <c:pt idx="26">
                  <c:v>54440</c:v>
                </c:pt>
                <c:pt idx="27">
                  <c:v>47608</c:v>
                </c:pt>
                <c:pt idx="28">
                  <c:v>41984</c:v>
                </c:pt>
                <c:pt idx="29">
                  <c:v>37285</c:v>
                </c:pt>
                <c:pt idx="30">
                  <c:v>33378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FF-4388-9D01-647F08F7F6A2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</c:v>
                </c:pt>
                <c:pt idx="4">
                  <c:v>-37</c:v>
                </c:pt>
                <c:pt idx="5">
                  <c:v>-58</c:v>
                </c:pt>
                <c:pt idx="6">
                  <c:v>-83</c:v>
                </c:pt>
                <c:pt idx="7">
                  <c:v>-129</c:v>
                </c:pt>
                <c:pt idx="8">
                  <c:v>-209</c:v>
                </c:pt>
                <c:pt idx="9">
                  <c:v>-295</c:v>
                </c:pt>
                <c:pt idx="10">
                  <c:v>-360</c:v>
                </c:pt>
                <c:pt idx="11">
                  <c:v>-341</c:v>
                </c:pt>
                <c:pt idx="12">
                  <c:v>-303</c:v>
                </c:pt>
                <c:pt idx="13">
                  <c:v>-302</c:v>
                </c:pt>
                <c:pt idx="14">
                  <c:v>-324</c:v>
                </c:pt>
                <c:pt idx="15">
                  <c:v>-374</c:v>
                </c:pt>
                <c:pt idx="16">
                  <c:v>-363</c:v>
                </c:pt>
                <c:pt idx="17">
                  <c:v>-376</c:v>
                </c:pt>
                <c:pt idx="18">
                  <c:v>-411</c:v>
                </c:pt>
                <c:pt idx="19">
                  <c:v>-455</c:v>
                </c:pt>
                <c:pt idx="20">
                  <c:v>-485</c:v>
                </c:pt>
                <c:pt idx="21">
                  <c:v>-531</c:v>
                </c:pt>
                <c:pt idx="22">
                  <c:v>-579</c:v>
                </c:pt>
                <c:pt idx="23">
                  <c:v>-608</c:v>
                </c:pt>
                <c:pt idx="24">
                  <c:v>-643</c:v>
                </c:pt>
                <c:pt idx="25">
                  <c:v>-694</c:v>
                </c:pt>
                <c:pt idx="26">
                  <c:v>-734</c:v>
                </c:pt>
                <c:pt idx="27">
                  <c:v>-780</c:v>
                </c:pt>
                <c:pt idx="28">
                  <c:v>-826</c:v>
                </c:pt>
                <c:pt idx="29">
                  <c:v>-863</c:v>
                </c:pt>
                <c:pt idx="30">
                  <c:v>-914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FF-4388-9D01-647F08F7F6A2}"/>
            </c:ext>
          </c:extLst>
        </c:ser>
        <c:ser>
          <c:idx val="8"/>
          <c:order val="8"/>
          <c:tx>
            <c:strRef>
              <c:f>Summary!$J$3:$J$4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-10</c:v>
                </c:pt>
                <c:pt idx="5">
                  <c:v>175</c:v>
                </c:pt>
                <c:pt idx="6">
                  <c:v>1167</c:v>
                </c:pt>
                <c:pt idx="7">
                  <c:v>2900</c:v>
                </c:pt>
                <c:pt idx="8">
                  <c:v>4749</c:v>
                </c:pt>
                <c:pt idx="9">
                  <c:v>6364</c:v>
                </c:pt>
                <c:pt idx="10">
                  <c:v>7655</c:v>
                </c:pt>
                <c:pt idx="11">
                  <c:v>7839</c:v>
                </c:pt>
                <c:pt idx="12">
                  <c:v>7258</c:v>
                </c:pt>
                <c:pt idx="13">
                  <c:v>6516</c:v>
                </c:pt>
                <c:pt idx="14">
                  <c:v>5847</c:v>
                </c:pt>
                <c:pt idx="15">
                  <c:v>5288</c:v>
                </c:pt>
                <c:pt idx="16">
                  <c:v>4916</c:v>
                </c:pt>
                <c:pt idx="17">
                  <c:v>4644</c:v>
                </c:pt>
                <c:pt idx="18">
                  <c:v>4460</c:v>
                </c:pt>
                <c:pt idx="19">
                  <c:v>4359</c:v>
                </c:pt>
                <c:pt idx="20">
                  <c:v>4324</c:v>
                </c:pt>
                <c:pt idx="21">
                  <c:v>4310</c:v>
                </c:pt>
                <c:pt idx="22">
                  <c:v>4316</c:v>
                </c:pt>
                <c:pt idx="23">
                  <c:v>4345</c:v>
                </c:pt>
                <c:pt idx="24">
                  <c:v>4379</c:v>
                </c:pt>
                <c:pt idx="25">
                  <c:v>4407</c:v>
                </c:pt>
                <c:pt idx="26">
                  <c:v>4525</c:v>
                </c:pt>
                <c:pt idx="27">
                  <c:v>4672</c:v>
                </c:pt>
                <c:pt idx="28">
                  <c:v>4814</c:v>
                </c:pt>
                <c:pt idx="29">
                  <c:v>4984</c:v>
                </c:pt>
                <c:pt idx="30">
                  <c:v>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FF-4388-9D01-647F08F7F6A2}"/>
            </c:ext>
          </c:extLst>
        </c:ser>
        <c:ser>
          <c:idx val="9"/>
          <c:order val="9"/>
          <c:tx>
            <c:strRef>
              <c:f>Summary!$K$3:$K$4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Summary!$K$5:$K$35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2555</c:v>
                </c:pt>
                <c:pt idx="4">
                  <c:v>2361</c:v>
                </c:pt>
                <c:pt idx="5">
                  <c:v>3416</c:v>
                </c:pt>
                <c:pt idx="6">
                  <c:v>5604</c:v>
                </c:pt>
                <c:pt idx="7">
                  <c:v>6188</c:v>
                </c:pt>
                <c:pt idx="8">
                  <c:v>7717</c:v>
                </c:pt>
                <c:pt idx="9">
                  <c:v>10738</c:v>
                </c:pt>
                <c:pt idx="10">
                  <c:v>12614</c:v>
                </c:pt>
                <c:pt idx="11">
                  <c:v>12990</c:v>
                </c:pt>
                <c:pt idx="12">
                  <c:v>17832</c:v>
                </c:pt>
                <c:pt idx="13">
                  <c:v>16975</c:v>
                </c:pt>
                <c:pt idx="14">
                  <c:v>16284</c:v>
                </c:pt>
                <c:pt idx="15">
                  <c:v>13893</c:v>
                </c:pt>
                <c:pt idx="16">
                  <c:v>7745</c:v>
                </c:pt>
                <c:pt idx="17">
                  <c:v>4392</c:v>
                </c:pt>
                <c:pt idx="18">
                  <c:v>2936</c:v>
                </c:pt>
                <c:pt idx="19">
                  <c:v>1517</c:v>
                </c:pt>
                <c:pt idx="20">
                  <c:v>673</c:v>
                </c:pt>
                <c:pt idx="21">
                  <c:v>156</c:v>
                </c:pt>
                <c:pt idx="22">
                  <c:v>-232</c:v>
                </c:pt>
                <c:pt idx="23">
                  <c:v>-455</c:v>
                </c:pt>
                <c:pt idx="24">
                  <c:v>-656</c:v>
                </c:pt>
                <c:pt idx="25">
                  <c:v>-935</c:v>
                </c:pt>
                <c:pt idx="26">
                  <c:v>-956</c:v>
                </c:pt>
                <c:pt idx="27">
                  <c:v>-1002</c:v>
                </c:pt>
                <c:pt idx="28">
                  <c:v>-1035</c:v>
                </c:pt>
                <c:pt idx="29">
                  <c:v>-1086</c:v>
                </c:pt>
                <c:pt idx="30">
                  <c:v>-1135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FF-4388-9D01-647F08F7F6A2}"/>
            </c:ext>
          </c:extLst>
        </c:ser>
        <c:ser>
          <c:idx val="10"/>
          <c:order val="10"/>
          <c:tx>
            <c:strRef>
              <c:f>Summary!$L$3:$L$4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Summary!$L$5:$L$35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28</c:v>
                </c:pt>
                <c:pt idx="5">
                  <c:v>33</c:v>
                </c:pt>
                <c:pt idx="6">
                  <c:v>35</c:v>
                </c:pt>
                <c:pt idx="7">
                  <c:v>29</c:v>
                </c:pt>
                <c:pt idx="8">
                  <c:v>34</c:v>
                </c:pt>
                <c:pt idx="9">
                  <c:v>41</c:v>
                </c:pt>
                <c:pt idx="10">
                  <c:v>62</c:v>
                </c:pt>
                <c:pt idx="11">
                  <c:v>61</c:v>
                </c:pt>
                <c:pt idx="12">
                  <c:v>56</c:v>
                </c:pt>
                <c:pt idx="13">
                  <c:v>60</c:v>
                </c:pt>
                <c:pt idx="14">
                  <c:v>65</c:v>
                </c:pt>
                <c:pt idx="15">
                  <c:v>58</c:v>
                </c:pt>
                <c:pt idx="16">
                  <c:v>60</c:v>
                </c:pt>
                <c:pt idx="17">
                  <c:v>51</c:v>
                </c:pt>
                <c:pt idx="18">
                  <c:v>37</c:v>
                </c:pt>
                <c:pt idx="19">
                  <c:v>27</c:v>
                </c:pt>
                <c:pt idx="20">
                  <c:v>22</c:v>
                </c:pt>
                <c:pt idx="21">
                  <c:v>16</c:v>
                </c:pt>
                <c:pt idx="22">
                  <c:v>20</c:v>
                </c:pt>
                <c:pt idx="23">
                  <c:v>32</c:v>
                </c:pt>
                <c:pt idx="24">
                  <c:v>49</c:v>
                </c:pt>
                <c:pt idx="25">
                  <c:v>47</c:v>
                </c:pt>
                <c:pt idx="26">
                  <c:v>44</c:v>
                </c:pt>
                <c:pt idx="27">
                  <c:v>52</c:v>
                </c:pt>
                <c:pt idx="28">
                  <c:v>48</c:v>
                </c:pt>
                <c:pt idx="29">
                  <c:v>46</c:v>
                </c:pt>
                <c:pt idx="30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FF-4388-9D01-647F08F7F6A2}"/>
            </c:ext>
          </c:extLst>
        </c:ser>
        <c:ser>
          <c:idx val="11"/>
          <c:order val="11"/>
          <c:tx>
            <c:strRef>
              <c:f>Summary!$M$3:$M$4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Summary!$M$5:$M$35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68</c:v>
                </c:pt>
                <c:pt idx="5">
                  <c:v>104</c:v>
                </c:pt>
                <c:pt idx="6">
                  <c:v>149</c:v>
                </c:pt>
                <c:pt idx="7">
                  <c:v>200</c:v>
                </c:pt>
                <c:pt idx="8">
                  <c:v>241</c:v>
                </c:pt>
                <c:pt idx="9">
                  <c:v>289</c:v>
                </c:pt>
                <c:pt idx="10">
                  <c:v>339</c:v>
                </c:pt>
                <c:pt idx="11">
                  <c:v>360</c:v>
                </c:pt>
                <c:pt idx="12">
                  <c:v>365</c:v>
                </c:pt>
                <c:pt idx="13">
                  <c:v>380</c:v>
                </c:pt>
                <c:pt idx="14">
                  <c:v>381</c:v>
                </c:pt>
                <c:pt idx="15">
                  <c:v>376</c:v>
                </c:pt>
                <c:pt idx="16">
                  <c:v>386</c:v>
                </c:pt>
                <c:pt idx="17">
                  <c:v>387</c:v>
                </c:pt>
                <c:pt idx="18">
                  <c:v>378</c:v>
                </c:pt>
                <c:pt idx="19">
                  <c:v>367</c:v>
                </c:pt>
                <c:pt idx="20">
                  <c:v>359</c:v>
                </c:pt>
                <c:pt idx="21">
                  <c:v>359</c:v>
                </c:pt>
                <c:pt idx="22">
                  <c:v>350</c:v>
                </c:pt>
                <c:pt idx="23">
                  <c:v>366</c:v>
                </c:pt>
                <c:pt idx="24">
                  <c:v>357</c:v>
                </c:pt>
                <c:pt idx="25">
                  <c:v>353</c:v>
                </c:pt>
                <c:pt idx="26">
                  <c:v>349</c:v>
                </c:pt>
                <c:pt idx="27">
                  <c:v>353</c:v>
                </c:pt>
                <c:pt idx="28">
                  <c:v>351</c:v>
                </c:pt>
                <c:pt idx="29">
                  <c:v>342</c:v>
                </c:pt>
                <c:pt idx="30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FF-4388-9D01-647F08F7F6A2}"/>
            </c:ext>
          </c:extLst>
        </c:ser>
        <c:ser>
          <c:idx val="12"/>
          <c:order val="12"/>
          <c:tx>
            <c:strRef>
              <c:f>Summary!$N$3:$N$4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Summary!$N$5:$N$35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4792</c:v>
                </c:pt>
                <c:pt idx="4">
                  <c:v>10117</c:v>
                </c:pt>
                <c:pt idx="5">
                  <c:v>15790</c:v>
                </c:pt>
                <c:pt idx="6">
                  <c:v>21364</c:v>
                </c:pt>
                <c:pt idx="7">
                  <c:v>27198</c:v>
                </c:pt>
                <c:pt idx="8">
                  <c:v>32769</c:v>
                </c:pt>
                <c:pt idx="9">
                  <c:v>38424</c:v>
                </c:pt>
                <c:pt idx="10">
                  <c:v>44513</c:v>
                </c:pt>
                <c:pt idx="11">
                  <c:v>52132</c:v>
                </c:pt>
                <c:pt idx="12">
                  <c:v>58466</c:v>
                </c:pt>
                <c:pt idx="13">
                  <c:v>64231</c:v>
                </c:pt>
                <c:pt idx="14">
                  <c:v>69423</c:v>
                </c:pt>
                <c:pt idx="15">
                  <c:v>74104</c:v>
                </c:pt>
                <c:pt idx="16">
                  <c:v>78811</c:v>
                </c:pt>
                <c:pt idx="17">
                  <c:v>83410</c:v>
                </c:pt>
                <c:pt idx="18">
                  <c:v>88083</c:v>
                </c:pt>
                <c:pt idx="19">
                  <c:v>92808</c:v>
                </c:pt>
                <c:pt idx="20">
                  <c:v>97673</c:v>
                </c:pt>
                <c:pt idx="21">
                  <c:v>102567</c:v>
                </c:pt>
                <c:pt idx="22">
                  <c:v>107537</c:v>
                </c:pt>
                <c:pt idx="23">
                  <c:v>112694</c:v>
                </c:pt>
                <c:pt idx="24">
                  <c:v>117912</c:v>
                </c:pt>
                <c:pt idx="25">
                  <c:v>123219</c:v>
                </c:pt>
                <c:pt idx="26">
                  <c:v>128667</c:v>
                </c:pt>
                <c:pt idx="27">
                  <c:v>134277</c:v>
                </c:pt>
                <c:pt idx="28">
                  <c:v>139825</c:v>
                </c:pt>
                <c:pt idx="29">
                  <c:v>145219</c:v>
                </c:pt>
                <c:pt idx="30">
                  <c:v>150635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FF-4388-9D01-647F08F7F6A2}"/>
            </c:ext>
          </c:extLst>
        </c:ser>
        <c:ser>
          <c:idx val="13"/>
          <c:order val="13"/>
          <c:tx>
            <c:strRef>
              <c:f>Summary!$O$3:$O$4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Summary!$O$5:$O$35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54</c:v>
                </c:pt>
                <c:pt idx="4">
                  <c:v>177</c:v>
                </c:pt>
                <c:pt idx="5">
                  <c:v>348</c:v>
                </c:pt>
                <c:pt idx="6">
                  <c:v>205</c:v>
                </c:pt>
                <c:pt idx="7">
                  <c:v>251</c:v>
                </c:pt>
                <c:pt idx="8">
                  <c:v>523</c:v>
                </c:pt>
                <c:pt idx="9">
                  <c:v>1022</c:v>
                </c:pt>
                <c:pt idx="10">
                  <c:v>1784</c:v>
                </c:pt>
                <c:pt idx="11">
                  <c:v>2632</c:v>
                </c:pt>
                <c:pt idx="12">
                  <c:v>3530</c:v>
                </c:pt>
                <c:pt idx="13">
                  <c:v>4520</c:v>
                </c:pt>
                <c:pt idx="14">
                  <c:v>5618</c:v>
                </c:pt>
                <c:pt idx="15">
                  <c:v>6052</c:v>
                </c:pt>
                <c:pt idx="16">
                  <c:v>6075</c:v>
                </c:pt>
                <c:pt idx="17">
                  <c:v>5680</c:v>
                </c:pt>
                <c:pt idx="18">
                  <c:v>5144</c:v>
                </c:pt>
                <c:pt idx="19">
                  <c:v>4159</c:v>
                </c:pt>
                <c:pt idx="20">
                  <c:v>3264</c:v>
                </c:pt>
                <c:pt idx="21">
                  <c:v>2550</c:v>
                </c:pt>
                <c:pt idx="22">
                  <c:v>1981</c:v>
                </c:pt>
                <c:pt idx="23">
                  <c:v>1503</c:v>
                </c:pt>
                <c:pt idx="24">
                  <c:v>1068</c:v>
                </c:pt>
                <c:pt idx="25">
                  <c:v>732</c:v>
                </c:pt>
                <c:pt idx="26">
                  <c:v>353</c:v>
                </c:pt>
                <c:pt idx="27">
                  <c:v>18</c:v>
                </c:pt>
                <c:pt idx="28">
                  <c:v>-430</c:v>
                </c:pt>
                <c:pt idx="29">
                  <c:v>-949</c:v>
                </c:pt>
                <c:pt idx="30">
                  <c:v>-1545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BFF-4388-9D01-647F08F7F6A2}"/>
            </c:ext>
          </c:extLst>
        </c:ser>
        <c:ser>
          <c:idx val="14"/>
          <c:order val="14"/>
          <c:tx>
            <c:strRef>
              <c:f>Summary!$P$3:$P$4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Summary!$P$5:$P$35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5039</c:v>
                </c:pt>
                <c:pt idx="4">
                  <c:v>10773</c:v>
                </c:pt>
                <c:pt idx="5">
                  <c:v>13408</c:v>
                </c:pt>
                <c:pt idx="6">
                  <c:v>14517</c:v>
                </c:pt>
                <c:pt idx="7">
                  <c:v>15137</c:v>
                </c:pt>
                <c:pt idx="8">
                  <c:v>15859</c:v>
                </c:pt>
                <c:pt idx="9">
                  <c:v>16493</c:v>
                </c:pt>
                <c:pt idx="10">
                  <c:v>16895</c:v>
                </c:pt>
                <c:pt idx="11">
                  <c:v>17016</c:v>
                </c:pt>
                <c:pt idx="12">
                  <c:v>16908</c:v>
                </c:pt>
                <c:pt idx="13">
                  <c:v>16843</c:v>
                </c:pt>
                <c:pt idx="14">
                  <c:v>16770</c:v>
                </c:pt>
                <c:pt idx="15">
                  <c:v>16526</c:v>
                </c:pt>
                <c:pt idx="16">
                  <c:v>16357</c:v>
                </c:pt>
                <c:pt idx="17">
                  <c:v>16169</c:v>
                </c:pt>
                <c:pt idx="18">
                  <c:v>16115</c:v>
                </c:pt>
                <c:pt idx="19">
                  <c:v>16223</c:v>
                </c:pt>
                <c:pt idx="20">
                  <c:v>16448</c:v>
                </c:pt>
                <c:pt idx="21">
                  <c:v>16742</c:v>
                </c:pt>
                <c:pt idx="22">
                  <c:v>17014</c:v>
                </c:pt>
                <c:pt idx="23">
                  <c:v>17311</c:v>
                </c:pt>
                <c:pt idx="24">
                  <c:v>17586</c:v>
                </c:pt>
                <c:pt idx="25">
                  <c:v>17842</c:v>
                </c:pt>
                <c:pt idx="26">
                  <c:v>18140</c:v>
                </c:pt>
                <c:pt idx="27">
                  <c:v>18454</c:v>
                </c:pt>
                <c:pt idx="28">
                  <c:v>18751</c:v>
                </c:pt>
                <c:pt idx="29">
                  <c:v>19030</c:v>
                </c:pt>
                <c:pt idx="30">
                  <c:v>19291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BFF-4388-9D01-647F08F7F6A2}"/>
            </c:ext>
          </c:extLst>
        </c:ser>
        <c:ser>
          <c:idx val="15"/>
          <c:order val="15"/>
          <c:tx>
            <c:strRef>
              <c:f>Summary!$Q$3:$Q$4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Summary!$Q$5:$Q$35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</c:v>
                </c:pt>
                <c:pt idx="4">
                  <c:v>427</c:v>
                </c:pt>
                <c:pt idx="5">
                  <c:v>1343</c:v>
                </c:pt>
                <c:pt idx="6">
                  <c:v>2407</c:v>
                </c:pt>
                <c:pt idx="7">
                  <c:v>4498</c:v>
                </c:pt>
                <c:pt idx="8">
                  <c:v>6970</c:v>
                </c:pt>
                <c:pt idx="9">
                  <c:v>9714</c:v>
                </c:pt>
                <c:pt idx="10">
                  <c:v>12791</c:v>
                </c:pt>
                <c:pt idx="11">
                  <c:v>16191</c:v>
                </c:pt>
                <c:pt idx="12">
                  <c:v>19864</c:v>
                </c:pt>
                <c:pt idx="13">
                  <c:v>23048</c:v>
                </c:pt>
                <c:pt idx="14">
                  <c:v>26323</c:v>
                </c:pt>
                <c:pt idx="15">
                  <c:v>29705</c:v>
                </c:pt>
                <c:pt idx="16">
                  <c:v>33395</c:v>
                </c:pt>
                <c:pt idx="17">
                  <c:v>37407</c:v>
                </c:pt>
                <c:pt idx="18">
                  <c:v>40732</c:v>
                </c:pt>
                <c:pt idx="19">
                  <c:v>42994</c:v>
                </c:pt>
                <c:pt idx="20">
                  <c:v>44946</c:v>
                </c:pt>
                <c:pt idx="21">
                  <c:v>46839</c:v>
                </c:pt>
                <c:pt idx="22">
                  <c:v>48857</c:v>
                </c:pt>
                <c:pt idx="23">
                  <c:v>50925</c:v>
                </c:pt>
                <c:pt idx="24">
                  <c:v>52859</c:v>
                </c:pt>
                <c:pt idx="25">
                  <c:v>55128</c:v>
                </c:pt>
                <c:pt idx="26">
                  <c:v>57556</c:v>
                </c:pt>
                <c:pt idx="27">
                  <c:v>59807</c:v>
                </c:pt>
                <c:pt idx="28">
                  <c:v>61899</c:v>
                </c:pt>
                <c:pt idx="29">
                  <c:v>64123</c:v>
                </c:pt>
                <c:pt idx="30">
                  <c:v>66857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BFF-4388-9D01-647F08F7F6A2}"/>
            </c:ext>
          </c:extLst>
        </c:ser>
        <c:ser>
          <c:idx val="16"/>
          <c:order val="16"/>
          <c:tx>
            <c:strRef>
              <c:f>Summary!$R$3:$R$4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Summary!$R$5:$R$35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265</c:v>
                </c:pt>
                <c:pt idx="4">
                  <c:v>359</c:v>
                </c:pt>
                <c:pt idx="5">
                  <c:v>296</c:v>
                </c:pt>
                <c:pt idx="6">
                  <c:v>241</c:v>
                </c:pt>
                <c:pt idx="7">
                  <c:v>205</c:v>
                </c:pt>
                <c:pt idx="8">
                  <c:v>178</c:v>
                </c:pt>
                <c:pt idx="9">
                  <c:v>164</c:v>
                </c:pt>
                <c:pt idx="10">
                  <c:v>165</c:v>
                </c:pt>
                <c:pt idx="11">
                  <c:v>272</c:v>
                </c:pt>
                <c:pt idx="12">
                  <c:v>373</c:v>
                </c:pt>
                <c:pt idx="13">
                  <c:v>436</c:v>
                </c:pt>
                <c:pt idx="14">
                  <c:v>505</c:v>
                </c:pt>
                <c:pt idx="15">
                  <c:v>544</c:v>
                </c:pt>
                <c:pt idx="16">
                  <c:v>589</c:v>
                </c:pt>
                <c:pt idx="17">
                  <c:v>642</c:v>
                </c:pt>
                <c:pt idx="18">
                  <c:v>682</c:v>
                </c:pt>
                <c:pt idx="19">
                  <c:v>723</c:v>
                </c:pt>
                <c:pt idx="20">
                  <c:v>804</c:v>
                </c:pt>
                <c:pt idx="21">
                  <c:v>883</c:v>
                </c:pt>
                <c:pt idx="22">
                  <c:v>960</c:v>
                </c:pt>
                <c:pt idx="23">
                  <c:v>1031</c:v>
                </c:pt>
                <c:pt idx="24">
                  <c:v>1088</c:v>
                </c:pt>
                <c:pt idx="25">
                  <c:v>1154</c:v>
                </c:pt>
                <c:pt idx="26">
                  <c:v>1249</c:v>
                </c:pt>
                <c:pt idx="27">
                  <c:v>1352</c:v>
                </c:pt>
                <c:pt idx="28">
                  <c:v>1448</c:v>
                </c:pt>
                <c:pt idx="29">
                  <c:v>1542</c:v>
                </c:pt>
                <c:pt idx="30">
                  <c:v>1638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BFF-4388-9D01-647F08F7F6A2}"/>
            </c:ext>
          </c:extLst>
        </c:ser>
        <c:ser>
          <c:idx val="17"/>
          <c:order val="17"/>
          <c:tx>
            <c:strRef>
              <c:f>Summary!$S$3:$S$4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Summary!$S$5:$S$35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-333</c:v>
                </c:pt>
                <c:pt idx="4">
                  <c:v>-1284</c:v>
                </c:pt>
                <c:pt idx="5">
                  <c:v>-2701</c:v>
                </c:pt>
                <c:pt idx="6">
                  <c:v>-4221</c:v>
                </c:pt>
                <c:pt idx="7">
                  <c:v>-5939</c:v>
                </c:pt>
                <c:pt idx="8">
                  <c:v>-7805</c:v>
                </c:pt>
                <c:pt idx="9">
                  <c:v>-9686</c:v>
                </c:pt>
                <c:pt idx="10">
                  <c:v>-11512</c:v>
                </c:pt>
                <c:pt idx="11">
                  <c:v>-13382</c:v>
                </c:pt>
                <c:pt idx="12">
                  <c:v>-15427</c:v>
                </c:pt>
                <c:pt idx="13">
                  <c:v>-17309</c:v>
                </c:pt>
                <c:pt idx="14">
                  <c:v>-19278</c:v>
                </c:pt>
                <c:pt idx="15">
                  <c:v>-21176</c:v>
                </c:pt>
                <c:pt idx="16">
                  <c:v>-22939</c:v>
                </c:pt>
                <c:pt idx="17">
                  <c:v>-24849</c:v>
                </c:pt>
                <c:pt idx="18">
                  <c:v>-26761</c:v>
                </c:pt>
                <c:pt idx="19">
                  <c:v>-28609</c:v>
                </c:pt>
                <c:pt idx="20">
                  <c:v>-30603</c:v>
                </c:pt>
                <c:pt idx="21">
                  <c:v>-32803</c:v>
                </c:pt>
                <c:pt idx="22">
                  <c:v>-35247</c:v>
                </c:pt>
                <c:pt idx="23">
                  <c:v>-37833</c:v>
                </c:pt>
                <c:pt idx="24">
                  <c:v>-40572</c:v>
                </c:pt>
                <c:pt idx="25">
                  <c:v>-43211</c:v>
                </c:pt>
                <c:pt idx="26">
                  <c:v>-46312</c:v>
                </c:pt>
                <c:pt idx="27">
                  <c:v>-49588</c:v>
                </c:pt>
                <c:pt idx="28">
                  <c:v>-52984</c:v>
                </c:pt>
                <c:pt idx="29">
                  <c:v>-56607</c:v>
                </c:pt>
                <c:pt idx="30">
                  <c:v>-60341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BFF-4388-9D01-647F08F7F6A2}"/>
            </c:ext>
          </c:extLst>
        </c:ser>
        <c:ser>
          <c:idx val="18"/>
          <c:order val="18"/>
          <c:tx>
            <c:strRef>
              <c:f>Summary!$T$3:$T$4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Summary!$T$5:$T$35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-165</c:v>
                </c:pt>
                <c:pt idx="4">
                  <c:v>-330</c:v>
                </c:pt>
                <c:pt idx="5">
                  <c:v>-404</c:v>
                </c:pt>
                <c:pt idx="6">
                  <c:v>-357</c:v>
                </c:pt>
                <c:pt idx="7">
                  <c:v>-240</c:v>
                </c:pt>
                <c:pt idx="8">
                  <c:v>-116</c:v>
                </c:pt>
                <c:pt idx="9">
                  <c:v>-4</c:v>
                </c:pt>
                <c:pt idx="10">
                  <c:v>171</c:v>
                </c:pt>
                <c:pt idx="11">
                  <c:v>279</c:v>
                </c:pt>
                <c:pt idx="12">
                  <c:v>276</c:v>
                </c:pt>
                <c:pt idx="13">
                  <c:v>237</c:v>
                </c:pt>
                <c:pt idx="14">
                  <c:v>168</c:v>
                </c:pt>
                <c:pt idx="15">
                  <c:v>107</c:v>
                </c:pt>
                <c:pt idx="16">
                  <c:v>90</c:v>
                </c:pt>
                <c:pt idx="17">
                  <c:v>73</c:v>
                </c:pt>
                <c:pt idx="18">
                  <c:v>45</c:v>
                </c:pt>
                <c:pt idx="19">
                  <c:v>26</c:v>
                </c:pt>
                <c:pt idx="20">
                  <c:v>17</c:v>
                </c:pt>
                <c:pt idx="21">
                  <c:v>9</c:v>
                </c:pt>
                <c:pt idx="22">
                  <c:v>-6</c:v>
                </c:pt>
                <c:pt idx="23">
                  <c:v>-16</c:v>
                </c:pt>
                <c:pt idx="24">
                  <c:v>-14</c:v>
                </c:pt>
                <c:pt idx="25">
                  <c:v>-23</c:v>
                </c:pt>
                <c:pt idx="26">
                  <c:v>-31</c:v>
                </c:pt>
                <c:pt idx="27">
                  <c:v>-38</c:v>
                </c:pt>
                <c:pt idx="28">
                  <c:v>-44</c:v>
                </c:pt>
                <c:pt idx="29">
                  <c:v>-42</c:v>
                </c:pt>
                <c:pt idx="30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BFF-4388-9D01-647F08F7F6A2}"/>
            </c:ext>
          </c:extLst>
        </c:ser>
        <c:ser>
          <c:idx val="19"/>
          <c:order val="19"/>
          <c:tx>
            <c:strRef>
              <c:f>Summary!$U$3:$U$4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Summary!$U$5:$U$35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-8</c:v>
                </c:pt>
                <c:pt idx="4">
                  <c:v>20</c:v>
                </c:pt>
                <c:pt idx="5">
                  <c:v>83</c:v>
                </c:pt>
                <c:pt idx="6">
                  <c:v>195</c:v>
                </c:pt>
                <c:pt idx="7">
                  <c:v>430</c:v>
                </c:pt>
                <c:pt idx="8">
                  <c:v>905</c:v>
                </c:pt>
                <c:pt idx="9">
                  <c:v>1569</c:v>
                </c:pt>
                <c:pt idx="10">
                  <c:v>2359</c:v>
                </c:pt>
                <c:pt idx="11">
                  <c:v>2726</c:v>
                </c:pt>
                <c:pt idx="12">
                  <c:v>2873</c:v>
                </c:pt>
                <c:pt idx="13">
                  <c:v>2923</c:v>
                </c:pt>
                <c:pt idx="14">
                  <c:v>2942</c:v>
                </c:pt>
                <c:pt idx="15">
                  <c:v>2887</c:v>
                </c:pt>
                <c:pt idx="16">
                  <c:v>2844</c:v>
                </c:pt>
                <c:pt idx="17">
                  <c:v>2783</c:v>
                </c:pt>
                <c:pt idx="18">
                  <c:v>2715</c:v>
                </c:pt>
                <c:pt idx="19">
                  <c:v>2648</c:v>
                </c:pt>
                <c:pt idx="20">
                  <c:v>2598</c:v>
                </c:pt>
                <c:pt idx="21">
                  <c:v>2543</c:v>
                </c:pt>
                <c:pt idx="22">
                  <c:v>2498</c:v>
                </c:pt>
                <c:pt idx="23">
                  <c:v>2477</c:v>
                </c:pt>
                <c:pt idx="24">
                  <c:v>2451</c:v>
                </c:pt>
                <c:pt idx="25">
                  <c:v>2410</c:v>
                </c:pt>
                <c:pt idx="26">
                  <c:v>2386</c:v>
                </c:pt>
                <c:pt idx="27">
                  <c:v>2392</c:v>
                </c:pt>
                <c:pt idx="28">
                  <c:v>2402</c:v>
                </c:pt>
                <c:pt idx="29">
                  <c:v>2414</c:v>
                </c:pt>
                <c:pt idx="30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BFF-4388-9D01-647F08F7F6A2}"/>
            </c:ext>
          </c:extLst>
        </c:ser>
        <c:ser>
          <c:idx val="20"/>
          <c:order val="20"/>
          <c:tx>
            <c:strRef>
              <c:f>Summary!$V$3:$V$4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Summary!$V$5:$V$35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BFF-4388-9D01-647F08F7F6A2}"/>
            </c:ext>
          </c:extLst>
        </c:ser>
        <c:ser>
          <c:idx val="21"/>
          <c:order val="21"/>
          <c:tx>
            <c:strRef>
              <c:f>Summary!$W$3:$W$4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Summary!$W$5:$W$35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13914</c:v>
                </c:pt>
                <c:pt idx="4">
                  <c:v>19876</c:v>
                </c:pt>
                <c:pt idx="5">
                  <c:v>27834</c:v>
                </c:pt>
                <c:pt idx="6">
                  <c:v>36836</c:v>
                </c:pt>
                <c:pt idx="7">
                  <c:v>46211</c:v>
                </c:pt>
                <c:pt idx="8">
                  <c:v>57586</c:v>
                </c:pt>
                <c:pt idx="9">
                  <c:v>60766</c:v>
                </c:pt>
                <c:pt idx="10">
                  <c:v>53781</c:v>
                </c:pt>
                <c:pt idx="11">
                  <c:v>22557</c:v>
                </c:pt>
                <c:pt idx="12">
                  <c:v>6136</c:v>
                </c:pt>
                <c:pt idx="13">
                  <c:v>-3201</c:v>
                </c:pt>
                <c:pt idx="14">
                  <c:v>-8913</c:v>
                </c:pt>
                <c:pt idx="15">
                  <c:v>-12458</c:v>
                </c:pt>
                <c:pt idx="16">
                  <c:v>-15666</c:v>
                </c:pt>
                <c:pt idx="17">
                  <c:v>-17844</c:v>
                </c:pt>
                <c:pt idx="18">
                  <c:v>-19700</c:v>
                </c:pt>
                <c:pt idx="19">
                  <c:v>-21368</c:v>
                </c:pt>
                <c:pt idx="20">
                  <c:v>-22860</c:v>
                </c:pt>
                <c:pt idx="21">
                  <c:v>-24248</c:v>
                </c:pt>
                <c:pt idx="22">
                  <c:v>-25509</c:v>
                </c:pt>
                <c:pt idx="23">
                  <c:v>-26647</c:v>
                </c:pt>
                <c:pt idx="24">
                  <c:v>-27705</c:v>
                </c:pt>
                <c:pt idx="25">
                  <c:v>-28517</c:v>
                </c:pt>
                <c:pt idx="26">
                  <c:v>-29217</c:v>
                </c:pt>
                <c:pt idx="27">
                  <c:v>-29715</c:v>
                </c:pt>
                <c:pt idx="28">
                  <c:v>-29983</c:v>
                </c:pt>
                <c:pt idx="29">
                  <c:v>-30150</c:v>
                </c:pt>
                <c:pt idx="30">
                  <c:v>-30288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BFF-4388-9D01-647F08F7F6A2}"/>
            </c:ext>
          </c:extLst>
        </c:ser>
        <c:ser>
          <c:idx val="22"/>
          <c:order val="22"/>
          <c:tx>
            <c:strRef>
              <c:f>Summary!$X$3:$X$4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-16</c:v>
                </c:pt>
                <c:pt idx="4">
                  <c:v>-39</c:v>
                </c:pt>
                <c:pt idx="5">
                  <c:v>-81</c:v>
                </c:pt>
                <c:pt idx="6">
                  <c:v>-132</c:v>
                </c:pt>
                <c:pt idx="7">
                  <c:v>-192</c:v>
                </c:pt>
                <c:pt idx="8">
                  <c:v>-256</c:v>
                </c:pt>
                <c:pt idx="9">
                  <c:v>-334</c:v>
                </c:pt>
                <c:pt idx="10">
                  <c:v>-407</c:v>
                </c:pt>
                <c:pt idx="11">
                  <c:v>-497</c:v>
                </c:pt>
                <c:pt idx="12">
                  <c:v>-589</c:v>
                </c:pt>
                <c:pt idx="13">
                  <c:v>-669</c:v>
                </c:pt>
                <c:pt idx="14">
                  <c:v>-762</c:v>
                </c:pt>
                <c:pt idx="15">
                  <c:v>-886</c:v>
                </c:pt>
                <c:pt idx="16">
                  <c:v>-976</c:v>
                </c:pt>
                <c:pt idx="17">
                  <c:v>-1109</c:v>
                </c:pt>
                <c:pt idx="18">
                  <c:v>-1262</c:v>
                </c:pt>
                <c:pt idx="19">
                  <c:v>-1417</c:v>
                </c:pt>
                <c:pt idx="20">
                  <c:v>-1546</c:v>
                </c:pt>
                <c:pt idx="21">
                  <c:v>-1700</c:v>
                </c:pt>
                <c:pt idx="22">
                  <c:v>-1867</c:v>
                </c:pt>
                <c:pt idx="23">
                  <c:v>-2033</c:v>
                </c:pt>
                <c:pt idx="24">
                  <c:v>-2200</c:v>
                </c:pt>
                <c:pt idx="25">
                  <c:v>-2397</c:v>
                </c:pt>
                <c:pt idx="26">
                  <c:v>-2597</c:v>
                </c:pt>
                <c:pt idx="27">
                  <c:v>-2798</c:v>
                </c:pt>
                <c:pt idx="28">
                  <c:v>-3014</c:v>
                </c:pt>
                <c:pt idx="29">
                  <c:v>-3240</c:v>
                </c:pt>
                <c:pt idx="30">
                  <c:v>-3466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BFF-4388-9D01-647F08F7F6A2}"/>
            </c:ext>
          </c:extLst>
        </c:ser>
        <c:ser>
          <c:idx val="23"/>
          <c:order val="23"/>
          <c:tx>
            <c:strRef>
              <c:f>Summary!$Y$3:$Y$4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Summary!$Y$5:$Y$35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-6</c:v>
                </c:pt>
                <c:pt idx="7">
                  <c:v>-5</c:v>
                </c:pt>
                <c:pt idx="8">
                  <c:v>-10</c:v>
                </c:pt>
                <c:pt idx="9">
                  <c:v>-9</c:v>
                </c:pt>
                <c:pt idx="10">
                  <c:v>-6</c:v>
                </c:pt>
                <c:pt idx="11">
                  <c:v>-20</c:v>
                </c:pt>
                <c:pt idx="12">
                  <c:v>-9</c:v>
                </c:pt>
                <c:pt idx="13">
                  <c:v>-11</c:v>
                </c:pt>
                <c:pt idx="14">
                  <c:v>-10</c:v>
                </c:pt>
                <c:pt idx="15">
                  <c:v>-20</c:v>
                </c:pt>
                <c:pt idx="16">
                  <c:v>-10</c:v>
                </c:pt>
                <c:pt idx="17">
                  <c:v>-5</c:v>
                </c:pt>
                <c:pt idx="18">
                  <c:v>-5</c:v>
                </c:pt>
                <c:pt idx="19">
                  <c:v>-6</c:v>
                </c:pt>
                <c:pt idx="20">
                  <c:v>-3</c:v>
                </c:pt>
                <c:pt idx="21">
                  <c:v>-8</c:v>
                </c:pt>
                <c:pt idx="22">
                  <c:v>-2</c:v>
                </c:pt>
                <c:pt idx="23">
                  <c:v>-2</c:v>
                </c:pt>
                <c:pt idx="24">
                  <c:v>1</c:v>
                </c:pt>
                <c:pt idx="25">
                  <c:v>0</c:v>
                </c:pt>
                <c:pt idx="26">
                  <c:v>-2</c:v>
                </c:pt>
                <c:pt idx="27">
                  <c:v>-3</c:v>
                </c:pt>
                <c:pt idx="28">
                  <c:v>0</c:v>
                </c:pt>
                <c:pt idx="29">
                  <c:v>-6</c:v>
                </c:pt>
                <c:pt idx="3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BFF-4388-9D01-647F08F7F6A2}"/>
            </c:ext>
          </c:extLst>
        </c:ser>
        <c:ser>
          <c:idx val="24"/>
          <c:order val="24"/>
          <c:tx>
            <c:strRef>
              <c:f>Summary!$Z$3:$Z$4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Summary!$Z$5:$Z$35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</c:v>
                </c:pt>
                <c:pt idx="7">
                  <c:v>948</c:v>
                </c:pt>
                <c:pt idx="8">
                  <c:v>1727</c:v>
                </c:pt>
                <c:pt idx="9">
                  <c:v>2470</c:v>
                </c:pt>
                <c:pt idx="10">
                  <c:v>3213</c:v>
                </c:pt>
                <c:pt idx="11">
                  <c:v>3846</c:v>
                </c:pt>
                <c:pt idx="12">
                  <c:v>4424</c:v>
                </c:pt>
                <c:pt idx="13">
                  <c:v>5033</c:v>
                </c:pt>
                <c:pt idx="14">
                  <c:v>5567</c:v>
                </c:pt>
                <c:pt idx="15">
                  <c:v>6013</c:v>
                </c:pt>
                <c:pt idx="16">
                  <c:v>6471</c:v>
                </c:pt>
                <c:pt idx="17">
                  <c:v>6575</c:v>
                </c:pt>
                <c:pt idx="18">
                  <c:v>6298</c:v>
                </c:pt>
                <c:pt idx="19">
                  <c:v>5800</c:v>
                </c:pt>
                <c:pt idx="20">
                  <c:v>5280</c:v>
                </c:pt>
                <c:pt idx="21">
                  <c:v>4796</c:v>
                </c:pt>
                <c:pt idx="22">
                  <c:v>4400</c:v>
                </c:pt>
                <c:pt idx="23">
                  <c:v>4085</c:v>
                </c:pt>
                <c:pt idx="24">
                  <c:v>3809</c:v>
                </c:pt>
                <c:pt idx="25">
                  <c:v>3582</c:v>
                </c:pt>
                <c:pt idx="26">
                  <c:v>3426</c:v>
                </c:pt>
                <c:pt idx="27">
                  <c:v>3307</c:v>
                </c:pt>
                <c:pt idx="28">
                  <c:v>3204</c:v>
                </c:pt>
                <c:pt idx="29">
                  <c:v>3144</c:v>
                </c:pt>
                <c:pt idx="30">
                  <c:v>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BFF-4388-9D01-647F08F7F6A2}"/>
            </c:ext>
          </c:extLst>
        </c:ser>
        <c:ser>
          <c:idx val="25"/>
          <c:order val="25"/>
          <c:tx>
            <c:strRef>
              <c:f>Summary!$AA$3:$AA$4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Summary!$AA$5:$AA$35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14832</c:v>
                </c:pt>
                <c:pt idx="4">
                  <c:v>42402</c:v>
                </c:pt>
                <c:pt idx="5">
                  <c:v>66355</c:v>
                </c:pt>
                <c:pt idx="6">
                  <c:v>86086</c:v>
                </c:pt>
                <c:pt idx="7">
                  <c:v>105307</c:v>
                </c:pt>
                <c:pt idx="8">
                  <c:v>121745</c:v>
                </c:pt>
                <c:pt idx="9">
                  <c:v>134645</c:v>
                </c:pt>
                <c:pt idx="10">
                  <c:v>144866</c:v>
                </c:pt>
                <c:pt idx="11">
                  <c:v>156395</c:v>
                </c:pt>
                <c:pt idx="12">
                  <c:v>144381</c:v>
                </c:pt>
                <c:pt idx="13">
                  <c:v>132798</c:v>
                </c:pt>
                <c:pt idx="14">
                  <c:v>129241</c:v>
                </c:pt>
                <c:pt idx="15">
                  <c:v>138339</c:v>
                </c:pt>
                <c:pt idx="16">
                  <c:v>150883</c:v>
                </c:pt>
                <c:pt idx="17">
                  <c:v>178217</c:v>
                </c:pt>
                <c:pt idx="18">
                  <c:v>215815</c:v>
                </c:pt>
                <c:pt idx="19">
                  <c:v>175172</c:v>
                </c:pt>
                <c:pt idx="20">
                  <c:v>489204</c:v>
                </c:pt>
                <c:pt idx="21">
                  <c:v>455563</c:v>
                </c:pt>
                <c:pt idx="22">
                  <c:v>235599</c:v>
                </c:pt>
                <c:pt idx="23">
                  <c:v>-6342</c:v>
                </c:pt>
                <c:pt idx="24">
                  <c:v>-77480</c:v>
                </c:pt>
                <c:pt idx="25">
                  <c:v>-108958</c:v>
                </c:pt>
                <c:pt idx="26">
                  <c:v>-115313</c:v>
                </c:pt>
                <c:pt idx="27">
                  <c:v>-109913</c:v>
                </c:pt>
                <c:pt idx="28">
                  <c:v>-98311</c:v>
                </c:pt>
                <c:pt idx="29">
                  <c:v>-83774</c:v>
                </c:pt>
                <c:pt idx="30">
                  <c:v>-68853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BFF-4388-9D01-647F08F7F6A2}"/>
            </c:ext>
          </c:extLst>
        </c:ser>
        <c:ser>
          <c:idx val="26"/>
          <c:order val="26"/>
          <c:tx>
            <c:strRef>
              <c:f>Summary!$AB$3:$AB$4</c:f>
              <c:strCache>
                <c:ptCount val="1"/>
                <c:pt idx="0">
                  <c:v>DisabledPolicyGroup=N2O Abatement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Summary!$AB$5:$AB$35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BFF-4388-9D01-647F08F7F6A2}"/>
            </c:ext>
          </c:extLst>
        </c:ser>
        <c:ser>
          <c:idx val="27"/>
          <c:order val="27"/>
          <c:tx>
            <c:strRef>
              <c:f>Summary!$AC$3:$AC$4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Summary!$AC$5:$AC$35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-180</c:v>
                </c:pt>
                <c:pt idx="4">
                  <c:v>-480</c:v>
                </c:pt>
                <c:pt idx="5">
                  <c:v>-842</c:v>
                </c:pt>
                <c:pt idx="6">
                  <c:v>-1207</c:v>
                </c:pt>
                <c:pt idx="7">
                  <c:v>-1613</c:v>
                </c:pt>
                <c:pt idx="8">
                  <c:v>-2041</c:v>
                </c:pt>
                <c:pt idx="9">
                  <c:v>-2477</c:v>
                </c:pt>
                <c:pt idx="10">
                  <c:v>-2911</c:v>
                </c:pt>
                <c:pt idx="11">
                  <c:v>-3386</c:v>
                </c:pt>
                <c:pt idx="12">
                  <c:v>-3869</c:v>
                </c:pt>
                <c:pt idx="13">
                  <c:v>-4317</c:v>
                </c:pt>
                <c:pt idx="14">
                  <c:v>-4786</c:v>
                </c:pt>
                <c:pt idx="15">
                  <c:v>-5262</c:v>
                </c:pt>
                <c:pt idx="16">
                  <c:v>-5705</c:v>
                </c:pt>
                <c:pt idx="17">
                  <c:v>-6180</c:v>
                </c:pt>
                <c:pt idx="18">
                  <c:v>-6661</c:v>
                </c:pt>
                <c:pt idx="19">
                  <c:v>-7155</c:v>
                </c:pt>
                <c:pt idx="20">
                  <c:v>-7601</c:v>
                </c:pt>
                <c:pt idx="21">
                  <c:v>-8109</c:v>
                </c:pt>
                <c:pt idx="22">
                  <c:v>-8595</c:v>
                </c:pt>
                <c:pt idx="23">
                  <c:v>-9069</c:v>
                </c:pt>
                <c:pt idx="24">
                  <c:v>-9583</c:v>
                </c:pt>
                <c:pt idx="25">
                  <c:v>-10101</c:v>
                </c:pt>
                <c:pt idx="26">
                  <c:v>-10617</c:v>
                </c:pt>
                <c:pt idx="27">
                  <c:v>-11124</c:v>
                </c:pt>
                <c:pt idx="28">
                  <c:v>-11665</c:v>
                </c:pt>
                <c:pt idx="29">
                  <c:v>-12195</c:v>
                </c:pt>
                <c:pt idx="30">
                  <c:v>-12750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BFF-4388-9D01-647F08F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84991"/>
        <c:axId val="53407039"/>
      </c:lineChart>
      <c:catAx>
        <c:axId val="533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7039"/>
        <c:crosses val="autoZero"/>
        <c:auto val="1"/>
        <c:lblAlgn val="ctr"/>
        <c:lblOffset val="100"/>
        <c:noMultiLvlLbl val="0"/>
      </c:catAx>
      <c:valAx>
        <c:axId val="53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047264241229814"/>
          <c:y val="3.5263168837875149E-2"/>
          <c:w val="0.27919665717496606"/>
          <c:h val="0.94871377918542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Testing_CA.xlsx]US_Pivot!PivotTable2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3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4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6">
                <a:lumMod val="80000"/>
                <a:lumOff val="2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rgbClr val="FF00F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3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4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5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6">
                <a:lumMod val="8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US_Pivot!$B$1:$B$2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13695</c:v>
                </c:pt>
                <c:pt idx="3">
                  <c:v>73840</c:v>
                </c:pt>
                <c:pt idx="4">
                  <c:v>85700</c:v>
                </c:pt>
                <c:pt idx="5">
                  <c:v>76340</c:v>
                </c:pt>
                <c:pt idx="6">
                  <c:v>31190</c:v>
                </c:pt>
                <c:pt idx="7">
                  <c:v>27010</c:v>
                </c:pt>
                <c:pt idx="8">
                  <c:v>52490</c:v>
                </c:pt>
                <c:pt idx="9">
                  <c:v>89840</c:v>
                </c:pt>
                <c:pt idx="10">
                  <c:v>127640</c:v>
                </c:pt>
                <c:pt idx="11">
                  <c:v>182920</c:v>
                </c:pt>
                <c:pt idx="12">
                  <c:v>259060</c:v>
                </c:pt>
                <c:pt idx="13">
                  <c:v>323940</c:v>
                </c:pt>
                <c:pt idx="14">
                  <c:v>379640</c:v>
                </c:pt>
                <c:pt idx="15">
                  <c:v>361580</c:v>
                </c:pt>
                <c:pt idx="16">
                  <c:v>336870</c:v>
                </c:pt>
                <c:pt idx="17">
                  <c:v>271050</c:v>
                </c:pt>
                <c:pt idx="18">
                  <c:v>201040</c:v>
                </c:pt>
                <c:pt idx="19">
                  <c:v>127990</c:v>
                </c:pt>
                <c:pt idx="20">
                  <c:v>62010</c:v>
                </c:pt>
                <c:pt idx="21">
                  <c:v>3780</c:v>
                </c:pt>
                <c:pt idx="22">
                  <c:v>-46190</c:v>
                </c:pt>
                <c:pt idx="23">
                  <c:v>-80970</c:v>
                </c:pt>
                <c:pt idx="24">
                  <c:v>-113980</c:v>
                </c:pt>
                <c:pt idx="25">
                  <c:v>-139980</c:v>
                </c:pt>
                <c:pt idx="26">
                  <c:v>-163070</c:v>
                </c:pt>
                <c:pt idx="27">
                  <c:v>-182450</c:v>
                </c:pt>
                <c:pt idx="28">
                  <c:v>-197820</c:v>
                </c:pt>
                <c:pt idx="29">
                  <c:v>-209970</c:v>
                </c:pt>
                <c:pt idx="30">
                  <c:v>-225270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F-4C27-91DA-20CBB7A77958}"/>
            </c:ext>
          </c:extLst>
        </c:ser>
        <c:ser>
          <c:idx val="1"/>
          <c:order val="1"/>
          <c:tx>
            <c:strRef>
              <c:f>US_Pivot!$C$1:$C$2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US_Pivot!$C$3:$C$33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767</c:v>
                </c:pt>
                <c:pt idx="3">
                  <c:v>2250</c:v>
                </c:pt>
                <c:pt idx="4">
                  <c:v>4450</c:v>
                </c:pt>
                <c:pt idx="5">
                  <c:v>7000</c:v>
                </c:pt>
                <c:pt idx="6">
                  <c:v>9920</c:v>
                </c:pt>
                <c:pt idx="7">
                  <c:v>13240</c:v>
                </c:pt>
                <c:pt idx="8">
                  <c:v>16920</c:v>
                </c:pt>
                <c:pt idx="9">
                  <c:v>20910</c:v>
                </c:pt>
                <c:pt idx="10">
                  <c:v>25140</c:v>
                </c:pt>
                <c:pt idx="11">
                  <c:v>29280</c:v>
                </c:pt>
                <c:pt idx="12">
                  <c:v>33180</c:v>
                </c:pt>
                <c:pt idx="13">
                  <c:v>36840</c:v>
                </c:pt>
                <c:pt idx="14">
                  <c:v>40310</c:v>
                </c:pt>
                <c:pt idx="15">
                  <c:v>43820</c:v>
                </c:pt>
                <c:pt idx="16">
                  <c:v>47300</c:v>
                </c:pt>
                <c:pt idx="17">
                  <c:v>50700</c:v>
                </c:pt>
                <c:pt idx="18">
                  <c:v>53920</c:v>
                </c:pt>
                <c:pt idx="19">
                  <c:v>57010</c:v>
                </c:pt>
                <c:pt idx="20">
                  <c:v>60000</c:v>
                </c:pt>
                <c:pt idx="21">
                  <c:v>62720</c:v>
                </c:pt>
                <c:pt idx="22">
                  <c:v>65360</c:v>
                </c:pt>
                <c:pt idx="23">
                  <c:v>67920</c:v>
                </c:pt>
                <c:pt idx="24">
                  <c:v>70360</c:v>
                </c:pt>
                <c:pt idx="25">
                  <c:v>72640</c:v>
                </c:pt>
                <c:pt idx="26">
                  <c:v>75060</c:v>
                </c:pt>
                <c:pt idx="27">
                  <c:v>77120</c:v>
                </c:pt>
                <c:pt idx="28">
                  <c:v>78990</c:v>
                </c:pt>
                <c:pt idx="29">
                  <c:v>80740</c:v>
                </c:pt>
                <c:pt idx="30">
                  <c:v>82420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8-418A-8682-CEDDD908AC2F}"/>
            </c:ext>
          </c:extLst>
        </c:ser>
        <c:ser>
          <c:idx val="2"/>
          <c:order val="2"/>
          <c:tx>
            <c:strRef>
              <c:f>US_Pivot!$D$1:$D$2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US_Pivot!$D$3:$D$33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654482</c:v>
                </c:pt>
                <c:pt idx="3">
                  <c:v>1168470</c:v>
                </c:pt>
                <c:pt idx="4">
                  <c:v>1637300</c:v>
                </c:pt>
                <c:pt idx="5">
                  <c:v>2130510</c:v>
                </c:pt>
                <c:pt idx="6">
                  <c:v>2565660</c:v>
                </c:pt>
                <c:pt idx="7">
                  <c:v>3008970</c:v>
                </c:pt>
                <c:pt idx="8">
                  <c:v>3482050</c:v>
                </c:pt>
                <c:pt idx="9">
                  <c:v>3869500</c:v>
                </c:pt>
                <c:pt idx="10">
                  <c:v>4204090</c:v>
                </c:pt>
                <c:pt idx="11">
                  <c:v>4199590</c:v>
                </c:pt>
                <c:pt idx="12">
                  <c:v>4436190</c:v>
                </c:pt>
                <c:pt idx="13">
                  <c:v>4760560</c:v>
                </c:pt>
                <c:pt idx="14">
                  <c:v>5118800</c:v>
                </c:pt>
                <c:pt idx="15">
                  <c:v>5330340</c:v>
                </c:pt>
                <c:pt idx="16">
                  <c:v>5510790</c:v>
                </c:pt>
                <c:pt idx="17">
                  <c:v>5654190</c:v>
                </c:pt>
                <c:pt idx="18">
                  <c:v>5788440</c:v>
                </c:pt>
                <c:pt idx="19">
                  <c:v>5904190</c:v>
                </c:pt>
                <c:pt idx="20">
                  <c:v>6015670</c:v>
                </c:pt>
                <c:pt idx="21">
                  <c:v>6129360</c:v>
                </c:pt>
                <c:pt idx="22">
                  <c:v>6244100</c:v>
                </c:pt>
                <c:pt idx="23">
                  <c:v>6370600</c:v>
                </c:pt>
                <c:pt idx="24">
                  <c:v>6494760</c:v>
                </c:pt>
                <c:pt idx="25">
                  <c:v>6620370</c:v>
                </c:pt>
                <c:pt idx="26">
                  <c:v>6728000</c:v>
                </c:pt>
                <c:pt idx="27">
                  <c:v>6823350</c:v>
                </c:pt>
                <c:pt idx="28">
                  <c:v>6915700</c:v>
                </c:pt>
                <c:pt idx="29">
                  <c:v>7016520</c:v>
                </c:pt>
                <c:pt idx="30">
                  <c:v>7125520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8-418A-8682-CEDDD908AC2F}"/>
            </c:ext>
          </c:extLst>
        </c:ser>
        <c:ser>
          <c:idx val="3"/>
          <c:order val="3"/>
          <c:tx>
            <c:strRef>
              <c:f>US_Pivot!$E$1:$E$2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US_Pivot!$E$3:$E$33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73839</c:v>
                </c:pt>
                <c:pt idx="3">
                  <c:v>107710</c:v>
                </c:pt>
                <c:pt idx="4">
                  <c:v>112370</c:v>
                </c:pt>
                <c:pt idx="5">
                  <c:v>104320</c:v>
                </c:pt>
                <c:pt idx="6">
                  <c:v>91430</c:v>
                </c:pt>
                <c:pt idx="7">
                  <c:v>94180</c:v>
                </c:pt>
                <c:pt idx="8">
                  <c:v>88730</c:v>
                </c:pt>
                <c:pt idx="9">
                  <c:v>86050</c:v>
                </c:pt>
                <c:pt idx="10">
                  <c:v>75230</c:v>
                </c:pt>
                <c:pt idx="11">
                  <c:v>68010</c:v>
                </c:pt>
                <c:pt idx="12">
                  <c:v>88840</c:v>
                </c:pt>
                <c:pt idx="13">
                  <c:v>73810</c:v>
                </c:pt>
                <c:pt idx="14">
                  <c:v>67340</c:v>
                </c:pt>
                <c:pt idx="15">
                  <c:v>60790</c:v>
                </c:pt>
                <c:pt idx="16">
                  <c:v>60020</c:v>
                </c:pt>
                <c:pt idx="17">
                  <c:v>61460</c:v>
                </c:pt>
                <c:pt idx="18">
                  <c:v>66660</c:v>
                </c:pt>
                <c:pt idx="19">
                  <c:v>70130</c:v>
                </c:pt>
                <c:pt idx="20">
                  <c:v>73070</c:v>
                </c:pt>
                <c:pt idx="21">
                  <c:v>72140</c:v>
                </c:pt>
                <c:pt idx="22">
                  <c:v>70290</c:v>
                </c:pt>
                <c:pt idx="23">
                  <c:v>75900</c:v>
                </c:pt>
                <c:pt idx="24">
                  <c:v>77490</c:v>
                </c:pt>
                <c:pt idx="25">
                  <c:v>79630</c:v>
                </c:pt>
                <c:pt idx="26">
                  <c:v>81650</c:v>
                </c:pt>
                <c:pt idx="27">
                  <c:v>80620</c:v>
                </c:pt>
                <c:pt idx="28">
                  <c:v>81610</c:v>
                </c:pt>
                <c:pt idx="29">
                  <c:v>84680</c:v>
                </c:pt>
                <c:pt idx="30">
                  <c:v>89280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8-418A-8682-CEDDD908AC2F}"/>
            </c:ext>
          </c:extLst>
        </c:ser>
        <c:ser>
          <c:idx val="4"/>
          <c:order val="4"/>
          <c:tx>
            <c:strRef>
              <c:f>US_Pivot!$F$1:$F$2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15985</c:v>
                </c:pt>
                <c:pt idx="3">
                  <c:v>40730</c:v>
                </c:pt>
                <c:pt idx="4">
                  <c:v>70470</c:v>
                </c:pt>
                <c:pt idx="5">
                  <c:v>101720</c:v>
                </c:pt>
                <c:pt idx="6">
                  <c:v>141280</c:v>
                </c:pt>
                <c:pt idx="7">
                  <c:v>161110</c:v>
                </c:pt>
                <c:pt idx="8">
                  <c:v>189220</c:v>
                </c:pt>
                <c:pt idx="9">
                  <c:v>219610</c:v>
                </c:pt>
                <c:pt idx="10">
                  <c:v>285580</c:v>
                </c:pt>
                <c:pt idx="11">
                  <c:v>355490</c:v>
                </c:pt>
                <c:pt idx="12">
                  <c:v>419790</c:v>
                </c:pt>
                <c:pt idx="13">
                  <c:v>475670</c:v>
                </c:pt>
                <c:pt idx="14">
                  <c:v>520920</c:v>
                </c:pt>
                <c:pt idx="15">
                  <c:v>555550</c:v>
                </c:pt>
                <c:pt idx="16">
                  <c:v>588130</c:v>
                </c:pt>
                <c:pt idx="17">
                  <c:v>611720</c:v>
                </c:pt>
                <c:pt idx="18">
                  <c:v>633710</c:v>
                </c:pt>
                <c:pt idx="19">
                  <c:v>646370</c:v>
                </c:pt>
                <c:pt idx="20">
                  <c:v>662000</c:v>
                </c:pt>
                <c:pt idx="21">
                  <c:v>654970</c:v>
                </c:pt>
                <c:pt idx="22">
                  <c:v>651560</c:v>
                </c:pt>
                <c:pt idx="23">
                  <c:v>651010</c:v>
                </c:pt>
                <c:pt idx="24">
                  <c:v>643330</c:v>
                </c:pt>
                <c:pt idx="25">
                  <c:v>632940</c:v>
                </c:pt>
                <c:pt idx="26">
                  <c:v>617820</c:v>
                </c:pt>
                <c:pt idx="27">
                  <c:v>596970</c:v>
                </c:pt>
                <c:pt idx="28">
                  <c:v>587490</c:v>
                </c:pt>
                <c:pt idx="29">
                  <c:v>572020</c:v>
                </c:pt>
                <c:pt idx="30">
                  <c:v>558440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A8-418A-8682-CEDDD908AC2F}"/>
            </c:ext>
          </c:extLst>
        </c:ser>
        <c:ser>
          <c:idx val="5"/>
          <c:order val="5"/>
          <c:tx>
            <c:strRef>
              <c:f>US_Pivot!$G$1:$G$2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US_Pivot!$G$3:$G$33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208662</c:v>
                </c:pt>
                <c:pt idx="3">
                  <c:v>305458</c:v>
                </c:pt>
                <c:pt idx="4">
                  <c:v>336750</c:v>
                </c:pt>
                <c:pt idx="5">
                  <c:v>333820</c:v>
                </c:pt>
                <c:pt idx="6">
                  <c:v>317640</c:v>
                </c:pt>
                <c:pt idx="7">
                  <c:v>299210</c:v>
                </c:pt>
                <c:pt idx="8">
                  <c:v>275310</c:v>
                </c:pt>
                <c:pt idx="9">
                  <c:v>248030</c:v>
                </c:pt>
                <c:pt idx="10">
                  <c:v>218500</c:v>
                </c:pt>
                <c:pt idx="11">
                  <c:v>188010</c:v>
                </c:pt>
                <c:pt idx="12">
                  <c:v>161820</c:v>
                </c:pt>
                <c:pt idx="13">
                  <c:v>136270</c:v>
                </c:pt>
                <c:pt idx="14">
                  <c:v>109680</c:v>
                </c:pt>
                <c:pt idx="15">
                  <c:v>84140</c:v>
                </c:pt>
                <c:pt idx="16">
                  <c:v>63920</c:v>
                </c:pt>
                <c:pt idx="17">
                  <c:v>54600</c:v>
                </c:pt>
                <c:pt idx="18">
                  <c:v>52190</c:v>
                </c:pt>
                <c:pt idx="19">
                  <c:v>49140</c:v>
                </c:pt>
                <c:pt idx="20">
                  <c:v>46220</c:v>
                </c:pt>
                <c:pt idx="21">
                  <c:v>40860</c:v>
                </c:pt>
                <c:pt idx="22">
                  <c:v>35450</c:v>
                </c:pt>
                <c:pt idx="23">
                  <c:v>37910</c:v>
                </c:pt>
                <c:pt idx="24">
                  <c:v>37040</c:v>
                </c:pt>
                <c:pt idx="25">
                  <c:v>37540</c:v>
                </c:pt>
                <c:pt idx="26">
                  <c:v>38260</c:v>
                </c:pt>
                <c:pt idx="27">
                  <c:v>39490</c:v>
                </c:pt>
                <c:pt idx="28">
                  <c:v>46190</c:v>
                </c:pt>
                <c:pt idx="29">
                  <c:v>57430</c:v>
                </c:pt>
                <c:pt idx="30">
                  <c:v>63210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A8-418A-8682-CEDDD908AC2F}"/>
            </c:ext>
          </c:extLst>
        </c:ser>
        <c:ser>
          <c:idx val="6"/>
          <c:order val="6"/>
          <c:tx>
            <c:strRef>
              <c:f>US_Pivot!$H$1:$H$2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US_Pivot!$H$3:$H$33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3843</c:v>
                </c:pt>
                <c:pt idx="3">
                  <c:v>31750</c:v>
                </c:pt>
                <c:pt idx="4">
                  <c:v>86450</c:v>
                </c:pt>
                <c:pt idx="5">
                  <c:v>160460</c:v>
                </c:pt>
                <c:pt idx="6">
                  <c:v>254650</c:v>
                </c:pt>
                <c:pt idx="7">
                  <c:v>361780</c:v>
                </c:pt>
                <c:pt idx="8">
                  <c:v>488240</c:v>
                </c:pt>
                <c:pt idx="9">
                  <c:v>605910</c:v>
                </c:pt>
                <c:pt idx="10">
                  <c:v>700750</c:v>
                </c:pt>
                <c:pt idx="11">
                  <c:v>621910</c:v>
                </c:pt>
                <c:pt idx="12">
                  <c:v>650080</c:v>
                </c:pt>
                <c:pt idx="13">
                  <c:v>725080</c:v>
                </c:pt>
                <c:pt idx="14">
                  <c:v>826400</c:v>
                </c:pt>
                <c:pt idx="15">
                  <c:v>932680</c:v>
                </c:pt>
                <c:pt idx="16">
                  <c:v>996900</c:v>
                </c:pt>
                <c:pt idx="17">
                  <c:v>1045800</c:v>
                </c:pt>
                <c:pt idx="18">
                  <c:v>1089920</c:v>
                </c:pt>
                <c:pt idx="19">
                  <c:v>1125580</c:v>
                </c:pt>
                <c:pt idx="20">
                  <c:v>1159210</c:v>
                </c:pt>
                <c:pt idx="21">
                  <c:v>1188540</c:v>
                </c:pt>
                <c:pt idx="22">
                  <c:v>1211600</c:v>
                </c:pt>
                <c:pt idx="23">
                  <c:v>1238140</c:v>
                </c:pt>
                <c:pt idx="24">
                  <c:v>1255770</c:v>
                </c:pt>
                <c:pt idx="25">
                  <c:v>1267250</c:v>
                </c:pt>
                <c:pt idx="26">
                  <c:v>1270630</c:v>
                </c:pt>
                <c:pt idx="27">
                  <c:v>1270000</c:v>
                </c:pt>
                <c:pt idx="28">
                  <c:v>1262110</c:v>
                </c:pt>
                <c:pt idx="29">
                  <c:v>1252470</c:v>
                </c:pt>
                <c:pt idx="30">
                  <c:v>1242030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A8-418A-8682-CEDDD908AC2F}"/>
            </c:ext>
          </c:extLst>
        </c:ser>
        <c:ser>
          <c:idx val="7"/>
          <c:order val="7"/>
          <c:tx>
            <c:strRef>
              <c:f>US_Pivot!$I$1:$I$2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US_Pivot!$I$3:$I$33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-161</c:v>
                </c:pt>
                <c:pt idx="3">
                  <c:v>-590</c:v>
                </c:pt>
                <c:pt idx="4">
                  <c:v>-1140</c:v>
                </c:pt>
                <c:pt idx="5">
                  <c:v>-1730</c:v>
                </c:pt>
                <c:pt idx="6">
                  <c:v>-2340</c:v>
                </c:pt>
                <c:pt idx="7">
                  <c:v>-3130</c:v>
                </c:pt>
                <c:pt idx="8">
                  <c:v>-4810</c:v>
                </c:pt>
                <c:pt idx="9">
                  <c:v>-6460</c:v>
                </c:pt>
                <c:pt idx="10">
                  <c:v>-8090</c:v>
                </c:pt>
                <c:pt idx="11">
                  <c:v>-7460</c:v>
                </c:pt>
                <c:pt idx="12">
                  <c:v>-7240</c:v>
                </c:pt>
                <c:pt idx="13">
                  <c:v>-7370</c:v>
                </c:pt>
                <c:pt idx="14">
                  <c:v>-7810</c:v>
                </c:pt>
                <c:pt idx="15">
                  <c:v>-8230</c:v>
                </c:pt>
                <c:pt idx="16">
                  <c:v>-7670</c:v>
                </c:pt>
                <c:pt idx="17">
                  <c:v>-7550</c:v>
                </c:pt>
                <c:pt idx="18">
                  <c:v>-7830</c:v>
                </c:pt>
                <c:pt idx="19">
                  <c:v>-8160</c:v>
                </c:pt>
                <c:pt idx="20">
                  <c:v>-8630</c:v>
                </c:pt>
                <c:pt idx="21">
                  <c:v>-9270</c:v>
                </c:pt>
                <c:pt idx="22">
                  <c:v>-9930</c:v>
                </c:pt>
                <c:pt idx="23">
                  <c:v>-10430</c:v>
                </c:pt>
                <c:pt idx="24">
                  <c:v>-11040</c:v>
                </c:pt>
                <c:pt idx="25">
                  <c:v>-11680</c:v>
                </c:pt>
                <c:pt idx="26">
                  <c:v>-12330</c:v>
                </c:pt>
                <c:pt idx="27">
                  <c:v>-12980</c:v>
                </c:pt>
                <c:pt idx="28">
                  <c:v>-13580</c:v>
                </c:pt>
                <c:pt idx="29">
                  <c:v>-14170</c:v>
                </c:pt>
                <c:pt idx="30">
                  <c:v>-14760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A8-418A-8682-CEDDD908AC2F}"/>
            </c:ext>
          </c:extLst>
        </c:ser>
        <c:ser>
          <c:idx val="8"/>
          <c:order val="8"/>
          <c:tx>
            <c:strRef>
              <c:f>US_Pivot!$J$1:$J$2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US_Pivot!$J$3:$J$33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-6001</c:v>
                </c:pt>
                <c:pt idx="3">
                  <c:v>-11320</c:v>
                </c:pt>
                <c:pt idx="4">
                  <c:v>-13380</c:v>
                </c:pt>
                <c:pt idx="5">
                  <c:v>-13030</c:v>
                </c:pt>
                <c:pt idx="6">
                  <c:v>-12270</c:v>
                </c:pt>
                <c:pt idx="7">
                  <c:v>-11510</c:v>
                </c:pt>
                <c:pt idx="8">
                  <c:v>-10120</c:v>
                </c:pt>
                <c:pt idx="9">
                  <c:v>-7360</c:v>
                </c:pt>
                <c:pt idx="10">
                  <c:v>-10</c:v>
                </c:pt>
                <c:pt idx="11">
                  <c:v>3300</c:v>
                </c:pt>
                <c:pt idx="12">
                  <c:v>3230</c:v>
                </c:pt>
                <c:pt idx="13">
                  <c:v>2020</c:v>
                </c:pt>
                <c:pt idx="14">
                  <c:v>530</c:v>
                </c:pt>
                <c:pt idx="15">
                  <c:v>-860</c:v>
                </c:pt>
                <c:pt idx="16">
                  <c:v>-1870</c:v>
                </c:pt>
                <c:pt idx="17">
                  <c:v>-2470</c:v>
                </c:pt>
                <c:pt idx="18">
                  <c:v>-2960</c:v>
                </c:pt>
                <c:pt idx="19">
                  <c:v>-3250</c:v>
                </c:pt>
                <c:pt idx="20">
                  <c:v>-3420</c:v>
                </c:pt>
                <c:pt idx="21">
                  <c:v>-3760</c:v>
                </c:pt>
                <c:pt idx="22">
                  <c:v>-4040</c:v>
                </c:pt>
                <c:pt idx="23">
                  <c:v>-4290</c:v>
                </c:pt>
                <c:pt idx="24">
                  <c:v>-4500</c:v>
                </c:pt>
                <c:pt idx="25">
                  <c:v>-4730</c:v>
                </c:pt>
                <c:pt idx="26">
                  <c:v>-4580</c:v>
                </c:pt>
                <c:pt idx="27">
                  <c:v>-4250</c:v>
                </c:pt>
                <c:pt idx="28">
                  <c:v>-3820</c:v>
                </c:pt>
                <c:pt idx="29">
                  <c:v>-3400</c:v>
                </c:pt>
                <c:pt idx="30">
                  <c:v>-3010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A8-418A-8682-CEDDD908AC2F}"/>
            </c:ext>
          </c:extLst>
        </c:ser>
        <c:ser>
          <c:idx val="9"/>
          <c:order val="9"/>
          <c:tx>
            <c:strRef>
              <c:f>US_Pivot!$K$1:$K$2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US_Pivot!$K$3:$K$33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41098</c:v>
                </c:pt>
                <c:pt idx="3">
                  <c:v>-60</c:v>
                </c:pt>
                <c:pt idx="4">
                  <c:v>-52870</c:v>
                </c:pt>
                <c:pt idx="5">
                  <c:v>-52570</c:v>
                </c:pt>
                <c:pt idx="6">
                  <c:v>39990</c:v>
                </c:pt>
                <c:pt idx="7">
                  <c:v>28690</c:v>
                </c:pt>
                <c:pt idx="8">
                  <c:v>13440</c:v>
                </c:pt>
                <c:pt idx="9">
                  <c:v>-12130</c:v>
                </c:pt>
                <c:pt idx="10">
                  <c:v>-44060</c:v>
                </c:pt>
                <c:pt idx="11">
                  <c:v>5370</c:v>
                </c:pt>
                <c:pt idx="12">
                  <c:v>83620</c:v>
                </c:pt>
                <c:pt idx="13">
                  <c:v>155930</c:v>
                </c:pt>
                <c:pt idx="14">
                  <c:v>227460</c:v>
                </c:pt>
                <c:pt idx="15">
                  <c:v>149090</c:v>
                </c:pt>
                <c:pt idx="16">
                  <c:v>97170</c:v>
                </c:pt>
                <c:pt idx="17">
                  <c:v>74360</c:v>
                </c:pt>
                <c:pt idx="18">
                  <c:v>55360</c:v>
                </c:pt>
                <c:pt idx="19">
                  <c:v>35080</c:v>
                </c:pt>
                <c:pt idx="20">
                  <c:v>20440</c:v>
                </c:pt>
                <c:pt idx="21">
                  <c:v>6790</c:v>
                </c:pt>
                <c:pt idx="22">
                  <c:v>-4780</c:v>
                </c:pt>
                <c:pt idx="23">
                  <c:v>13570</c:v>
                </c:pt>
                <c:pt idx="24">
                  <c:v>43990</c:v>
                </c:pt>
                <c:pt idx="25">
                  <c:v>17360</c:v>
                </c:pt>
                <c:pt idx="26">
                  <c:v>12690</c:v>
                </c:pt>
                <c:pt idx="27">
                  <c:v>12990</c:v>
                </c:pt>
                <c:pt idx="28">
                  <c:v>17260</c:v>
                </c:pt>
                <c:pt idx="29">
                  <c:v>-560</c:v>
                </c:pt>
                <c:pt idx="30">
                  <c:v>-4660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A8-418A-8682-CEDDD908AC2F}"/>
            </c:ext>
          </c:extLst>
        </c:ser>
        <c:ser>
          <c:idx val="10"/>
          <c:order val="10"/>
          <c:tx>
            <c:strRef>
              <c:f>US_Pivot!$L$1:$L$2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US_Pivot!$L$3:$L$33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127</c:v>
                </c:pt>
                <c:pt idx="3">
                  <c:v>290</c:v>
                </c:pt>
                <c:pt idx="4">
                  <c:v>1730</c:v>
                </c:pt>
                <c:pt idx="5">
                  <c:v>2770</c:v>
                </c:pt>
                <c:pt idx="6">
                  <c:v>3610</c:v>
                </c:pt>
                <c:pt idx="7">
                  <c:v>4270</c:v>
                </c:pt>
                <c:pt idx="8">
                  <c:v>5050</c:v>
                </c:pt>
                <c:pt idx="9">
                  <c:v>4450</c:v>
                </c:pt>
                <c:pt idx="10">
                  <c:v>4470</c:v>
                </c:pt>
                <c:pt idx="11">
                  <c:v>4470</c:v>
                </c:pt>
                <c:pt idx="12">
                  <c:v>4470</c:v>
                </c:pt>
                <c:pt idx="13">
                  <c:v>4500</c:v>
                </c:pt>
                <c:pt idx="14">
                  <c:v>2220</c:v>
                </c:pt>
                <c:pt idx="15">
                  <c:v>1050</c:v>
                </c:pt>
                <c:pt idx="16">
                  <c:v>-60</c:v>
                </c:pt>
                <c:pt idx="17">
                  <c:v>-350</c:v>
                </c:pt>
                <c:pt idx="18">
                  <c:v>-330</c:v>
                </c:pt>
                <c:pt idx="19">
                  <c:v>-200</c:v>
                </c:pt>
                <c:pt idx="20">
                  <c:v>-80</c:v>
                </c:pt>
                <c:pt idx="21">
                  <c:v>20</c:v>
                </c:pt>
                <c:pt idx="22">
                  <c:v>1020</c:v>
                </c:pt>
                <c:pt idx="23">
                  <c:v>2240</c:v>
                </c:pt>
                <c:pt idx="24">
                  <c:v>2930</c:v>
                </c:pt>
                <c:pt idx="25">
                  <c:v>2980</c:v>
                </c:pt>
                <c:pt idx="26">
                  <c:v>2810</c:v>
                </c:pt>
                <c:pt idx="27">
                  <c:v>2580</c:v>
                </c:pt>
                <c:pt idx="28">
                  <c:v>2420</c:v>
                </c:pt>
                <c:pt idx="29">
                  <c:v>2330</c:v>
                </c:pt>
                <c:pt idx="30">
                  <c:v>2310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A8-418A-8682-CEDDD908AC2F}"/>
            </c:ext>
          </c:extLst>
        </c:ser>
        <c:ser>
          <c:idx val="11"/>
          <c:order val="11"/>
          <c:tx>
            <c:strRef>
              <c:f>US_Pivot!$M$1:$M$2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US_Pivot!$M$3:$M$33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250</c:v>
                </c:pt>
                <c:pt idx="3">
                  <c:v>570</c:v>
                </c:pt>
                <c:pt idx="4">
                  <c:v>940</c:v>
                </c:pt>
                <c:pt idx="5">
                  <c:v>1240</c:v>
                </c:pt>
                <c:pt idx="6">
                  <c:v>1510</c:v>
                </c:pt>
                <c:pt idx="7">
                  <c:v>1790</c:v>
                </c:pt>
                <c:pt idx="8">
                  <c:v>2050</c:v>
                </c:pt>
                <c:pt idx="9">
                  <c:v>2280</c:v>
                </c:pt>
                <c:pt idx="10">
                  <c:v>2480</c:v>
                </c:pt>
                <c:pt idx="11">
                  <c:v>2520</c:v>
                </c:pt>
                <c:pt idx="12">
                  <c:v>2510</c:v>
                </c:pt>
                <c:pt idx="13">
                  <c:v>2470</c:v>
                </c:pt>
                <c:pt idx="14">
                  <c:v>2390</c:v>
                </c:pt>
                <c:pt idx="15">
                  <c:v>2340</c:v>
                </c:pt>
                <c:pt idx="16">
                  <c:v>2310</c:v>
                </c:pt>
                <c:pt idx="17">
                  <c:v>2310</c:v>
                </c:pt>
                <c:pt idx="18">
                  <c:v>2210</c:v>
                </c:pt>
                <c:pt idx="19">
                  <c:v>2160</c:v>
                </c:pt>
                <c:pt idx="20">
                  <c:v>2090</c:v>
                </c:pt>
                <c:pt idx="21">
                  <c:v>2020</c:v>
                </c:pt>
                <c:pt idx="22">
                  <c:v>1970</c:v>
                </c:pt>
                <c:pt idx="23">
                  <c:v>1920</c:v>
                </c:pt>
                <c:pt idx="24">
                  <c:v>1880</c:v>
                </c:pt>
                <c:pt idx="25">
                  <c:v>1820</c:v>
                </c:pt>
                <c:pt idx="26">
                  <c:v>1780</c:v>
                </c:pt>
                <c:pt idx="27">
                  <c:v>1710</c:v>
                </c:pt>
                <c:pt idx="28">
                  <c:v>1680</c:v>
                </c:pt>
                <c:pt idx="29">
                  <c:v>1640</c:v>
                </c:pt>
                <c:pt idx="30">
                  <c:v>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3A8-418A-8682-CEDDD908AC2F}"/>
            </c:ext>
          </c:extLst>
        </c:ser>
        <c:ser>
          <c:idx val="12"/>
          <c:order val="12"/>
          <c:tx>
            <c:strRef>
              <c:f>US_Pivot!$N$1:$N$2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US_Pivot!$N$3:$N$33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12806</c:v>
                </c:pt>
                <c:pt idx="3">
                  <c:v>29730</c:v>
                </c:pt>
                <c:pt idx="4">
                  <c:v>48700</c:v>
                </c:pt>
                <c:pt idx="5">
                  <c:v>82510</c:v>
                </c:pt>
                <c:pt idx="6">
                  <c:v>124080</c:v>
                </c:pt>
                <c:pt idx="7">
                  <c:v>169640</c:v>
                </c:pt>
                <c:pt idx="8">
                  <c:v>217030</c:v>
                </c:pt>
                <c:pt idx="9">
                  <c:v>271840</c:v>
                </c:pt>
                <c:pt idx="10">
                  <c:v>334960</c:v>
                </c:pt>
                <c:pt idx="11">
                  <c:v>421030</c:v>
                </c:pt>
                <c:pt idx="12">
                  <c:v>494380</c:v>
                </c:pt>
                <c:pt idx="13">
                  <c:v>561310</c:v>
                </c:pt>
                <c:pt idx="14">
                  <c:v>625550</c:v>
                </c:pt>
                <c:pt idx="15">
                  <c:v>682300</c:v>
                </c:pt>
                <c:pt idx="16">
                  <c:v>737870</c:v>
                </c:pt>
                <c:pt idx="17">
                  <c:v>792800</c:v>
                </c:pt>
                <c:pt idx="18">
                  <c:v>846620</c:v>
                </c:pt>
                <c:pt idx="19">
                  <c:v>900550</c:v>
                </c:pt>
                <c:pt idx="20">
                  <c:v>955650</c:v>
                </c:pt>
                <c:pt idx="21">
                  <c:v>1009890</c:v>
                </c:pt>
                <c:pt idx="22">
                  <c:v>1064770</c:v>
                </c:pt>
                <c:pt idx="23">
                  <c:v>1128770</c:v>
                </c:pt>
                <c:pt idx="24">
                  <c:v>1190390</c:v>
                </c:pt>
                <c:pt idx="25">
                  <c:v>1254550</c:v>
                </c:pt>
                <c:pt idx="26">
                  <c:v>1319330</c:v>
                </c:pt>
                <c:pt idx="27">
                  <c:v>1383690</c:v>
                </c:pt>
                <c:pt idx="28">
                  <c:v>1449730</c:v>
                </c:pt>
                <c:pt idx="29">
                  <c:v>1516740</c:v>
                </c:pt>
                <c:pt idx="30">
                  <c:v>1584520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3A8-418A-8682-CEDDD908AC2F}"/>
            </c:ext>
          </c:extLst>
        </c:ser>
        <c:ser>
          <c:idx val="13"/>
          <c:order val="13"/>
          <c:tx>
            <c:strRef>
              <c:f>US_Pivot!$O$1:$O$2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US_Pivot!$O$3:$O$33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628</c:v>
                </c:pt>
                <c:pt idx="3">
                  <c:v>1590</c:v>
                </c:pt>
                <c:pt idx="4">
                  <c:v>2650</c:v>
                </c:pt>
                <c:pt idx="5">
                  <c:v>3750</c:v>
                </c:pt>
                <c:pt idx="6">
                  <c:v>-3380</c:v>
                </c:pt>
                <c:pt idx="7">
                  <c:v>-5050</c:v>
                </c:pt>
                <c:pt idx="8">
                  <c:v>720</c:v>
                </c:pt>
                <c:pt idx="9">
                  <c:v>12260</c:v>
                </c:pt>
                <c:pt idx="10">
                  <c:v>29130</c:v>
                </c:pt>
                <c:pt idx="11">
                  <c:v>45920</c:v>
                </c:pt>
                <c:pt idx="12">
                  <c:v>63670</c:v>
                </c:pt>
                <c:pt idx="13">
                  <c:v>79510</c:v>
                </c:pt>
                <c:pt idx="14">
                  <c:v>91660</c:v>
                </c:pt>
                <c:pt idx="15">
                  <c:v>98800</c:v>
                </c:pt>
                <c:pt idx="16">
                  <c:v>89870</c:v>
                </c:pt>
                <c:pt idx="17">
                  <c:v>76500</c:v>
                </c:pt>
                <c:pt idx="18">
                  <c:v>61930</c:v>
                </c:pt>
                <c:pt idx="19">
                  <c:v>46680</c:v>
                </c:pt>
                <c:pt idx="20">
                  <c:v>31520</c:v>
                </c:pt>
                <c:pt idx="21">
                  <c:v>16880</c:v>
                </c:pt>
                <c:pt idx="22">
                  <c:v>3030</c:v>
                </c:pt>
                <c:pt idx="23">
                  <c:v>-8510</c:v>
                </c:pt>
                <c:pt idx="24">
                  <c:v>-19390</c:v>
                </c:pt>
                <c:pt idx="25">
                  <c:v>-29060</c:v>
                </c:pt>
                <c:pt idx="26">
                  <c:v>-36430</c:v>
                </c:pt>
                <c:pt idx="27">
                  <c:v>-42030</c:v>
                </c:pt>
                <c:pt idx="28">
                  <c:v>-45940</c:v>
                </c:pt>
                <c:pt idx="29">
                  <c:v>-49060</c:v>
                </c:pt>
                <c:pt idx="30">
                  <c:v>-51570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3A8-418A-8682-CEDDD908AC2F}"/>
            </c:ext>
          </c:extLst>
        </c:ser>
        <c:ser>
          <c:idx val="14"/>
          <c:order val="14"/>
          <c:tx>
            <c:strRef>
              <c:f>US_Pivot!$P$1:$P$2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US_Pivot!$P$3:$P$33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141135</c:v>
                </c:pt>
                <c:pt idx="3">
                  <c:v>202153</c:v>
                </c:pt>
                <c:pt idx="4">
                  <c:v>231860</c:v>
                </c:pt>
                <c:pt idx="5">
                  <c:v>245530</c:v>
                </c:pt>
                <c:pt idx="6">
                  <c:v>249600</c:v>
                </c:pt>
                <c:pt idx="7">
                  <c:v>239260</c:v>
                </c:pt>
                <c:pt idx="8">
                  <c:v>232840</c:v>
                </c:pt>
                <c:pt idx="9">
                  <c:v>209640</c:v>
                </c:pt>
                <c:pt idx="10">
                  <c:v>201470</c:v>
                </c:pt>
                <c:pt idx="11">
                  <c:v>177740</c:v>
                </c:pt>
                <c:pt idx="12">
                  <c:v>179620</c:v>
                </c:pt>
                <c:pt idx="13">
                  <c:v>150930</c:v>
                </c:pt>
                <c:pt idx="14">
                  <c:v>122030</c:v>
                </c:pt>
                <c:pt idx="15">
                  <c:v>64490</c:v>
                </c:pt>
                <c:pt idx="16">
                  <c:v>-5790</c:v>
                </c:pt>
                <c:pt idx="17">
                  <c:v>-65440</c:v>
                </c:pt>
                <c:pt idx="18">
                  <c:v>-117210</c:v>
                </c:pt>
                <c:pt idx="19">
                  <c:v>-147580</c:v>
                </c:pt>
                <c:pt idx="20">
                  <c:v>-170440</c:v>
                </c:pt>
                <c:pt idx="21">
                  <c:v>-188040</c:v>
                </c:pt>
                <c:pt idx="22">
                  <c:v>-203570</c:v>
                </c:pt>
                <c:pt idx="23">
                  <c:v>-211420</c:v>
                </c:pt>
                <c:pt idx="24">
                  <c:v>-226250</c:v>
                </c:pt>
                <c:pt idx="25">
                  <c:v>-243120</c:v>
                </c:pt>
                <c:pt idx="26">
                  <c:v>-263670</c:v>
                </c:pt>
                <c:pt idx="27">
                  <c:v>-282820</c:v>
                </c:pt>
                <c:pt idx="28">
                  <c:v>-297800</c:v>
                </c:pt>
                <c:pt idx="29">
                  <c:v>-308700</c:v>
                </c:pt>
                <c:pt idx="30">
                  <c:v>-313720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3A8-418A-8682-CEDDD908AC2F}"/>
            </c:ext>
          </c:extLst>
        </c:ser>
        <c:ser>
          <c:idx val="15"/>
          <c:order val="15"/>
          <c:tx>
            <c:strRef>
              <c:f>US_Pivot!$Q$1:$Q$2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US_Pivot!$Q$3:$Q$33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1480</c:v>
                </c:pt>
                <c:pt idx="4">
                  <c:v>5980</c:v>
                </c:pt>
                <c:pt idx="5">
                  <c:v>13840</c:v>
                </c:pt>
                <c:pt idx="6">
                  <c:v>30670</c:v>
                </c:pt>
                <c:pt idx="7">
                  <c:v>41150</c:v>
                </c:pt>
                <c:pt idx="8">
                  <c:v>60800</c:v>
                </c:pt>
                <c:pt idx="9">
                  <c:v>83770</c:v>
                </c:pt>
                <c:pt idx="10">
                  <c:v>109690</c:v>
                </c:pt>
                <c:pt idx="11">
                  <c:v>139830</c:v>
                </c:pt>
                <c:pt idx="12">
                  <c:v>198330</c:v>
                </c:pt>
                <c:pt idx="13">
                  <c:v>221230</c:v>
                </c:pt>
                <c:pt idx="14">
                  <c:v>253710</c:v>
                </c:pt>
                <c:pt idx="15">
                  <c:v>282840</c:v>
                </c:pt>
                <c:pt idx="16">
                  <c:v>311980</c:v>
                </c:pt>
                <c:pt idx="17">
                  <c:v>343860</c:v>
                </c:pt>
                <c:pt idx="18">
                  <c:v>377020</c:v>
                </c:pt>
                <c:pt idx="19">
                  <c:v>407560</c:v>
                </c:pt>
                <c:pt idx="20">
                  <c:v>438590</c:v>
                </c:pt>
                <c:pt idx="21">
                  <c:v>464680</c:v>
                </c:pt>
                <c:pt idx="22">
                  <c:v>490340</c:v>
                </c:pt>
                <c:pt idx="23">
                  <c:v>523190</c:v>
                </c:pt>
                <c:pt idx="24">
                  <c:v>554780</c:v>
                </c:pt>
                <c:pt idx="25">
                  <c:v>587090</c:v>
                </c:pt>
                <c:pt idx="26">
                  <c:v>623590</c:v>
                </c:pt>
                <c:pt idx="27">
                  <c:v>660370</c:v>
                </c:pt>
                <c:pt idx="28">
                  <c:v>698600</c:v>
                </c:pt>
                <c:pt idx="29">
                  <c:v>739690</c:v>
                </c:pt>
                <c:pt idx="30">
                  <c:v>783920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3A8-418A-8682-CEDDD908AC2F}"/>
            </c:ext>
          </c:extLst>
        </c:ser>
        <c:ser>
          <c:idx val="16"/>
          <c:order val="16"/>
          <c:tx>
            <c:strRef>
              <c:f>US_Pivot!$R$1:$R$2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US_Pivot!$R$3:$R$33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13908</c:v>
                </c:pt>
                <c:pt idx="3">
                  <c:v>20410</c:v>
                </c:pt>
                <c:pt idx="4">
                  <c:v>23660</c:v>
                </c:pt>
                <c:pt idx="5">
                  <c:v>25730</c:v>
                </c:pt>
                <c:pt idx="6">
                  <c:v>25880</c:v>
                </c:pt>
                <c:pt idx="7">
                  <c:v>25710</c:v>
                </c:pt>
                <c:pt idx="8">
                  <c:v>26030</c:v>
                </c:pt>
                <c:pt idx="9">
                  <c:v>26780</c:v>
                </c:pt>
                <c:pt idx="10">
                  <c:v>28320</c:v>
                </c:pt>
                <c:pt idx="11">
                  <c:v>31560</c:v>
                </c:pt>
                <c:pt idx="12">
                  <c:v>34410</c:v>
                </c:pt>
                <c:pt idx="13">
                  <c:v>37060</c:v>
                </c:pt>
                <c:pt idx="14">
                  <c:v>39850</c:v>
                </c:pt>
                <c:pt idx="15">
                  <c:v>42580</c:v>
                </c:pt>
                <c:pt idx="16">
                  <c:v>45210</c:v>
                </c:pt>
                <c:pt idx="17">
                  <c:v>48500</c:v>
                </c:pt>
                <c:pt idx="18">
                  <c:v>51790</c:v>
                </c:pt>
                <c:pt idx="19">
                  <c:v>55260</c:v>
                </c:pt>
                <c:pt idx="20">
                  <c:v>58860</c:v>
                </c:pt>
                <c:pt idx="21">
                  <c:v>60140</c:v>
                </c:pt>
                <c:pt idx="22">
                  <c:v>61170</c:v>
                </c:pt>
                <c:pt idx="23">
                  <c:v>69910</c:v>
                </c:pt>
                <c:pt idx="24">
                  <c:v>74930</c:v>
                </c:pt>
                <c:pt idx="25">
                  <c:v>80980</c:v>
                </c:pt>
                <c:pt idx="26">
                  <c:v>86540</c:v>
                </c:pt>
                <c:pt idx="27">
                  <c:v>90890</c:v>
                </c:pt>
                <c:pt idx="28">
                  <c:v>94850</c:v>
                </c:pt>
                <c:pt idx="29">
                  <c:v>98840</c:v>
                </c:pt>
                <c:pt idx="30">
                  <c:v>103110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3A8-418A-8682-CEDDD908AC2F}"/>
            </c:ext>
          </c:extLst>
        </c:ser>
        <c:ser>
          <c:idx val="17"/>
          <c:order val="17"/>
          <c:tx>
            <c:strRef>
              <c:f>US_Pivot!$S$1:$S$2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US_Pivot!$S$3:$S$33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1691</c:v>
                </c:pt>
                <c:pt idx="3">
                  <c:v>-890</c:v>
                </c:pt>
                <c:pt idx="4">
                  <c:v>-7140</c:v>
                </c:pt>
                <c:pt idx="5">
                  <c:v>-16940</c:v>
                </c:pt>
                <c:pt idx="6">
                  <c:v>-31850</c:v>
                </c:pt>
                <c:pt idx="7">
                  <c:v>-37980</c:v>
                </c:pt>
                <c:pt idx="8">
                  <c:v>-46550</c:v>
                </c:pt>
                <c:pt idx="9">
                  <c:v>-55530</c:v>
                </c:pt>
                <c:pt idx="10">
                  <c:v>-70870</c:v>
                </c:pt>
                <c:pt idx="11">
                  <c:v>-85560</c:v>
                </c:pt>
                <c:pt idx="12">
                  <c:v>-101210</c:v>
                </c:pt>
                <c:pt idx="13">
                  <c:v>-116710</c:v>
                </c:pt>
                <c:pt idx="14">
                  <c:v>-133200</c:v>
                </c:pt>
                <c:pt idx="15">
                  <c:v>-149020</c:v>
                </c:pt>
                <c:pt idx="16">
                  <c:v>-165720</c:v>
                </c:pt>
                <c:pt idx="17">
                  <c:v>-182370</c:v>
                </c:pt>
                <c:pt idx="18">
                  <c:v>-198850</c:v>
                </c:pt>
                <c:pt idx="19">
                  <c:v>-215390</c:v>
                </c:pt>
                <c:pt idx="20">
                  <c:v>-232750</c:v>
                </c:pt>
                <c:pt idx="21">
                  <c:v>-253850</c:v>
                </c:pt>
                <c:pt idx="22">
                  <c:v>-276890</c:v>
                </c:pt>
                <c:pt idx="23">
                  <c:v>-294330</c:v>
                </c:pt>
                <c:pt idx="24">
                  <c:v>-317370</c:v>
                </c:pt>
                <c:pt idx="25">
                  <c:v>-341130</c:v>
                </c:pt>
                <c:pt idx="26">
                  <c:v>-365770</c:v>
                </c:pt>
                <c:pt idx="27">
                  <c:v>-388370</c:v>
                </c:pt>
                <c:pt idx="28">
                  <c:v>-404760</c:v>
                </c:pt>
                <c:pt idx="29">
                  <c:v>-426730</c:v>
                </c:pt>
                <c:pt idx="30">
                  <c:v>-449090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3A8-418A-8682-CEDDD908AC2F}"/>
            </c:ext>
          </c:extLst>
        </c:ser>
        <c:ser>
          <c:idx val="18"/>
          <c:order val="18"/>
          <c:tx>
            <c:strRef>
              <c:f>US_Pivot!$T$1:$T$2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US_Pivot!$T$3:$T$33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90177</c:v>
                </c:pt>
                <c:pt idx="3">
                  <c:v>214471</c:v>
                </c:pt>
                <c:pt idx="4">
                  <c:v>334290</c:v>
                </c:pt>
                <c:pt idx="5">
                  <c:v>466180</c:v>
                </c:pt>
                <c:pt idx="6">
                  <c:v>632490</c:v>
                </c:pt>
                <c:pt idx="7">
                  <c:v>713340</c:v>
                </c:pt>
                <c:pt idx="8">
                  <c:v>802210</c:v>
                </c:pt>
                <c:pt idx="9">
                  <c:v>886170</c:v>
                </c:pt>
                <c:pt idx="10">
                  <c:v>997070</c:v>
                </c:pt>
                <c:pt idx="11">
                  <c:v>1131320</c:v>
                </c:pt>
                <c:pt idx="12">
                  <c:v>1277520</c:v>
                </c:pt>
                <c:pt idx="13">
                  <c:v>1379060</c:v>
                </c:pt>
                <c:pt idx="14">
                  <c:v>1492620</c:v>
                </c:pt>
                <c:pt idx="15">
                  <c:v>1583210</c:v>
                </c:pt>
                <c:pt idx="16">
                  <c:v>1675580</c:v>
                </c:pt>
                <c:pt idx="17">
                  <c:v>1759640</c:v>
                </c:pt>
                <c:pt idx="18">
                  <c:v>1827100</c:v>
                </c:pt>
                <c:pt idx="19">
                  <c:v>1886510</c:v>
                </c:pt>
                <c:pt idx="20">
                  <c:v>1941100</c:v>
                </c:pt>
                <c:pt idx="21">
                  <c:v>1993880</c:v>
                </c:pt>
                <c:pt idx="22">
                  <c:v>2050760</c:v>
                </c:pt>
                <c:pt idx="23">
                  <c:v>2122390</c:v>
                </c:pt>
                <c:pt idx="24">
                  <c:v>2194390</c:v>
                </c:pt>
                <c:pt idx="25">
                  <c:v>2269620</c:v>
                </c:pt>
                <c:pt idx="26">
                  <c:v>2334830</c:v>
                </c:pt>
                <c:pt idx="27">
                  <c:v>2391970</c:v>
                </c:pt>
                <c:pt idx="28">
                  <c:v>2446420</c:v>
                </c:pt>
                <c:pt idx="29">
                  <c:v>2505420</c:v>
                </c:pt>
                <c:pt idx="30">
                  <c:v>2576340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3A8-418A-8682-CEDDD908AC2F}"/>
            </c:ext>
          </c:extLst>
        </c:ser>
        <c:ser>
          <c:idx val="19"/>
          <c:order val="19"/>
          <c:tx>
            <c:strRef>
              <c:f>US_Pivot!$U$1:$U$2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US_Pivot!$U$3:$U$33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-85</c:v>
                </c:pt>
                <c:pt idx="3">
                  <c:v>590</c:v>
                </c:pt>
                <c:pt idx="4">
                  <c:v>1920</c:v>
                </c:pt>
                <c:pt idx="5">
                  <c:v>3910</c:v>
                </c:pt>
                <c:pt idx="6">
                  <c:v>6600</c:v>
                </c:pt>
                <c:pt idx="7">
                  <c:v>10050</c:v>
                </c:pt>
                <c:pt idx="8">
                  <c:v>14540</c:v>
                </c:pt>
                <c:pt idx="9">
                  <c:v>19640</c:v>
                </c:pt>
                <c:pt idx="10">
                  <c:v>29860</c:v>
                </c:pt>
                <c:pt idx="11">
                  <c:v>36020</c:v>
                </c:pt>
                <c:pt idx="12">
                  <c:v>38230</c:v>
                </c:pt>
                <c:pt idx="13">
                  <c:v>38970</c:v>
                </c:pt>
                <c:pt idx="14">
                  <c:v>39480</c:v>
                </c:pt>
                <c:pt idx="15">
                  <c:v>40130</c:v>
                </c:pt>
                <c:pt idx="16">
                  <c:v>39180</c:v>
                </c:pt>
                <c:pt idx="17">
                  <c:v>37450</c:v>
                </c:pt>
                <c:pt idx="18">
                  <c:v>35880</c:v>
                </c:pt>
                <c:pt idx="19">
                  <c:v>34880</c:v>
                </c:pt>
                <c:pt idx="20">
                  <c:v>34370</c:v>
                </c:pt>
                <c:pt idx="21">
                  <c:v>34470</c:v>
                </c:pt>
                <c:pt idx="22">
                  <c:v>35100</c:v>
                </c:pt>
                <c:pt idx="23">
                  <c:v>36060</c:v>
                </c:pt>
                <c:pt idx="24">
                  <c:v>37190</c:v>
                </c:pt>
                <c:pt idx="25">
                  <c:v>38390</c:v>
                </c:pt>
                <c:pt idx="26">
                  <c:v>39650</c:v>
                </c:pt>
                <c:pt idx="27">
                  <c:v>40550</c:v>
                </c:pt>
                <c:pt idx="28">
                  <c:v>41350</c:v>
                </c:pt>
                <c:pt idx="29">
                  <c:v>42170</c:v>
                </c:pt>
                <c:pt idx="30">
                  <c:v>43050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3A8-418A-8682-CEDDD908AC2F}"/>
            </c:ext>
          </c:extLst>
        </c:ser>
        <c:ser>
          <c:idx val="20"/>
          <c:order val="20"/>
          <c:tx>
            <c:strRef>
              <c:f>US_Pivot!$V$1:$V$2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US_Pivot!$V$3:$V$33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421</c:v>
                </c:pt>
                <c:pt idx="3">
                  <c:v>1640</c:v>
                </c:pt>
                <c:pt idx="4">
                  <c:v>4460</c:v>
                </c:pt>
                <c:pt idx="5">
                  <c:v>8100</c:v>
                </c:pt>
                <c:pt idx="6">
                  <c:v>12300</c:v>
                </c:pt>
                <c:pt idx="7">
                  <c:v>17360</c:v>
                </c:pt>
                <c:pt idx="8">
                  <c:v>23420</c:v>
                </c:pt>
                <c:pt idx="9">
                  <c:v>30920</c:v>
                </c:pt>
                <c:pt idx="10">
                  <c:v>39460</c:v>
                </c:pt>
                <c:pt idx="11">
                  <c:v>43090</c:v>
                </c:pt>
                <c:pt idx="12">
                  <c:v>44380</c:v>
                </c:pt>
                <c:pt idx="13">
                  <c:v>43990</c:v>
                </c:pt>
                <c:pt idx="14">
                  <c:v>42720</c:v>
                </c:pt>
                <c:pt idx="15">
                  <c:v>41330</c:v>
                </c:pt>
                <c:pt idx="16">
                  <c:v>40070</c:v>
                </c:pt>
                <c:pt idx="17">
                  <c:v>39160</c:v>
                </c:pt>
                <c:pt idx="18">
                  <c:v>38200</c:v>
                </c:pt>
                <c:pt idx="19">
                  <c:v>37310</c:v>
                </c:pt>
                <c:pt idx="20">
                  <c:v>36440</c:v>
                </c:pt>
                <c:pt idx="21">
                  <c:v>35380</c:v>
                </c:pt>
                <c:pt idx="22">
                  <c:v>34450</c:v>
                </c:pt>
                <c:pt idx="23">
                  <c:v>33730</c:v>
                </c:pt>
                <c:pt idx="24">
                  <c:v>33010</c:v>
                </c:pt>
                <c:pt idx="25">
                  <c:v>32250</c:v>
                </c:pt>
                <c:pt idx="26">
                  <c:v>31660</c:v>
                </c:pt>
                <c:pt idx="27">
                  <c:v>31000</c:v>
                </c:pt>
                <c:pt idx="28">
                  <c:v>30940</c:v>
                </c:pt>
                <c:pt idx="29">
                  <c:v>31440</c:v>
                </c:pt>
                <c:pt idx="30">
                  <c:v>32270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3A8-418A-8682-CEDDD908AC2F}"/>
            </c:ext>
          </c:extLst>
        </c:ser>
        <c:ser>
          <c:idx val="21"/>
          <c:order val="21"/>
          <c:tx>
            <c:strRef>
              <c:f>US_Pivot!$W$1:$W$2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US_Pivot!$W$3:$W$33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3A8-418A-8682-CEDDD908AC2F}"/>
            </c:ext>
          </c:extLst>
        </c:ser>
        <c:ser>
          <c:idx val="22"/>
          <c:order val="22"/>
          <c:tx>
            <c:strRef>
              <c:f>US_Pivot!$X$1:$X$2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US_Pivot!$X$3:$X$33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59667</c:v>
                </c:pt>
                <c:pt idx="3">
                  <c:v>148810</c:v>
                </c:pt>
                <c:pt idx="4">
                  <c:v>267300</c:v>
                </c:pt>
                <c:pt idx="5">
                  <c:v>389220</c:v>
                </c:pt>
                <c:pt idx="6">
                  <c:v>526410</c:v>
                </c:pt>
                <c:pt idx="7">
                  <c:v>663750</c:v>
                </c:pt>
                <c:pt idx="8">
                  <c:v>825980</c:v>
                </c:pt>
                <c:pt idx="9">
                  <c:v>875390</c:v>
                </c:pt>
                <c:pt idx="10">
                  <c:v>797290</c:v>
                </c:pt>
                <c:pt idx="11">
                  <c:v>405480</c:v>
                </c:pt>
                <c:pt idx="12">
                  <c:v>231900</c:v>
                </c:pt>
                <c:pt idx="13">
                  <c:v>144190</c:v>
                </c:pt>
                <c:pt idx="14">
                  <c:v>104300</c:v>
                </c:pt>
                <c:pt idx="15">
                  <c:v>90680</c:v>
                </c:pt>
                <c:pt idx="16">
                  <c:v>93210</c:v>
                </c:pt>
                <c:pt idx="17">
                  <c:v>102860</c:v>
                </c:pt>
                <c:pt idx="18">
                  <c:v>116150</c:v>
                </c:pt>
                <c:pt idx="19">
                  <c:v>130910</c:v>
                </c:pt>
                <c:pt idx="20">
                  <c:v>146490</c:v>
                </c:pt>
                <c:pt idx="21">
                  <c:v>159480</c:v>
                </c:pt>
                <c:pt idx="22">
                  <c:v>171520</c:v>
                </c:pt>
                <c:pt idx="23">
                  <c:v>190170</c:v>
                </c:pt>
                <c:pt idx="24">
                  <c:v>203540</c:v>
                </c:pt>
                <c:pt idx="25">
                  <c:v>215670</c:v>
                </c:pt>
                <c:pt idx="26">
                  <c:v>221500</c:v>
                </c:pt>
                <c:pt idx="27">
                  <c:v>218030</c:v>
                </c:pt>
                <c:pt idx="28">
                  <c:v>209150</c:v>
                </c:pt>
                <c:pt idx="29">
                  <c:v>197160</c:v>
                </c:pt>
                <c:pt idx="30">
                  <c:v>184300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3A8-418A-8682-CEDDD908AC2F}"/>
            </c:ext>
          </c:extLst>
        </c:ser>
        <c:ser>
          <c:idx val="23"/>
          <c:order val="23"/>
          <c:tx>
            <c:strRef>
              <c:f>US_Pivot!$Y$1:$Y$2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US_Pivot!$Y$3:$Y$33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-445</c:v>
                </c:pt>
                <c:pt idx="3">
                  <c:v>-1210</c:v>
                </c:pt>
                <c:pt idx="4">
                  <c:v>-2210</c:v>
                </c:pt>
                <c:pt idx="5">
                  <c:v>-3400</c:v>
                </c:pt>
                <c:pt idx="6">
                  <c:v>-4840</c:v>
                </c:pt>
                <c:pt idx="7">
                  <c:v>-6430</c:v>
                </c:pt>
                <c:pt idx="8">
                  <c:v>-8240</c:v>
                </c:pt>
                <c:pt idx="9">
                  <c:v>-10250</c:v>
                </c:pt>
                <c:pt idx="10">
                  <c:v>-12550</c:v>
                </c:pt>
                <c:pt idx="11">
                  <c:v>-14990</c:v>
                </c:pt>
                <c:pt idx="12">
                  <c:v>-17690</c:v>
                </c:pt>
                <c:pt idx="13">
                  <c:v>-20560</c:v>
                </c:pt>
                <c:pt idx="14">
                  <c:v>-23720</c:v>
                </c:pt>
                <c:pt idx="15">
                  <c:v>-27020</c:v>
                </c:pt>
                <c:pt idx="16">
                  <c:v>-30470</c:v>
                </c:pt>
                <c:pt idx="17">
                  <c:v>-34130</c:v>
                </c:pt>
                <c:pt idx="18">
                  <c:v>-37950</c:v>
                </c:pt>
                <c:pt idx="19">
                  <c:v>-42010</c:v>
                </c:pt>
                <c:pt idx="20">
                  <c:v>-46270</c:v>
                </c:pt>
                <c:pt idx="21">
                  <c:v>-51010</c:v>
                </c:pt>
                <c:pt idx="22">
                  <c:v>-55960</c:v>
                </c:pt>
                <c:pt idx="23">
                  <c:v>-60720</c:v>
                </c:pt>
                <c:pt idx="24">
                  <c:v>-65920</c:v>
                </c:pt>
                <c:pt idx="25">
                  <c:v>-71390</c:v>
                </c:pt>
                <c:pt idx="26">
                  <c:v>-76960</c:v>
                </c:pt>
                <c:pt idx="27">
                  <c:v>-82480</c:v>
                </c:pt>
                <c:pt idx="28">
                  <c:v>-87910</c:v>
                </c:pt>
                <c:pt idx="29">
                  <c:v>-93350</c:v>
                </c:pt>
                <c:pt idx="30">
                  <c:v>-98840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3A8-418A-8682-CEDDD908AC2F}"/>
            </c:ext>
          </c:extLst>
        </c:ser>
        <c:ser>
          <c:idx val="24"/>
          <c:order val="24"/>
          <c:tx>
            <c:strRef>
              <c:f>US_Pivot!$Z$1:$Z$2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US_Pivot!$Z$3:$Z$33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410</c:v>
                </c:pt>
                <c:pt idx="6">
                  <c:v>780</c:v>
                </c:pt>
                <c:pt idx="7">
                  <c:v>-1150</c:v>
                </c:pt>
                <c:pt idx="8">
                  <c:v>-1180</c:v>
                </c:pt>
                <c:pt idx="9">
                  <c:v>-1400</c:v>
                </c:pt>
                <c:pt idx="10">
                  <c:v>-740</c:v>
                </c:pt>
                <c:pt idx="11">
                  <c:v>-260</c:v>
                </c:pt>
                <c:pt idx="12">
                  <c:v>-30</c:v>
                </c:pt>
                <c:pt idx="13">
                  <c:v>210</c:v>
                </c:pt>
                <c:pt idx="14">
                  <c:v>270</c:v>
                </c:pt>
                <c:pt idx="15">
                  <c:v>420</c:v>
                </c:pt>
                <c:pt idx="16">
                  <c:v>500</c:v>
                </c:pt>
                <c:pt idx="17">
                  <c:v>560</c:v>
                </c:pt>
                <c:pt idx="18">
                  <c:v>510</c:v>
                </c:pt>
                <c:pt idx="19">
                  <c:v>550</c:v>
                </c:pt>
                <c:pt idx="20">
                  <c:v>530</c:v>
                </c:pt>
                <c:pt idx="21">
                  <c:v>260</c:v>
                </c:pt>
                <c:pt idx="22">
                  <c:v>-90</c:v>
                </c:pt>
                <c:pt idx="23">
                  <c:v>250</c:v>
                </c:pt>
                <c:pt idx="24">
                  <c:v>270</c:v>
                </c:pt>
                <c:pt idx="25">
                  <c:v>360</c:v>
                </c:pt>
                <c:pt idx="26">
                  <c:v>470</c:v>
                </c:pt>
                <c:pt idx="27">
                  <c:v>480</c:v>
                </c:pt>
                <c:pt idx="28">
                  <c:v>490</c:v>
                </c:pt>
                <c:pt idx="29">
                  <c:v>470</c:v>
                </c:pt>
                <c:pt idx="3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3A8-418A-8682-CEDDD908AC2F}"/>
            </c:ext>
          </c:extLst>
        </c:ser>
        <c:ser>
          <c:idx val="25"/>
          <c:order val="25"/>
          <c:tx>
            <c:strRef>
              <c:f>US_Pivot!$AA$1:$AA$2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US_Pivot!$AA$3:$AA$33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-360</c:v>
                </c:pt>
                <c:pt idx="6">
                  <c:v>9380</c:v>
                </c:pt>
                <c:pt idx="7">
                  <c:v>21440</c:v>
                </c:pt>
                <c:pt idx="8">
                  <c:v>34310</c:v>
                </c:pt>
                <c:pt idx="9">
                  <c:v>46480</c:v>
                </c:pt>
                <c:pt idx="10">
                  <c:v>63760</c:v>
                </c:pt>
                <c:pt idx="11">
                  <c:v>84060</c:v>
                </c:pt>
                <c:pt idx="12">
                  <c:v>108240</c:v>
                </c:pt>
                <c:pt idx="13">
                  <c:v>133540</c:v>
                </c:pt>
                <c:pt idx="14">
                  <c:v>158970</c:v>
                </c:pt>
                <c:pt idx="15">
                  <c:v>183850</c:v>
                </c:pt>
                <c:pt idx="16">
                  <c:v>208200</c:v>
                </c:pt>
                <c:pt idx="17">
                  <c:v>217510</c:v>
                </c:pt>
                <c:pt idx="18">
                  <c:v>219090</c:v>
                </c:pt>
                <c:pt idx="19">
                  <c:v>216640</c:v>
                </c:pt>
                <c:pt idx="20">
                  <c:v>211820</c:v>
                </c:pt>
                <c:pt idx="21">
                  <c:v>203140</c:v>
                </c:pt>
                <c:pt idx="22">
                  <c:v>193340</c:v>
                </c:pt>
                <c:pt idx="23">
                  <c:v>190250</c:v>
                </c:pt>
                <c:pt idx="24">
                  <c:v>182970</c:v>
                </c:pt>
                <c:pt idx="25">
                  <c:v>176500</c:v>
                </c:pt>
                <c:pt idx="26">
                  <c:v>168210</c:v>
                </c:pt>
                <c:pt idx="27">
                  <c:v>157760</c:v>
                </c:pt>
                <c:pt idx="28">
                  <c:v>147270</c:v>
                </c:pt>
                <c:pt idx="29">
                  <c:v>137300</c:v>
                </c:pt>
                <c:pt idx="30">
                  <c:v>128640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3A8-418A-8682-CEDDD908AC2F}"/>
            </c:ext>
          </c:extLst>
        </c:ser>
        <c:ser>
          <c:idx val="26"/>
          <c:order val="26"/>
          <c:tx>
            <c:strRef>
              <c:f>US_Pivot!$AB$1:$AB$2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US_Pivot!$AB$3:$AB$33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-2545</c:v>
                </c:pt>
                <c:pt idx="3">
                  <c:v>-6590</c:v>
                </c:pt>
                <c:pt idx="4">
                  <c:v>-11330</c:v>
                </c:pt>
                <c:pt idx="5">
                  <c:v>-16760</c:v>
                </c:pt>
                <c:pt idx="6">
                  <c:v>-23010</c:v>
                </c:pt>
                <c:pt idx="7">
                  <c:v>-28500</c:v>
                </c:pt>
                <c:pt idx="8">
                  <c:v>-34510</c:v>
                </c:pt>
                <c:pt idx="9">
                  <c:v>-40710</c:v>
                </c:pt>
                <c:pt idx="10">
                  <c:v>-47440</c:v>
                </c:pt>
                <c:pt idx="11">
                  <c:v>-54070</c:v>
                </c:pt>
                <c:pt idx="12">
                  <c:v>-60730</c:v>
                </c:pt>
                <c:pt idx="13">
                  <c:v>-67120</c:v>
                </c:pt>
                <c:pt idx="14">
                  <c:v>-73590</c:v>
                </c:pt>
                <c:pt idx="15">
                  <c:v>-79790</c:v>
                </c:pt>
                <c:pt idx="16">
                  <c:v>-85680</c:v>
                </c:pt>
                <c:pt idx="17">
                  <c:v>-91530</c:v>
                </c:pt>
                <c:pt idx="18">
                  <c:v>-97330</c:v>
                </c:pt>
                <c:pt idx="19">
                  <c:v>-103060</c:v>
                </c:pt>
                <c:pt idx="20">
                  <c:v>-108800</c:v>
                </c:pt>
                <c:pt idx="21">
                  <c:v>-114730</c:v>
                </c:pt>
                <c:pt idx="22">
                  <c:v>-120880</c:v>
                </c:pt>
                <c:pt idx="23">
                  <c:v>-126660</c:v>
                </c:pt>
                <c:pt idx="24">
                  <c:v>-132740</c:v>
                </c:pt>
                <c:pt idx="25">
                  <c:v>-138830</c:v>
                </c:pt>
                <c:pt idx="26">
                  <c:v>-144860</c:v>
                </c:pt>
                <c:pt idx="27">
                  <c:v>-150780</c:v>
                </c:pt>
                <c:pt idx="28">
                  <c:v>-156640</c:v>
                </c:pt>
                <c:pt idx="29">
                  <c:v>-162570</c:v>
                </c:pt>
                <c:pt idx="30">
                  <c:v>-168880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3A8-418A-8682-CEDDD908AC2F}"/>
            </c:ext>
          </c:extLst>
        </c:ser>
        <c:ser>
          <c:idx val="27"/>
          <c:order val="27"/>
          <c:tx>
            <c:strRef>
              <c:f>US_Pivot!$AC$1:$AC$2</c:f>
              <c:strCache>
                <c:ptCount val="1"/>
                <c:pt idx="0">
                  <c:v>DisabledPolicyGroup=N2O Abatement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US_Pivot!$AC$3:$AC$33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3A8-418A-8682-CEDDD908AC2F}"/>
            </c:ext>
          </c:extLst>
        </c:ser>
        <c:ser>
          <c:idx val="28"/>
          <c:order val="28"/>
          <c:tx>
            <c:strRef>
              <c:f>US_Pivot!$AD$1:$AD$2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US_Pivot!$A$3:$A$33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US_Pivot!$AD$3:$AD$33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3A8-418A-8682-CEDDD908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278048"/>
        <c:axId val="1980277216"/>
      </c:lineChart>
      <c:catAx>
        <c:axId val="19802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7216"/>
        <c:crosses val="autoZero"/>
        <c:auto val="1"/>
        <c:lblAlgn val="ctr"/>
        <c:lblOffset val="100"/>
        <c:noMultiLvlLbl val="0"/>
      </c:catAx>
      <c:valAx>
        <c:axId val="19802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clean elec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jobs'!$A$29:$B$29</c:f>
              <c:strCache>
                <c:ptCount val="2"/>
                <c:pt idx="0">
                  <c:v>US</c:v>
                </c:pt>
                <c:pt idx="1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jobs'!$C$29:$AG$29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13695</c:v>
                </c:pt>
                <c:pt idx="3">
                  <c:v>73840</c:v>
                </c:pt>
                <c:pt idx="4">
                  <c:v>85700</c:v>
                </c:pt>
                <c:pt idx="5">
                  <c:v>76340</c:v>
                </c:pt>
                <c:pt idx="6">
                  <c:v>31190</c:v>
                </c:pt>
                <c:pt idx="7">
                  <c:v>27010</c:v>
                </c:pt>
                <c:pt idx="8">
                  <c:v>52490</c:v>
                </c:pt>
                <c:pt idx="9">
                  <c:v>89840</c:v>
                </c:pt>
                <c:pt idx="10">
                  <c:v>127640</c:v>
                </c:pt>
                <c:pt idx="11">
                  <c:v>182920</c:v>
                </c:pt>
                <c:pt idx="12">
                  <c:v>259060</c:v>
                </c:pt>
                <c:pt idx="13">
                  <c:v>323940</c:v>
                </c:pt>
                <c:pt idx="14">
                  <c:v>379640</c:v>
                </c:pt>
                <c:pt idx="15">
                  <c:v>361580</c:v>
                </c:pt>
                <c:pt idx="16">
                  <c:v>336870</c:v>
                </c:pt>
                <c:pt idx="17">
                  <c:v>271050</c:v>
                </c:pt>
                <c:pt idx="18">
                  <c:v>201040</c:v>
                </c:pt>
                <c:pt idx="19">
                  <c:v>127990</c:v>
                </c:pt>
                <c:pt idx="20">
                  <c:v>62010</c:v>
                </c:pt>
                <c:pt idx="21">
                  <c:v>3780</c:v>
                </c:pt>
                <c:pt idx="22">
                  <c:v>-46190</c:v>
                </c:pt>
                <c:pt idx="23">
                  <c:v>-80970</c:v>
                </c:pt>
                <c:pt idx="24">
                  <c:v>-113980</c:v>
                </c:pt>
                <c:pt idx="25">
                  <c:v>-139980</c:v>
                </c:pt>
                <c:pt idx="26">
                  <c:v>-163070</c:v>
                </c:pt>
                <c:pt idx="27">
                  <c:v>-182450</c:v>
                </c:pt>
                <c:pt idx="28">
                  <c:v>-197820</c:v>
                </c:pt>
                <c:pt idx="29">
                  <c:v>-209970</c:v>
                </c:pt>
                <c:pt idx="30">
                  <c:v>-225270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F-480D-83BF-4B4152F3CB53}"/>
            </c:ext>
          </c:extLst>
        </c:ser>
        <c:ser>
          <c:idx val="1"/>
          <c:order val="1"/>
          <c:tx>
            <c:strRef>
              <c:f>'percent total jobs'!$A$61:$B$61</c:f>
              <c:strCache>
                <c:ptCount val="2"/>
                <c:pt idx="0">
                  <c:v>State</c:v>
                </c:pt>
                <c:pt idx="1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jobs'!$C$61:$AG$61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58</c:v>
                </c:pt>
                <c:pt idx="8">
                  <c:v>855</c:v>
                </c:pt>
                <c:pt idx="9">
                  <c:v>883</c:v>
                </c:pt>
                <c:pt idx="10">
                  <c:v>-454</c:v>
                </c:pt>
                <c:pt idx="11">
                  <c:v>-2338</c:v>
                </c:pt>
                <c:pt idx="12">
                  <c:v>-5176</c:v>
                </c:pt>
                <c:pt idx="13">
                  <c:v>-8080</c:v>
                </c:pt>
                <c:pt idx="14">
                  <c:v>-9172</c:v>
                </c:pt>
                <c:pt idx="15">
                  <c:v>-8904</c:v>
                </c:pt>
                <c:pt idx="16">
                  <c:v>-9953</c:v>
                </c:pt>
                <c:pt idx="17">
                  <c:v>-12346</c:v>
                </c:pt>
                <c:pt idx="18">
                  <c:v>-17314</c:v>
                </c:pt>
                <c:pt idx="19">
                  <c:v>-23560</c:v>
                </c:pt>
                <c:pt idx="20">
                  <c:v>-30109</c:v>
                </c:pt>
                <c:pt idx="21">
                  <c:v>-35219</c:v>
                </c:pt>
                <c:pt idx="22">
                  <c:v>-39483</c:v>
                </c:pt>
                <c:pt idx="23">
                  <c:v>-42736</c:v>
                </c:pt>
                <c:pt idx="24">
                  <c:v>-43773</c:v>
                </c:pt>
                <c:pt idx="25">
                  <c:v>-41423</c:v>
                </c:pt>
                <c:pt idx="26">
                  <c:v>-37437</c:v>
                </c:pt>
                <c:pt idx="27">
                  <c:v>-34747</c:v>
                </c:pt>
                <c:pt idx="28">
                  <c:v>-33397</c:v>
                </c:pt>
                <c:pt idx="29">
                  <c:v>-31920</c:v>
                </c:pt>
                <c:pt idx="30">
                  <c:v>-28248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F-480D-83BF-4B4152F3C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793343"/>
        <c:axId val="1964795839"/>
      </c:lineChart>
      <c:catAx>
        <c:axId val="19647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95839"/>
        <c:crosses val="autoZero"/>
        <c:auto val="1"/>
        <c:lblAlgn val="ctr"/>
        <c:lblOffset val="100"/>
        <c:noMultiLvlLbl val="0"/>
      </c:catAx>
      <c:valAx>
        <c:axId val="196479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jobs'!$A$13:$B$13</c:f>
              <c:strCache>
                <c:ptCount val="2"/>
                <c:pt idx="0">
                  <c:v>US</c:v>
                </c:pt>
                <c:pt idx="1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jobs'!$C$13:$AG$13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-6001</c:v>
                </c:pt>
                <c:pt idx="3">
                  <c:v>-11320</c:v>
                </c:pt>
                <c:pt idx="4">
                  <c:v>-13380</c:v>
                </c:pt>
                <c:pt idx="5">
                  <c:v>-13030</c:v>
                </c:pt>
                <c:pt idx="6">
                  <c:v>-12270</c:v>
                </c:pt>
                <c:pt idx="7">
                  <c:v>-11510</c:v>
                </c:pt>
                <c:pt idx="8">
                  <c:v>-10120</c:v>
                </c:pt>
                <c:pt idx="9">
                  <c:v>-7360</c:v>
                </c:pt>
                <c:pt idx="10">
                  <c:v>-10</c:v>
                </c:pt>
                <c:pt idx="11">
                  <c:v>3300</c:v>
                </c:pt>
                <c:pt idx="12">
                  <c:v>3230</c:v>
                </c:pt>
                <c:pt idx="13">
                  <c:v>2020</c:v>
                </c:pt>
                <c:pt idx="14">
                  <c:v>530</c:v>
                </c:pt>
                <c:pt idx="15">
                  <c:v>-860</c:v>
                </c:pt>
                <c:pt idx="16">
                  <c:v>-1870</c:v>
                </c:pt>
                <c:pt idx="17">
                  <c:v>-2470</c:v>
                </c:pt>
                <c:pt idx="18">
                  <c:v>-2960</c:v>
                </c:pt>
                <c:pt idx="19">
                  <c:v>-3250</c:v>
                </c:pt>
                <c:pt idx="20">
                  <c:v>-3420</c:v>
                </c:pt>
                <c:pt idx="21">
                  <c:v>-3760</c:v>
                </c:pt>
                <c:pt idx="22">
                  <c:v>-4040</c:v>
                </c:pt>
                <c:pt idx="23">
                  <c:v>-4290</c:v>
                </c:pt>
                <c:pt idx="24">
                  <c:v>-4500</c:v>
                </c:pt>
                <c:pt idx="25">
                  <c:v>-4730</c:v>
                </c:pt>
                <c:pt idx="26">
                  <c:v>-4580</c:v>
                </c:pt>
                <c:pt idx="27">
                  <c:v>-4250</c:v>
                </c:pt>
                <c:pt idx="28">
                  <c:v>-3820</c:v>
                </c:pt>
                <c:pt idx="29">
                  <c:v>-3400</c:v>
                </c:pt>
                <c:pt idx="30">
                  <c:v>-3010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D-4104-BCD0-CAC169BFA378}"/>
            </c:ext>
          </c:extLst>
        </c:ser>
        <c:ser>
          <c:idx val="1"/>
          <c:order val="1"/>
          <c:tx>
            <c:strRef>
              <c:f>'percent total jobs'!$A$45:$B$45</c:f>
              <c:strCache>
                <c:ptCount val="2"/>
                <c:pt idx="0">
                  <c:v>State</c:v>
                </c:pt>
                <c:pt idx="1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jobs'!$C$45:$AG$45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-10</c:v>
                </c:pt>
                <c:pt idx="5">
                  <c:v>175</c:v>
                </c:pt>
                <c:pt idx="6">
                  <c:v>1167</c:v>
                </c:pt>
                <c:pt idx="7">
                  <c:v>2900</c:v>
                </c:pt>
                <c:pt idx="8">
                  <c:v>4749</c:v>
                </c:pt>
                <c:pt idx="9">
                  <c:v>6364</c:v>
                </c:pt>
                <c:pt idx="10">
                  <c:v>7655</c:v>
                </c:pt>
                <c:pt idx="11">
                  <c:v>7839</c:v>
                </c:pt>
                <c:pt idx="12">
                  <c:v>7258</c:v>
                </c:pt>
                <c:pt idx="13">
                  <c:v>6516</c:v>
                </c:pt>
                <c:pt idx="14">
                  <c:v>5847</c:v>
                </c:pt>
                <c:pt idx="15">
                  <c:v>5288</c:v>
                </c:pt>
                <c:pt idx="16">
                  <c:v>4916</c:v>
                </c:pt>
                <c:pt idx="17">
                  <c:v>4644</c:v>
                </c:pt>
                <c:pt idx="18">
                  <c:v>4460</c:v>
                </c:pt>
                <c:pt idx="19">
                  <c:v>4359</c:v>
                </c:pt>
                <c:pt idx="20">
                  <c:v>4324</c:v>
                </c:pt>
                <c:pt idx="21">
                  <c:v>4310</c:v>
                </c:pt>
                <c:pt idx="22">
                  <c:v>4316</c:v>
                </c:pt>
                <c:pt idx="23">
                  <c:v>4345</c:v>
                </c:pt>
                <c:pt idx="24">
                  <c:v>4379</c:v>
                </c:pt>
                <c:pt idx="25">
                  <c:v>4407</c:v>
                </c:pt>
                <c:pt idx="26">
                  <c:v>4525</c:v>
                </c:pt>
                <c:pt idx="27">
                  <c:v>4672</c:v>
                </c:pt>
                <c:pt idx="28">
                  <c:v>4814</c:v>
                </c:pt>
                <c:pt idx="29">
                  <c:v>4984</c:v>
                </c:pt>
                <c:pt idx="30">
                  <c:v>5116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D-4104-BCD0-CAC169B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399103"/>
        <c:axId val="2024401599"/>
      </c:lineChart>
      <c:catAx>
        <c:axId val="202439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1599"/>
        <c:crosses val="autoZero"/>
        <c:auto val="1"/>
        <c:lblAlgn val="ctr"/>
        <c:lblOffset val="100"/>
        <c:noMultiLvlLbl val="0"/>
      </c:catAx>
      <c:valAx>
        <c:axId val="202440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9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flexibility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jobs'!$A$10:$B$10</c:f>
              <c:strCache>
                <c:ptCount val="2"/>
                <c:pt idx="0">
                  <c:v>US</c:v>
                </c:pt>
                <c:pt idx="1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jobs'!$C$10:$AG$10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141135</c:v>
                </c:pt>
                <c:pt idx="3">
                  <c:v>202153</c:v>
                </c:pt>
                <c:pt idx="4">
                  <c:v>231860</c:v>
                </c:pt>
                <c:pt idx="5">
                  <c:v>245530</c:v>
                </c:pt>
                <c:pt idx="6">
                  <c:v>249600</c:v>
                </c:pt>
                <c:pt idx="7">
                  <c:v>239260</c:v>
                </c:pt>
                <c:pt idx="8">
                  <c:v>232840</c:v>
                </c:pt>
                <c:pt idx="9">
                  <c:v>209640</c:v>
                </c:pt>
                <c:pt idx="10">
                  <c:v>201470</c:v>
                </c:pt>
                <c:pt idx="11">
                  <c:v>177740</c:v>
                </c:pt>
                <c:pt idx="12">
                  <c:v>179620</c:v>
                </c:pt>
                <c:pt idx="13">
                  <c:v>150930</c:v>
                </c:pt>
                <c:pt idx="14">
                  <c:v>122030</c:v>
                </c:pt>
                <c:pt idx="15">
                  <c:v>64490</c:v>
                </c:pt>
                <c:pt idx="16">
                  <c:v>-5790</c:v>
                </c:pt>
                <c:pt idx="17">
                  <c:v>-65440</c:v>
                </c:pt>
                <c:pt idx="18">
                  <c:v>-117210</c:v>
                </c:pt>
                <c:pt idx="19">
                  <c:v>-147580</c:v>
                </c:pt>
                <c:pt idx="20">
                  <c:v>-170440</c:v>
                </c:pt>
                <c:pt idx="21">
                  <c:v>-188040</c:v>
                </c:pt>
                <c:pt idx="22">
                  <c:v>-203570</c:v>
                </c:pt>
                <c:pt idx="23">
                  <c:v>-211420</c:v>
                </c:pt>
                <c:pt idx="24">
                  <c:v>-226250</c:v>
                </c:pt>
                <c:pt idx="25">
                  <c:v>-243120</c:v>
                </c:pt>
                <c:pt idx="26">
                  <c:v>-263670</c:v>
                </c:pt>
                <c:pt idx="27">
                  <c:v>-282820</c:v>
                </c:pt>
                <c:pt idx="28">
                  <c:v>-297800</c:v>
                </c:pt>
                <c:pt idx="29">
                  <c:v>-308700</c:v>
                </c:pt>
                <c:pt idx="30">
                  <c:v>-313720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E-4DA5-8DB6-6345C46036CD}"/>
            </c:ext>
          </c:extLst>
        </c:ser>
        <c:ser>
          <c:idx val="1"/>
          <c:order val="1"/>
          <c:tx>
            <c:strRef>
              <c:f>'percent total jobs'!$A$42:$B$42</c:f>
              <c:strCache>
                <c:ptCount val="2"/>
                <c:pt idx="0">
                  <c:v>State</c:v>
                </c:pt>
                <c:pt idx="1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jobs'!$C$42:$AG$42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5039</c:v>
                </c:pt>
                <c:pt idx="4">
                  <c:v>10773</c:v>
                </c:pt>
                <c:pt idx="5">
                  <c:v>13408</c:v>
                </c:pt>
                <c:pt idx="6">
                  <c:v>14517</c:v>
                </c:pt>
                <c:pt idx="7">
                  <c:v>15137</c:v>
                </c:pt>
                <c:pt idx="8">
                  <c:v>15859</c:v>
                </c:pt>
                <c:pt idx="9">
                  <c:v>16493</c:v>
                </c:pt>
                <c:pt idx="10">
                  <c:v>16895</c:v>
                </c:pt>
                <c:pt idx="11">
                  <c:v>17016</c:v>
                </c:pt>
                <c:pt idx="12">
                  <c:v>16908</c:v>
                </c:pt>
                <c:pt idx="13">
                  <c:v>16843</c:v>
                </c:pt>
                <c:pt idx="14">
                  <c:v>16770</c:v>
                </c:pt>
                <c:pt idx="15">
                  <c:v>16526</c:v>
                </c:pt>
                <c:pt idx="16">
                  <c:v>16357</c:v>
                </c:pt>
                <c:pt idx="17">
                  <c:v>16169</c:v>
                </c:pt>
                <c:pt idx="18">
                  <c:v>16115</c:v>
                </c:pt>
                <c:pt idx="19">
                  <c:v>16223</c:v>
                </c:pt>
                <c:pt idx="20">
                  <c:v>16448</c:v>
                </c:pt>
                <c:pt idx="21">
                  <c:v>16742</c:v>
                </c:pt>
                <c:pt idx="22">
                  <c:v>17014</c:v>
                </c:pt>
                <c:pt idx="23">
                  <c:v>17311</c:v>
                </c:pt>
                <c:pt idx="24">
                  <c:v>17586</c:v>
                </c:pt>
                <c:pt idx="25">
                  <c:v>17842</c:v>
                </c:pt>
                <c:pt idx="26">
                  <c:v>18140</c:v>
                </c:pt>
                <c:pt idx="27">
                  <c:v>18454</c:v>
                </c:pt>
                <c:pt idx="28">
                  <c:v>18751</c:v>
                </c:pt>
                <c:pt idx="29">
                  <c:v>19030</c:v>
                </c:pt>
                <c:pt idx="30">
                  <c:v>19291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E-4DA5-8DB6-6345C4603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71935"/>
        <c:axId val="235076927"/>
      </c:lineChart>
      <c:catAx>
        <c:axId val="23507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6927"/>
        <c:crosses val="autoZero"/>
        <c:auto val="1"/>
        <c:lblAlgn val="ctr"/>
        <c:lblOffset val="100"/>
        <c:noMultiLvlLbl val="0"/>
      </c:catAx>
      <c:valAx>
        <c:axId val="235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7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industrial fuel switching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'percent total jobs'!$A$17:$B$17</c:f>
              <c:strCache>
                <c:ptCount val="2"/>
                <c:pt idx="0">
                  <c:v>US</c:v>
                </c:pt>
                <c:pt idx="1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jobs'!$C$17:$AG$17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90177</c:v>
                </c:pt>
                <c:pt idx="3">
                  <c:v>214471</c:v>
                </c:pt>
                <c:pt idx="4">
                  <c:v>334290</c:v>
                </c:pt>
                <c:pt idx="5">
                  <c:v>466180</c:v>
                </c:pt>
                <c:pt idx="6">
                  <c:v>632490</c:v>
                </c:pt>
                <c:pt idx="7">
                  <c:v>713340</c:v>
                </c:pt>
                <c:pt idx="8">
                  <c:v>802210</c:v>
                </c:pt>
                <c:pt idx="9">
                  <c:v>886170</c:v>
                </c:pt>
                <c:pt idx="10">
                  <c:v>997070</c:v>
                </c:pt>
                <c:pt idx="11">
                  <c:v>1131320</c:v>
                </c:pt>
                <c:pt idx="12">
                  <c:v>1277520</c:v>
                </c:pt>
                <c:pt idx="13">
                  <c:v>1379060</c:v>
                </c:pt>
                <c:pt idx="14">
                  <c:v>1492620</c:v>
                </c:pt>
                <c:pt idx="15">
                  <c:v>1583210</c:v>
                </c:pt>
                <c:pt idx="16">
                  <c:v>1675580</c:v>
                </c:pt>
                <c:pt idx="17">
                  <c:v>1759640</c:v>
                </c:pt>
                <c:pt idx="18">
                  <c:v>1827100</c:v>
                </c:pt>
                <c:pt idx="19">
                  <c:v>1886510</c:v>
                </c:pt>
                <c:pt idx="20">
                  <c:v>1941100</c:v>
                </c:pt>
                <c:pt idx="21">
                  <c:v>1993880</c:v>
                </c:pt>
                <c:pt idx="22">
                  <c:v>2050760</c:v>
                </c:pt>
                <c:pt idx="23">
                  <c:v>2122390</c:v>
                </c:pt>
                <c:pt idx="24">
                  <c:v>2194390</c:v>
                </c:pt>
                <c:pt idx="25">
                  <c:v>2269620</c:v>
                </c:pt>
                <c:pt idx="26">
                  <c:v>2334830</c:v>
                </c:pt>
                <c:pt idx="27">
                  <c:v>2391970</c:v>
                </c:pt>
                <c:pt idx="28">
                  <c:v>2446420</c:v>
                </c:pt>
                <c:pt idx="29">
                  <c:v>2505420</c:v>
                </c:pt>
                <c:pt idx="30">
                  <c:v>2576340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7DB-A8C3-A2AE11D347ED}"/>
            </c:ext>
          </c:extLst>
        </c:ser>
        <c:ser>
          <c:idx val="1"/>
          <c:order val="1"/>
          <c:tx>
            <c:strRef>
              <c:f>'percent total jobs'!$A$49:$B$49</c:f>
              <c:strCache>
                <c:ptCount val="2"/>
                <c:pt idx="0">
                  <c:v>State</c:v>
                </c:pt>
                <c:pt idx="1">
                  <c:v>DisabledPolicyGroup=Industrial Fuel Switching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'percent total jobs'!$C$49:$AG$49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14832</c:v>
                </c:pt>
                <c:pt idx="4">
                  <c:v>42402</c:v>
                </c:pt>
                <c:pt idx="5">
                  <c:v>66355</c:v>
                </c:pt>
                <c:pt idx="6">
                  <c:v>86086</c:v>
                </c:pt>
                <c:pt idx="7">
                  <c:v>105307</c:v>
                </c:pt>
                <c:pt idx="8">
                  <c:v>121745</c:v>
                </c:pt>
                <c:pt idx="9">
                  <c:v>134645</c:v>
                </c:pt>
                <c:pt idx="10">
                  <c:v>144866</c:v>
                </c:pt>
                <c:pt idx="11">
                  <c:v>156395</c:v>
                </c:pt>
                <c:pt idx="12">
                  <c:v>144381</c:v>
                </c:pt>
                <c:pt idx="13">
                  <c:v>132798</c:v>
                </c:pt>
                <c:pt idx="14">
                  <c:v>129241</c:v>
                </c:pt>
                <c:pt idx="15">
                  <c:v>138339</c:v>
                </c:pt>
                <c:pt idx="16">
                  <c:v>150883</c:v>
                </c:pt>
                <c:pt idx="17">
                  <c:v>178217</c:v>
                </c:pt>
                <c:pt idx="18">
                  <c:v>215815</c:v>
                </c:pt>
                <c:pt idx="19">
                  <c:v>175172</c:v>
                </c:pt>
                <c:pt idx="20">
                  <c:v>489204</c:v>
                </c:pt>
                <c:pt idx="21">
                  <c:v>455563</c:v>
                </c:pt>
                <c:pt idx="22">
                  <c:v>235599</c:v>
                </c:pt>
                <c:pt idx="23">
                  <c:v>-6342</c:v>
                </c:pt>
                <c:pt idx="24">
                  <c:v>-77480</c:v>
                </c:pt>
                <c:pt idx="25">
                  <c:v>-108958</c:v>
                </c:pt>
                <c:pt idx="26">
                  <c:v>-115313</c:v>
                </c:pt>
                <c:pt idx="27">
                  <c:v>-109913</c:v>
                </c:pt>
                <c:pt idx="28">
                  <c:v>-98311</c:v>
                </c:pt>
                <c:pt idx="29">
                  <c:v>-83774</c:v>
                </c:pt>
                <c:pt idx="30">
                  <c:v>-68853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4-47DB-A8C3-A2AE11D3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864319"/>
        <c:axId val="257870975"/>
      </c:lineChart>
      <c:catAx>
        <c:axId val="2578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70975"/>
        <c:crosses val="autoZero"/>
        <c:auto val="1"/>
        <c:lblAlgn val="ctr"/>
        <c:lblOffset val="100"/>
        <c:noMultiLvlLbl val="0"/>
      </c:catAx>
      <c:valAx>
        <c:axId val="25787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66148</xdr:colOff>
      <xdr:row>48</xdr:row>
      <xdr:rowOff>51062</xdr:rowOff>
    </xdr:from>
    <xdr:to>
      <xdr:col>4</xdr:col>
      <xdr:colOff>3640667</xdr:colOff>
      <xdr:row>98</xdr:row>
      <xdr:rowOff>84401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00E00-DC9B-45D1-971A-ECB4E198F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148166</xdr:colOff>
      <xdr:row>48</xdr:row>
      <xdr:rowOff>84666</xdr:rowOff>
    </xdr:from>
    <xdr:to>
      <xdr:col>9</xdr:col>
      <xdr:colOff>2423584</xdr:colOff>
      <xdr:row>98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AFCA6-01C4-4DAF-973B-17982FC0F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66</xdr:row>
      <xdr:rowOff>80962</xdr:rowOff>
    </xdr:from>
    <xdr:to>
      <xdr:col>9</xdr:col>
      <xdr:colOff>419100</xdr:colOff>
      <xdr:row>80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3F3D5-EE89-AD72-9AD5-D65AC247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81</xdr:row>
      <xdr:rowOff>52387</xdr:rowOff>
    </xdr:from>
    <xdr:to>
      <xdr:col>9</xdr:col>
      <xdr:colOff>447675</xdr:colOff>
      <xdr:row>95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558B6-261B-82C6-79D2-E170A8F5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247650</xdr:colOff>
      <xdr:row>96</xdr:row>
      <xdr:rowOff>33337</xdr:rowOff>
    </xdr:from>
    <xdr:to>
      <xdr:col>9</xdr:col>
      <xdr:colOff>504825</xdr:colOff>
      <xdr:row>110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4EE087-B17A-6F5B-D829-4CA59202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504825</xdr:colOff>
      <xdr:row>66</xdr:row>
      <xdr:rowOff>119062</xdr:rowOff>
    </xdr:from>
    <xdr:to>
      <xdr:col>14</xdr:col>
      <xdr:colOff>647700</xdr:colOff>
      <xdr:row>81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321B0C-3F90-9D52-8F0C-17017451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697.669012847226" createdVersion="7" refreshedVersion="7" minRefreshableVersion="3" recordCount="28" xr:uid="{A04C7C62-6CC2-441D-B09B-7EE84AE9AA9F}">
  <cacheSource type="worksheet">
    <worksheetSource ref="A1:AF29" sheet="State_Difference"/>
  </cacheSource>
  <cacheFields count="32">
    <cacheField name="Policy" numFmtId="0">
      <sharedItems count="28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Building Codes and Appliance Standard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N2O Abatement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100% Clean Electricity Standard"/>
        <s v="DisabledPolicyGroup=Building Retrofitting"/>
        <s v="DisabledPolicyGroup=All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0" maxValue="0"/>
    </cacheField>
    <cacheField name="2022" numFmtId="0">
      <sharedItems containsSemiMixedTypes="0" containsString="0" containsNumber="1" containsInteger="1" minValue="0" maxValue="0"/>
    </cacheField>
    <cacheField name="2023" numFmtId="0">
      <sharedItems containsSemiMixedTypes="0" containsString="0" containsNumber="1" containsInteger="1" minValue="-333" maxValue="54065"/>
    </cacheField>
    <cacheField name="2024" numFmtId="0">
      <sharedItems containsSemiMixedTypes="0" containsString="0" containsNumber="1" containsInteger="1" minValue="-1284" maxValue="107815"/>
    </cacheField>
    <cacheField name="2025" numFmtId="0">
      <sharedItems containsSemiMixedTypes="0" containsString="0" containsNumber="1" containsInteger="1" minValue="-2701" maxValue="156559"/>
    </cacheField>
    <cacheField name="2026" numFmtId="0">
      <sharedItems containsSemiMixedTypes="0" containsString="0" containsNumber="1" containsInteger="1" minValue="-4221" maxValue="204244"/>
    </cacheField>
    <cacheField name="2027" numFmtId="0">
      <sharedItems containsSemiMixedTypes="0" containsString="0" containsNumber="1" containsInteger="1" minValue="-5939" maxValue="251825"/>
    </cacheField>
    <cacheField name="2028" numFmtId="0">
      <sharedItems containsSemiMixedTypes="0" containsString="0" containsNumber="1" containsInteger="1" minValue="-7805" maxValue="300808"/>
    </cacheField>
    <cacheField name="2029" numFmtId="0">
      <sharedItems containsSemiMixedTypes="0" containsString="0" containsNumber="1" containsInteger="1" minValue="-9686" maxValue="342365"/>
    </cacheField>
    <cacheField name="2030" numFmtId="0">
      <sharedItems containsSemiMixedTypes="0" containsString="0" containsNumber="1" containsInteger="1" minValue="-11512" maxValue="371051"/>
    </cacheField>
    <cacheField name="2031" numFmtId="0">
      <sharedItems containsSemiMixedTypes="0" containsString="0" containsNumber="1" containsInteger="1" minValue="-13382" maxValue="374623"/>
    </cacheField>
    <cacheField name="2032" numFmtId="0">
      <sharedItems containsSemiMixedTypes="0" containsString="0" containsNumber="1" containsInteger="1" minValue="-15427" maxValue="395104"/>
    </cacheField>
    <cacheField name="2033" numFmtId="0">
      <sharedItems containsSemiMixedTypes="0" containsString="0" containsNumber="1" containsInteger="1" minValue="-17309" maxValue="414963"/>
    </cacheField>
    <cacheField name="2034" numFmtId="0">
      <sharedItems containsSemiMixedTypes="0" containsString="0" containsNumber="1" containsInteger="1" minValue="-19278" maxValue="439604"/>
    </cacheField>
    <cacheField name="2035" numFmtId="0">
      <sharedItems containsSemiMixedTypes="0" containsString="0" containsNumber="1" containsInteger="1" minValue="-21176" maxValue="462274"/>
    </cacheField>
    <cacheField name="2036" numFmtId="0">
      <sharedItems containsSemiMixedTypes="0" containsString="0" containsNumber="1" containsInteger="1" minValue="-22939" maxValue="479319"/>
    </cacheField>
    <cacheField name="2037" numFmtId="0">
      <sharedItems containsSemiMixedTypes="0" containsString="0" containsNumber="1" containsInteger="1" minValue="-24849" maxValue="491901"/>
    </cacheField>
    <cacheField name="2038" numFmtId="0">
      <sharedItems containsSemiMixedTypes="0" containsString="0" containsNumber="1" containsInteger="1" minValue="-26761" maxValue="498940"/>
    </cacheField>
    <cacheField name="2039" numFmtId="0">
      <sharedItems containsSemiMixedTypes="0" containsString="0" containsNumber="1" containsInteger="1" minValue="-28609" maxValue="500922"/>
    </cacheField>
    <cacheField name="2040" numFmtId="0">
      <sharedItems containsSemiMixedTypes="0" containsString="0" containsNumber="1" containsInteger="1" minValue="-30603" maxValue="500858"/>
    </cacheField>
    <cacheField name="2041" numFmtId="0">
      <sharedItems containsSemiMixedTypes="0" containsString="0" containsNumber="1" containsInteger="1" minValue="-35219" maxValue="501184"/>
    </cacheField>
    <cacheField name="2042" numFmtId="0">
      <sharedItems containsSemiMixedTypes="0" containsString="0" containsNumber="1" containsInteger="1" minValue="-39483" maxValue="500181"/>
    </cacheField>
    <cacheField name="2043" numFmtId="0">
      <sharedItems containsSemiMixedTypes="0" containsString="0" containsNumber="1" containsInteger="1" minValue="-42736" maxValue="498677"/>
    </cacheField>
    <cacheField name="2044" numFmtId="0">
      <sharedItems containsSemiMixedTypes="0" containsString="0" containsNumber="1" containsInteger="1" minValue="-77480" maxValue="497988"/>
    </cacheField>
    <cacheField name="2045" numFmtId="0">
      <sharedItems containsSemiMixedTypes="0" containsString="0" containsNumber="1" containsInteger="1" minValue="-108958" maxValue="496525"/>
    </cacheField>
    <cacheField name="2046" numFmtId="0">
      <sharedItems containsSemiMixedTypes="0" containsString="0" containsNumber="1" containsInteger="1" minValue="-115313" maxValue="495540"/>
    </cacheField>
    <cacheField name="2047" numFmtId="0">
      <sharedItems containsSemiMixedTypes="0" containsString="0" containsNumber="1" containsInteger="1" minValue="-109913" maxValue="493913"/>
    </cacheField>
    <cacheField name="2048" numFmtId="0">
      <sharedItems containsSemiMixedTypes="0" containsString="0" containsNumber="1" containsInteger="1" minValue="-98311" maxValue="493483"/>
    </cacheField>
    <cacheField name="2049" numFmtId="0">
      <sharedItems containsSemiMixedTypes="0" containsString="0" containsNumber="1" containsInteger="1" minValue="-83774" maxValue="495620"/>
    </cacheField>
    <cacheField name="2050" numFmtId="0">
      <sharedItems containsSemiMixedTypes="0" containsString="0" containsNumber="1" containsInteger="1" minValue="-68853" maxValue="500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697.669013078703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" numFmtId="0">
      <sharedItems containsBlank="1" count="3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Building Codes and Appliance Standards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N2O Abatement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100% Clean Electricity Standard"/>
        <s v="DisabledPolicyGroup=Building Retrofitting"/>
        <s v="DisabledPolicyGroup=All"/>
        <m/>
        <s v="DisabledPolicyGroup=EV Charger Deployment " u="1"/>
        <s v="DisabledPolicyGroup=Subsidy for Elec Production - Nuclear" u="1"/>
      </sharedItems>
    </cacheField>
    <cacheField name="2020" numFmtId="0">
      <sharedItems containsString="0" containsBlank="1" containsNumber="1" containsInteger="1" minValue="0" maxValue="0"/>
    </cacheField>
    <cacheField name="2021" numFmtId="0">
      <sharedItems containsString="0" containsBlank="1" containsNumber="1" containsInteger="1" minValue="0" maxValue="0"/>
    </cacheField>
    <cacheField name="2022" numFmtId="0">
      <sharedItems containsString="0" containsBlank="1" containsNumber="1" containsInteger="1" minValue="-6001" maxValue="654482"/>
    </cacheField>
    <cacheField name="2023" numFmtId="0">
      <sharedItems containsString="0" containsBlank="1" containsNumber="1" containsInteger="1" minValue="-11320" maxValue="1168470"/>
    </cacheField>
    <cacheField name="2024" numFmtId="0">
      <sharedItems containsString="0" containsBlank="1" containsNumber="1" containsInteger="1" minValue="-52870" maxValue="1637300"/>
    </cacheField>
    <cacheField name="2025" numFmtId="0">
      <sharedItems containsString="0" containsBlank="1" containsNumber="1" containsInteger="1" minValue="-52570" maxValue="2130510"/>
    </cacheField>
    <cacheField name="2026" numFmtId="0">
      <sharedItems containsString="0" containsBlank="1" containsNumber="1" containsInteger="1" minValue="-31850" maxValue="2565660"/>
    </cacheField>
    <cacheField name="2027" numFmtId="0">
      <sharedItems containsString="0" containsBlank="1" containsNumber="1" containsInteger="1" minValue="-37980" maxValue="3008970"/>
    </cacheField>
    <cacheField name="2028" numFmtId="0">
      <sharedItems containsString="0" containsBlank="1" containsNumber="1" containsInteger="1" minValue="-46550" maxValue="3482050"/>
    </cacheField>
    <cacheField name="2029" numFmtId="0">
      <sharedItems containsString="0" containsBlank="1" containsNumber="1" containsInteger="1" minValue="-55530" maxValue="3869500"/>
    </cacheField>
    <cacheField name="2030" numFmtId="0">
      <sharedItems containsString="0" containsBlank="1" containsNumber="1" containsInteger="1" minValue="-70870" maxValue="4204090"/>
    </cacheField>
    <cacheField name="2031" numFmtId="0">
      <sharedItems containsString="0" containsBlank="1" containsNumber="1" containsInteger="1" minValue="-85560" maxValue="4199590"/>
    </cacheField>
    <cacheField name="2032" numFmtId="0">
      <sharedItems containsString="0" containsBlank="1" containsNumber="1" containsInteger="1" minValue="-101210" maxValue="4436190"/>
    </cacheField>
    <cacheField name="2033" numFmtId="0">
      <sharedItems containsString="0" containsBlank="1" containsNumber="1" containsInteger="1" minValue="-116710" maxValue="4760560"/>
    </cacheField>
    <cacheField name="2034" numFmtId="0">
      <sharedItems containsString="0" containsBlank="1" containsNumber="1" containsInteger="1" minValue="-133200" maxValue="5118800"/>
    </cacheField>
    <cacheField name="2035" numFmtId="0">
      <sharedItems containsString="0" containsBlank="1" containsNumber="1" containsInteger="1" minValue="-149020" maxValue="5330340"/>
    </cacheField>
    <cacheField name="2036" numFmtId="0">
      <sharedItems containsString="0" containsBlank="1" containsNumber="1" containsInteger="1" minValue="-165720" maxValue="5510790"/>
    </cacheField>
    <cacheField name="2037" numFmtId="0">
      <sharedItems containsString="0" containsBlank="1" containsNumber="1" containsInteger="1" minValue="-182370" maxValue="5654190"/>
    </cacheField>
    <cacheField name="2038" numFmtId="0">
      <sharedItems containsString="0" containsBlank="1" containsNumber="1" containsInteger="1" minValue="-198850" maxValue="5788440"/>
    </cacheField>
    <cacheField name="2039" numFmtId="0">
      <sharedItems containsString="0" containsBlank="1" containsNumber="1" containsInteger="1" minValue="-215390" maxValue="5904190"/>
    </cacheField>
    <cacheField name="2040" numFmtId="0">
      <sharedItems containsString="0" containsBlank="1" containsNumber="1" containsInteger="1" minValue="-232750" maxValue="6015670"/>
    </cacheField>
    <cacheField name="2041" numFmtId="0">
      <sharedItems containsString="0" containsBlank="1" containsNumber="1" containsInteger="1" minValue="-253850" maxValue="6129360"/>
    </cacheField>
    <cacheField name="2042" numFmtId="0">
      <sharedItems containsString="0" containsBlank="1" containsNumber="1" containsInteger="1" minValue="-276890" maxValue="6244100"/>
    </cacheField>
    <cacheField name="2043" numFmtId="0">
      <sharedItems containsString="0" containsBlank="1" containsNumber="1" containsInteger="1" minValue="-294330" maxValue="6370600"/>
    </cacheField>
    <cacheField name="2044" numFmtId="0">
      <sharedItems containsString="0" containsBlank="1" containsNumber="1" containsInteger="1" minValue="-317370" maxValue="6494760"/>
    </cacheField>
    <cacheField name="2045" numFmtId="0">
      <sharedItems containsString="0" containsBlank="1" containsNumber="1" containsInteger="1" minValue="-341130" maxValue="6620370"/>
    </cacheField>
    <cacheField name="2046" numFmtId="0">
      <sharedItems containsString="0" containsBlank="1" containsNumber="1" containsInteger="1" minValue="-365770" maxValue="6728000"/>
    </cacheField>
    <cacheField name="2047" numFmtId="0">
      <sharedItems containsString="0" containsBlank="1" containsNumber="1" containsInteger="1" minValue="-388370" maxValue="6823350"/>
    </cacheField>
    <cacheField name="2048" numFmtId="0">
      <sharedItems containsString="0" containsBlank="1" containsNumber="1" containsInteger="1" minValue="-404760" maxValue="6915700"/>
    </cacheField>
    <cacheField name="2049" numFmtId="0">
      <sharedItems containsString="0" containsBlank="1" containsNumber="1" containsInteger="1" minValue="-426730" maxValue="7016520"/>
    </cacheField>
    <cacheField name="2050" numFmtId="0">
      <sharedItems containsString="0" containsBlank="1" containsNumber="1" containsInteger="1" minValue="-449090" maxValue="71255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13914"/>
    <n v="19876"/>
    <n v="27834"/>
    <n v="36836"/>
    <n v="46211"/>
    <n v="57586"/>
    <n v="60766"/>
    <n v="53781"/>
    <n v="22557"/>
    <n v="6136"/>
    <n v="-3201"/>
    <n v="-8913"/>
    <n v="-12458"/>
    <n v="-15666"/>
    <n v="-17844"/>
    <n v="-19700"/>
    <n v="-21368"/>
    <n v="-22860"/>
    <n v="-24248"/>
    <n v="-25509"/>
    <n v="-26647"/>
    <n v="-27705"/>
    <n v="-28517"/>
    <n v="-29217"/>
    <n v="-29715"/>
    <n v="-29983"/>
    <n v="-30150"/>
    <n v="-30288"/>
  </r>
  <r>
    <x v="2"/>
    <n v="0"/>
    <n v="0"/>
    <n v="0"/>
    <n v="191"/>
    <n v="2675"/>
    <n v="11275"/>
    <n v="24730"/>
    <n v="40594"/>
    <n v="58064"/>
    <n v="72566"/>
    <n v="81449"/>
    <n v="74364"/>
    <n v="76630"/>
    <n v="82428"/>
    <n v="90816"/>
    <n v="96923"/>
    <n v="100602"/>
    <n v="102370"/>
    <n v="102274"/>
    <n v="99619"/>
    <n v="95391"/>
    <n v="90163"/>
    <n v="83697"/>
    <n v="76826"/>
    <n v="69201"/>
    <n v="61783"/>
    <n v="54440"/>
    <n v="47608"/>
    <n v="41984"/>
    <n v="37285"/>
    <n v="33378"/>
  </r>
  <r>
    <x v="3"/>
    <n v="0"/>
    <n v="0"/>
    <n v="0"/>
    <n v="0"/>
    <n v="0"/>
    <n v="4"/>
    <n v="-6"/>
    <n v="-5"/>
    <n v="-10"/>
    <n v="-9"/>
    <n v="-6"/>
    <n v="-20"/>
    <n v="-9"/>
    <n v="-11"/>
    <n v="-10"/>
    <n v="-20"/>
    <n v="-10"/>
    <n v="-5"/>
    <n v="-5"/>
    <n v="-6"/>
    <n v="-3"/>
    <n v="-8"/>
    <n v="-2"/>
    <n v="-2"/>
    <n v="1"/>
    <n v="0"/>
    <n v="-2"/>
    <n v="-3"/>
    <n v="0"/>
    <n v="-6"/>
    <n v="-3"/>
  </r>
  <r>
    <x v="4"/>
    <n v="0"/>
    <n v="0"/>
    <n v="0"/>
    <n v="0"/>
    <n v="0"/>
    <n v="0"/>
    <n v="312"/>
    <n v="948"/>
    <n v="1727"/>
    <n v="2470"/>
    <n v="3213"/>
    <n v="3846"/>
    <n v="4424"/>
    <n v="5033"/>
    <n v="5567"/>
    <n v="6013"/>
    <n v="6471"/>
    <n v="6575"/>
    <n v="6298"/>
    <n v="5800"/>
    <n v="5280"/>
    <n v="4796"/>
    <n v="4400"/>
    <n v="4085"/>
    <n v="3809"/>
    <n v="3582"/>
    <n v="3426"/>
    <n v="3307"/>
    <n v="3204"/>
    <n v="3144"/>
    <n v="3068"/>
  </r>
  <r>
    <x v="5"/>
    <n v="0"/>
    <n v="0"/>
    <n v="0"/>
    <n v="4703"/>
    <n v="5622"/>
    <n v="4691"/>
    <n v="3463"/>
    <n v="2066"/>
    <n v="542"/>
    <n v="-1018"/>
    <n v="-2268"/>
    <n v="-3337"/>
    <n v="-4392"/>
    <n v="-5182"/>
    <n v="-6039"/>
    <n v="-6825"/>
    <n v="-7357"/>
    <n v="-7812"/>
    <n v="-8154"/>
    <n v="-7675"/>
    <n v="-7195"/>
    <n v="-6776"/>
    <n v="-6312"/>
    <n v="-6091"/>
    <n v="-5812"/>
    <n v="-5569"/>
    <n v="-5342"/>
    <n v="-5407"/>
    <n v="-5626"/>
    <n v="-5592"/>
    <n v="-5470"/>
  </r>
  <r>
    <x v="6"/>
    <n v="0"/>
    <n v="0"/>
    <n v="0"/>
    <n v="5039"/>
    <n v="10773"/>
    <n v="13408"/>
    <n v="14517"/>
    <n v="15137"/>
    <n v="15859"/>
    <n v="16493"/>
    <n v="16895"/>
    <n v="17016"/>
    <n v="16908"/>
    <n v="16843"/>
    <n v="16770"/>
    <n v="16526"/>
    <n v="16357"/>
    <n v="16169"/>
    <n v="16115"/>
    <n v="16223"/>
    <n v="16448"/>
    <n v="16742"/>
    <n v="17014"/>
    <n v="17311"/>
    <n v="17586"/>
    <n v="17842"/>
    <n v="18140"/>
    <n v="18454"/>
    <n v="18751"/>
    <n v="19030"/>
    <n v="19291"/>
  </r>
  <r>
    <x v="7"/>
    <n v="0"/>
    <n v="0"/>
    <n v="0"/>
    <n v="28"/>
    <n v="94"/>
    <n v="185"/>
    <n v="316"/>
    <n v="487"/>
    <n v="694"/>
    <n v="946"/>
    <n v="1223"/>
    <n v="1517"/>
    <n v="1816"/>
    <n v="2139"/>
    <n v="2432"/>
    <n v="2721"/>
    <n v="3049"/>
    <n v="3349"/>
    <n v="3636"/>
    <n v="3912"/>
    <n v="4231"/>
    <n v="4489"/>
    <n v="4761"/>
    <n v="5029"/>
    <n v="5303"/>
    <n v="5572"/>
    <n v="5839"/>
    <n v="6107"/>
    <n v="6356"/>
    <n v="6614"/>
    <n v="6863"/>
  </r>
  <r>
    <x v="8"/>
    <n v="0"/>
    <n v="0"/>
    <n v="0"/>
    <n v="-8"/>
    <n v="-37"/>
    <n v="-58"/>
    <n v="-83"/>
    <n v="-129"/>
    <n v="-209"/>
    <n v="-295"/>
    <n v="-360"/>
    <n v="-341"/>
    <n v="-303"/>
    <n v="-302"/>
    <n v="-324"/>
    <n v="-374"/>
    <n v="-363"/>
    <n v="-376"/>
    <n v="-411"/>
    <n v="-455"/>
    <n v="-485"/>
    <n v="-531"/>
    <n v="-579"/>
    <n v="-608"/>
    <n v="-643"/>
    <n v="-694"/>
    <n v="-734"/>
    <n v="-780"/>
    <n v="-826"/>
    <n v="-863"/>
    <n v="-914"/>
  </r>
  <r>
    <x v="9"/>
    <n v="0"/>
    <n v="0"/>
    <n v="0"/>
    <n v="-4"/>
    <n v="-10"/>
    <n v="175"/>
    <n v="1167"/>
    <n v="2900"/>
    <n v="4749"/>
    <n v="6364"/>
    <n v="7655"/>
    <n v="7839"/>
    <n v="7258"/>
    <n v="6516"/>
    <n v="5847"/>
    <n v="5288"/>
    <n v="4916"/>
    <n v="4644"/>
    <n v="4460"/>
    <n v="4359"/>
    <n v="4324"/>
    <n v="4310"/>
    <n v="4316"/>
    <n v="4345"/>
    <n v="4379"/>
    <n v="4407"/>
    <n v="4525"/>
    <n v="4672"/>
    <n v="4814"/>
    <n v="4984"/>
    <n v="5116"/>
  </r>
  <r>
    <x v="10"/>
    <n v="0"/>
    <n v="0"/>
    <n v="0"/>
    <n v="21"/>
    <n v="28"/>
    <n v="33"/>
    <n v="35"/>
    <n v="29"/>
    <n v="34"/>
    <n v="41"/>
    <n v="62"/>
    <n v="61"/>
    <n v="56"/>
    <n v="60"/>
    <n v="65"/>
    <n v="58"/>
    <n v="60"/>
    <n v="51"/>
    <n v="37"/>
    <n v="27"/>
    <n v="22"/>
    <n v="16"/>
    <n v="20"/>
    <n v="32"/>
    <n v="49"/>
    <n v="47"/>
    <n v="44"/>
    <n v="52"/>
    <n v="48"/>
    <n v="46"/>
    <n v="58"/>
  </r>
  <r>
    <x v="11"/>
    <n v="0"/>
    <n v="0"/>
    <n v="0"/>
    <n v="85"/>
    <n v="427"/>
    <n v="1343"/>
    <n v="2407"/>
    <n v="4498"/>
    <n v="6970"/>
    <n v="9714"/>
    <n v="12791"/>
    <n v="16191"/>
    <n v="19864"/>
    <n v="23048"/>
    <n v="26323"/>
    <n v="29705"/>
    <n v="33395"/>
    <n v="37407"/>
    <n v="40732"/>
    <n v="42994"/>
    <n v="44946"/>
    <n v="46839"/>
    <n v="48857"/>
    <n v="50925"/>
    <n v="52859"/>
    <n v="55128"/>
    <n v="57556"/>
    <n v="59807"/>
    <n v="61899"/>
    <n v="64123"/>
    <n v="66857"/>
  </r>
  <r>
    <x v="12"/>
    <n v="0"/>
    <n v="0"/>
    <n v="0"/>
    <n v="27"/>
    <n v="68"/>
    <n v="104"/>
    <n v="149"/>
    <n v="200"/>
    <n v="241"/>
    <n v="289"/>
    <n v="339"/>
    <n v="360"/>
    <n v="365"/>
    <n v="380"/>
    <n v="381"/>
    <n v="376"/>
    <n v="386"/>
    <n v="387"/>
    <n v="378"/>
    <n v="367"/>
    <n v="359"/>
    <n v="359"/>
    <n v="350"/>
    <n v="366"/>
    <n v="357"/>
    <n v="353"/>
    <n v="349"/>
    <n v="353"/>
    <n v="351"/>
    <n v="342"/>
    <n v="353"/>
  </r>
  <r>
    <x v="13"/>
    <n v="0"/>
    <n v="0"/>
    <n v="0"/>
    <n v="14832"/>
    <n v="42402"/>
    <n v="66355"/>
    <n v="86086"/>
    <n v="105307"/>
    <n v="121745"/>
    <n v="134645"/>
    <n v="144866"/>
    <n v="156395"/>
    <n v="144381"/>
    <n v="132798"/>
    <n v="129241"/>
    <n v="138339"/>
    <n v="150883"/>
    <n v="178217"/>
    <n v="215815"/>
    <n v="175172"/>
    <n v="489204"/>
    <n v="455563"/>
    <n v="235599"/>
    <n v="-6342"/>
    <n v="-77480"/>
    <n v="-108958"/>
    <n v="-115313"/>
    <n v="-109913"/>
    <n v="-98311"/>
    <n v="-83774"/>
    <n v="-68853"/>
  </r>
  <r>
    <x v="14"/>
    <n v="0"/>
    <n v="0"/>
    <n v="0"/>
    <n v="-165"/>
    <n v="-330"/>
    <n v="-404"/>
    <n v="-357"/>
    <n v="-240"/>
    <n v="-116"/>
    <n v="-4"/>
    <n v="171"/>
    <n v="279"/>
    <n v="276"/>
    <n v="237"/>
    <n v="168"/>
    <n v="107"/>
    <n v="90"/>
    <n v="73"/>
    <n v="45"/>
    <n v="26"/>
    <n v="17"/>
    <n v="9"/>
    <n v="-6"/>
    <n v="-16"/>
    <n v="-14"/>
    <n v="-23"/>
    <n v="-31"/>
    <n v="-38"/>
    <n v="-44"/>
    <n v="-42"/>
    <n v="-43"/>
  </r>
  <r>
    <x v="15"/>
    <n v="0"/>
    <n v="0"/>
    <n v="0"/>
    <n v="-8"/>
    <n v="20"/>
    <n v="83"/>
    <n v="195"/>
    <n v="430"/>
    <n v="905"/>
    <n v="1569"/>
    <n v="2359"/>
    <n v="2726"/>
    <n v="2873"/>
    <n v="2923"/>
    <n v="2942"/>
    <n v="2887"/>
    <n v="2844"/>
    <n v="2783"/>
    <n v="2715"/>
    <n v="2648"/>
    <n v="2598"/>
    <n v="2543"/>
    <n v="2498"/>
    <n v="2477"/>
    <n v="2451"/>
    <n v="2410"/>
    <n v="2386"/>
    <n v="2392"/>
    <n v="2402"/>
    <n v="2414"/>
    <n v="2491"/>
  </r>
  <r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n v="0"/>
    <n v="0"/>
    <n v="0"/>
    <n v="1332"/>
    <n v="3344"/>
    <n v="6053"/>
    <n v="8532"/>
    <n v="12026"/>
    <n v="15535"/>
    <n v="19104"/>
    <n v="22672"/>
    <n v="25531"/>
    <n v="27732"/>
    <n v="28592"/>
    <n v="29227"/>
    <n v="29358"/>
    <n v="29249"/>
    <n v="28785"/>
    <n v="28239"/>
    <n v="27532"/>
    <n v="26647"/>
    <n v="25575"/>
    <n v="23906"/>
    <n v="22070"/>
    <n v="20145"/>
    <n v="17890"/>
    <n v="15559"/>
    <n v="13338"/>
    <n v="11443"/>
    <n v="9604"/>
    <n v="7613"/>
  </r>
  <r>
    <x v="18"/>
    <n v="0"/>
    <n v="0"/>
    <n v="0"/>
    <n v="265"/>
    <n v="359"/>
    <n v="296"/>
    <n v="241"/>
    <n v="205"/>
    <n v="178"/>
    <n v="164"/>
    <n v="165"/>
    <n v="272"/>
    <n v="373"/>
    <n v="436"/>
    <n v="505"/>
    <n v="544"/>
    <n v="589"/>
    <n v="642"/>
    <n v="682"/>
    <n v="723"/>
    <n v="804"/>
    <n v="883"/>
    <n v="960"/>
    <n v="1031"/>
    <n v="1088"/>
    <n v="1154"/>
    <n v="1249"/>
    <n v="1352"/>
    <n v="1448"/>
    <n v="1542"/>
    <n v="1638"/>
  </r>
  <r>
    <x v="19"/>
    <n v="0"/>
    <n v="0"/>
    <n v="0"/>
    <n v="2555"/>
    <n v="2361"/>
    <n v="3416"/>
    <n v="5604"/>
    <n v="6188"/>
    <n v="7717"/>
    <n v="10738"/>
    <n v="12614"/>
    <n v="12990"/>
    <n v="17832"/>
    <n v="16975"/>
    <n v="16284"/>
    <n v="13893"/>
    <n v="7745"/>
    <n v="4392"/>
    <n v="2936"/>
    <n v="1517"/>
    <n v="673"/>
    <n v="156"/>
    <n v="-232"/>
    <n v="-455"/>
    <n v="-656"/>
    <n v="-935"/>
    <n v="-956"/>
    <n v="-1002"/>
    <n v="-1035"/>
    <n v="-1086"/>
    <n v="-1135"/>
  </r>
  <r>
    <x v="20"/>
    <n v="0"/>
    <n v="0"/>
    <n v="0"/>
    <n v="-16"/>
    <n v="-39"/>
    <n v="-81"/>
    <n v="-132"/>
    <n v="-192"/>
    <n v="-256"/>
    <n v="-334"/>
    <n v="-407"/>
    <n v="-497"/>
    <n v="-589"/>
    <n v="-669"/>
    <n v="-762"/>
    <n v="-886"/>
    <n v="-976"/>
    <n v="-1109"/>
    <n v="-1262"/>
    <n v="-1417"/>
    <n v="-1546"/>
    <n v="-1700"/>
    <n v="-1867"/>
    <n v="-2033"/>
    <n v="-2200"/>
    <n v="-2397"/>
    <n v="-2597"/>
    <n v="-2798"/>
    <n v="-3014"/>
    <n v="-3240"/>
    <n v="-3466"/>
  </r>
  <r>
    <x v="21"/>
    <n v="0"/>
    <n v="0"/>
    <n v="0"/>
    <n v="4792"/>
    <n v="10117"/>
    <n v="15790"/>
    <n v="21364"/>
    <n v="27198"/>
    <n v="32769"/>
    <n v="38424"/>
    <n v="44513"/>
    <n v="52132"/>
    <n v="58466"/>
    <n v="64231"/>
    <n v="69423"/>
    <n v="74104"/>
    <n v="78811"/>
    <n v="83410"/>
    <n v="88083"/>
    <n v="92808"/>
    <n v="97673"/>
    <n v="102567"/>
    <n v="107537"/>
    <n v="112694"/>
    <n v="117912"/>
    <n v="123219"/>
    <n v="128667"/>
    <n v="134277"/>
    <n v="139825"/>
    <n v="145219"/>
    <n v="150635"/>
  </r>
  <r>
    <x v="22"/>
    <n v="0"/>
    <n v="0"/>
    <n v="0"/>
    <n v="-180"/>
    <n v="-480"/>
    <n v="-842"/>
    <n v="-1207"/>
    <n v="-1613"/>
    <n v="-2041"/>
    <n v="-2477"/>
    <n v="-2911"/>
    <n v="-3386"/>
    <n v="-3869"/>
    <n v="-4317"/>
    <n v="-4786"/>
    <n v="-5262"/>
    <n v="-5705"/>
    <n v="-6180"/>
    <n v="-6661"/>
    <n v="-7155"/>
    <n v="-7601"/>
    <n v="-8109"/>
    <n v="-8595"/>
    <n v="-9069"/>
    <n v="-9583"/>
    <n v="-10101"/>
    <n v="-10617"/>
    <n v="-11124"/>
    <n v="-11665"/>
    <n v="-12195"/>
    <n v="-12750"/>
  </r>
  <r>
    <x v="23"/>
    <n v="0"/>
    <n v="0"/>
    <n v="0"/>
    <n v="54"/>
    <n v="177"/>
    <n v="348"/>
    <n v="205"/>
    <n v="251"/>
    <n v="523"/>
    <n v="1022"/>
    <n v="1784"/>
    <n v="2632"/>
    <n v="3530"/>
    <n v="4520"/>
    <n v="5618"/>
    <n v="6052"/>
    <n v="6075"/>
    <n v="5680"/>
    <n v="5144"/>
    <n v="4159"/>
    <n v="3264"/>
    <n v="2550"/>
    <n v="1981"/>
    <n v="1503"/>
    <n v="1068"/>
    <n v="732"/>
    <n v="353"/>
    <n v="18"/>
    <n v="-430"/>
    <n v="-949"/>
    <n v="-1545"/>
  </r>
  <r>
    <x v="24"/>
    <n v="0"/>
    <n v="0"/>
    <n v="0"/>
    <n v="-333"/>
    <n v="-1284"/>
    <n v="-2701"/>
    <n v="-4221"/>
    <n v="-5939"/>
    <n v="-7805"/>
    <n v="-9686"/>
    <n v="-11512"/>
    <n v="-13382"/>
    <n v="-15427"/>
    <n v="-17309"/>
    <n v="-19278"/>
    <n v="-21176"/>
    <n v="-22939"/>
    <n v="-24849"/>
    <n v="-26761"/>
    <n v="-28609"/>
    <n v="-30603"/>
    <n v="-32803"/>
    <n v="-35247"/>
    <n v="-37833"/>
    <n v="-40572"/>
    <n v="-43211"/>
    <n v="-46312"/>
    <n v="-49588"/>
    <n v="-52984"/>
    <n v="-56607"/>
    <n v="-60341"/>
  </r>
  <r>
    <x v="25"/>
    <n v="0"/>
    <n v="0"/>
    <n v="0"/>
    <n v="0"/>
    <n v="0"/>
    <n v="0"/>
    <n v="0"/>
    <n v="58"/>
    <n v="855"/>
    <n v="883"/>
    <n v="-454"/>
    <n v="-2338"/>
    <n v="-5176"/>
    <n v="-8080"/>
    <n v="-9172"/>
    <n v="-8904"/>
    <n v="-9953"/>
    <n v="-12346"/>
    <n v="-17314"/>
    <n v="-23560"/>
    <n v="-30109"/>
    <n v="-35219"/>
    <n v="-39483"/>
    <n v="-42736"/>
    <n v="-43773"/>
    <n v="-41423"/>
    <n v="-37437"/>
    <n v="-34747"/>
    <n v="-33397"/>
    <n v="-31920"/>
    <n v="-28248"/>
  </r>
  <r>
    <x v="26"/>
    <n v="0"/>
    <n v="0"/>
    <n v="0"/>
    <n v="7405"/>
    <n v="10428"/>
    <n v="11343"/>
    <n v="11471"/>
    <n v="10963"/>
    <n v="10461"/>
    <n v="9773"/>
    <n v="8839"/>
    <n v="7982"/>
    <n v="7119"/>
    <n v="6419"/>
    <n v="5676"/>
    <n v="4656"/>
    <n v="3292"/>
    <n v="2264"/>
    <n v="1593"/>
    <n v="1244"/>
    <n v="849"/>
    <n v="510"/>
    <n v="66"/>
    <n v="-111"/>
    <n v="-459"/>
    <n v="-761"/>
    <n v="-991"/>
    <n v="-1011"/>
    <n v="-938"/>
    <n v="-937"/>
    <n v="-972"/>
  </r>
  <r>
    <x v="27"/>
    <n v="0"/>
    <n v="0"/>
    <n v="0"/>
    <n v="54065"/>
    <n v="107815"/>
    <n v="156559"/>
    <n v="204244"/>
    <n v="251825"/>
    <n v="300808"/>
    <n v="342365"/>
    <n v="371051"/>
    <n v="374623"/>
    <n v="395104"/>
    <n v="414963"/>
    <n v="439604"/>
    <n v="462274"/>
    <n v="479319"/>
    <n v="491901"/>
    <n v="498940"/>
    <n v="500922"/>
    <n v="500858"/>
    <n v="501184"/>
    <n v="500181"/>
    <n v="498677"/>
    <n v="497988"/>
    <n v="496525"/>
    <n v="495540"/>
    <n v="493913"/>
    <n v="493483"/>
    <n v="495620"/>
    <n v="50025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0"/>
    <n v="59667"/>
    <n v="148810"/>
    <n v="267300"/>
    <n v="389220"/>
    <n v="526410"/>
    <n v="663750"/>
    <n v="825980"/>
    <n v="875390"/>
    <n v="797290"/>
    <n v="405480"/>
    <n v="231900"/>
    <n v="144190"/>
    <n v="104300"/>
    <n v="90680"/>
    <n v="93210"/>
    <n v="102860"/>
    <n v="116150"/>
    <n v="130910"/>
    <n v="146490"/>
    <n v="159480"/>
    <n v="171520"/>
    <n v="190170"/>
    <n v="203540"/>
    <n v="215670"/>
    <n v="221500"/>
    <n v="218030"/>
    <n v="209150"/>
    <n v="197160"/>
    <n v="184300"/>
  </r>
  <r>
    <x v="2"/>
    <n v="0"/>
    <n v="0"/>
    <n v="3843"/>
    <n v="31750"/>
    <n v="86450"/>
    <n v="160460"/>
    <n v="254650"/>
    <n v="361780"/>
    <n v="488240"/>
    <n v="605910"/>
    <n v="700750"/>
    <n v="621910"/>
    <n v="650080"/>
    <n v="725080"/>
    <n v="826400"/>
    <n v="932680"/>
    <n v="996900"/>
    <n v="1045800"/>
    <n v="1089920"/>
    <n v="1125580"/>
    <n v="1159210"/>
    <n v="1188540"/>
    <n v="1211600"/>
    <n v="1238140"/>
    <n v="1255770"/>
    <n v="1267250"/>
    <n v="1270630"/>
    <n v="1270000"/>
    <n v="1262110"/>
    <n v="1252470"/>
    <n v="1242030"/>
  </r>
  <r>
    <x v="3"/>
    <n v="0"/>
    <n v="0"/>
    <n v="0"/>
    <n v="0"/>
    <n v="0"/>
    <n v="410"/>
    <n v="780"/>
    <n v="-1150"/>
    <n v="-1180"/>
    <n v="-1400"/>
    <n v="-740"/>
    <n v="-260"/>
    <n v="-30"/>
    <n v="210"/>
    <n v="270"/>
    <n v="420"/>
    <n v="500"/>
    <n v="560"/>
    <n v="510"/>
    <n v="550"/>
    <n v="530"/>
    <n v="260"/>
    <n v="-90"/>
    <n v="250"/>
    <n v="270"/>
    <n v="360"/>
    <n v="470"/>
    <n v="480"/>
    <n v="490"/>
    <n v="470"/>
    <n v="460"/>
  </r>
  <r>
    <x v="4"/>
    <n v="0"/>
    <n v="0"/>
    <n v="0"/>
    <n v="0"/>
    <n v="0"/>
    <n v="-360"/>
    <n v="9380"/>
    <n v="21440"/>
    <n v="34310"/>
    <n v="46480"/>
    <n v="63760"/>
    <n v="84060"/>
    <n v="108240"/>
    <n v="133540"/>
    <n v="158970"/>
    <n v="183850"/>
    <n v="208200"/>
    <n v="217510"/>
    <n v="219090"/>
    <n v="216640"/>
    <n v="211820"/>
    <n v="203140"/>
    <n v="193340"/>
    <n v="190250"/>
    <n v="182970"/>
    <n v="176500"/>
    <n v="168210"/>
    <n v="157760"/>
    <n v="147270"/>
    <n v="137300"/>
    <n v="128640"/>
  </r>
  <r>
    <x v="5"/>
    <n v="0"/>
    <n v="0"/>
    <n v="73839"/>
    <n v="107710"/>
    <n v="112370"/>
    <n v="104320"/>
    <n v="91430"/>
    <n v="94180"/>
    <n v="88730"/>
    <n v="86050"/>
    <n v="75230"/>
    <n v="68010"/>
    <n v="88840"/>
    <n v="73810"/>
    <n v="67340"/>
    <n v="60790"/>
    <n v="60020"/>
    <n v="61460"/>
    <n v="66660"/>
    <n v="70130"/>
    <n v="73070"/>
    <n v="72140"/>
    <n v="70290"/>
    <n v="75900"/>
    <n v="77490"/>
    <n v="79630"/>
    <n v="81650"/>
    <n v="80620"/>
    <n v="81610"/>
    <n v="84680"/>
    <n v="89280"/>
  </r>
  <r>
    <x v="6"/>
    <n v="0"/>
    <n v="0"/>
    <n v="141135"/>
    <n v="202153"/>
    <n v="231860"/>
    <n v="245530"/>
    <n v="249600"/>
    <n v="239260"/>
    <n v="232840"/>
    <n v="209640"/>
    <n v="201470"/>
    <n v="177740"/>
    <n v="179620"/>
    <n v="150930"/>
    <n v="122030"/>
    <n v="64490"/>
    <n v="-5790"/>
    <n v="-65440"/>
    <n v="-117210"/>
    <n v="-147580"/>
    <n v="-170440"/>
    <n v="-188040"/>
    <n v="-203570"/>
    <n v="-211420"/>
    <n v="-226250"/>
    <n v="-243120"/>
    <n v="-263670"/>
    <n v="-282820"/>
    <n v="-297800"/>
    <n v="-308700"/>
    <n v="-313720"/>
  </r>
  <r>
    <x v="7"/>
    <n v="0"/>
    <n v="0"/>
    <n v="767"/>
    <n v="2250"/>
    <n v="4450"/>
    <n v="7000"/>
    <n v="9920"/>
    <n v="13240"/>
    <n v="16920"/>
    <n v="20910"/>
    <n v="25140"/>
    <n v="29280"/>
    <n v="33180"/>
    <n v="36840"/>
    <n v="40310"/>
    <n v="43820"/>
    <n v="47300"/>
    <n v="50700"/>
    <n v="53920"/>
    <n v="57010"/>
    <n v="60000"/>
    <n v="62720"/>
    <n v="65360"/>
    <n v="67920"/>
    <n v="70360"/>
    <n v="72640"/>
    <n v="75060"/>
    <n v="77120"/>
    <n v="78990"/>
    <n v="80740"/>
    <n v="82420"/>
  </r>
  <r>
    <x v="8"/>
    <n v="0"/>
    <n v="0"/>
    <n v="-161"/>
    <n v="-590"/>
    <n v="-1140"/>
    <n v="-1730"/>
    <n v="-2340"/>
    <n v="-3130"/>
    <n v="-4810"/>
    <n v="-6460"/>
    <n v="-8090"/>
    <n v="-7460"/>
    <n v="-7240"/>
    <n v="-7370"/>
    <n v="-7810"/>
    <n v="-8230"/>
    <n v="-7670"/>
    <n v="-7550"/>
    <n v="-7830"/>
    <n v="-8160"/>
    <n v="-8630"/>
    <n v="-9270"/>
    <n v="-9930"/>
    <n v="-10430"/>
    <n v="-11040"/>
    <n v="-11680"/>
    <n v="-12330"/>
    <n v="-12980"/>
    <n v="-13580"/>
    <n v="-14170"/>
    <n v="-14760"/>
  </r>
  <r>
    <x v="9"/>
    <n v="0"/>
    <n v="0"/>
    <n v="-6001"/>
    <n v="-11320"/>
    <n v="-13380"/>
    <n v="-13030"/>
    <n v="-12270"/>
    <n v="-11510"/>
    <n v="-10120"/>
    <n v="-7360"/>
    <n v="-10"/>
    <n v="3300"/>
    <n v="3230"/>
    <n v="2020"/>
    <n v="530"/>
    <n v="-860"/>
    <n v="-1870"/>
    <n v="-2470"/>
    <n v="-2960"/>
    <n v="-3250"/>
    <n v="-3420"/>
    <n v="-3760"/>
    <n v="-4040"/>
    <n v="-4290"/>
    <n v="-4500"/>
    <n v="-4730"/>
    <n v="-4580"/>
    <n v="-4250"/>
    <n v="-3820"/>
    <n v="-3400"/>
    <n v="-3010"/>
  </r>
  <r>
    <x v="10"/>
    <n v="0"/>
    <n v="0"/>
    <n v="127"/>
    <n v="290"/>
    <n v="1730"/>
    <n v="2770"/>
    <n v="3610"/>
    <n v="4270"/>
    <n v="5050"/>
    <n v="4450"/>
    <n v="4470"/>
    <n v="4470"/>
    <n v="4470"/>
    <n v="4500"/>
    <n v="2220"/>
    <n v="1050"/>
    <n v="-60"/>
    <n v="-350"/>
    <n v="-330"/>
    <n v="-200"/>
    <n v="-80"/>
    <n v="20"/>
    <n v="1020"/>
    <n v="2240"/>
    <n v="2930"/>
    <n v="2980"/>
    <n v="2810"/>
    <n v="2580"/>
    <n v="2420"/>
    <n v="2330"/>
    <n v="2310"/>
  </r>
  <r>
    <x v="11"/>
    <n v="0"/>
    <n v="0"/>
    <n v="67"/>
    <n v="1480"/>
    <n v="5980"/>
    <n v="13840"/>
    <n v="30670"/>
    <n v="41150"/>
    <n v="60800"/>
    <n v="83770"/>
    <n v="109690"/>
    <n v="139830"/>
    <n v="198330"/>
    <n v="221230"/>
    <n v="253710"/>
    <n v="282840"/>
    <n v="311980"/>
    <n v="343860"/>
    <n v="377020"/>
    <n v="407560"/>
    <n v="438590"/>
    <n v="464680"/>
    <n v="490340"/>
    <n v="523190"/>
    <n v="554780"/>
    <n v="587090"/>
    <n v="623590"/>
    <n v="660370"/>
    <n v="698600"/>
    <n v="739690"/>
    <n v="783920"/>
  </r>
  <r>
    <x v="12"/>
    <n v="0"/>
    <n v="0"/>
    <n v="250"/>
    <n v="570"/>
    <n v="940"/>
    <n v="1240"/>
    <n v="1510"/>
    <n v="1790"/>
    <n v="2050"/>
    <n v="2280"/>
    <n v="2480"/>
    <n v="2520"/>
    <n v="2510"/>
    <n v="2470"/>
    <n v="2390"/>
    <n v="2340"/>
    <n v="2310"/>
    <n v="2310"/>
    <n v="2210"/>
    <n v="2160"/>
    <n v="2090"/>
    <n v="2020"/>
    <n v="1970"/>
    <n v="1920"/>
    <n v="1880"/>
    <n v="1820"/>
    <n v="1780"/>
    <n v="1710"/>
    <n v="1680"/>
    <n v="1640"/>
    <n v="1640"/>
  </r>
  <r>
    <x v="13"/>
    <n v="0"/>
    <n v="0"/>
    <n v="90177"/>
    <n v="214471"/>
    <n v="334290"/>
    <n v="466180"/>
    <n v="632490"/>
    <n v="713340"/>
    <n v="802210"/>
    <n v="886170"/>
    <n v="997070"/>
    <n v="1131320"/>
    <n v="1277520"/>
    <n v="1379060"/>
    <n v="1492620"/>
    <n v="1583210"/>
    <n v="1675580"/>
    <n v="1759640"/>
    <n v="1827100"/>
    <n v="1886510"/>
    <n v="1941100"/>
    <n v="1993880"/>
    <n v="2050760"/>
    <n v="2122390"/>
    <n v="2194390"/>
    <n v="2269620"/>
    <n v="2334830"/>
    <n v="2391970"/>
    <n v="2446420"/>
    <n v="2505420"/>
    <n v="2576340"/>
  </r>
  <r>
    <x v="14"/>
    <n v="0"/>
    <n v="0"/>
    <n v="-85"/>
    <n v="590"/>
    <n v="1920"/>
    <n v="3910"/>
    <n v="6600"/>
    <n v="10050"/>
    <n v="14540"/>
    <n v="19640"/>
    <n v="29860"/>
    <n v="36020"/>
    <n v="38230"/>
    <n v="38970"/>
    <n v="39480"/>
    <n v="40130"/>
    <n v="39180"/>
    <n v="37450"/>
    <n v="35880"/>
    <n v="34880"/>
    <n v="34370"/>
    <n v="34470"/>
    <n v="35100"/>
    <n v="36060"/>
    <n v="37190"/>
    <n v="38390"/>
    <n v="39650"/>
    <n v="40550"/>
    <n v="41350"/>
    <n v="42170"/>
    <n v="43050"/>
  </r>
  <r>
    <x v="15"/>
    <n v="0"/>
    <n v="0"/>
    <n v="421"/>
    <n v="1640"/>
    <n v="4460"/>
    <n v="8100"/>
    <n v="12300"/>
    <n v="17360"/>
    <n v="23420"/>
    <n v="30920"/>
    <n v="39460"/>
    <n v="43090"/>
    <n v="44380"/>
    <n v="43990"/>
    <n v="42720"/>
    <n v="41330"/>
    <n v="40070"/>
    <n v="39160"/>
    <n v="38200"/>
    <n v="37310"/>
    <n v="36440"/>
    <n v="35380"/>
    <n v="34450"/>
    <n v="33730"/>
    <n v="33010"/>
    <n v="32250"/>
    <n v="31660"/>
    <n v="31000"/>
    <n v="30940"/>
    <n v="31440"/>
    <n v="32270"/>
  </r>
  <r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n v="0"/>
    <n v="0"/>
    <n v="15985"/>
    <n v="40730"/>
    <n v="70470"/>
    <n v="101720"/>
    <n v="141280"/>
    <n v="161110"/>
    <n v="189220"/>
    <n v="219610"/>
    <n v="285580"/>
    <n v="355490"/>
    <n v="419790"/>
    <n v="475670"/>
    <n v="520920"/>
    <n v="555550"/>
    <n v="588130"/>
    <n v="611720"/>
    <n v="633710"/>
    <n v="646370"/>
    <n v="662000"/>
    <n v="654970"/>
    <n v="651560"/>
    <n v="651010"/>
    <n v="643330"/>
    <n v="632940"/>
    <n v="617820"/>
    <n v="596970"/>
    <n v="587490"/>
    <n v="572020"/>
    <n v="558440"/>
  </r>
  <r>
    <x v="18"/>
    <n v="0"/>
    <n v="0"/>
    <n v="13908"/>
    <n v="20410"/>
    <n v="23660"/>
    <n v="25730"/>
    <n v="25880"/>
    <n v="25710"/>
    <n v="26030"/>
    <n v="26780"/>
    <n v="28320"/>
    <n v="31560"/>
    <n v="34410"/>
    <n v="37060"/>
    <n v="39850"/>
    <n v="42580"/>
    <n v="45210"/>
    <n v="48500"/>
    <n v="51790"/>
    <n v="55260"/>
    <n v="58860"/>
    <n v="60140"/>
    <n v="61170"/>
    <n v="69910"/>
    <n v="74930"/>
    <n v="80980"/>
    <n v="86540"/>
    <n v="90890"/>
    <n v="94850"/>
    <n v="98840"/>
    <n v="103110"/>
  </r>
  <r>
    <x v="19"/>
    <n v="0"/>
    <n v="0"/>
    <n v="41098"/>
    <n v="-60"/>
    <n v="-52870"/>
    <n v="-52570"/>
    <n v="39990"/>
    <n v="28690"/>
    <n v="13440"/>
    <n v="-12130"/>
    <n v="-44060"/>
    <n v="5370"/>
    <n v="83620"/>
    <n v="155930"/>
    <n v="227460"/>
    <n v="149090"/>
    <n v="97170"/>
    <n v="74360"/>
    <n v="55360"/>
    <n v="35080"/>
    <n v="20440"/>
    <n v="6790"/>
    <n v="-4780"/>
    <n v="13570"/>
    <n v="43990"/>
    <n v="17360"/>
    <n v="12690"/>
    <n v="12990"/>
    <n v="17260"/>
    <n v="-560"/>
    <n v="-4660"/>
  </r>
  <r>
    <x v="20"/>
    <n v="0"/>
    <n v="0"/>
    <n v="-445"/>
    <n v="-1210"/>
    <n v="-2210"/>
    <n v="-3400"/>
    <n v="-4840"/>
    <n v="-6430"/>
    <n v="-8240"/>
    <n v="-10250"/>
    <n v="-12550"/>
    <n v="-14990"/>
    <n v="-17690"/>
    <n v="-20560"/>
    <n v="-23720"/>
    <n v="-27020"/>
    <n v="-30470"/>
    <n v="-34130"/>
    <n v="-37950"/>
    <n v="-42010"/>
    <n v="-46270"/>
    <n v="-51010"/>
    <n v="-55960"/>
    <n v="-60720"/>
    <n v="-65920"/>
    <n v="-71390"/>
    <n v="-76960"/>
    <n v="-82480"/>
    <n v="-87910"/>
    <n v="-93350"/>
    <n v="-98840"/>
  </r>
  <r>
    <x v="21"/>
    <n v="0"/>
    <n v="0"/>
    <n v="12806"/>
    <n v="29730"/>
    <n v="48700"/>
    <n v="82510"/>
    <n v="124080"/>
    <n v="169640"/>
    <n v="217030"/>
    <n v="271840"/>
    <n v="334960"/>
    <n v="421030"/>
    <n v="494380"/>
    <n v="561310"/>
    <n v="625550"/>
    <n v="682300"/>
    <n v="737870"/>
    <n v="792800"/>
    <n v="846620"/>
    <n v="900550"/>
    <n v="955650"/>
    <n v="1009890"/>
    <n v="1064770"/>
    <n v="1128770"/>
    <n v="1190390"/>
    <n v="1254550"/>
    <n v="1319330"/>
    <n v="1383690"/>
    <n v="1449730"/>
    <n v="1516740"/>
    <n v="1584520"/>
  </r>
  <r>
    <x v="22"/>
    <n v="0"/>
    <n v="0"/>
    <n v="-2545"/>
    <n v="-6590"/>
    <n v="-11330"/>
    <n v="-16760"/>
    <n v="-23010"/>
    <n v="-28500"/>
    <n v="-34510"/>
    <n v="-40710"/>
    <n v="-47440"/>
    <n v="-54070"/>
    <n v="-60730"/>
    <n v="-67120"/>
    <n v="-73590"/>
    <n v="-79790"/>
    <n v="-85680"/>
    <n v="-91530"/>
    <n v="-97330"/>
    <n v="-103060"/>
    <n v="-108800"/>
    <n v="-114730"/>
    <n v="-120880"/>
    <n v="-126660"/>
    <n v="-132740"/>
    <n v="-138830"/>
    <n v="-144860"/>
    <n v="-150780"/>
    <n v="-156640"/>
    <n v="-162570"/>
    <n v="-168880"/>
  </r>
  <r>
    <x v="23"/>
    <n v="0"/>
    <n v="0"/>
    <n v="628"/>
    <n v="1590"/>
    <n v="2650"/>
    <n v="3750"/>
    <n v="-3380"/>
    <n v="-5050"/>
    <n v="720"/>
    <n v="12260"/>
    <n v="29130"/>
    <n v="45920"/>
    <n v="63670"/>
    <n v="79510"/>
    <n v="91660"/>
    <n v="98800"/>
    <n v="89870"/>
    <n v="76500"/>
    <n v="61930"/>
    <n v="46680"/>
    <n v="31520"/>
    <n v="16880"/>
    <n v="3030"/>
    <n v="-8510"/>
    <n v="-19390"/>
    <n v="-29060"/>
    <n v="-36430"/>
    <n v="-42030"/>
    <n v="-45940"/>
    <n v="-49060"/>
    <n v="-51570"/>
  </r>
  <r>
    <x v="24"/>
    <n v="0"/>
    <n v="0"/>
    <n v="1691"/>
    <n v="-890"/>
    <n v="-7140"/>
    <n v="-16940"/>
    <n v="-31850"/>
    <n v="-37980"/>
    <n v="-46550"/>
    <n v="-55530"/>
    <n v="-70870"/>
    <n v="-85560"/>
    <n v="-101210"/>
    <n v="-116710"/>
    <n v="-133200"/>
    <n v="-149020"/>
    <n v="-165720"/>
    <n v="-182370"/>
    <n v="-198850"/>
    <n v="-215390"/>
    <n v="-232750"/>
    <n v="-253850"/>
    <n v="-276890"/>
    <n v="-294330"/>
    <n v="-317370"/>
    <n v="-341130"/>
    <n v="-365770"/>
    <n v="-388370"/>
    <n v="-404760"/>
    <n v="-426730"/>
    <n v="-449090"/>
  </r>
  <r>
    <x v="25"/>
    <n v="0"/>
    <n v="0"/>
    <n v="13695"/>
    <n v="73840"/>
    <n v="85700"/>
    <n v="76340"/>
    <n v="31190"/>
    <n v="27010"/>
    <n v="52490"/>
    <n v="89840"/>
    <n v="127640"/>
    <n v="182920"/>
    <n v="259060"/>
    <n v="323940"/>
    <n v="379640"/>
    <n v="361580"/>
    <n v="336870"/>
    <n v="271050"/>
    <n v="201040"/>
    <n v="127990"/>
    <n v="62010"/>
    <n v="3780"/>
    <n v="-46190"/>
    <n v="-80970"/>
    <n v="-113980"/>
    <n v="-139980"/>
    <n v="-163070"/>
    <n v="-182450"/>
    <n v="-197820"/>
    <n v="-209970"/>
    <n v="-225270"/>
  </r>
  <r>
    <x v="26"/>
    <n v="0"/>
    <n v="0"/>
    <n v="208662"/>
    <n v="305458"/>
    <n v="336750"/>
    <n v="333820"/>
    <n v="317640"/>
    <n v="299210"/>
    <n v="275310"/>
    <n v="248030"/>
    <n v="218500"/>
    <n v="188010"/>
    <n v="161820"/>
    <n v="136270"/>
    <n v="109680"/>
    <n v="84140"/>
    <n v="63920"/>
    <n v="54600"/>
    <n v="52190"/>
    <n v="49140"/>
    <n v="46220"/>
    <n v="40860"/>
    <n v="35450"/>
    <n v="37910"/>
    <n v="37040"/>
    <n v="37540"/>
    <n v="38260"/>
    <n v="39490"/>
    <n v="46190"/>
    <n v="57430"/>
    <n v="63210"/>
  </r>
  <r>
    <x v="27"/>
    <n v="0"/>
    <n v="0"/>
    <n v="654482"/>
    <n v="1168470"/>
    <n v="1637300"/>
    <n v="2130510"/>
    <n v="2565660"/>
    <n v="3008970"/>
    <n v="3482050"/>
    <n v="3869500"/>
    <n v="4204090"/>
    <n v="4199590"/>
    <n v="4436190"/>
    <n v="4760560"/>
    <n v="5118800"/>
    <n v="5330340"/>
    <n v="5510790"/>
    <n v="5654190"/>
    <n v="5788440"/>
    <n v="5904190"/>
    <n v="6015670"/>
    <n v="6129360"/>
    <n v="6244100"/>
    <n v="6370600"/>
    <n v="6494760"/>
    <n v="6620370"/>
    <n v="6728000"/>
    <n v="6823350"/>
    <n v="6915700"/>
    <n v="7016520"/>
    <n v="7125520"/>
  </r>
  <r>
    <x v="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B869A-AB13-48CA-84D9-9CBDE6749F01}" name="PivotTable1" cacheId="26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AD35" firstHeaderRow="1" firstDataRow="2" firstDataCol="1"/>
  <pivotFields count="32">
    <pivotField axis="axisCol" showAll="0">
      <items count="29">
        <item x="25"/>
        <item x="7"/>
        <item x="27"/>
        <item x="5"/>
        <item x="17"/>
        <item x="26"/>
        <item x="2"/>
        <item x="8"/>
        <item x="9"/>
        <item x="19"/>
        <item x="10"/>
        <item x="12"/>
        <item x="21"/>
        <item x="23"/>
        <item x="6"/>
        <item x="11"/>
        <item x="18"/>
        <item x="24"/>
        <item x="14"/>
        <item x="15"/>
        <item x="0"/>
        <item x="1"/>
        <item x="20"/>
        <item x="3"/>
        <item x="4"/>
        <item x="13"/>
        <item x="16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5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29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AE33" firstHeaderRow="1" firstDataRow="2" firstDataCol="1"/>
  <pivotFields count="32">
    <pivotField axis="axisCol" showAll="0">
      <items count="32">
        <item x="25"/>
        <item x="7"/>
        <item x="27"/>
        <item x="5"/>
        <item x="17"/>
        <item x="26"/>
        <item x="2"/>
        <item x="8"/>
        <item x="9"/>
        <item x="19"/>
        <item m="1" x="29"/>
        <item x="10"/>
        <item x="12"/>
        <item x="21"/>
        <item x="23"/>
        <item x="6"/>
        <item x="11"/>
        <item x="18"/>
        <item x="24"/>
        <item x="13"/>
        <item x="14"/>
        <item x="15"/>
        <item x="0"/>
        <item x="1"/>
        <item x="20"/>
        <item x="3"/>
        <item x="4"/>
        <item x="22"/>
        <item m="1" x="30"/>
        <item x="16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14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99"/>
  <sheetViews>
    <sheetView showGridLines="0" tabSelected="1" topLeftCell="A47" zoomScale="70" zoomScaleNormal="70" workbookViewId="0">
      <selection activeCell="E72" sqref="E72"/>
    </sheetView>
  </sheetViews>
  <sheetFormatPr defaultRowHeight="15" x14ac:dyDescent="0.25"/>
  <cols>
    <col min="1" max="1" width="13.140625" bestFit="1" customWidth="1"/>
    <col min="2" max="2" width="64.85546875" bestFit="1" customWidth="1"/>
    <col min="3" max="3" width="64.42578125" bestFit="1" customWidth="1"/>
    <col min="4" max="4" width="30.28515625" bestFit="1" customWidth="1"/>
    <col min="5" max="5" width="75.42578125" bestFit="1" customWidth="1"/>
    <col min="6" max="6" width="54" bestFit="1" customWidth="1"/>
    <col min="7" max="7" width="50.7109375" bestFit="1" customWidth="1"/>
    <col min="8" max="8" width="51.5703125" bestFit="1" customWidth="1"/>
    <col min="9" max="9" width="60" bestFit="1" customWidth="1"/>
    <col min="10" max="10" width="50" bestFit="1" customWidth="1"/>
    <col min="11" max="11" width="49.28515625" bestFit="1" customWidth="1"/>
    <col min="12" max="12" width="44.85546875" bestFit="1" customWidth="1"/>
    <col min="13" max="13" width="50.5703125" bestFit="1" customWidth="1"/>
    <col min="14" max="14" width="47.140625" bestFit="1" customWidth="1"/>
    <col min="15" max="15" width="56.42578125" bestFit="1" customWidth="1"/>
    <col min="16" max="16" width="44" bestFit="1" customWidth="1"/>
    <col min="17" max="17" width="52.85546875" bestFit="1" customWidth="1"/>
    <col min="18" max="18" width="44" bestFit="1" customWidth="1"/>
    <col min="19" max="19" width="72" bestFit="1" customWidth="1"/>
    <col min="20" max="20" width="50.5703125" bestFit="1" customWidth="1"/>
    <col min="21" max="21" width="66.85546875" bestFit="1" customWidth="1"/>
    <col min="22" max="22" width="33.5703125" bestFit="1" customWidth="1"/>
    <col min="23" max="23" width="68.7109375" bestFit="1" customWidth="1"/>
    <col min="24" max="24" width="56.7109375" bestFit="1" customWidth="1"/>
    <col min="25" max="25" width="55.7109375" bestFit="1" customWidth="1"/>
    <col min="26" max="26" width="55" bestFit="1" customWidth="1"/>
    <col min="27" max="27" width="56" bestFit="1" customWidth="1"/>
    <col min="28" max="28" width="45.85546875" bestFit="1" customWidth="1"/>
    <col min="29" max="29" width="72.5703125" bestFit="1" customWidth="1"/>
    <col min="30" max="30" width="15" bestFit="1" customWidth="1"/>
    <col min="31" max="31" width="11.28515625" bestFit="1" customWidth="1"/>
    <col min="32" max="32" width="11.5703125" bestFit="1" customWidth="1"/>
  </cols>
  <sheetData>
    <row r="3" spans="1:30" x14ac:dyDescent="0.25">
      <c r="B3" s="7" t="s">
        <v>455</v>
      </c>
    </row>
    <row r="4" spans="1:30" x14ac:dyDescent="0.25">
      <c r="A4" s="7" t="s">
        <v>456</v>
      </c>
      <c r="B4" t="s">
        <v>418</v>
      </c>
      <c r="C4" t="s">
        <v>390</v>
      </c>
      <c r="D4" t="s">
        <v>421</v>
      </c>
      <c r="E4" t="s">
        <v>417</v>
      </c>
      <c r="F4" t="s">
        <v>406</v>
      </c>
      <c r="G4" t="s">
        <v>420</v>
      </c>
      <c r="H4" t="s">
        <v>385</v>
      </c>
      <c r="I4" t="s">
        <v>392</v>
      </c>
      <c r="J4" t="s">
        <v>394</v>
      </c>
      <c r="K4" t="s">
        <v>408</v>
      </c>
      <c r="L4" t="s">
        <v>396</v>
      </c>
      <c r="M4" t="s">
        <v>400</v>
      </c>
      <c r="N4" t="s">
        <v>411</v>
      </c>
      <c r="O4" t="s">
        <v>415</v>
      </c>
      <c r="P4" t="s">
        <v>388</v>
      </c>
      <c r="Q4" t="s">
        <v>398</v>
      </c>
      <c r="R4" t="s">
        <v>407</v>
      </c>
      <c r="S4" t="s">
        <v>416</v>
      </c>
      <c r="T4" t="s">
        <v>403</v>
      </c>
      <c r="U4" t="s">
        <v>405</v>
      </c>
      <c r="V4" t="s">
        <v>381</v>
      </c>
      <c r="W4" t="s">
        <v>384</v>
      </c>
      <c r="X4" t="s">
        <v>409</v>
      </c>
      <c r="Y4" t="s">
        <v>386</v>
      </c>
      <c r="Z4" t="s">
        <v>387</v>
      </c>
      <c r="AA4" t="s">
        <v>402</v>
      </c>
      <c r="AB4" t="s">
        <v>478</v>
      </c>
      <c r="AC4" t="s">
        <v>413</v>
      </c>
      <c r="AD4" t="s">
        <v>423</v>
      </c>
    </row>
    <row r="5" spans="1:30" x14ac:dyDescent="0.25">
      <c r="A5" s="8" t="s">
        <v>424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</row>
    <row r="6" spans="1:30" x14ac:dyDescent="0.25">
      <c r="A6" s="8" t="s">
        <v>425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</row>
    <row r="7" spans="1:30" x14ac:dyDescent="0.25">
      <c r="A7" s="8" t="s">
        <v>426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</row>
    <row r="8" spans="1:30" x14ac:dyDescent="0.25">
      <c r="A8" s="8" t="s">
        <v>427</v>
      </c>
      <c r="B8" s="9">
        <v>0</v>
      </c>
      <c r="C8" s="9">
        <v>28</v>
      </c>
      <c r="D8" s="9">
        <v>54065</v>
      </c>
      <c r="E8" s="9">
        <v>4703</v>
      </c>
      <c r="F8" s="9">
        <v>1332</v>
      </c>
      <c r="G8" s="9">
        <v>7405</v>
      </c>
      <c r="H8" s="9">
        <v>191</v>
      </c>
      <c r="I8" s="9">
        <v>-8</v>
      </c>
      <c r="J8" s="9">
        <v>-4</v>
      </c>
      <c r="K8" s="9">
        <v>2555</v>
      </c>
      <c r="L8" s="9">
        <v>21</v>
      </c>
      <c r="M8" s="9">
        <v>27</v>
      </c>
      <c r="N8" s="9">
        <v>4792</v>
      </c>
      <c r="O8" s="9">
        <v>54</v>
      </c>
      <c r="P8" s="9">
        <v>5039</v>
      </c>
      <c r="Q8" s="9">
        <v>85</v>
      </c>
      <c r="R8" s="9">
        <v>265</v>
      </c>
      <c r="S8" s="9">
        <v>-333</v>
      </c>
      <c r="T8" s="9">
        <v>-165</v>
      </c>
      <c r="U8" s="9">
        <v>-8</v>
      </c>
      <c r="V8" s="9">
        <v>0</v>
      </c>
      <c r="W8" s="9">
        <v>13914</v>
      </c>
      <c r="X8" s="9">
        <v>-16</v>
      </c>
      <c r="Y8" s="9">
        <v>0</v>
      </c>
      <c r="Z8" s="9">
        <v>0</v>
      </c>
      <c r="AA8" s="9">
        <v>14832</v>
      </c>
      <c r="AB8" s="9">
        <v>0</v>
      </c>
      <c r="AC8" s="9">
        <v>-180</v>
      </c>
      <c r="AD8" s="9">
        <v>108594</v>
      </c>
    </row>
    <row r="9" spans="1:30" x14ac:dyDescent="0.25">
      <c r="A9" s="8" t="s">
        <v>428</v>
      </c>
      <c r="B9" s="9">
        <v>0</v>
      </c>
      <c r="C9" s="9">
        <v>94</v>
      </c>
      <c r="D9" s="9">
        <v>107815</v>
      </c>
      <c r="E9" s="9">
        <v>5622</v>
      </c>
      <c r="F9" s="9">
        <v>3344</v>
      </c>
      <c r="G9" s="9">
        <v>10428</v>
      </c>
      <c r="H9" s="9">
        <v>2675</v>
      </c>
      <c r="I9" s="9">
        <v>-37</v>
      </c>
      <c r="J9" s="9">
        <v>-10</v>
      </c>
      <c r="K9" s="9">
        <v>2361</v>
      </c>
      <c r="L9" s="9">
        <v>28</v>
      </c>
      <c r="M9" s="9">
        <v>68</v>
      </c>
      <c r="N9" s="9">
        <v>10117</v>
      </c>
      <c r="O9" s="9">
        <v>177</v>
      </c>
      <c r="P9" s="9">
        <v>10773</v>
      </c>
      <c r="Q9" s="9">
        <v>427</v>
      </c>
      <c r="R9" s="9">
        <v>359</v>
      </c>
      <c r="S9" s="9">
        <v>-1284</v>
      </c>
      <c r="T9" s="9">
        <v>-330</v>
      </c>
      <c r="U9" s="9">
        <v>20</v>
      </c>
      <c r="V9" s="9">
        <v>0</v>
      </c>
      <c r="W9" s="9">
        <v>19876</v>
      </c>
      <c r="X9" s="9">
        <v>-39</v>
      </c>
      <c r="Y9" s="9">
        <v>0</v>
      </c>
      <c r="Z9" s="9">
        <v>0</v>
      </c>
      <c r="AA9" s="9">
        <v>42402</v>
      </c>
      <c r="AB9" s="9">
        <v>0</v>
      </c>
      <c r="AC9" s="9">
        <v>-480</v>
      </c>
      <c r="AD9" s="9">
        <v>214406</v>
      </c>
    </row>
    <row r="10" spans="1:30" x14ac:dyDescent="0.25">
      <c r="A10" s="8" t="s">
        <v>429</v>
      </c>
      <c r="B10" s="9">
        <v>0</v>
      </c>
      <c r="C10" s="9">
        <v>185</v>
      </c>
      <c r="D10" s="9">
        <v>156559</v>
      </c>
      <c r="E10" s="9">
        <v>4691</v>
      </c>
      <c r="F10" s="9">
        <v>6053</v>
      </c>
      <c r="G10" s="9">
        <v>11343</v>
      </c>
      <c r="H10" s="9">
        <v>11275</v>
      </c>
      <c r="I10" s="9">
        <v>-58</v>
      </c>
      <c r="J10" s="9">
        <v>175</v>
      </c>
      <c r="K10" s="9">
        <v>3416</v>
      </c>
      <c r="L10" s="9">
        <v>33</v>
      </c>
      <c r="M10" s="9">
        <v>104</v>
      </c>
      <c r="N10" s="9">
        <v>15790</v>
      </c>
      <c r="O10" s="9">
        <v>348</v>
      </c>
      <c r="P10" s="9">
        <v>13408</v>
      </c>
      <c r="Q10" s="9">
        <v>1343</v>
      </c>
      <c r="R10" s="9">
        <v>296</v>
      </c>
      <c r="S10" s="9">
        <v>-2701</v>
      </c>
      <c r="T10" s="9">
        <v>-404</v>
      </c>
      <c r="U10" s="9">
        <v>83</v>
      </c>
      <c r="V10" s="9">
        <v>0</v>
      </c>
      <c r="W10" s="9">
        <v>27834</v>
      </c>
      <c r="X10" s="9">
        <v>-81</v>
      </c>
      <c r="Y10" s="9">
        <v>4</v>
      </c>
      <c r="Z10" s="9">
        <v>0</v>
      </c>
      <c r="AA10" s="9">
        <v>66355</v>
      </c>
      <c r="AB10" s="9">
        <v>0</v>
      </c>
      <c r="AC10" s="9">
        <v>-842</v>
      </c>
      <c r="AD10" s="9">
        <v>315209</v>
      </c>
    </row>
    <row r="11" spans="1:30" x14ac:dyDescent="0.25">
      <c r="A11" s="8" t="s">
        <v>430</v>
      </c>
      <c r="B11" s="9">
        <v>0</v>
      </c>
      <c r="C11" s="9">
        <v>316</v>
      </c>
      <c r="D11" s="9">
        <v>204244</v>
      </c>
      <c r="E11" s="9">
        <v>3463</v>
      </c>
      <c r="F11" s="9">
        <v>8532</v>
      </c>
      <c r="G11" s="9">
        <v>11471</v>
      </c>
      <c r="H11" s="9">
        <v>24730</v>
      </c>
      <c r="I11" s="9">
        <v>-83</v>
      </c>
      <c r="J11" s="9">
        <v>1167</v>
      </c>
      <c r="K11" s="9">
        <v>5604</v>
      </c>
      <c r="L11" s="9">
        <v>35</v>
      </c>
      <c r="M11" s="9">
        <v>149</v>
      </c>
      <c r="N11" s="9">
        <v>21364</v>
      </c>
      <c r="O11" s="9">
        <v>205</v>
      </c>
      <c r="P11" s="9">
        <v>14517</v>
      </c>
      <c r="Q11" s="9">
        <v>2407</v>
      </c>
      <c r="R11" s="9">
        <v>241</v>
      </c>
      <c r="S11" s="9">
        <v>-4221</v>
      </c>
      <c r="T11" s="9">
        <v>-357</v>
      </c>
      <c r="U11" s="9">
        <v>195</v>
      </c>
      <c r="V11" s="9">
        <v>0</v>
      </c>
      <c r="W11" s="9">
        <v>36836</v>
      </c>
      <c r="X11" s="9">
        <v>-132</v>
      </c>
      <c r="Y11" s="9">
        <v>-6</v>
      </c>
      <c r="Z11" s="9">
        <v>312</v>
      </c>
      <c r="AA11" s="9">
        <v>86086</v>
      </c>
      <c r="AB11" s="9">
        <v>0</v>
      </c>
      <c r="AC11" s="9">
        <v>-1207</v>
      </c>
      <c r="AD11" s="9">
        <v>415868</v>
      </c>
    </row>
    <row r="12" spans="1:30" x14ac:dyDescent="0.25">
      <c r="A12" s="8" t="s">
        <v>431</v>
      </c>
      <c r="B12" s="9">
        <v>58</v>
      </c>
      <c r="C12" s="9">
        <v>487</v>
      </c>
      <c r="D12" s="9">
        <v>251825</v>
      </c>
      <c r="E12" s="9">
        <v>2066</v>
      </c>
      <c r="F12" s="9">
        <v>12026</v>
      </c>
      <c r="G12" s="9">
        <v>10963</v>
      </c>
      <c r="H12" s="9">
        <v>40594</v>
      </c>
      <c r="I12" s="9">
        <v>-129</v>
      </c>
      <c r="J12" s="9">
        <v>2900</v>
      </c>
      <c r="K12" s="9">
        <v>6188</v>
      </c>
      <c r="L12" s="9">
        <v>29</v>
      </c>
      <c r="M12" s="9">
        <v>200</v>
      </c>
      <c r="N12" s="9">
        <v>27198</v>
      </c>
      <c r="O12" s="9">
        <v>251</v>
      </c>
      <c r="P12" s="9">
        <v>15137</v>
      </c>
      <c r="Q12" s="9">
        <v>4498</v>
      </c>
      <c r="R12" s="9">
        <v>205</v>
      </c>
      <c r="S12" s="9">
        <v>-5939</v>
      </c>
      <c r="T12" s="9">
        <v>-240</v>
      </c>
      <c r="U12" s="9">
        <v>430</v>
      </c>
      <c r="V12" s="9">
        <v>0</v>
      </c>
      <c r="W12" s="9">
        <v>46211</v>
      </c>
      <c r="X12" s="9">
        <v>-192</v>
      </c>
      <c r="Y12" s="9">
        <v>-5</v>
      </c>
      <c r="Z12" s="9">
        <v>948</v>
      </c>
      <c r="AA12" s="9">
        <v>105307</v>
      </c>
      <c r="AB12" s="9">
        <v>0</v>
      </c>
      <c r="AC12" s="9">
        <v>-1613</v>
      </c>
      <c r="AD12" s="9">
        <v>519403</v>
      </c>
    </row>
    <row r="13" spans="1:30" x14ac:dyDescent="0.25">
      <c r="A13" s="8" t="s">
        <v>432</v>
      </c>
      <c r="B13" s="9">
        <v>855</v>
      </c>
      <c r="C13" s="9">
        <v>694</v>
      </c>
      <c r="D13" s="9">
        <v>300808</v>
      </c>
      <c r="E13" s="9">
        <v>542</v>
      </c>
      <c r="F13" s="9">
        <v>15535</v>
      </c>
      <c r="G13" s="9">
        <v>10461</v>
      </c>
      <c r="H13" s="9">
        <v>58064</v>
      </c>
      <c r="I13" s="9">
        <v>-209</v>
      </c>
      <c r="J13" s="9">
        <v>4749</v>
      </c>
      <c r="K13" s="9">
        <v>7717</v>
      </c>
      <c r="L13" s="9">
        <v>34</v>
      </c>
      <c r="M13" s="9">
        <v>241</v>
      </c>
      <c r="N13" s="9">
        <v>32769</v>
      </c>
      <c r="O13" s="9">
        <v>523</v>
      </c>
      <c r="P13" s="9">
        <v>15859</v>
      </c>
      <c r="Q13" s="9">
        <v>6970</v>
      </c>
      <c r="R13" s="9">
        <v>178</v>
      </c>
      <c r="S13" s="9">
        <v>-7805</v>
      </c>
      <c r="T13" s="9">
        <v>-116</v>
      </c>
      <c r="U13" s="9">
        <v>905</v>
      </c>
      <c r="V13" s="9">
        <v>0</v>
      </c>
      <c r="W13" s="9">
        <v>57586</v>
      </c>
      <c r="X13" s="9">
        <v>-256</v>
      </c>
      <c r="Y13" s="9">
        <v>-10</v>
      </c>
      <c r="Z13" s="9">
        <v>1727</v>
      </c>
      <c r="AA13" s="9">
        <v>121745</v>
      </c>
      <c r="AB13" s="9">
        <v>0</v>
      </c>
      <c r="AC13" s="9">
        <v>-2041</v>
      </c>
      <c r="AD13" s="9">
        <v>627525</v>
      </c>
    </row>
    <row r="14" spans="1:30" x14ac:dyDescent="0.25">
      <c r="A14" s="8" t="s">
        <v>433</v>
      </c>
      <c r="B14" s="9">
        <v>883</v>
      </c>
      <c r="C14" s="9">
        <v>946</v>
      </c>
      <c r="D14" s="9">
        <v>342365</v>
      </c>
      <c r="E14" s="9">
        <v>-1018</v>
      </c>
      <c r="F14" s="9">
        <v>19104</v>
      </c>
      <c r="G14" s="9">
        <v>9773</v>
      </c>
      <c r="H14" s="9">
        <v>72566</v>
      </c>
      <c r="I14" s="9">
        <v>-295</v>
      </c>
      <c r="J14" s="9">
        <v>6364</v>
      </c>
      <c r="K14" s="9">
        <v>10738</v>
      </c>
      <c r="L14" s="9">
        <v>41</v>
      </c>
      <c r="M14" s="9">
        <v>289</v>
      </c>
      <c r="N14" s="9">
        <v>38424</v>
      </c>
      <c r="O14" s="9">
        <v>1022</v>
      </c>
      <c r="P14" s="9">
        <v>16493</v>
      </c>
      <c r="Q14" s="9">
        <v>9714</v>
      </c>
      <c r="R14" s="9">
        <v>164</v>
      </c>
      <c r="S14" s="9">
        <v>-9686</v>
      </c>
      <c r="T14" s="9">
        <v>-4</v>
      </c>
      <c r="U14" s="9">
        <v>1569</v>
      </c>
      <c r="V14" s="9">
        <v>0</v>
      </c>
      <c r="W14" s="9">
        <v>60766</v>
      </c>
      <c r="X14" s="9">
        <v>-334</v>
      </c>
      <c r="Y14" s="9">
        <v>-9</v>
      </c>
      <c r="Z14" s="9">
        <v>2470</v>
      </c>
      <c r="AA14" s="9">
        <v>134645</v>
      </c>
      <c r="AB14" s="9">
        <v>0</v>
      </c>
      <c r="AC14" s="9">
        <v>-2477</v>
      </c>
      <c r="AD14" s="9">
        <v>714513</v>
      </c>
    </row>
    <row r="15" spans="1:30" x14ac:dyDescent="0.25">
      <c r="A15" s="8" t="s">
        <v>434</v>
      </c>
      <c r="B15" s="9">
        <v>-454</v>
      </c>
      <c r="C15" s="9">
        <v>1223</v>
      </c>
      <c r="D15" s="9">
        <v>371051</v>
      </c>
      <c r="E15" s="9">
        <v>-2268</v>
      </c>
      <c r="F15" s="9">
        <v>22672</v>
      </c>
      <c r="G15" s="9">
        <v>8839</v>
      </c>
      <c r="H15" s="9">
        <v>81449</v>
      </c>
      <c r="I15" s="9">
        <v>-360</v>
      </c>
      <c r="J15" s="9">
        <v>7655</v>
      </c>
      <c r="K15" s="9">
        <v>12614</v>
      </c>
      <c r="L15" s="9">
        <v>62</v>
      </c>
      <c r="M15" s="9">
        <v>339</v>
      </c>
      <c r="N15" s="9">
        <v>44513</v>
      </c>
      <c r="O15" s="9">
        <v>1784</v>
      </c>
      <c r="P15" s="9">
        <v>16895</v>
      </c>
      <c r="Q15" s="9">
        <v>12791</v>
      </c>
      <c r="R15" s="9">
        <v>165</v>
      </c>
      <c r="S15" s="9">
        <v>-11512</v>
      </c>
      <c r="T15" s="9">
        <v>171</v>
      </c>
      <c r="U15" s="9">
        <v>2359</v>
      </c>
      <c r="V15" s="9">
        <v>0</v>
      </c>
      <c r="W15" s="9">
        <v>53781</v>
      </c>
      <c r="X15" s="9">
        <v>-407</v>
      </c>
      <c r="Y15" s="9">
        <v>-6</v>
      </c>
      <c r="Z15" s="9">
        <v>3213</v>
      </c>
      <c r="AA15" s="9">
        <v>144866</v>
      </c>
      <c r="AB15" s="9">
        <v>0</v>
      </c>
      <c r="AC15" s="9">
        <v>-2911</v>
      </c>
      <c r="AD15" s="9">
        <v>768524</v>
      </c>
    </row>
    <row r="16" spans="1:30" x14ac:dyDescent="0.25">
      <c r="A16" s="8" t="s">
        <v>435</v>
      </c>
      <c r="B16" s="9">
        <v>-2338</v>
      </c>
      <c r="C16" s="9">
        <v>1517</v>
      </c>
      <c r="D16" s="9">
        <v>374623</v>
      </c>
      <c r="E16" s="9">
        <v>-3337</v>
      </c>
      <c r="F16" s="9">
        <v>25531</v>
      </c>
      <c r="G16" s="9">
        <v>7982</v>
      </c>
      <c r="H16" s="9">
        <v>74364</v>
      </c>
      <c r="I16" s="9">
        <v>-341</v>
      </c>
      <c r="J16" s="9">
        <v>7839</v>
      </c>
      <c r="K16" s="9">
        <v>12990</v>
      </c>
      <c r="L16" s="9">
        <v>61</v>
      </c>
      <c r="M16" s="9">
        <v>360</v>
      </c>
      <c r="N16" s="9">
        <v>52132</v>
      </c>
      <c r="O16" s="9">
        <v>2632</v>
      </c>
      <c r="P16" s="9">
        <v>17016</v>
      </c>
      <c r="Q16" s="9">
        <v>16191</v>
      </c>
      <c r="R16" s="9">
        <v>272</v>
      </c>
      <c r="S16" s="9">
        <v>-13382</v>
      </c>
      <c r="T16" s="9">
        <v>279</v>
      </c>
      <c r="U16" s="9">
        <v>2726</v>
      </c>
      <c r="V16" s="9">
        <v>0</v>
      </c>
      <c r="W16" s="9">
        <v>22557</v>
      </c>
      <c r="X16" s="9">
        <v>-497</v>
      </c>
      <c r="Y16" s="9">
        <v>-20</v>
      </c>
      <c r="Z16" s="9">
        <v>3846</v>
      </c>
      <c r="AA16" s="9">
        <v>156395</v>
      </c>
      <c r="AB16" s="9">
        <v>0</v>
      </c>
      <c r="AC16" s="9">
        <v>-3386</v>
      </c>
      <c r="AD16" s="9">
        <v>756012</v>
      </c>
    </row>
    <row r="17" spans="1:30" x14ac:dyDescent="0.25">
      <c r="A17" s="8" t="s">
        <v>436</v>
      </c>
      <c r="B17" s="9">
        <v>-5176</v>
      </c>
      <c r="C17" s="9">
        <v>1816</v>
      </c>
      <c r="D17" s="9">
        <v>395104</v>
      </c>
      <c r="E17" s="9">
        <v>-4392</v>
      </c>
      <c r="F17" s="9">
        <v>27732</v>
      </c>
      <c r="G17" s="9">
        <v>7119</v>
      </c>
      <c r="H17" s="9">
        <v>76630</v>
      </c>
      <c r="I17" s="9">
        <v>-303</v>
      </c>
      <c r="J17" s="9">
        <v>7258</v>
      </c>
      <c r="K17" s="9">
        <v>17832</v>
      </c>
      <c r="L17" s="9">
        <v>56</v>
      </c>
      <c r="M17" s="9">
        <v>365</v>
      </c>
      <c r="N17" s="9">
        <v>58466</v>
      </c>
      <c r="O17" s="9">
        <v>3530</v>
      </c>
      <c r="P17" s="9">
        <v>16908</v>
      </c>
      <c r="Q17" s="9">
        <v>19864</v>
      </c>
      <c r="R17" s="9">
        <v>373</v>
      </c>
      <c r="S17" s="9">
        <v>-15427</v>
      </c>
      <c r="T17" s="9">
        <v>276</v>
      </c>
      <c r="U17" s="9">
        <v>2873</v>
      </c>
      <c r="V17" s="9">
        <v>0</v>
      </c>
      <c r="W17" s="9">
        <v>6136</v>
      </c>
      <c r="X17" s="9">
        <v>-589</v>
      </c>
      <c r="Y17" s="9">
        <v>-9</v>
      </c>
      <c r="Z17" s="9">
        <v>4424</v>
      </c>
      <c r="AA17" s="9">
        <v>144381</v>
      </c>
      <c r="AB17" s="9">
        <v>0</v>
      </c>
      <c r="AC17" s="9">
        <v>-3869</v>
      </c>
      <c r="AD17" s="9">
        <v>761378</v>
      </c>
    </row>
    <row r="18" spans="1:30" x14ac:dyDescent="0.25">
      <c r="A18" s="8" t="s">
        <v>437</v>
      </c>
      <c r="B18" s="9">
        <v>-8080</v>
      </c>
      <c r="C18" s="9">
        <v>2139</v>
      </c>
      <c r="D18" s="9">
        <v>414963</v>
      </c>
      <c r="E18" s="9">
        <v>-5182</v>
      </c>
      <c r="F18" s="9">
        <v>28592</v>
      </c>
      <c r="G18" s="9">
        <v>6419</v>
      </c>
      <c r="H18" s="9">
        <v>82428</v>
      </c>
      <c r="I18" s="9">
        <v>-302</v>
      </c>
      <c r="J18" s="9">
        <v>6516</v>
      </c>
      <c r="K18" s="9">
        <v>16975</v>
      </c>
      <c r="L18" s="9">
        <v>60</v>
      </c>
      <c r="M18" s="9">
        <v>380</v>
      </c>
      <c r="N18" s="9">
        <v>64231</v>
      </c>
      <c r="O18" s="9">
        <v>4520</v>
      </c>
      <c r="P18" s="9">
        <v>16843</v>
      </c>
      <c r="Q18" s="9">
        <v>23048</v>
      </c>
      <c r="R18" s="9">
        <v>436</v>
      </c>
      <c r="S18" s="9">
        <v>-17309</v>
      </c>
      <c r="T18" s="9">
        <v>237</v>
      </c>
      <c r="U18" s="9">
        <v>2923</v>
      </c>
      <c r="V18" s="9">
        <v>0</v>
      </c>
      <c r="W18" s="9">
        <v>-3201</v>
      </c>
      <c r="X18" s="9">
        <v>-669</v>
      </c>
      <c r="Y18" s="9">
        <v>-11</v>
      </c>
      <c r="Z18" s="9">
        <v>5033</v>
      </c>
      <c r="AA18" s="9">
        <v>132798</v>
      </c>
      <c r="AB18" s="9">
        <v>0</v>
      </c>
      <c r="AC18" s="9">
        <v>-4317</v>
      </c>
      <c r="AD18" s="9">
        <v>769470</v>
      </c>
    </row>
    <row r="19" spans="1:30" x14ac:dyDescent="0.25">
      <c r="A19" s="8" t="s">
        <v>438</v>
      </c>
      <c r="B19" s="9">
        <v>-9172</v>
      </c>
      <c r="C19" s="9">
        <v>2432</v>
      </c>
      <c r="D19" s="9">
        <v>439604</v>
      </c>
      <c r="E19" s="9">
        <v>-6039</v>
      </c>
      <c r="F19" s="9">
        <v>29227</v>
      </c>
      <c r="G19" s="9">
        <v>5676</v>
      </c>
      <c r="H19" s="9">
        <v>90816</v>
      </c>
      <c r="I19" s="9">
        <v>-324</v>
      </c>
      <c r="J19" s="9">
        <v>5847</v>
      </c>
      <c r="K19" s="9">
        <v>16284</v>
      </c>
      <c r="L19" s="9">
        <v>65</v>
      </c>
      <c r="M19" s="9">
        <v>381</v>
      </c>
      <c r="N19" s="9">
        <v>69423</v>
      </c>
      <c r="O19" s="9">
        <v>5618</v>
      </c>
      <c r="P19" s="9">
        <v>16770</v>
      </c>
      <c r="Q19" s="9">
        <v>26323</v>
      </c>
      <c r="R19" s="9">
        <v>505</v>
      </c>
      <c r="S19" s="9">
        <v>-19278</v>
      </c>
      <c r="T19" s="9">
        <v>168</v>
      </c>
      <c r="U19" s="9">
        <v>2942</v>
      </c>
      <c r="V19" s="9">
        <v>0</v>
      </c>
      <c r="W19" s="9">
        <v>-8913</v>
      </c>
      <c r="X19" s="9">
        <v>-762</v>
      </c>
      <c r="Y19" s="9">
        <v>-10</v>
      </c>
      <c r="Z19" s="9">
        <v>5567</v>
      </c>
      <c r="AA19" s="9">
        <v>129241</v>
      </c>
      <c r="AB19" s="9">
        <v>0</v>
      </c>
      <c r="AC19" s="9">
        <v>-4786</v>
      </c>
      <c r="AD19" s="9">
        <v>797605</v>
      </c>
    </row>
    <row r="20" spans="1:30" x14ac:dyDescent="0.25">
      <c r="A20" s="8" t="s">
        <v>439</v>
      </c>
      <c r="B20" s="9">
        <v>-8904</v>
      </c>
      <c r="C20" s="9">
        <v>2721</v>
      </c>
      <c r="D20" s="9">
        <v>462274</v>
      </c>
      <c r="E20" s="9">
        <v>-6825</v>
      </c>
      <c r="F20" s="9">
        <v>29358</v>
      </c>
      <c r="G20" s="9">
        <v>4656</v>
      </c>
      <c r="H20" s="9">
        <v>96923</v>
      </c>
      <c r="I20" s="9">
        <v>-374</v>
      </c>
      <c r="J20" s="9">
        <v>5288</v>
      </c>
      <c r="K20" s="9">
        <v>13893</v>
      </c>
      <c r="L20" s="9">
        <v>58</v>
      </c>
      <c r="M20" s="9">
        <v>376</v>
      </c>
      <c r="N20" s="9">
        <v>74104</v>
      </c>
      <c r="O20" s="9">
        <v>6052</v>
      </c>
      <c r="P20" s="9">
        <v>16526</v>
      </c>
      <c r="Q20" s="9">
        <v>29705</v>
      </c>
      <c r="R20" s="9">
        <v>544</v>
      </c>
      <c r="S20" s="9">
        <v>-21176</v>
      </c>
      <c r="T20" s="9">
        <v>107</v>
      </c>
      <c r="U20" s="9">
        <v>2887</v>
      </c>
      <c r="V20" s="9">
        <v>0</v>
      </c>
      <c r="W20" s="9">
        <v>-12458</v>
      </c>
      <c r="X20" s="9">
        <v>-886</v>
      </c>
      <c r="Y20" s="9">
        <v>-20</v>
      </c>
      <c r="Z20" s="9">
        <v>6013</v>
      </c>
      <c r="AA20" s="9">
        <v>138339</v>
      </c>
      <c r="AB20" s="9">
        <v>0</v>
      </c>
      <c r="AC20" s="9">
        <v>-5262</v>
      </c>
      <c r="AD20" s="9">
        <v>833919</v>
      </c>
    </row>
    <row r="21" spans="1:30" x14ac:dyDescent="0.25">
      <c r="A21" s="8" t="s">
        <v>440</v>
      </c>
      <c r="B21" s="9">
        <v>-9953</v>
      </c>
      <c r="C21" s="9">
        <v>3049</v>
      </c>
      <c r="D21" s="9">
        <v>479319</v>
      </c>
      <c r="E21" s="9">
        <v>-7357</v>
      </c>
      <c r="F21" s="9">
        <v>29249</v>
      </c>
      <c r="G21" s="9">
        <v>3292</v>
      </c>
      <c r="H21" s="9">
        <v>100602</v>
      </c>
      <c r="I21" s="9">
        <v>-363</v>
      </c>
      <c r="J21" s="9">
        <v>4916</v>
      </c>
      <c r="K21" s="9">
        <v>7745</v>
      </c>
      <c r="L21" s="9">
        <v>60</v>
      </c>
      <c r="M21" s="9">
        <v>386</v>
      </c>
      <c r="N21" s="9">
        <v>78811</v>
      </c>
      <c r="O21" s="9">
        <v>6075</v>
      </c>
      <c r="P21" s="9">
        <v>16357</v>
      </c>
      <c r="Q21" s="9">
        <v>33395</v>
      </c>
      <c r="R21" s="9">
        <v>589</v>
      </c>
      <c r="S21" s="9">
        <v>-22939</v>
      </c>
      <c r="T21" s="9">
        <v>90</v>
      </c>
      <c r="U21" s="9">
        <v>2844</v>
      </c>
      <c r="V21" s="9">
        <v>0</v>
      </c>
      <c r="W21" s="9">
        <v>-15666</v>
      </c>
      <c r="X21" s="9">
        <v>-976</v>
      </c>
      <c r="Y21" s="9">
        <v>-10</v>
      </c>
      <c r="Z21" s="9">
        <v>6471</v>
      </c>
      <c r="AA21" s="9">
        <v>150883</v>
      </c>
      <c r="AB21" s="9">
        <v>0</v>
      </c>
      <c r="AC21" s="9">
        <v>-5705</v>
      </c>
      <c r="AD21" s="9">
        <v>861164</v>
      </c>
    </row>
    <row r="22" spans="1:30" x14ac:dyDescent="0.25">
      <c r="A22" s="8" t="s">
        <v>441</v>
      </c>
      <c r="B22" s="9">
        <v>-12346</v>
      </c>
      <c r="C22" s="9">
        <v>3349</v>
      </c>
      <c r="D22" s="9">
        <v>491901</v>
      </c>
      <c r="E22" s="9">
        <v>-7812</v>
      </c>
      <c r="F22" s="9">
        <v>28785</v>
      </c>
      <c r="G22" s="9">
        <v>2264</v>
      </c>
      <c r="H22" s="9">
        <v>102370</v>
      </c>
      <c r="I22" s="9">
        <v>-376</v>
      </c>
      <c r="J22" s="9">
        <v>4644</v>
      </c>
      <c r="K22" s="9">
        <v>4392</v>
      </c>
      <c r="L22" s="9">
        <v>51</v>
      </c>
      <c r="M22" s="9">
        <v>387</v>
      </c>
      <c r="N22" s="9">
        <v>83410</v>
      </c>
      <c r="O22" s="9">
        <v>5680</v>
      </c>
      <c r="P22" s="9">
        <v>16169</v>
      </c>
      <c r="Q22" s="9">
        <v>37407</v>
      </c>
      <c r="R22" s="9">
        <v>642</v>
      </c>
      <c r="S22" s="9">
        <v>-24849</v>
      </c>
      <c r="T22" s="9">
        <v>73</v>
      </c>
      <c r="U22" s="9">
        <v>2783</v>
      </c>
      <c r="V22" s="9">
        <v>0</v>
      </c>
      <c r="W22" s="9">
        <v>-17844</v>
      </c>
      <c r="X22" s="9">
        <v>-1109</v>
      </c>
      <c r="Y22" s="9">
        <v>-5</v>
      </c>
      <c r="Z22" s="9">
        <v>6575</v>
      </c>
      <c r="AA22" s="9">
        <v>178217</v>
      </c>
      <c r="AB22" s="9">
        <v>0</v>
      </c>
      <c r="AC22" s="9">
        <v>-6180</v>
      </c>
      <c r="AD22" s="9">
        <v>898578</v>
      </c>
    </row>
    <row r="23" spans="1:30" x14ac:dyDescent="0.25">
      <c r="A23" s="8" t="s">
        <v>442</v>
      </c>
      <c r="B23" s="9">
        <v>-17314</v>
      </c>
      <c r="C23" s="9">
        <v>3636</v>
      </c>
      <c r="D23" s="9">
        <v>498940</v>
      </c>
      <c r="E23" s="9">
        <v>-8154</v>
      </c>
      <c r="F23" s="9">
        <v>28239</v>
      </c>
      <c r="G23" s="9">
        <v>1593</v>
      </c>
      <c r="H23" s="9">
        <v>102274</v>
      </c>
      <c r="I23" s="9">
        <v>-411</v>
      </c>
      <c r="J23" s="9">
        <v>4460</v>
      </c>
      <c r="K23" s="9">
        <v>2936</v>
      </c>
      <c r="L23" s="9">
        <v>37</v>
      </c>
      <c r="M23" s="9">
        <v>378</v>
      </c>
      <c r="N23" s="9">
        <v>88083</v>
      </c>
      <c r="O23" s="9">
        <v>5144</v>
      </c>
      <c r="P23" s="9">
        <v>16115</v>
      </c>
      <c r="Q23" s="9">
        <v>40732</v>
      </c>
      <c r="R23" s="9">
        <v>682</v>
      </c>
      <c r="S23" s="9">
        <v>-26761</v>
      </c>
      <c r="T23" s="9">
        <v>45</v>
      </c>
      <c r="U23" s="9">
        <v>2715</v>
      </c>
      <c r="V23" s="9">
        <v>0</v>
      </c>
      <c r="W23" s="9">
        <v>-19700</v>
      </c>
      <c r="X23" s="9">
        <v>-1262</v>
      </c>
      <c r="Y23" s="9">
        <v>-5</v>
      </c>
      <c r="Z23" s="9">
        <v>6298</v>
      </c>
      <c r="AA23" s="9">
        <v>215815</v>
      </c>
      <c r="AB23" s="9">
        <v>0</v>
      </c>
      <c r="AC23" s="9">
        <v>-6661</v>
      </c>
      <c r="AD23" s="9">
        <v>937854</v>
      </c>
    </row>
    <row r="24" spans="1:30" x14ac:dyDescent="0.25">
      <c r="A24" s="8" t="s">
        <v>443</v>
      </c>
      <c r="B24" s="9">
        <v>-23560</v>
      </c>
      <c r="C24" s="9">
        <v>3912</v>
      </c>
      <c r="D24" s="9">
        <v>500922</v>
      </c>
      <c r="E24" s="9">
        <v>-7675</v>
      </c>
      <c r="F24" s="9">
        <v>27532</v>
      </c>
      <c r="G24" s="9">
        <v>1244</v>
      </c>
      <c r="H24" s="9">
        <v>99619</v>
      </c>
      <c r="I24" s="9">
        <v>-455</v>
      </c>
      <c r="J24" s="9">
        <v>4359</v>
      </c>
      <c r="K24" s="9">
        <v>1517</v>
      </c>
      <c r="L24" s="9">
        <v>27</v>
      </c>
      <c r="M24" s="9">
        <v>367</v>
      </c>
      <c r="N24" s="9">
        <v>92808</v>
      </c>
      <c r="O24" s="9">
        <v>4159</v>
      </c>
      <c r="P24" s="9">
        <v>16223</v>
      </c>
      <c r="Q24" s="9">
        <v>42994</v>
      </c>
      <c r="R24" s="9">
        <v>723</v>
      </c>
      <c r="S24" s="9">
        <v>-28609</v>
      </c>
      <c r="T24" s="9">
        <v>26</v>
      </c>
      <c r="U24" s="9">
        <v>2648</v>
      </c>
      <c r="V24" s="9">
        <v>0</v>
      </c>
      <c r="W24" s="9">
        <v>-21368</v>
      </c>
      <c r="X24" s="9">
        <v>-1417</v>
      </c>
      <c r="Y24" s="9">
        <v>-6</v>
      </c>
      <c r="Z24" s="9">
        <v>5800</v>
      </c>
      <c r="AA24" s="9">
        <v>175172</v>
      </c>
      <c r="AB24" s="9">
        <v>0</v>
      </c>
      <c r="AC24" s="9">
        <v>-7155</v>
      </c>
      <c r="AD24" s="9">
        <v>889807</v>
      </c>
    </row>
    <row r="25" spans="1:30" x14ac:dyDescent="0.25">
      <c r="A25" s="8" t="s">
        <v>444</v>
      </c>
      <c r="B25" s="9">
        <v>-30109</v>
      </c>
      <c r="C25" s="9">
        <v>4231</v>
      </c>
      <c r="D25" s="9">
        <v>500858</v>
      </c>
      <c r="E25" s="9">
        <v>-7195</v>
      </c>
      <c r="F25" s="9">
        <v>26647</v>
      </c>
      <c r="G25" s="9">
        <v>849</v>
      </c>
      <c r="H25" s="9">
        <v>95391</v>
      </c>
      <c r="I25" s="9">
        <v>-485</v>
      </c>
      <c r="J25" s="9">
        <v>4324</v>
      </c>
      <c r="K25" s="9">
        <v>673</v>
      </c>
      <c r="L25" s="9">
        <v>22</v>
      </c>
      <c r="M25" s="9">
        <v>359</v>
      </c>
      <c r="N25" s="9">
        <v>97673</v>
      </c>
      <c r="O25" s="9">
        <v>3264</v>
      </c>
      <c r="P25" s="9">
        <v>16448</v>
      </c>
      <c r="Q25" s="9">
        <v>44946</v>
      </c>
      <c r="R25" s="9">
        <v>804</v>
      </c>
      <c r="S25" s="9">
        <v>-30603</v>
      </c>
      <c r="T25" s="9">
        <v>17</v>
      </c>
      <c r="U25" s="9">
        <v>2598</v>
      </c>
      <c r="V25" s="9">
        <v>0</v>
      </c>
      <c r="W25" s="9">
        <v>-22860</v>
      </c>
      <c r="X25" s="9">
        <v>-1546</v>
      </c>
      <c r="Y25" s="9">
        <v>-3</v>
      </c>
      <c r="Z25" s="9">
        <v>5280</v>
      </c>
      <c r="AA25" s="9">
        <v>489204</v>
      </c>
      <c r="AB25" s="9">
        <v>0</v>
      </c>
      <c r="AC25" s="9">
        <v>-7601</v>
      </c>
      <c r="AD25" s="9">
        <v>1193186</v>
      </c>
    </row>
    <row r="26" spans="1:30" x14ac:dyDescent="0.25">
      <c r="A26" s="8" t="s">
        <v>445</v>
      </c>
      <c r="B26" s="9">
        <v>-35219</v>
      </c>
      <c r="C26" s="9">
        <v>4489</v>
      </c>
      <c r="D26" s="9">
        <v>501184</v>
      </c>
      <c r="E26" s="9">
        <v>-6776</v>
      </c>
      <c r="F26" s="9">
        <v>25575</v>
      </c>
      <c r="G26" s="9">
        <v>510</v>
      </c>
      <c r="H26" s="9">
        <v>90163</v>
      </c>
      <c r="I26" s="9">
        <v>-531</v>
      </c>
      <c r="J26" s="9">
        <v>4310</v>
      </c>
      <c r="K26" s="9">
        <v>156</v>
      </c>
      <c r="L26" s="9">
        <v>16</v>
      </c>
      <c r="M26" s="9">
        <v>359</v>
      </c>
      <c r="N26" s="9">
        <v>102567</v>
      </c>
      <c r="O26" s="9">
        <v>2550</v>
      </c>
      <c r="P26" s="9">
        <v>16742</v>
      </c>
      <c r="Q26" s="9">
        <v>46839</v>
      </c>
      <c r="R26" s="9">
        <v>883</v>
      </c>
      <c r="S26" s="9">
        <v>-32803</v>
      </c>
      <c r="T26" s="9">
        <v>9</v>
      </c>
      <c r="U26" s="9">
        <v>2543</v>
      </c>
      <c r="V26" s="9">
        <v>0</v>
      </c>
      <c r="W26" s="9">
        <v>-24248</v>
      </c>
      <c r="X26" s="9">
        <v>-1700</v>
      </c>
      <c r="Y26" s="9">
        <v>-8</v>
      </c>
      <c r="Z26" s="9">
        <v>4796</v>
      </c>
      <c r="AA26" s="9">
        <v>455563</v>
      </c>
      <c r="AB26" s="9">
        <v>0</v>
      </c>
      <c r="AC26" s="9">
        <v>-8109</v>
      </c>
      <c r="AD26" s="9">
        <v>1149860</v>
      </c>
    </row>
    <row r="27" spans="1:30" x14ac:dyDescent="0.25">
      <c r="A27" s="8" t="s">
        <v>446</v>
      </c>
      <c r="B27" s="9">
        <v>-39483</v>
      </c>
      <c r="C27" s="9">
        <v>4761</v>
      </c>
      <c r="D27" s="9">
        <v>500181</v>
      </c>
      <c r="E27" s="9">
        <v>-6312</v>
      </c>
      <c r="F27" s="9">
        <v>23906</v>
      </c>
      <c r="G27" s="9">
        <v>66</v>
      </c>
      <c r="H27" s="9">
        <v>83697</v>
      </c>
      <c r="I27" s="9">
        <v>-579</v>
      </c>
      <c r="J27" s="9">
        <v>4316</v>
      </c>
      <c r="K27" s="9">
        <v>-232</v>
      </c>
      <c r="L27" s="9">
        <v>20</v>
      </c>
      <c r="M27" s="9">
        <v>350</v>
      </c>
      <c r="N27" s="9">
        <v>107537</v>
      </c>
      <c r="O27" s="9">
        <v>1981</v>
      </c>
      <c r="P27" s="9">
        <v>17014</v>
      </c>
      <c r="Q27" s="9">
        <v>48857</v>
      </c>
      <c r="R27" s="9">
        <v>960</v>
      </c>
      <c r="S27" s="9">
        <v>-35247</v>
      </c>
      <c r="T27" s="9">
        <v>-6</v>
      </c>
      <c r="U27" s="9">
        <v>2498</v>
      </c>
      <c r="V27" s="9">
        <v>0</v>
      </c>
      <c r="W27" s="9">
        <v>-25509</v>
      </c>
      <c r="X27" s="9">
        <v>-1867</v>
      </c>
      <c r="Y27" s="9">
        <v>-2</v>
      </c>
      <c r="Z27" s="9">
        <v>4400</v>
      </c>
      <c r="AA27" s="9">
        <v>235599</v>
      </c>
      <c r="AB27" s="9">
        <v>0</v>
      </c>
      <c r="AC27" s="9">
        <v>-8595</v>
      </c>
      <c r="AD27" s="9">
        <v>918311</v>
      </c>
    </row>
    <row r="28" spans="1:30" x14ac:dyDescent="0.25">
      <c r="A28" s="8" t="s">
        <v>447</v>
      </c>
      <c r="B28" s="9">
        <v>-42736</v>
      </c>
      <c r="C28" s="9">
        <v>5029</v>
      </c>
      <c r="D28" s="9">
        <v>498677</v>
      </c>
      <c r="E28" s="9">
        <v>-6091</v>
      </c>
      <c r="F28" s="9">
        <v>22070</v>
      </c>
      <c r="G28" s="9">
        <v>-111</v>
      </c>
      <c r="H28" s="9">
        <v>76826</v>
      </c>
      <c r="I28" s="9">
        <v>-608</v>
      </c>
      <c r="J28" s="9">
        <v>4345</v>
      </c>
      <c r="K28" s="9">
        <v>-455</v>
      </c>
      <c r="L28" s="9">
        <v>32</v>
      </c>
      <c r="M28" s="9">
        <v>366</v>
      </c>
      <c r="N28" s="9">
        <v>112694</v>
      </c>
      <c r="O28" s="9">
        <v>1503</v>
      </c>
      <c r="P28" s="9">
        <v>17311</v>
      </c>
      <c r="Q28" s="9">
        <v>50925</v>
      </c>
      <c r="R28" s="9">
        <v>1031</v>
      </c>
      <c r="S28" s="9">
        <v>-37833</v>
      </c>
      <c r="T28" s="9">
        <v>-16</v>
      </c>
      <c r="U28" s="9">
        <v>2477</v>
      </c>
      <c r="V28" s="9">
        <v>0</v>
      </c>
      <c r="W28" s="9">
        <v>-26647</v>
      </c>
      <c r="X28" s="9">
        <v>-2033</v>
      </c>
      <c r="Y28" s="9">
        <v>-2</v>
      </c>
      <c r="Z28" s="9">
        <v>4085</v>
      </c>
      <c r="AA28" s="9">
        <v>-6342</v>
      </c>
      <c r="AB28" s="9">
        <v>0</v>
      </c>
      <c r="AC28" s="9">
        <v>-9069</v>
      </c>
      <c r="AD28" s="9">
        <v>665428</v>
      </c>
    </row>
    <row r="29" spans="1:30" x14ac:dyDescent="0.25">
      <c r="A29" s="8" t="s">
        <v>448</v>
      </c>
      <c r="B29" s="9">
        <v>-43773</v>
      </c>
      <c r="C29" s="9">
        <v>5303</v>
      </c>
      <c r="D29" s="9">
        <v>497988</v>
      </c>
      <c r="E29" s="9">
        <v>-5812</v>
      </c>
      <c r="F29" s="9">
        <v>20145</v>
      </c>
      <c r="G29" s="9">
        <v>-459</v>
      </c>
      <c r="H29" s="9">
        <v>69201</v>
      </c>
      <c r="I29" s="9">
        <v>-643</v>
      </c>
      <c r="J29" s="9">
        <v>4379</v>
      </c>
      <c r="K29" s="9">
        <v>-656</v>
      </c>
      <c r="L29" s="9">
        <v>49</v>
      </c>
      <c r="M29" s="9">
        <v>357</v>
      </c>
      <c r="N29" s="9">
        <v>117912</v>
      </c>
      <c r="O29" s="9">
        <v>1068</v>
      </c>
      <c r="P29" s="9">
        <v>17586</v>
      </c>
      <c r="Q29" s="9">
        <v>52859</v>
      </c>
      <c r="R29" s="9">
        <v>1088</v>
      </c>
      <c r="S29" s="9">
        <v>-40572</v>
      </c>
      <c r="T29" s="9">
        <v>-14</v>
      </c>
      <c r="U29" s="9">
        <v>2451</v>
      </c>
      <c r="V29" s="9">
        <v>0</v>
      </c>
      <c r="W29" s="9">
        <v>-27705</v>
      </c>
      <c r="X29" s="9">
        <v>-2200</v>
      </c>
      <c r="Y29" s="9">
        <v>1</v>
      </c>
      <c r="Z29" s="9">
        <v>3809</v>
      </c>
      <c r="AA29" s="9">
        <v>-77480</v>
      </c>
      <c r="AB29" s="9">
        <v>0</v>
      </c>
      <c r="AC29" s="9">
        <v>-9583</v>
      </c>
      <c r="AD29" s="9">
        <v>585299</v>
      </c>
    </row>
    <row r="30" spans="1:30" x14ac:dyDescent="0.25">
      <c r="A30" s="8" t="s">
        <v>449</v>
      </c>
      <c r="B30" s="9">
        <v>-41423</v>
      </c>
      <c r="C30" s="9">
        <v>5572</v>
      </c>
      <c r="D30" s="9">
        <v>496525</v>
      </c>
      <c r="E30" s="9">
        <v>-5569</v>
      </c>
      <c r="F30" s="9">
        <v>17890</v>
      </c>
      <c r="G30" s="9">
        <v>-761</v>
      </c>
      <c r="H30" s="9">
        <v>61783</v>
      </c>
      <c r="I30" s="9">
        <v>-694</v>
      </c>
      <c r="J30" s="9">
        <v>4407</v>
      </c>
      <c r="K30" s="9">
        <v>-935</v>
      </c>
      <c r="L30" s="9">
        <v>47</v>
      </c>
      <c r="M30" s="9">
        <v>353</v>
      </c>
      <c r="N30" s="9">
        <v>123219</v>
      </c>
      <c r="O30" s="9">
        <v>732</v>
      </c>
      <c r="P30" s="9">
        <v>17842</v>
      </c>
      <c r="Q30" s="9">
        <v>55128</v>
      </c>
      <c r="R30" s="9">
        <v>1154</v>
      </c>
      <c r="S30" s="9">
        <v>-43211</v>
      </c>
      <c r="T30" s="9">
        <v>-23</v>
      </c>
      <c r="U30" s="9">
        <v>2410</v>
      </c>
      <c r="V30" s="9">
        <v>0</v>
      </c>
      <c r="W30" s="9">
        <v>-28517</v>
      </c>
      <c r="X30" s="9">
        <v>-2397</v>
      </c>
      <c r="Y30" s="9">
        <v>0</v>
      </c>
      <c r="Z30" s="9">
        <v>3582</v>
      </c>
      <c r="AA30" s="9">
        <v>-108958</v>
      </c>
      <c r="AB30" s="9">
        <v>0</v>
      </c>
      <c r="AC30" s="9">
        <v>-10101</v>
      </c>
      <c r="AD30" s="9">
        <v>548055</v>
      </c>
    </row>
    <row r="31" spans="1:30" x14ac:dyDescent="0.25">
      <c r="A31" s="8" t="s">
        <v>450</v>
      </c>
      <c r="B31" s="9">
        <v>-37437</v>
      </c>
      <c r="C31" s="9">
        <v>5839</v>
      </c>
      <c r="D31" s="9">
        <v>495540</v>
      </c>
      <c r="E31" s="9">
        <v>-5342</v>
      </c>
      <c r="F31" s="9">
        <v>15559</v>
      </c>
      <c r="G31" s="9">
        <v>-991</v>
      </c>
      <c r="H31" s="9">
        <v>54440</v>
      </c>
      <c r="I31" s="9">
        <v>-734</v>
      </c>
      <c r="J31" s="9">
        <v>4525</v>
      </c>
      <c r="K31" s="9">
        <v>-956</v>
      </c>
      <c r="L31" s="9">
        <v>44</v>
      </c>
      <c r="M31" s="9">
        <v>349</v>
      </c>
      <c r="N31" s="9">
        <v>128667</v>
      </c>
      <c r="O31" s="9">
        <v>353</v>
      </c>
      <c r="P31" s="9">
        <v>18140</v>
      </c>
      <c r="Q31" s="9">
        <v>57556</v>
      </c>
      <c r="R31" s="9">
        <v>1249</v>
      </c>
      <c r="S31" s="9">
        <v>-46312</v>
      </c>
      <c r="T31" s="9">
        <v>-31</v>
      </c>
      <c r="U31" s="9">
        <v>2386</v>
      </c>
      <c r="V31" s="9">
        <v>0</v>
      </c>
      <c r="W31" s="9">
        <v>-29217</v>
      </c>
      <c r="X31" s="9">
        <v>-2597</v>
      </c>
      <c r="Y31" s="9">
        <v>-2</v>
      </c>
      <c r="Z31" s="9">
        <v>3426</v>
      </c>
      <c r="AA31" s="9">
        <v>-115313</v>
      </c>
      <c r="AB31" s="9">
        <v>0</v>
      </c>
      <c r="AC31" s="9">
        <v>-10617</v>
      </c>
      <c r="AD31" s="9">
        <v>538524</v>
      </c>
    </row>
    <row r="32" spans="1:30" x14ac:dyDescent="0.25">
      <c r="A32" s="8" t="s">
        <v>451</v>
      </c>
      <c r="B32" s="9">
        <v>-34747</v>
      </c>
      <c r="C32" s="9">
        <v>6107</v>
      </c>
      <c r="D32" s="9">
        <v>493913</v>
      </c>
      <c r="E32" s="9">
        <v>-5407</v>
      </c>
      <c r="F32" s="9">
        <v>13338</v>
      </c>
      <c r="G32" s="9">
        <v>-1011</v>
      </c>
      <c r="H32" s="9">
        <v>47608</v>
      </c>
      <c r="I32" s="9">
        <v>-780</v>
      </c>
      <c r="J32" s="9">
        <v>4672</v>
      </c>
      <c r="K32" s="9">
        <v>-1002</v>
      </c>
      <c r="L32" s="9">
        <v>52</v>
      </c>
      <c r="M32" s="9">
        <v>353</v>
      </c>
      <c r="N32" s="9">
        <v>134277</v>
      </c>
      <c r="O32" s="9">
        <v>18</v>
      </c>
      <c r="P32" s="9">
        <v>18454</v>
      </c>
      <c r="Q32" s="9">
        <v>59807</v>
      </c>
      <c r="R32" s="9">
        <v>1352</v>
      </c>
      <c r="S32" s="9">
        <v>-49588</v>
      </c>
      <c r="T32" s="9">
        <v>-38</v>
      </c>
      <c r="U32" s="9">
        <v>2392</v>
      </c>
      <c r="V32" s="9">
        <v>0</v>
      </c>
      <c r="W32" s="9">
        <v>-29715</v>
      </c>
      <c r="X32" s="9">
        <v>-2798</v>
      </c>
      <c r="Y32" s="9">
        <v>-3</v>
      </c>
      <c r="Z32" s="9">
        <v>3307</v>
      </c>
      <c r="AA32" s="9">
        <v>-109913</v>
      </c>
      <c r="AB32" s="9">
        <v>0</v>
      </c>
      <c r="AC32" s="9">
        <v>-11124</v>
      </c>
      <c r="AD32" s="9">
        <v>539524</v>
      </c>
    </row>
    <row r="33" spans="1:31" x14ac:dyDescent="0.25">
      <c r="A33" s="8" t="s">
        <v>452</v>
      </c>
      <c r="B33" s="9">
        <v>-33397</v>
      </c>
      <c r="C33" s="9">
        <v>6356</v>
      </c>
      <c r="D33" s="9">
        <v>493483</v>
      </c>
      <c r="E33" s="9">
        <v>-5626</v>
      </c>
      <c r="F33" s="9">
        <v>11443</v>
      </c>
      <c r="G33" s="9">
        <v>-938</v>
      </c>
      <c r="H33" s="9">
        <v>41984</v>
      </c>
      <c r="I33" s="9">
        <v>-826</v>
      </c>
      <c r="J33" s="9">
        <v>4814</v>
      </c>
      <c r="K33" s="9">
        <v>-1035</v>
      </c>
      <c r="L33" s="9">
        <v>48</v>
      </c>
      <c r="M33" s="9">
        <v>351</v>
      </c>
      <c r="N33" s="9">
        <v>139825</v>
      </c>
      <c r="O33" s="9">
        <v>-430</v>
      </c>
      <c r="P33" s="9">
        <v>18751</v>
      </c>
      <c r="Q33" s="9">
        <v>61899</v>
      </c>
      <c r="R33" s="9">
        <v>1448</v>
      </c>
      <c r="S33" s="9">
        <v>-52984</v>
      </c>
      <c r="T33" s="9">
        <v>-44</v>
      </c>
      <c r="U33" s="9">
        <v>2402</v>
      </c>
      <c r="V33" s="9">
        <v>0</v>
      </c>
      <c r="W33" s="9">
        <v>-29983</v>
      </c>
      <c r="X33" s="9">
        <v>-3014</v>
      </c>
      <c r="Y33" s="9">
        <v>0</v>
      </c>
      <c r="Z33" s="9">
        <v>3204</v>
      </c>
      <c r="AA33" s="9">
        <v>-98311</v>
      </c>
      <c r="AB33" s="9">
        <v>0</v>
      </c>
      <c r="AC33" s="9">
        <v>-11665</v>
      </c>
      <c r="AD33" s="9">
        <v>547755</v>
      </c>
    </row>
    <row r="34" spans="1:31" x14ac:dyDescent="0.25">
      <c r="A34" s="8" t="s">
        <v>453</v>
      </c>
      <c r="B34" s="9">
        <v>-31920</v>
      </c>
      <c r="C34" s="9">
        <v>6614</v>
      </c>
      <c r="D34" s="9">
        <v>495620</v>
      </c>
      <c r="E34" s="9">
        <v>-5592</v>
      </c>
      <c r="F34" s="9">
        <v>9604</v>
      </c>
      <c r="G34" s="9">
        <v>-937</v>
      </c>
      <c r="H34" s="9">
        <v>37285</v>
      </c>
      <c r="I34" s="9">
        <v>-863</v>
      </c>
      <c r="J34" s="9">
        <v>4984</v>
      </c>
      <c r="K34" s="9">
        <v>-1086</v>
      </c>
      <c r="L34" s="9">
        <v>46</v>
      </c>
      <c r="M34" s="9">
        <v>342</v>
      </c>
      <c r="N34" s="9">
        <v>145219</v>
      </c>
      <c r="O34" s="9">
        <v>-949</v>
      </c>
      <c r="P34" s="9">
        <v>19030</v>
      </c>
      <c r="Q34" s="9">
        <v>64123</v>
      </c>
      <c r="R34" s="9">
        <v>1542</v>
      </c>
      <c r="S34" s="9">
        <v>-56607</v>
      </c>
      <c r="T34" s="9">
        <v>-42</v>
      </c>
      <c r="U34" s="9">
        <v>2414</v>
      </c>
      <c r="V34" s="9">
        <v>0</v>
      </c>
      <c r="W34" s="9">
        <v>-30150</v>
      </c>
      <c r="X34" s="9">
        <v>-3240</v>
      </c>
      <c r="Y34" s="9">
        <v>-6</v>
      </c>
      <c r="Z34" s="9">
        <v>3144</v>
      </c>
      <c r="AA34" s="9">
        <v>-83774</v>
      </c>
      <c r="AB34" s="9">
        <v>0</v>
      </c>
      <c r="AC34" s="9">
        <v>-12195</v>
      </c>
      <c r="AD34" s="9">
        <v>562606</v>
      </c>
    </row>
    <row r="35" spans="1:31" x14ac:dyDescent="0.25">
      <c r="A35" s="8" t="s">
        <v>454</v>
      </c>
      <c r="B35" s="9">
        <v>-28248</v>
      </c>
      <c r="C35" s="9">
        <v>6863</v>
      </c>
      <c r="D35" s="9">
        <v>500256</v>
      </c>
      <c r="E35" s="9">
        <v>-5470</v>
      </c>
      <c r="F35" s="9">
        <v>7613</v>
      </c>
      <c r="G35" s="9">
        <v>-972</v>
      </c>
      <c r="H35" s="9">
        <v>33378</v>
      </c>
      <c r="I35" s="9">
        <v>-914</v>
      </c>
      <c r="J35" s="9">
        <v>5116</v>
      </c>
      <c r="K35" s="9">
        <v>-1135</v>
      </c>
      <c r="L35" s="9">
        <v>58</v>
      </c>
      <c r="M35" s="9">
        <v>353</v>
      </c>
      <c r="N35" s="9">
        <v>150635</v>
      </c>
      <c r="O35" s="9">
        <v>-1545</v>
      </c>
      <c r="P35" s="9">
        <v>19291</v>
      </c>
      <c r="Q35" s="9">
        <v>66857</v>
      </c>
      <c r="R35" s="9">
        <v>1638</v>
      </c>
      <c r="S35" s="9">
        <v>-60341</v>
      </c>
      <c r="T35" s="9">
        <v>-43</v>
      </c>
      <c r="U35" s="9">
        <v>2491</v>
      </c>
      <c r="V35" s="9">
        <v>0</v>
      </c>
      <c r="W35" s="9">
        <v>-30288</v>
      </c>
      <c r="X35" s="9">
        <v>-3466</v>
      </c>
      <c r="Y35" s="9">
        <v>-3</v>
      </c>
      <c r="Z35" s="9">
        <v>3068</v>
      </c>
      <c r="AA35" s="9">
        <v>-68853</v>
      </c>
      <c r="AB35" s="9">
        <v>0</v>
      </c>
      <c r="AC35" s="9">
        <v>-12750</v>
      </c>
      <c r="AD35" s="9">
        <v>583589</v>
      </c>
    </row>
    <row r="36" spans="1:31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35">
      <c r="A40" s="15" t="s">
        <v>459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402</v>
      </c>
      <c r="AB40" s="16" t="s">
        <v>413</v>
      </c>
      <c r="AC40" s="16"/>
      <c r="AD40" s="9"/>
      <c r="AE40" s="9"/>
    </row>
    <row r="41" spans="1:31" ht="51.75" customHeight="1" x14ac:dyDescent="0.25">
      <c r="A41" s="11"/>
      <c r="B41" s="12" t="str">
        <f>B4</f>
        <v>DisabledPolicyGroup=100% Clean Electricity Standard</v>
      </c>
      <c r="C41" s="12" t="str">
        <f t="shared" ref="C41:AC41" si="0">C4</f>
        <v>DisabledPolicyGroup=Afforestation and Reforestation</v>
      </c>
      <c r="D41" s="12" t="str">
        <f t="shared" si="0"/>
        <v>DisabledPolicyGroup=All</v>
      </c>
      <c r="E41" s="12" t="str">
        <f t="shared" si="0"/>
        <v>DisabledPolicyGroup=Building Codes and Appliance Standards</v>
      </c>
      <c r="F41" s="12" t="str">
        <f t="shared" si="0"/>
        <v>DisabledPolicyGroup=Building Electrification</v>
      </c>
      <c r="G41" s="12" t="str">
        <f t="shared" si="0"/>
        <v>DisabledPolicyGroup=Building Retrofitting</v>
      </c>
      <c r="H41" s="12" t="str">
        <f t="shared" si="0"/>
        <v>DisabledPolicyGroup=California HDV Rules</v>
      </c>
      <c r="I41" s="12" t="str">
        <f t="shared" si="0"/>
        <v>DisabledPolicyGroup=Cement Clinker Substitution</v>
      </c>
      <c r="J41" s="12" t="str">
        <f t="shared" si="0"/>
        <v>DisabledPolicyGroup=Cropland Measures</v>
      </c>
      <c r="K41" s="12" t="str">
        <f t="shared" si="0"/>
        <v>DisabledPolicyGroup=Electricity PTC/ITC</v>
      </c>
      <c r="L41" s="12" t="str">
        <f t="shared" si="0"/>
        <v>DisabledPolicyGroup=F-Gas Policies</v>
      </c>
      <c r="M41" s="12" t="str">
        <f t="shared" si="0"/>
        <v>DisabledPolicyGroup=Forest Management</v>
      </c>
      <c r="N41" s="12" t="str">
        <f t="shared" si="0"/>
        <v>DisabledPolicyGroup=Freight Logistics</v>
      </c>
      <c r="O41" s="12" t="str">
        <f t="shared" si="0"/>
        <v>DisabledPolicyGroup=Fuel Economy Standards</v>
      </c>
      <c r="P41" s="12" t="str">
        <f t="shared" si="0"/>
        <v>DisabledPolicyGroup=Grid Flexibility</v>
      </c>
      <c r="Q41" s="12" t="str">
        <f t="shared" si="0"/>
        <v>DisabledPolicyGroup=Hydrogen Electrolysis</v>
      </c>
      <c r="R41" s="12" t="str">
        <f t="shared" si="0"/>
        <v>DisabledPolicyGroup=Industrial CCS</v>
      </c>
      <c r="S41" s="12" t="str">
        <f t="shared" si="0"/>
        <v>DisabledPolicyGroup=Industrial Energy Efficiency Standards</v>
      </c>
      <c r="T41" s="12" t="str">
        <f t="shared" si="0"/>
        <v>DisabledPolicyGroup=Livestock Measures</v>
      </c>
      <c r="U41" s="12" t="str">
        <f t="shared" si="0"/>
        <v>DisabledPolicyGroup=Methane Capture and Destruction</v>
      </c>
      <c r="V41" s="12" t="str">
        <f t="shared" si="0"/>
        <v>DisabledPolicyGroup=None</v>
      </c>
      <c r="W41" s="12" t="str">
        <f t="shared" si="0"/>
        <v>DisabledPolicyGroup=Passenger Car ZEV Sales Standard</v>
      </c>
      <c r="X41" s="12" t="str">
        <f t="shared" si="0"/>
        <v>DisabledPolicyGroup=Passenger Mode Shifting</v>
      </c>
      <c r="Y41" s="12" t="str">
        <f t="shared" si="0"/>
        <v>DisabledPolicyGroup=Power Sector Coal Regs</v>
      </c>
      <c r="Z41" s="12" t="str">
        <f t="shared" si="0"/>
        <v>DisabledPolicyGroup=Power Sector Gas Regs</v>
      </c>
      <c r="AA41" s="12" t="str">
        <f t="shared" si="0"/>
        <v>DisabledPolicyGroup=Industrial Fuel Switching</v>
      </c>
      <c r="AB41" s="12" t="str">
        <f t="shared" si="0"/>
        <v>DisabledPolicyGroup=N2O Abatement</v>
      </c>
      <c r="AC41" s="12" t="str">
        <f>AC4</f>
        <v>DisabledPolicyGroup=Reduction in Industry Product Demand</v>
      </c>
      <c r="AD41" s="9"/>
      <c r="AE41" s="9"/>
    </row>
    <row r="42" spans="1:31" ht="15.75" x14ac:dyDescent="0.25">
      <c r="A42" s="13" t="s">
        <v>457</v>
      </c>
      <c r="B42" s="14" t="str">
        <f>IF(B35&lt;0,"NEG","POS")</f>
        <v>NEG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POS</v>
      </c>
      <c r="G42" s="14" t="str">
        <f t="shared" si="1"/>
        <v>NEG</v>
      </c>
      <c r="H42" s="14" t="str">
        <f t="shared" si="1"/>
        <v>POS</v>
      </c>
      <c r="I42" s="14" t="str">
        <f t="shared" si="1"/>
        <v>NEG</v>
      </c>
      <c r="J42" s="14" t="str">
        <f t="shared" si="1"/>
        <v>POS</v>
      </c>
      <c r="K42" s="14" t="str">
        <f t="shared" si="1"/>
        <v>NEG</v>
      </c>
      <c r="L42" s="14" t="str">
        <f t="shared" si="1"/>
        <v>POS</v>
      </c>
      <c r="M42" s="14" t="str">
        <f t="shared" si="1"/>
        <v>POS</v>
      </c>
      <c r="N42" s="14" t="str">
        <f t="shared" si="1"/>
        <v>POS</v>
      </c>
      <c r="O42" s="14" t="str">
        <f t="shared" si="1"/>
        <v>NEG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NEG</v>
      </c>
      <c r="T42" s="14" t="str">
        <f t="shared" si="1"/>
        <v>NEG</v>
      </c>
      <c r="U42" s="14" t="str">
        <f t="shared" si="1"/>
        <v>POS</v>
      </c>
      <c r="V42" s="14" t="str">
        <f>IF(V35&lt;0,"NEG","POS")</f>
        <v>POS</v>
      </c>
      <c r="W42" s="14" t="str">
        <f t="shared" si="1"/>
        <v>NEG</v>
      </c>
      <c r="X42" s="14" t="str">
        <f t="shared" si="1"/>
        <v>NEG</v>
      </c>
      <c r="Y42" s="14" t="str">
        <f t="shared" si="1"/>
        <v>NEG</v>
      </c>
      <c r="Z42" s="14" t="str">
        <f t="shared" si="1"/>
        <v>POS</v>
      </c>
      <c r="AA42" s="14" t="str">
        <f t="shared" si="1"/>
        <v>NEG</v>
      </c>
      <c r="AB42" s="14" t="str">
        <f t="shared" si="1"/>
        <v>POS</v>
      </c>
      <c r="AC42" s="14" t="str">
        <f t="shared" si="1"/>
        <v>NEG</v>
      </c>
      <c r="AD42" s="9"/>
      <c r="AE42" s="9"/>
    </row>
    <row r="43" spans="1:31" ht="15.75" x14ac:dyDescent="0.25">
      <c r="A43" s="13" t="s">
        <v>458</v>
      </c>
      <c r="B43" s="14" t="str">
        <f>INDEX(US_Pivot!$34:$34,MATCH(Summary!B4,US_Pivot!$2:$2,0))</f>
        <v>NEG</v>
      </c>
      <c r="C43" s="14" t="str">
        <f>INDEX(US_Pivot!$34:$34,MATCH(Summary!C4,US_Pivot!$2:$2,0))</f>
        <v>POS</v>
      </c>
      <c r="D43" s="14" t="str">
        <f>INDEX(US_Pivot!$34:$34,MATCH(Summary!D4,US_Pivot!$2:$2,0))</f>
        <v>POS</v>
      </c>
      <c r="E43" s="14" t="str">
        <f>INDEX(US_Pivot!$34:$34,MATCH(Summary!E4,US_Pivot!$2:$2,0))</f>
        <v>POS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POS</v>
      </c>
      <c r="I43" s="14" t="str">
        <f>INDEX(US_Pivot!$34:$34,MATCH(Summary!I4,US_Pivot!$2:$2,0))</f>
        <v>NEG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str">
        <f>INDEX(US_Pivot!$34:$34,MATCH(Summary!O4,US_Pivot!$2:$2,0))</f>
        <v>NEG</v>
      </c>
      <c r="P43" s="14" t="str">
        <f>INDEX(US_Pivot!$34:$34,MATCH(Summary!P4,US_Pivot!$2:$2,0))</f>
        <v>NEG</v>
      </c>
      <c r="Q43" s="14" t="str">
        <f>INDEX(US_Pivot!$34:$34,MATCH(Summary!Q4,US_Pivot!$2:$2,0))</f>
        <v>POS</v>
      </c>
      <c r="R43" s="14" t="str">
        <f>INDEX(US_Pivot!$34:$34,MATCH(Summary!R4,US_Pivot!$2:$2,0))</f>
        <v>POS</v>
      </c>
      <c r="S43" s="14" t="str">
        <f>INDEX(US_Pivot!$34:$34,MATCH(Summary!S4,US_Pivot!$2:$2,0))</f>
        <v>NEG</v>
      </c>
      <c r="T43" s="14" t="str">
        <f>INDEX(US_Pivot!$34:$34,MATCH(Summary!T4,US_Pivot!$2:$2,0))</f>
        <v>POS</v>
      </c>
      <c r="U43" s="14" t="str">
        <f>INDEX(US_Pivot!$34:$34,MATCH(Summary!U4,US_Pivot!$2:$2,0))</f>
        <v>POS</v>
      </c>
      <c r="V43" s="14" t="str">
        <f>INDEX(US_Pivot!$34:$34,MATCH(Summary!V4,US_Pivot!$2:$2,0))</f>
        <v>POS</v>
      </c>
      <c r="W43" s="14" t="str">
        <f>INDEX(US_Pivot!$34:$34,MATCH(Summary!W4,US_Pivot!$2:$2,0))</f>
        <v>POS</v>
      </c>
      <c r="X43" s="14" t="str">
        <f>INDEX(US_Pivot!$34:$34,MATCH(Summary!X4,US_Pivot!$2:$2,0))</f>
        <v>NEG</v>
      </c>
      <c r="Y43" s="14" t="str">
        <f>INDEX(US_Pivot!$34:$34,MATCH(Summary!Y4,US_Pivot!$2:$2,0))</f>
        <v>POS</v>
      </c>
      <c r="Z43" s="14" t="str">
        <f>INDEX(US_Pivot!$34:$34,MATCH(Summary!Z4,US_Pivot!$2:$2,0))</f>
        <v>POS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NEG</v>
      </c>
      <c r="AD43" s="9"/>
      <c r="AE43" s="9"/>
    </row>
    <row r="44" spans="1:31" ht="15.75" x14ac:dyDescent="0.25">
      <c r="A44" s="14"/>
      <c r="B44" s="14" t="b">
        <f>B42=B43</f>
        <v>1</v>
      </c>
      <c r="C44" s="14" t="b">
        <f t="shared" ref="C44:AC44" si="2">C42=C43</f>
        <v>1</v>
      </c>
      <c r="D44" s="14" t="b">
        <f t="shared" si="2"/>
        <v>1</v>
      </c>
      <c r="E44" s="14" t="b">
        <f t="shared" si="2"/>
        <v>0</v>
      </c>
      <c r="F44" s="14" t="b">
        <f t="shared" si="2"/>
        <v>1</v>
      </c>
      <c r="G44" s="14" t="b">
        <f t="shared" si="2"/>
        <v>0</v>
      </c>
      <c r="H44" s="14" t="b">
        <f t="shared" si="2"/>
        <v>1</v>
      </c>
      <c r="I44" s="14" t="b">
        <f t="shared" si="2"/>
        <v>1</v>
      </c>
      <c r="J44" s="14" t="b">
        <f t="shared" si="2"/>
        <v>0</v>
      </c>
      <c r="K44" s="14" t="b">
        <f t="shared" si="2"/>
        <v>1</v>
      </c>
      <c r="L44" s="14" t="b">
        <f t="shared" si="2"/>
        <v>1</v>
      </c>
      <c r="M44" s="14" t="b">
        <f t="shared" si="2"/>
        <v>1</v>
      </c>
      <c r="N44" s="14" t="b">
        <f t="shared" si="2"/>
        <v>1</v>
      </c>
      <c r="O44" s="14" t="b">
        <f t="shared" si="2"/>
        <v>1</v>
      </c>
      <c r="P44" s="14" t="b">
        <f t="shared" si="2"/>
        <v>0</v>
      </c>
      <c r="Q44" s="14" t="b">
        <f t="shared" si="2"/>
        <v>1</v>
      </c>
      <c r="R44" s="14" t="b">
        <f t="shared" si="2"/>
        <v>1</v>
      </c>
      <c r="S44" s="14" t="b">
        <f t="shared" si="2"/>
        <v>1</v>
      </c>
      <c r="T44" s="14" t="b">
        <f t="shared" si="2"/>
        <v>0</v>
      </c>
      <c r="U44" s="14" t="b">
        <f t="shared" si="2"/>
        <v>1</v>
      </c>
      <c r="V44" s="14" t="b">
        <f t="shared" si="2"/>
        <v>1</v>
      </c>
      <c r="W44" s="14" t="b">
        <f t="shared" si="2"/>
        <v>0</v>
      </c>
      <c r="X44" s="14" t="b">
        <f t="shared" si="2"/>
        <v>1</v>
      </c>
      <c r="Y44" s="14" t="b">
        <f t="shared" si="2"/>
        <v>0</v>
      </c>
      <c r="Z44" s="14" t="b">
        <f t="shared" si="2"/>
        <v>1</v>
      </c>
      <c r="AA44" s="14" t="b">
        <f t="shared" si="2"/>
        <v>0</v>
      </c>
      <c r="AB44" s="14" t="b">
        <f t="shared" si="2"/>
        <v>0</v>
      </c>
      <c r="AC44" s="14" t="b">
        <f t="shared" si="2"/>
        <v>1</v>
      </c>
      <c r="AD44" s="9"/>
      <c r="AE44" s="9"/>
    </row>
    <row r="48" spans="1:31" s="20" customFormat="1" ht="24.75" x14ac:dyDescent="0.5">
      <c r="A48" s="28"/>
      <c r="B48" s="28"/>
      <c r="C48" s="29" t="s">
        <v>460</v>
      </c>
      <c r="D48" s="28"/>
      <c r="E48" s="30"/>
      <c r="F48" s="18"/>
      <c r="G48" s="18"/>
      <c r="H48" s="19" t="s">
        <v>461</v>
      </c>
      <c r="I48" s="18"/>
      <c r="J48" s="18"/>
    </row>
    <row r="49" spans="1:10" s="20" customFormat="1" ht="18.75" x14ac:dyDescent="0.4">
      <c r="A49" s="28"/>
      <c r="B49" s="28"/>
      <c r="C49" s="28"/>
      <c r="D49" s="28"/>
      <c r="E49" s="30"/>
      <c r="F49" s="18"/>
      <c r="G49" s="18"/>
      <c r="H49" s="18"/>
      <c r="I49" s="18"/>
      <c r="J49" s="18"/>
    </row>
    <row r="50" spans="1:10" s="20" customFormat="1" ht="18.75" x14ac:dyDescent="0.4">
      <c r="A50" s="28"/>
      <c r="B50" s="28"/>
      <c r="C50" s="28"/>
      <c r="D50" s="28"/>
      <c r="E50" s="30"/>
      <c r="F50" s="18"/>
      <c r="G50" s="18"/>
      <c r="H50" s="18"/>
      <c r="I50" s="18"/>
      <c r="J50" s="18"/>
    </row>
    <row r="51" spans="1:10" x14ac:dyDescent="0.25">
      <c r="A51" s="31"/>
      <c r="B51" s="31"/>
      <c r="C51" s="31"/>
      <c r="D51" s="31"/>
      <c r="E51" s="32"/>
      <c r="F51" s="17"/>
      <c r="G51" s="17"/>
      <c r="H51" s="17"/>
      <c r="I51" s="17"/>
      <c r="J51" s="17"/>
    </row>
    <row r="52" spans="1:10" x14ac:dyDescent="0.25">
      <c r="A52" s="31"/>
      <c r="B52" s="31"/>
      <c r="C52" s="31"/>
      <c r="D52" s="31"/>
      <c r="E52" s="32"/>
      <c r="F52" s="17"/>
      <c r="G52" s="17"/>
      <c r="H52" s="17"/>
      <c r="I52" s="17"/>
      <c r="J52" s="17"/>
    </row>
    <row r="53" spans="1:10" x14ac:dyDescent="0.25">
      <c r="A53" s="31"/>
      <c r="B53" s="31"/>
      <c r="C53" s="31"/>
      <c r="D53" s="31"/>
      <c r="E53" s="32"/>
      <c r="F53" s="17"/>
      <c r="G53" s="17"/>
      <c r="H53" s="17"/>
      <c r="I53" s="17"/>
      <c r="J53" s="17"/>
    </row>
    <row r="54" spans="1:10" x14ac:dyDescent="0.25">
      <c r="A54" s="31"/>
      <c r="B54" s="31"/>
      <c r="C54" s="31"/>
      <c r="D54" s="31"/>
      <c r="E54" s="32"/>
      <c r="F54" s="17"/>
      <c r="G54" s="17"/>
      <c r="H54" s="17"/>
      <c r="I54" s="17"/>
      <c r="J54" s="17"/>
    </row>
    <row r="55" spans="1:10" x14ac:dyDescent="0.25">
      <c r="A55" s="31"/>
      <c r="B55" s="31"/>
      <c r="C55" s="31"/>
      <c r="D55" s="31"/>
      <c r="E55" s="32"/>
      <c r="F55" s="17"/>
      <c r="G55" s="17"/>
      <c r="H55" s="17"/>
      <c r="I55" s="17"/>
      <c r="J55" s="17"/>
    </row>
    <row r="56" spans="1:10" x14ac:dyDescent="0.25">
      <c r="A56" s="31"/>
      <c r="B56" s="31"/>
      <c r="C56" s="31"/>
      <c r="D56" s="31"/>
      <c r="E56" s="32"/>
      <c r="F56" s="17"/>
      <c r="G56" s="17"/>
      <c r="H56" s="17"/>
      <c r="I56" s="17"/>
      <c r="J56" s="17"/>
    </row>
    <row r="57" spans="1:10" x14ac:dyDescent="0.25">
      <c r="A57" s="31"/>
      <c r="B57" s="31"/>
      <c r="C57" s="31"/>
      <c r="D57" s="31"/>
      <c r="E57" s="32"/>
      <c r="F57" s="17"/>
      <c r="G57" s="17"/>
      <c r="H57" s="17"/>
      <c r="I57" s="17"/>
      <c r="J57" s="17"/>
    </row>
    <row r="58" spans="1:10" x14ac:dyDescent="0.25">
      <c r="A58" s="31"/>
      <c r="B58" s="31"/>
      <c r="C58" s="31"/>
      <c r="D58" s="31"/>
      <c r="E58" s="32"/>
      <c r="F58" s="17"/>
      <c r="G58" s="17"/>
      <c r="H58" s="17"/>
      <c r="I58" s="17"/>
      <c r="J58" s="17"/>
    </row>
    <row r="59" spans="1:10" x14ac:dyDescent="0.25">
      <c r="A59" s="31"/>
      <c r="B59" s="31"/>
      <c r="C59" s="31"/>
      <c r="D59" s="31"/>
      <c r="E59" s="32"/>
      <c r="F59" s="17"/>
      <c r="G59" s="17"/>
      <c r="H59" s="17"/>
      <c r="I59" s="17"/>
      <c r="J59" s="17"/>
    </row>
    <row r="60" spans="1:10" x14ac:dyDescent="0.25">
      <c r="A60" s="31"/>
      <c r="B60" s="31"/>
      <c r="C60" s="31"/>
      <c r="D60" s="31"/>
      <c r="E60" s="32"/>
      <c r="F60" s="17"/>
      <c r="G60" s="17"/>
      <c r="H60" s="17"/>
      <c r="I60" s="17"/>
      <c r="J60" s="17"/>
    </row>
    <row r="61" spans="1:10" x14ac:dyDescent="0.25">
      <c r="A61" s="31"/>
      <c r="B61" s="31"/>
      <c r="C61" s="31"/>
      <c r="D61" s="31"/>
      <c r="E61" s="32"/>
      <c r="F61" s="17"/>
      <c r="G61" s="17"/>
      <c r="H61" s="17"/>
      <c r="I61" s="17"/>
      <c r="J61" s="17"/>
    </row>
    <row r="62" spans="1:10" x14ac:dyDescent="0.25">
      <c r="A62" s="31"/>
      <c r="B62" s="31"/>
      <c r="C62" s="31"/>
      <c r="D62" s="31"/>
      <c r="E62" s="32"/>
      <c r="F62" s="17"/>
      <c r="G62" s="17"/>
      <c r="H62" s="17"/>
      <c r="I62" s="17"/>
      <c r="J62" s="17"/>
    </row>
    <row r="63" spans="1:10" x14ac:dyDescent="0.25">
      <c r="A63" s="31"/>
      <c r="B63" s="31"/>
      <c r="C63" s="31"/>
      <c r="D63" s="31"/>
      <c r="E63" s="32"/>
      <c r="F63" s="17"/>
      <c r="G63" s="17"/>
      <c r="H63" s="17"/>
      <c r="I63" s="17"/>
      <c r="J63" s="17"/>
    </row>
    <row r="64" spans="1:10" x14ac:dyDescent="0.25">
      <c r="A64" s="31"/>
      <c r="B64" s="31"/>
      <c r="C64" s="31"/>
      <c r="D64" s="31"/>
      <c r="E64" s="32"/>
      <c r="F64" s="17"/>
      <c r="G64" s="17"/>
      <c r="H64" s="17"/>
      <c r="I64" s="17"/>
      <c r="J64" s="17"/>
    </row>
    <row r="65" spans="1:10" x14ac:dyDescent="0.25">
      <c r="A65" s="31"/>
      <c r="B65" s="31"/>
      <c r="C65" s="31"/>
      <c r="D65" s="31"/>
      <c r="E65" s="32"/>
      <c r="F65" s="17"/>
      <c r="G65" s="17"/>
      <c r="H65" s="17"/>
      <c r="I65" s="17"/>
      <c r="J65" s="17"/>
    </row>
    <row r="66" spans="1:10" x14ac:dyDescent="0.25">
      <c r="A66" s="31"/>
      <c r="B66" s="31"/>
      <c r="C66" s="31"/>
      <c r="D66" s="31"/>
      <c r="E66" s="32"/>
      <c r="F66" s="17"/>
      <c r="G66" s="17"/>
      <c r="H66" s="17"/>
      <c r="I66" s="17"/>
      <c r="J66" s="17"/>
    </row>
    <row r="67" spans="1:10" x14ac:dyDescent="0.25">
      <c r="A67" s="31"/>
      <c r="B67" s="31"/>
      <c r="C67" s="31"/>
      <c r="D67" s="31"/>
      <c r="E67" s="32"/>
      <c r="F67" s="17"/>
      <c r="G67" s="17"/>
      <c r="H67" s="17"/>
      <c r="I67" s="17"/>
      <c r="J67" s="17"/>
    </row>
    <row r="68" spans="1:10" x14ac:dyDescent="0.25">
      <c r="A68" s="31"/>
      <c r="B68" s="31"/>
      <c r="C68" s="31"/>
      <c r="D68" s="31"/>
      <c r="E68" s="32"/>
      <c r="F68" s="17"/>
      <c r="G68" s="17"/>
      <c r="H68" s="17"/>
      <c r="I68" s="17"/>
      <c r="J68" s="17"/>
    </row>
    <row r="69" spans="1:10" x14ac:dyDescent="0.25">
      <c r="A69" s="31"/>
      <c r="B69" s="31"/>
      <c r="C69" s="31"/>
      <c r="D69" s="31"/>
      <c r="E69" s="32"/>
      <c r="F69" s="17"/>
      <c r="G69" s="17"/>
      <c r="H69" s="17"/>
      <c r="I69" s="17"/>
      <c r="J69" s="17"/>
    </row>
    <row r="70" spans="1:10" x14ac:dyDescent="0.25">
      <c r="A70" s="31"/>
      <c r="B70" s="31"/>
      <c r="C70" s="31"/>
      <c r="D70" s="31"/>
      <c r="E70" s="32"/>
      <c r="F70" s="17"/>
      <c r="G70" s="17"/>
      <c r="H70" s="17"/>
      <c r="I70" s="17"/>
      <c r="J70" s="17"/>
    </row>
    <row r="71" spans="1:10" x14ac:dyDescent="0.25">
      <c r="A71" s="31"/>
      <c r="B71" s="31"/>
      <c r="C71" s="31"/>
      <c r="D71" s="31"/>
      <c r="E71" s="32"/>
      <c r="F71" s="17"/>
      <c r="G71" s="17"/>
      <c r="H71" s="17"/>
      <c r="I71" s="17"/>
      <c r="J71" s="17"/>
    </row>
    <row r="72" spans="1:10" x14ac:dyDescent="0.25">
      <c r="A72" s="31"/>
      <c r="B72" s="31"/>
      <c r="C72" s="31"/>
      <c r="D72" s="31"/>
      <c r="E72" s="32"/>
      <c r="F72" s="17"/>
      <c r="G72" s="17"/>
      <c r="H72" s="17"/>
      <c r="I72" s="17"/>
      <c r="J72" s="17"/>
    </row>
    <row r="73" spans="1:10" x14ac:dyDescent="0.25">
      <c r="A73" s="31"/>
      <c r="B73" s="31"/>
      <c r="C73" s="31"/>
      <c r="D73" s="31"/>
      <c r="E73" s="32"/>
      <c r="F73" s="17"/>
      <c r="G73" s="17"/>
      <c r="H73" s="17"/>
      <c r="I73" s="17"/>
      <c r="J73" s="17"/>
    </row>
    <row r="74" spans="1:10" x14ac:dyDescent="0.25">
      <c r="A74" s="31"/>
      <c r="B74" s="31"/>
      <c r="C74" s="31"/>
      <c r="D74" s="31"/>
      <c r="E74" s="32"/>
      <c r="F74" s="17"/>
      <c r="G74" s="17"/>
      <c r="H74" s="17"/>
      <c r="I74" s="17"/>
      <c r="J74" s="17"/>
    </row>
    <row r="75" spans="1:10" x14ac:dyDescent="0.25">
      <c r="A75" s="31"/>
      <c r="B75" s="31"/>
      <c r="C75" s="31"/>
      <c r="D75" s="31"/>
      <c r="E75" s="32"/>
      <c r="F75" s="17"/>
      <c r="G75" s="17"/>
      <c r="H75" s="17"/>
      <c r="I75" s="17"/>
      <c r="J75" s="17"/>
    </row>
    <row r="76" spans="1:10" x14ac:dyDescent="0.25">
      <c r="A76" s="31"/>
      <c r="B76" s="31"/>
      <c r="C76" s="31"/>
      <c r="D76" s="31"/>
      <c r="E76" s="32"/>
      <c r="F76" s="17"/>
      <c r="G76" s="17"/>
      <c r="H76" s="17"/>
      <c r="I76" s="17"/>
      <c r="J76" s="17"/>
    </row>
    <row r="77" spans="1:10" x14ac:dyDescent="0.25">
      <c r="A77" s="31"/>
      <c r="B77" s="31"/>
      <c r="C77" s="31"/>
      <c r="D77" s="31"/>
      <c r="E77" s="32"/>
      <c r="F77" s="17"/>
      <c r="G77" s="17"/>
      <c r="H77" s="17"/>
      <c r="I77" s="17"/>
      <c r="J77" s="17"/>
    </row>
    <row r="78" spans="1:10" x14ac:dyDescent="0.25">
      <c r="A78" s="31"/>
      <c r="B78" s="31"/>
      <c r="C78" s="31"/>
      <c r="D78" s="31"/>
      <c r="E78" s="32"/>
      <c r="F78" s="17"/>
      <c r="G78" s="17"/>
      <c r="H78" s="17"/>
      <c r="I78" s="17"/>
      <c r="J78" s="17"/>
    </row>
    <row r="79" spans="1:10" x14ac:dyDescent="0.25">
      <c r="A79" s="31"/>
      <c r="B79" s="31"/>
      <c r="C79" s="31"/>
      <c r="D79" s="31"/>
      <c r="E79" s="32"/>
      <c r="F79" s="17"/>
      <c r="G79" s="17"/>
      <c r="H79" s="17"/>
      <c r="I79" s="17"/>
      <c r="J79" s="17"/>
    </row>
    <row r="80" spans="1:10" x14ac:dyDescent="0.25">
      <c r="A80" s="31"/>
      <c r="B80" s="31"/>
      <c r="C80" s="31"/>
      <c r="D80" s="31"/>
      <c r="E80" s="32"/>
      <c r="F80" s="17"/>
      <c r="G80" s="17"/>
      <c r="H80" s="17"/>
      <c r="I80" s="17"/>
      <c r="J80" s="17"/>
    </row>
    <row r="81" spans="1:10" x14ac:dyDescent="0.25">
      <c r="A81" s="31"/>
      <c r="B81" s="31"/>
      <c r="C81" s="31"/>
      <c r="D81" s="31"/>
      <c r="E81" s="32"/>
      <c r="F81" s="17"/>
      <c r="G81" s="17"/>
      <c r="H81" s="17"/>
      <c r="I81" s="17"/>
      <c r="J81" s="17"/>
    </row>
    <row r="82" spans="1:10" x14ac:dyDescent="0.25">
      <c r="A82" s="31"/>
      <c r="B82" s="31"/>
      <c r="C82" s="31"/>
      <c r="D82" s="31"/>
      <c r="E82" s="32"/>
      <c r="F82" s="17"/>
      <c r="G82" s="17"/>
      <c r="H82" s="17"/>
      <c r="I82" s="17"/>
      <c r="J82" s="17"/>
    </row>
    <row r="83" spans="1:10" x14ac:dyDescent="0.25">
      <c r="A83" s="31"/>
      <c r="B83" s="31"/>
      <c r="C83" s="31"/>
      <c r="D83" s="31"/>
      <c r="E83" s="32"/>
      <c r="F83" s="17"/>
      <c r="G83" s="17"/>
      <c r="H83" s="17"/>
      <c r="I83" s="17"/>
      <c r="J83" s="17"/>
    </row>
    <row r="84" spans="1:10" x14ac:dyDescent="0.25">
      <c r="A84" s="31"/>
      <c r="B84" s="31"/>
      <c r="C84" s="31"/>
      <c r="D84" s="31"/>
      <c r="E84" s="32"/>
      <c r="F84" s="17"/>
      <c r="G84" s="17"/>
      <c r="H84" s="17"/>
      <c r="I84" s="17"/>
      <c r="J84" s="17"/>
    </row>
    <row r="85" spans="1:10" x14ac:dyDescent="0.25">
      <c r="A85" s="31"/>
      <c r="B85" s="31"/>
      <c r="C85" s="31"/>
      <c r="D85" s="31"/>
      <c r="E85" s="32"/>
      <c r="F85" s="17"/>
      <c r="G85" s="17"/>
      <c r="H85" s="17"/>
      <c r="I85" s="17"/>
      <c r="J85" s="17"/>
    </row>
    <row r="86" spans="1:10" x14ac:dyDescent="0.25">
      <c r="A86" s="31"/>
      <c r="B86" s="31"/>
      <c r="C86" s="31"/>
      <c r="D86" s="31"/>
      <c r="E86" s="32"/>
      <c r="F86" s="17"/>
      <c r="G86" s="17"/>
      <c r="H86" s="17"/>
      <c r="I86" s="17"/>
      <c r="J86" s="17"/>
    </row>
    <row r="87" spans="1:10" x14ac:dyDescent="0.25">
      <c r="A87" s="31"/>
      <c r="B87" s="31"/>
      <c r="C87" s="31"/>
      <c r="D87" s="31"/>
      <c r="E87" s="32"/>
      <c r="F87" s="17"/>
      <c r="G87" s="17"/>
      <c r="H87" s="17"/>
      <c r="I87" s="17"/>
      <c r="J87" s="17"/>
    </row>
    <row r="88" spans="1:10" x14ac:dyDescent="0.25">
      <c r="A88" s="31"/>
      <c r="B88" s="31"/>
      <c r="C88" s="31"/>
      <c r="D88" s="31"/>
      <c r="E88" s="32"/>
      <c r="F88" s="17"/>
      <c r="G88" s="17"/>
      <c r="H88" s="17"/>
      <c r="I88" s="17"/>
      <c r="J88" s="17"/>
    </row>
    <row r="89" spans="1:10" x14ac:dyDescent="0.25">
      <c r="A89" s="31"/>
      <c r="B89" s="31"/>
      <c r="C89" s="31"/>
      <c r="D89" s="31"/>
      <c r="E89" s="32"/>
      <c r="F89" s="17"/>
      <c r="G89" s="17"/>
      <c r="H89" s="17"/>
      <c r="I89" s="17"/>
      <c r="J89" s="17"/>
    </row>
    <row r="90" spans="1:10" x14ac:dyDescent="0.25">
      <c r="A90" s="31"/>
      <c r="B90" s="31"/>
      <c r="C90" s="31"/>
      <c r="D90" s="31"/>
      <c r="E90" s="32"/>
      <c r="F90" s="17"/>
      <c r="G90" s="17"/>
      <c r="H90" s="17"/>
      <c r="I90" s="17"/>
      <c r="J90" s="17"/>
    </row>
    <row r="91" spans="1:10" x14ac:dyDescent="0.25">
      <c r="A91" s="31"/>
      <c r="B91" s="31"/>
      <c r="C91" s="31"/>
      <c r="D91" s="31"/>
      <c r="E91" s="32"/>
      <c r="F91" s="17"/>
      <c r="G91" s="17"/>
      <c r="H91" s="17"/>
      <c r="I91" s="17"/>
      <c r="J91" s="17"/>
    </row>
    <row r="92" spans="1:10" x14ac:dyDescent="0.25">
      <c r="A92" s="31"/>
      <c r="B92" s="31"/>
      <c r="C92" s="31"/>
      <c r="D92" s="31"/>
      <c r="E92" s="32"/>
      <c r="F92" s="17"/>
      <c r="G92" s="17"/>
      <c r="H92" s="17"/>
      <c r="I92" s="17"/>
      <c r="J92" s="17"/>
    </row>
    <row r="93" spans="1:10" x14ac:dyDescent="0.25">
      <c r="A93" s="31"/>
      <c r="B93" s="31"/>
      <c r="C93" s="31"/>
      <c r="D93" s="31"/>
      <c r="E93" s="32"/>
      <c r="F93" s="17"/>
      <c r="G93" s="17"/>
      <c r="H93" s="17"/>
      <c r="I93" s="17"/>
      <c r="J93" s="17"/>
    </row>
    <row r="94" spans="1:10" x14ac:dyDescent="0.25">
      <c r="A94" s="31"/>
      <c r="B94" s="31"/>
      <c r="C94" s="31"/>
      <c r="D94" s="31"/>
      <c r="E94" s="32"/>
      <c r="F94" s="17"/>
      <c r="G94" s="17"/>
      <c r="H94" s="17"/>
      <c r="I94" s="17"/>
      <c r="J94" s="17"/>
    </row>
    <row r="95" spans="1:10" x14ac:dyDescent="0.25">
      <c r="A95" s="31"/>
      <c r="B95" s="31"/>
      <c r="C95" s="31"/>
      <c r="D95" s="31"/>
      <c r="E95" s="32"/>
      <c r="F95" s="17"/>
      <c r="G95" s="17"/>
      <c r="H95" s="17"/>
      <c r="I95" s="17"/>
      <c r="J95" s="17"/>
    </row>
    <row r="96" spans="1:10" x14ac:dyDescent="0.25">
      <c r="A96" s="31"/>
      <c r="B96" s="31"/>
      <c r="C96" s="31"/>
      <c r="D96" s="31"/>
      <c r="E96" s="32"/>
      <c r="F96" s="17"/>
      <c r="G96" s="17"/>
      <c r="H96" s="17"/>
      <c r="I96" s="17"/>
      <c r="J96" s="17"/>
    </row>
    <row r="97" spans="1:10" x14ac:dyDescent="0.25">
      <c r="A97" s="31"/>
      <c r="B97" s="31"/>
      <c r="C97" s="31"/>
      <c r="D97" s="31"/>
      <c r="E97" s="32"/>
      <c r="F97" s="17"/>
      <c r="G97" s="17"/>
      <c r="H97" s="17"/>
      <c r="I97" s="17"/>
      <c r="J97" s="17"/>
    </row>
    <row r="98" spans="1:10" x14ac:dyDescent="0.25">
      <c r="A98" s="31"/>
      <c r="B98" s="31"/>
      <c r="C98" s="31"/>
      <c r="D98" s="31"/>
      <c r="E98" s="32"/>
      <c r="F98" s="17"/>
      <c r="G98" s="17"/>
      <c r="H98" s="17"/>
      <c r="I98" s="17"/>
      <c r="J98" s="17"/>
    </row>
    <row r="99" spans="1:10" x14ac:dyDescent="0.25">
      <c r="A99" s="31"/>
      <c r="B99" s="31"/>
      <c r="C99" s="31"/>
      <c r="D99" s="31"/>
      <c r="E99" s="32"/>
      <c r="F99" s="17"/>
      <c r="G99" s="17"/>
      <c r="H99" s="17"/>
      <c r="I99" s="17"/>
      <c r="J99" s="17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6"/>
  <sheetViews>
    <sheetView topLeftCell="A200" zoomScale="70" zoomScaleNormal="70" workbookViewId="0">
      <selection activeCell="E2" sqref="E2:E256"/>
    </sheetView>
  </sheetViews>
  <sheetFormatPr defaultColWidth="9.140625" defaultRowHeight="15" x14ac:dyDescent="0.25"/>
  <cols>
    <col min="1" max="1" width="58.85546875" customWidth="1"/>
    <col min="3" max="4" width="27.5703125" customWidth="1"/>
    <col min="5" max="5" width="162" customWidth="1"/>
    <col min="6" max="6" width="163.28515625" hidden="1" customWidth="1"/>
  </cols>
  <sheetData>
    <row r="1" spans="1:6" ht="21" x14ac:dyDescent="0.3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25">
      <c r="A2" t="s">
        <v>462</v>
      </c>
      <c r="B2">
        <v>0.19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EV Subsidy Percentage[passenger,LDVs]","Additional EV Subsidy Percentage[passenger,LDVs]",[0,0.19],"Passenger Car ZEV Sales Standard"),</v>
      </c>
      <c r="F2" s="3" t="str">
        <f>CONCATENATE("(True, ""","",TRIM(A2),"",""",","""",TRIM(A2),"""","",",[0,",B2,"],","""",D2,"""","),")</f>
        <v>(True, "Additional EV Subsidy Percentage[passenger,LDVs]","Additional EV Subsidy Percentage[passenger,LDVs]",[0,0.19],"Transportation"),</v>
      </c>
    </row>
    <row r="3" spans="1:6" x14ac:dyDescent="0.25">
      <c r="A3" t="s">
        <v>8</v>
      </c>
      <c r="B3">
        <v>1</v>
      </c>
      <c r="C3" s="2" t="str">
        <f>INDEX('Policy groups'!$B:$B,MATCH('Script Setup'!$A7,'Policy groups'!$A:$A,0))</f>
        <v>California HDV Rules</v>
      </c>
      <c r="D3" s="2" t="str">
        <f>INDEX('Policy groups'!$C:$C,MATCH('Script Setup'!$A7,'Policy groups'!$A:$A,0))</f>
        <v>Transportation</v>
      </c>
      <c r="E3" s="3" t="str">
        <f>CONCATENATE("(True, ""","",TRIM(A3),"",""",","""",TRIM(A3),"""","",",[0,",B3,"],","""",C3,"""","),")</f>
        <v>(True, "Additional Minimum Required EV Sales Percentage[freight,HDVs]","Additional Minimum Required EV Sales Percentage[freight,HDVs]",[0,1],"California HDV Rules"),</v>
      </c>
      <c r="F3" s="3" t="str">
        <f>CONCATENATE("(True, ""","",TRIM(A3),"",""",","""",TRIM(A3),"""","",",[0,",B3,"],","""",D3,"""","),")</f>
        <v>(True, "Additional Minimum Required EV Sales Percentage[freight,HDVs]","Additional Minimum Required EV Sales Percentage[freight,HDVs]",[0,1],"Transportation"),</v>
      </c>
    </row>
    <row r="4" spans="1:6" x14ac:dyDescent="0.25">
      <c r="A4" t="s">
        <v>7</v>
      </c>
      <c r="B4">
        <v>1</v>
      </c>
      <c r="C4" s="2" t="str">
        <f>INDEX('Policy groups'!$B:$B,MATCH('Script Setup'!$A6,'Policy groups'!$A:$A,0))</f>
        <v>Passenger Car ZEV Sales Standard</v>
      </c>
      <c r="D4" s="2" t="str">
        <f>INDEX('Policy groups'!$C:$C,MATCH('Script Setup'!$A6,'Policy groups'!$A:$A,0))</f>
        <v>Transportation</v>
      </c>
      <c r="E4" s="3" t="str">
        <f>CONCATENATE("(True, ""","",TRIM(A4),"",""",","""",TRIM(A4),"""","",",[0,",B4,"],","""",C4,"""","),")</f>
        <v>(True, "Additional Minimum Required EV Sales Percentage[freight,LDVs]","Additional Minimum Required EV Sales Percentage[freight,LDVs]",[0,1],"Passenger Car ZEV Sales Standard"),</v>
      </c>
      <c r="F4" s="3" t="str">
        <f>CONCATENATE("(True, ""","",TRIM(A4),"",""",","""",TRIM(A4),"""","",",[0,",B4,"],","""",D4,"""","),")</f>
        <v>(True, "Additional Minimum Required EV Sales Percentage[freight,LDVs]","Additional Minimum Required EV Sales Percentage[freight,LDVs]",[0,1],"Transportation"),</v>
      </c>
    </row>
    <row r="5" spans="1:6" x14ac:dyDescent="0.25">
      <c r="A5" t="s">
        <v>5</v>
      </c>
      <c r="B5">
        <v>1</v>
      </c>
      <c r="C5" s="2" t="str">
        <f>INDEX('Policy groups'!$B:$B,MATCH('Script Setup'!$A4,'Policy groups'!$A:$A,0))</f>
        <v>California HDV Rules</v>
      </c>
      <c r="D5" s="2" t="str">
        <f>INDEX('Policy groups'!$C:$C,MATCH('Script Setup'!$A4,'Policy groups'!$A:$A,0))</f>
        <v>Transportation</v>
      </c>
      <c r="E5" s="3" t="str">
        <f>CONCATENATE("(True, ""","",TRIM(A5),"",""",","""",TRIM(A5),"""","",",[0,",B5,"],","""",C5,"""","),")</f>
        <v>(True, "Additional Minimum Required EV Sales Percentage[passenger,HDVs]","Additional Minimum Required EV Sales Percentage[passenger,HDVs]",[0,1],"California HDV Rules"),</v>
      </c>
      <c r="F5" s="3" t="str">
        <f>CONCATENATE("(True, ""","",TRIM(A5),"",""",","""",TRIM(A5),"""","",",[0,",B5,"],","""",D5,"""","),")</f>
        <v>(True, "Additional Minimum Required EV Sales Percentage[passenger,HDVs]","Additional Minimum Required EV Sales Percentage[passenger,HDVs]",[0,1],"Transportation"),</v>
      </c>
    </row>
    <row r="6" spans="1:6" x14ac:dyDescent="0.25">
      <c r="A6" t="s">
        <v>4</v>
      </c>
      <c r="B6">
        <v>1</v>
      </c>
      <c r="C6" s="2" t="str">
        <f>INDEX('Policy groups'!$B:$B,MATCH('Script Setup'!$A3,'Policy groups'!$A:$A,0))</f>
        <v>California HDV Rules</v>
      </c>
      <c r="D6" s="2" t="str">
        <f>INDEX('Policy groups'!$C:$C,MATCH('Script Setup'!$A3,'Policy groups'!$A:$A,0))</f>
        <v>Transportation</v>
      </c>
      <c r="E6" s="3" t="str">
        <f>CONCATENATE("(True, ""","",TRIM(A6),"",""",","""",TRIM(A6),"""","",",[0,",B6,"],","""",C6,"""","),")</f>
        <v>(True, "Additional Minimum Required EV Sales Percentage[passenger,LDVs]","Additional Minimum Required EV Sales Percentage[passenger,LDVs]",[0,1],"California HDV Rules"),</v>
      </c>
      <c r="F6" s="3" t="str">
        <f>CONCATENATE("(True, ""","",TRIM(A6),"",""",","""",TRIM(A6),"""","",",[0,",B6,"],","""",D6,"""","),")</f>
        <v>(True, "Additional Minimum Required EV Sales Percentage[passenger,LDVs]","Additional Minimum Required EV Sales Percentage[passenger,LDVs]",[0,1],"Transportation"),</v>
      </c>
    </row>
    <row r="7" spans="1:6" x14ac:dyDescent="0.25">
      <c r="A7" t="s">
        <v>6</v>
      </c>
      <c r="B7">
        <v>1</v>
      </c>
      <c r="C7" s="2" t="str">
        <f>INDEX('Policy groups'!$B:$B,MATCH('Script Setup'!$A5,'Policy groups'!$A:$A,0))</f>
        <v>California HDV Rules</v>
      </c>
      <c r="D7" s="2" t="str">
        <f>INDEX('Policy groups'!$C:$C,MATCH('Script Setup'!$A5,'Policy groups'!$A:$A,0))</f>
        <v>Transportation</v>
      </c>
      <c r="E7" s="3" t="str">
        <f>CONCATENATE("(True, ""","",TRIM(A7),"",""",","""",TRIM(A7),"""","",",[0,",B7,"],","""",C7,"""","),")</f>
        <v>(True, "Additional Minimum Required EV Sales Percentage[passenger,motorbikes]","Additional Minimum Required EV Sales Percentage[passenger,motorbikes]",[0,1],"California HDV Rules"),</v>
      </c>
      <c r="F7" s="3" t="str">
        <f>CONCATENATE("(True, ""","",TRIM(A7),"",""",","""",TRIM(A7),"""","",",[0,",B7,"],","""",D7,"""","),")</f>
        <v>(True, "Additional Minimum Required EV Sales Percentage[passenger,motorbikes]","Additional Minimum Required EV Sales Percentage[passenger,motorbikes]",[0,1],"Transportation"),</v>
      </c>
    </row>
    <row r="8" spans="1:6" s="22" customFormat="1" x14ac:dyDescent="0.25">
      <c r="A8" t="s">
        <v>11</v>
      </c>
      <c r="B8">
        <v>1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>CONCATENATE("(True, ""","",TRIM(A8),"",""",","""",TRIM(A8),"""","",",[0,",B8,"],","""",C8,"""","),")</f>
        <v>(True, "Boolean Ban New Power Plants[hard coal es]","Boolean Ban New Power Plants[hard coal es]",[0,1],"Power Sector Coal Regs"),</v>
      </c>
      <c r="F8" s="3" t="str">
        <f>CONCATENATE("(True, ""","",TRIM(A8),"",""",","""",TRIM(A8),"""","",",[0,",B8,"],","""",D8,"""","),")</f>
        <v>(True, "Boolean Ban New Power Plants[hard coal es]","Boolean Ban New Power Plants[hard coal es]",[0,1],"Electricity"),</v>
      </c>
    </row>
    <row r="9" spans="1:6" x14ac:dyDescent="0.25">
      <c r="A9" t="s">
        <v>13</v>
      </c>
      <c r="B9">
        <v>1</v>
      </c>
      <c r="C9" s="2" t="str">
        <f>INDEX('Policy groups'!$B:$B,MATCH('Script Setup'!$A10,'Policy groups'!$A:$A,0))</f>
        <v>Power Sector Gas Regs</v>
      </c>
      <c r="D9" s="2" t="str">
        <f>INDEX('Policy groups'!$C:$C,MATCH('Script Setup'!$A10,'Policy groups'!$A:$A,0))</f>
        <v>Electricity</v>
      </c>
      <c r="E9" s="3" t="str">
        <f>CONCATENATE("(True, ""","",TRIM(A9),"",""",","""",TRIM(A9),"""","",",[0,",B9,"],","""",C9,"""","),")</f>
        <v>(True, "Boolean Ban New Power Plants[lignite es]","Boolean Ban New Power Plants[lignite es]",[0,1],"Power Sector Gas Regs"),</v>
      </c>
      <c r="F9" s="3" t="str">
        <f>CONCATENATE("(True, ""","",TRIM(A9),"",""",","""",TRIM(A9),"""","",",[0,",B9,"],","""",D9,"""","),")</f>
        <v>(True, "Boolean Ban New Power Plants[lignite es]","Boolean Ban New Power Plants[lignite es]",[0,1],"Electricity"),</v>
      </c>
    </row>
    <row r="10" spans="1:6" x14ac:dyDescent="0.25">
      <c r="A10" t="s">
        <v>12</v>
      </c>
      <c r="B10">
        <v>1</v>
      </c>
      <c r="C10" s="2" t="str">
        <f>INDEX('Policy groups'!$B:$B,MATCH('Script Setup'!$A9,'Policy groups'!$A:$A,0))</f>
        <v>Power Sector Coal Regs</v>
      </c>
      <c r="D10" s="2" t="str">
        <f>INDEX('Policy groups'!$C:$C,MATCH('Script Setup'!$A9,'Policy groups'!$A:$A,0))</f>
        <v>Electricity</v>
      </c>
      <c r="E10" s="3" t="str">
        <f>CONCATENATE("(True, ""","",TRIM(A10),"",""",","""",TRIM(A10),"""","",",[0,",B10,"],","""",C10,"""","),")</f>
        <v>(True, "Boolean Ban New Power Plants[natural gas nonpeaker es]","Boolean Ban New Power Plants[natural gas nonpeaker es]",[0,1],"Power Sector Coal Regs"),</v>
      </c>
      <c r="F10" s="3" t="str">
        <f>CONCATENATE("(True, ""","",TRIM(A10),"",""",","""",TRIM(A10),"""","",",[0,",B10,"],","""",D10,"""","),")</f>
        <v>(True, "Boolean Ban New Power Plants[natural gas nonpeaker es]","Boolean Ban New Power Plants[natural gas nonpeaker es]",[0,1],"Electricity"),</v>
      </c>
    </row>
    <row r="11" spans="1:6" x14ac:dyDescent="0.25">
      <c r="A11" t="s">
        <v>465</v>
      </c>
      <c r="B11">
        <v>1</v>
      </c>
      <c r="C11" s="2" t="str">
        <f>INDEX('Policy groups'!$B:$B,MATCH('Script Setup'!$A13,'Policy groups'!$A:$A,0))</f>
        <v>Building Codes and Appliance Standards</v>
      </c>
      <c r="D11" s="2" t="str">
        <f>INDEX('Policy groups'!$C:$C,MATCH('Script Setup'!$A13,'Policy groups'!$A:$A,0))</f>
        <v>Buildings</v>
      </c>
      <c r="E11" s="3" t="str">
        <f>CONCATENATE("(True, ""","",TRIM(A11),"",""",","""",TRIM(A11),"""","",",[0,",B11,"],","""",C11,"""","),")</f>
        <v>(True, "Boolean Rebate Program for Efficient Components[appliances]","Boolean Rebate Program for Efficient Components[appliances]",[0,1],"Building Codes and Appliance Standards"),</v>
      </c>
      <c r="F11" s="3" t="str">
        <f>CONCATENATE("(True, ""","",TRIM(A11),"",""",","""",TRIM(A11),"""","",",[0,",B11,"],","""",D11,"""","),")</f>
        <v>(True, "Boolean Rebate Program for Efficient Components[appliances]","Boolean Rebate Program for Efficient Components[appliances]",[0,1],"Buildings"),</v>
      </c>
    </row>
    <row r="12" spans="1:6" x14ac:dyDescent="0.25">
      <c r="A12" t="s">
        <v>464</v>
      </c>
      <c r="B12">
        <v>1</v>
      </c>
      <c r="C12" s="2" t="str">
        <f>INDEX('Policy groups'!$B:$B,MATCH('Script Setup'!$A12,'Policy groups'!$A:$A,0))</f>
        <v>Building Codes and Appliance Standards</v>
      </c>
      <c r="D12" s="2" t="str">
        <f>INDEX('Policy groups'!$C:$C,MATCH('Script Setup'!$A12,'Policy groups'!$A:$A,0))</f>
        <v>Buildings</v>
      </c>
      <c r="E12" s="3" t="str">
        <f>CONCATENATE("(True, ""","",TRIM(A12),"",""",","""",TRIM(A12),"""","",",[0,",B12,"],","""",C12,"""","),")</f>
        <v>(True, "Boolean Rebate Program for Efficient Components[cooling and ventilation]","Boolean Rebate Program for Efficient Components[cooling and ventilation]",[0,1],"Building Codes and Appliance Standards"),</v>
      </c>
      <c r="F12" s="3" t="str">
        <f>CONCATENATE("(True, ""","",TRIM(A12),"",""",","""",TRIM(A12),"""","",",[0,",B12,"],","""",D12,"""","),")</f>
        <v>(True, "Boolean Rebate Program for Efficient Components[cooling and ventilation]","Boolean Rebate Program for Efficient Components[cooling and ventilation]",[0,1],"Buildings"),</v>
      </c>
    </row>
    <row r="13" spans="1:6" x14ac:dyDescent="0.25">
      <c r="A13" t="s">
        <v>463</v>
      </c>
      <c r="B13">
        <v>1</v>
      </c>
      <c r="C13" s="2" t="str">
        <f>INDEX('Policy groups'!$B:$B,MATCH('Script Setup'!$A11,'Policy groups'!$A:$A,0))</f>
        <v>Building Codes and Appliance Standards</v>
      </c>
      <c r="D13" s="2" t="str">
        <f>INDEX('Policy groups'!$C:$C,MATCH('Script Setup'!$A11,'Policy groups'!$A:$A,0))</f>
        <v>Buildings</v>
      </c>
      <c r="E13" s="3" t="str">
        <f>CONCATENATE("(True, ""","",TRIM(A13),"",""",","""",TRIM(A13),"""","",",[0,",B13,"],","""",C13,"""","),")</f>
        <v>(True, "Boolean Rebate Program for Efficient Components[heating]","Boolean Rebate Program for Efficient Components[heating]",[0,1],"Building Codes and Appliance Standards"),</v>
      </c>
      <c r="F13" s="3" t="str">
        <f>CONCATENATE("(True, ""","",TRIM(A13),"",""",","""",TRIM(A13),"""","",",[0,",B13,"],","""",D13,"""","),")</f>
        <v>(True, "Boolean Rebate Program for Efficient Components[heating]","Boolean Rebate Program for Efficient Components[heating]",[0,1],"Buildings"),</v>
      </c>
    </row>
    <row r="14" spans="1:6" x14ac:dyDescent="0.25">
      <c r="A14" t="s">
        <v>16</v>
      </c>
      <c r="B14">
        <v>1</v>
      </c>
      <c r="C14" s="2" t="str">
        <f>INDEX('Policy groups'!$B:$B,MATCH('Script Setup'!$A15,'Policy groups'!$A:$A,0))</f>
        <v>Power Sector Gas Regs</v>
      </c>
      <c r="D14" s="2" t="str">
        <f>INDEX('Policy groups'!$C:$C,MATCH('Script Setup'!$A15,'Policy groups'!$A:$A,0))</f>
        <v>Electricity</v>
      </c>
      <c r="E14" s="3" t="str">
        <f>CONCATENATE("(True, ""","",TRIM(A14),"",""",","""",TRIM(A14),"""","",",[0,",B14,"],","""",C14,"""","),")</f>
        <v>(True, "Electricity Sector Fraction of Potential Additional CCS Achieved[natural gas peaker es]","Electricity Sector Fraction of Potential Additional CCS Achieved[natural gas peaker es]",[0,1],"Power Sector Gas Regs"),</v>
      </c>
      <c r="F14" s="3" t="str">
        <f>CONCATENATE("(True, ""","",TRIM(A14),"",""",","""",TRIM(A14),"""","",",[0,",B14,"],","""",D14,"""","),")</f>
        <v>(True, "Electricity Sector Fraction of Potential Additional CCS Achieved[natural gas peaker es]","Electricity Sector Fraction of Potential Additional CCS Achieved[natural gas peaker es]",[0,1],"Electricity"),</v>
      </c>
    </row>
    <row r="15" spans="1:6" x14ac:dyDescent="0.25">
      <c r="A15" t="s">
        <v>15</v>
      </c>
      <c r="B15">
        <v>1</v>
      </c>
      <c r="C15" s="2" t="str">
        <f>INDEX('Policy groups'!$B:$B,MATCH('Script Setup'!$A14,'Policy groups'!$A:$A,0))</f>
        <v>Power Sector Gas Regs</v>
      </c>
      <c r="D15" s="2" t="str">
        <f>INDEX('Policy groups'!$C:$C,MATCH('Script Setup'!$A14,'Policy groups'!$A:$A,0))</f>
        <v>Electricity</v>
      </c>
      <c r="E15" s="3" t="str">
        <f>CONCATENATE("(True, ""","",TRIM(A15),"",""",","""",TRIM(A15),"""","",",[0,",B15,"],","""",C15,"""","),")</f>
        <v>(True, "Electricity Sector Fraction of Potential Additional CCS Achieved[petroleum es]","Electricity Sector Fraction of Potential Additional CCS Achieved[petroleum es]",[0,1],"Power Sector Gas Regs"),</v>
      </c>
      <c r="F15" s="3" t="str">
        <f>CONCATENATE("(True, ""","",TRIM(A15),"",""",","""",TRIM(A15),"""","",",[0,",B15,"],","""",D15,"""","),")</f>
        <v>(True, "Electricity Sector Fraction of Potential Additional CCS Achieved[petroleum es]","Electricity Sector Fraction of Potential Additional CCS Achieved[petroleum es]",[0,1],"Electricity"),</v>
      </c>
    </row>
    <row r="16" spans="1:6" x14ac:dyDescent="0.25">
      <c r="A16" t="s">
        <v>17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>CONCATENATE("(True, ""","",TRIM(A16),"",""",","""",TRIM(A16),"""","",",[0,",B16,"],","""",C16,"""","),")</f>
        <v>(True, "Fraction of Additional Demand Response Potential Achieved","Fraction of Additional Demand Response Potential Achieved",[0,1],"Grid Flexibility"),</v>
      </c>
      <c r="F16" s="3" t="str">
        <f>CONCATENATE("(True, ""","",TRIM(A16),"",""",","""",TRIM(A16),"""","",",[0,",B16,"],","""",D16,"""","),")</f>
        <v>(True, "Fraction of Additional Demand Response Potential Achieved","Fraction of Additional Demand Response Potential Achieved",[0,1],"Electricity"),</v>
      </c>
    </row>
    <row r="17" spans="1:6" x14ac:dyDescent="0.25">
      <c r="A17" t="s">
        <v>18</v>
      </c>
      <c r="B17">
        <v>1</v>
      </c>
      <c r="C17" s="2" t="str">
        <f>INDEX('Policy groups'!$B:$B,MATCH('Script Setup'!$A17,'Policy groups'!$A:$A,0))</f>
        <v>Grid Flexibility</v>
      </c>
      <c r="D17" s="2" t="str">
        <f>INDEX('Policy groups'!$C:$C,MATCH('Script Setup'!$A17,'Policy groups'!$A:$A,0))</f>
        <v>Electricity</v>
      </c>
      <c r="E17" s="3" t="str">
        <f>CONCATENATE("(True, ""","",TRIM(A17),"",""",","""",TRIM(A17),"""","",",[0,",B17,"],","""",C17,"""","),")</f>
        <v>(True, "Fraction of Additional Grid Battery Storage Potential Achieved","Fraction of Additional Grid Battery Storage Potential Achieved",[0,1],"Grid Flexibility"),</v>
      </c>
      <c r="F17" s="3" t="str">
        <f>CONCATENATE("(True, ""","",TRIM(A17),"",""",","""",TRIM(A17),"""","",",[0,",B17,"],","""",D17,"""","),")</f>
        <v>(True, "Fraction of Additional Grid Battery Storage Potential Achieved","Fraction of Additional Grid Battery Storage Potential Achieved",[0,1],"Electricity"),</v>
      </c>
    </row>
    <row r="18" spans="1:6" x14ac:dyDescent="0.25">
      <c r="A18" t="s">
        <v>19</v>
      </c>
      <c r="B18">
        <v>1</v>
      </c>
      <c r="C18" s="2" t="str">
        <f>INDEX('Policy groups'!$B:$B,MATCH('Script Setup'!$A18,'Policy groups'!$A:$A,0))</f>
        <v>Afforestation and Reforestation</v>
      </c>
      <c r="D18" s="2" t="str">
        <f>INDEX('Policy groups'!$C:$C,MATCH('Script Setup'!$A18,'Policy groups'!$A:$A,0))</f>
        <v>Land</v>
      </c>
      <c r="E18" s="3" t="str">
        <f>CONCATENATE("(True, ""","",TRIM(A18),"",""",","""",TRIM(A18),"""","",",[0,",B18,"],","""",C18,"""","),")</f>
        <v>(True, "Fraction of Afforestation and Reforestation Achieved","Fraction of Afforestation and Reforestation Achieved",[0,1],"Afforestation and Reforestation"),</v>
      </c>
      <c r="F18" s="3" t="str">
        <f>CONCATENATE("(True, ""","",TRIM(A18),"",""",","""",TRIM(A18),"""","",",[0,",B18,"],","""",D18,"""","),")</f>
        <v>(True, "Fraction of Afforestation and Reforestation Achieved","Fraction of Afforestation and Reforestation Achieved",[0,1],"Land"),</v>
      </c>
    </row>
    <row r="19" spans="1:6" x14ac:dyDescent="0.25">
      <c r="A19" t="s">
        <v>20</v>
      </c>
      <c r="B19">
        <v>1</v>
      </c>
      <c r="C19" s="2" t="str">
        <f>INDEX('Policy groups'!$B:$B,MATCH('Script Setup'!$A19,'Policy groups'!$A:$A,0))</f>
        <v>Cement Clinker Substitution</v>
      </c>
      <c r="D19" s="2" t="str">
        <f>INDEX('Policy groups'!$C:$C,MATCH('Script Setup'!$A19,'Policy groups'!$A:$A,0))</f>
        <v>Industry Energy</v>
      </c>
      <c r="E19" s="3" t="str">
        <f>CONCATENATE("(True, ""","",TRIM(A19),"",""",","""",TRIM(A19),"""","",",[0,",B19,"],","""",C19,"""","),")</f>
        <v>(True, "Fraction of Cement Measures Achieved","Fraction of Cement Measures Achieved",[0,1],"Cement Clinker Substitution"),</v>
      </c>
      <c r="F19" s="3" t="str">
        <f>CONCATENATE("(True, ""","",TRIM(A19),"",""",","""",TRIM(A19),"""","",",[0,",B19,"],","""",D19,"""","),")</f>
        <v>(True, "Fraction of Cement Measures Achieved","Fraction of Cement Measures Achieved",[0,1],"Industry Energy"),</v>
      </c>
    </row>
    <row r="20" spans="1:6" x14ac:dyDescent="0.25">
      <c r="A20" t="s">
        <v>21</v>
      </c>
      <c r="B20">
        <v>1</v>
      </c>
      <c r="C20" s="2" t="str">
        <f>INDEX('Policy groups'!$B:$B,MATCH('Script Setup'!$A20,'Policy groups'!$A:$A,0))</f>
        <v>Cropland Measures</v>
      </c>
      <c r="D20" s="2" t="str">
        <f>INDEX('Policy groups'!$C:$C,MATCH('Script Setup'!$A20,'Policy groups'!$A:$A,0))</f>
        <v>Agriculture</v>
      </c>
      <c r="E20" s="3" t="str">
        <f>CONCATENATE("(True, ""","",TRIM(A20),"",""",","""",TRIM(A20),"""","",",[0,",B20,"],","""",C20,"""","),")</f>
        <v>(True, "Fraction of Cropland and Rice Measures Achieved","Fraction of Cropland and Rice Measures Achieved",[0,1],"Cropland Measures"),</v>
      </c>
      <c r="F20" s="3" t="str">
        <f>CONCATENATE("(True, ""","",TRIM(A20),"",""",","""",TRIM(A20),"""","",",[0,",B20,"],","""",D20,"""","),")</f>
        <v>(True, "Fraction of Cropland and Rice Measures Achieved","Fraction of Cropland and Rice Measures Achieved",[0,1],"Agriculture"),</v>
      </c>
    </row>
    <row r="21" spans="1:6" x14ac:dyDescent="0.25">
      <c r="A21" t="s">
        <v>22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>CONCATENATE("(True, ""","",TRIM(A21),"",""",","""",TRIM(A21),"""","",",[0,",B21,"],","""",C21,"""","),")</f>
        <v>(True, "Fraction of F Gas Destruction Achieved","Fraction of F Gas Destruction Achieved",[0,1],"F-Gas Policies"),</v>
      </c>
      <c r="F21" s="3" t="str">
        <f>CONCATENATE("(True, ""","",TRIM(A21),"",""",","""",TRIM(A21),"""","",",[0,",B21,"],","""",D21,"""","),")</f>
        <v>(True, "Fraction of F Gas Destruction Achieved","Fraction of F Gas Destruction Achieved",[0,1],"Industry Non-CO2"),</v>
      </c>
    </row>
    <row r="22" spans="1:6" x14ac:dyDescent="0.25">
      <c r="A22" t="s">
        <v>186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>CONCATENATE("(True, ""","",TRIM(A22),"",""",","""",TRIM(A22),"""","",",[0,",B22,"],","""",C22,"""","),")</f>
        <v>(True, "Fraction of F Gas Inspct Maint Retrofit Achieved","Fraction of F Gas Inspct Maint Retrofit Achieved",[0,1],"F-Gas Policies"),</v>
      </c>
      <c r="F22" s="3" t="str">
        <f>CONCATENATE("(True, ""","",TRIM(A22),"",""",","""",TRIM(A22),"""","",",[0,",B22,"],","""",D22,"""","),")</f>
        <v>(True, "Fraction of F Gas Inspct Maint Retrofit Achieved","Fraction of F Gas Inspct Maint Retrofit Achieved",[0,1],"Industry Non-CO2"),</v>
      </c>
    </row>
    <row r="23" spans="1:6" x14ac:dyDescent="0.25">
      <c r="A23" t="s">
        <v>185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>CONCATENATE("(True, ""","",TRIM(A23),"",""",","""",TRIM(A23),"""","",",[0,",B23,"],","""",C23,"""","),")</f>
        <v>(True, "Fraction of F Gas Recovery Achieved","Fraction of F Gas Recovery Achieved",[0,1],"F-Gas Policies"),</v>
      </c>
      <c r="F23" s="3" t="str">
        <f>CONCATENATE("(True, ""","",TRIM(A23),"",""",","""",TRIM(A23),"""","",",[0,",B23,"],","""",D23,"""","),")</f>
        <v>(True, "Fraction of F Gas Recovery Achieved","Fraction of F Gas Recovery Achieved",[0,1],"Industry Non-CO2"),</v>
      </c>
    </row>
    <row r="24" spans="1:6" x14ac:dyDescent="0.25">
      <c r="A24" t="s">
        <v>23</v>
      </c>
      <c r="B24">
        <v>1</v>
      </c>
      <c r="C24" s="2" t="str">
        <f>INDEX('Policy groups'!$B:$B,MATCH('Script Setup'!$A24,'Policy groups'!$A:$A,0))</f>
        <v>F-Gas Policies</v>
      </c>
      <c r="D24" s="2" t="str">
        <f>INDEX('Policy groups'!$C:$C,MATCH('Script Setup'!$A24,'Policy groups'!$A:$A,0))</f>
        <v>Industry Non-CO2</v>
      </c>
      <c r="E24" s="3" t="str">
        <f>CONCATENATE("(True, ""","",TRIM(A24),"",""",","""",TRIM(A24),"""","",",[0,",B24,"],","""",C24,"""","),")</f>
        <v>(True, "Fraction of F Gas Substitution Achieved","Fraction of F Gas Substitution Achieved",[0,1],"F-Gas Policies"),</v>
      </c>
      <c r="F24" s="3" t="str">
        <f>CONCATENATE("(True, ""","",TRIM(A24),"",""",","""",TRIM(A24),"""","",",[0,",B24,"],","""",D24,"""","),")</f>
        <v>(True, "Fraction of F Gas Substitution Achieved","Fraction of F Gas Substitution Achieved",[0,1],"Industry Non-CO2"),</v>
      </c>
    </row>
    <row r="25" spans="1:6" x14ac:dyDescent="0.25">
      <c r="A25" t="s">
        <v>24</v>
      </c>
      <c r="B25">
        <v>1</v>
      </c>
      <c r="C25" s="2" t="str">
        <f>INDEX('Policy groups'!$B:$B,MATCH('Script Setup'!$A25,'Policy groups'!$A:$A,0))</f>
        <v>Hydrogen Electrolysis</v>
      </c>
      <c r="D25" s="2" t="str">
        <f>INDEX('Policy groups'!$C:$C,MATCH('Script Setup'!$A25,'Policy groups'!$A:$A,0))</f>
        <v>Hydrogen</v>
      </c>
      <c r="E25" s="3" t="str">
        <f>CONCATENATE("(True, ""","",TRIM(A25),"",""",","""",TRIM(A25),"""","",",[0,",B25,"],","""",C25,"""","),")</f>
        <v>(True, "Fraction of Hydrogen Production Pathways Shifted","Fraction of Hydrogen Production Pathways Shifted",[0,1],"Hydrogen Electrolysis"),</v>
      </c>
      <c r="F25" s="3" t="str">
        <f>CONCATENATE("(True, ""","",TRIM(A25),"",""",","""",TRIM(A25),"""","",",[0,",B25,"],","""",D25,"""","),")</f>
        <v>(True, "Fraction of Hydrogen Production Pathways Shifted","Fraction of Hydrogen Production Pathways Shifted",[0,1],"Hydrogen"),</v>
      </c>
    </row>
    <row r="26" spans="1:6" x14ac:dyDescent="0.25">
      <c r="A26" t="s">
        <v>25</v>
      </c>
      <c r="B26">
        <v>1</v>
      </c>
      <c r="C26" s="2" t="str">
        <f>INDEX('Policy groups'!$B:$B,MATCH('Script Setup'!$A26,'Policy groups'!$A:$A,0))</f>
        <v>Forest Management</v>
      </c>
      <c r="D26" s="2" t="str">
        <f>INDEX('Policy groups'!$C:$C,MATCH('Script Setup'!$A26,'Policy groups'!$A:$A,0))</f>
        <v>Land</v>
      </c>
      <c r="E26" s="3" t="str">
        <f>CONCATENATE("(True, ""","",TRIM(A26),"",""",","""",TRIM(A26),"""","",",[0,",B26,"],","""",C26,"""","),")</f>
        <v>(True, "Fraction of Improved Forest Management Achieved","Fraction of Improved Forest Management Achieved",[0,1],"Forest Management"),</v>
      </c>
      <c r="F26" s="3" t="str">
        <f>CONCATENATE("(True, ""","",TRIM(A26),"",""",","""",TRIM(A26),"""","",",[0,",B26,"],","""",D26,"""","),")</f>
        <v>(True, "Fraction of Improved Forest Management Achieved","Fraction of Improved Forest Management Achieved",[0,1],"Land"),</v>
      </c>
    </row>
    <row r="27" spans="1:6" x14ac:dyDescent="0.25">
      <c r="A27" t="s">
        <v>193</v>
      </c>
      <c r="B27">
        <v>0.9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7" s="3" t="str">
        <f>CONCATENATE("(True, ""","",TRIM(A27),"",""",","""",TRIM(A27),"""","",",[0,",B27,"],","""",D27,"""","),")</f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8" spans="1:6" x14ac:dyDescent="0.25">
      <c r="A28" t="s">
        <v>226</v>
      </c>
      <c r="B28">
        <v>0.92</v>
      </c>
      <c r="C28" s="2" t="str">
        <f>INDEX('Policy groups'!$B:$B,MATCH('Script Setup'!$A60,'Policy groups'!$A:$A,0))</f>
        <v>Industrial Fuel Switching</v>
      </c>
      <c r="D28" s="2" t="str">
        <f>INDEX('Policy groups'!$C:$C,MATCH('Script Setup'!$A60,'Policy groups'!$A:$A,0))</f>
        <v>Industry</v>
      </c>
      <c r="E28" s="3" t="str">
        <f>CONCATENATE("(True, ""","",TRIM(A28),"",""",","""",TRIM(A28),"""","",",[0,",B28,"],","""",C28,"""","),")</f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28" s="3" t="str">
        <f>CONCATENATE("(True, ""","",TRIM(A28),"",""",","""",TRIM(A28),"""","",",[0,",B28,"],","""",D28,"""","),")</f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29" spans="1:6" x14ac:dyDescent="0.25">
      <c r="A29" t="s">
        <v>227</v>
      </c>
      <c r="B29">
        <v>0.08</v>
      </c>
      <c r="C29" s="2" t="str">
        <f>INDEX('Policy groups'!$B:$B,MATCH('Script Setup'!$A61,'Policy groups'!$A:$A,0))</f>
        <v>Industrial Fuel Switching</v>
      </c>
      <c r="D29" s="2" t="str">
        <f>INDEX('Policy groups'!$C:$C,MATCH('Script Setup'!$A61,'Policy groups'!$A:$A,0))</f>
        <v>Industry</v>
      </c>
      <c r="E29" s="3" t="str">
        <f>CONCATENATE("(True, ""","",TRIM(A29),"",""",","""",TRIM(A29),"""","",",[0,",B29,"],","""",C29,"""","),")</f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29" s="3" t="str">
        <f>CONCATENATE("(True, ""","",TRIM(A29),"",""",","""",TRIM(A29),"""","",",[0,",B29,"],","""",D29,"""","),")</f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30" spans="1:6" x14ac:dyDescent="0.25">
      <c r="A30" t="s">
        <v>216</v>
      </c>
      <c r="B30">
        <v>0.22</v>
      </c>
      <c r="C30" s="2" t="str">
        <f>INDEX('Policy groups'!$B:$B,MATCH('Script Setup'!$A50,'Policy groups'!$A:$A,0))</f>
        <v>Industrial Fuel Switching</v>
      </c>
      <c r="D30" s="2" t="str">
        <f>INDEX('Policy groups'!$C:$C,MATCH('Script Setup'!$A50,'Policy groups'!$A:$A,0))</f>
        <v>Industry</v>
      </c>
      <c r="E30" s="3" t="str">
        <f>CONCATENATE("(True, ""","",TRIM(A30),"",""",","""",TRIM(A30),"""","",",[0,",B30,"],","""",C30,"""","),")</f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30" s="3" t="str">
        <f>CONCATENATE("(True, ""","",TRIM(A30),"",""",","""",TRIM(A30),"""","",",[0,",B30,"],","""",D30,"""","),")</f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31" spans="1:6" x14ac:dyDescent="0.25">
      <c r="A31" t="s">
        <v>217</v>
      </c>
      <c r="B31">
        <v>0.78</v>
      </c>
      <c r="C31" s="2" t="str">
        <f>INDEX('Policy groups'!$B:$B,MATCH('Script Setup'!$A51,'Policy groups'!$A:$A,0))</f>
        <v>Industrial Fuel Switching</v>
      </c>
      <c r="D31" s="2" t="str">
        <f>INDEX('Policy groups'!$C:$C,MATCH('Script Setup'!$A51,'Policy groups'!$A:$A,0))</f>
        <v>Industry</v>
      </c>
      <c r="E31" s="3" t="str">
        <f>CONCATENATE("(True, ""","",TRIM(A31),"",""",","""",TRIM(A31),"""","",",[0,",B31,"],","""",C31,"""","),")</f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31" s="3" t="str">
        <f>CONCATENATE("(True, ""","",TRIM(A31),"",""",","""",TRIM(A31),"""","",",[0,",B31,"],","""",D31,"""","),")</f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32" spans="1:6" x14ac:dyDescent="0.25">
      <c r="A32" t="s">
        <v>210</v>
      </c>
      <c r="B32">
        <v>0.47</v>
      </c>
      <c r="C32" s="2" t="str">
        <f>INDEX('Policy groups'!$B:$B,MATCH('Script Setup'!$A44,'Policy groups'!$A:$A,0))</f>
        <v>Industrial Fuel Switching</v>
      </c>
      <c r="D32" s="2" t="str">
        <f>INDEX('Policy groups'!$C:$C,MATCH('Script Setup'!$A44,'Policy groups'!$A:$A,0))</f>
        <v>Industry</v>
      </c>
      <c r="E32" s="3" t="str">
        <f>CONCATENATE("(True, ""","",TRIM(A32),"",""",","""",TRIM(A32),"""","",",[0,",B32,"],","""",C32,"""","),")</f>
        <v>(True, "Fraction of Industrial Fuel Use Shifted to Other Fuels[chemicals 20,electricity if]","Fraction of Industrial Fuel Use Shifted to Other Fuels[chemicals 20,electricity if]",[0,0.47],"Industrial Fuel Switching"),</v>
      </c>
      <c r="F32" s="3" t="str">
        <f>CONCATENATE("(True, ""","",TRIM(A32),"",""",","""",TRIM(A32),"""","",",[0,",B32,"],","""",D32,"""","),")</f>
        <v>(True, "Fraction of Industrial Fuel Use Shifted to Other Fuels[chemicals 20,electricity if]","Fraction of Industrial Fuel Use Shifted to Other Fuels[chemicals 20,electricity if]",[0,0.47],"Industry"),</v>
      </c>
    </row>
    <row r="33" spans="1:6" x14ac:dyDescent="0.25">
      <c r="A33" t="s">
        <v>211</v>
      </c>
      <c r="B33">
        <v>0.53</v>
      </c>
      <c r="C33" s="2" t="str">
        <f>INDEX('Policy groups'!$B:$B,MATCH('Script Setup'!$A45,'Policy groups'!$A:$A,0))</f>
        <v>Industrial Fuel Switching</v>
      </c>
      <c r="D33" s="2" t="str">
        <f>INDEX('Policy groups'!$C:$C,MATCH('Script Setup'!$A45,'Policy groups'!$A:$A,0))</f>
        <v>Industry</v>
      </c>
      <c r="E33" s="3" t="str">
        <f>CONCATENATE("(True, ""","",TRIM(A33),"",""",","""",TRIM(A33),"""","",",[0,",B33,"],","""",C33,"""","),")</f>
        <v>(True, "Fraction of Industrial Fuel Use Shifted to Other Fuels[chemicals 20,hydrogen if]","Fraction of Industrial Fuel Use Shifted to Other Fuels[chemicals 20,hydrogen if]",[0,0.53],"Industrial Fuel Switching"),</v>
      </c>
      <c r="F33" s="3" t="str">
        <f>CONCATENATE("(True, ""","",TRIM(A33),"",""",","""",TRIM(A33),"""","",",[0,",B33,"],","""",D33,"""","),")</f>
        <v>(True, "Fraction of Industrial Fuel Use Shifted to Other Fuels[chemicals 20,hydrogen if]","Fraction of Industrial Fuel Use Shifted to Other Fuels[chemicals 20,hydrogen if]",[0,0.53],"Industry"),</v>
      </c>
    </row>
    <row r="34" spans="1:6" x14ac:dyDescent="0.25">
      <c r="A34" t="s">
        <v>194</v>
      </c>
      <c r="B34">
        <v>0.92</v>
      </c>
      <c r="C34" s="2" t="str">
        <f>INDEX('Policy groups'!$B:$B,MATCH('Script Setup'!$A28,'Policy groups'!$A:$A,0))</f>
        <v>Industrial Fuel Switching</v>
      </c>
      <c r="D34" s="2" t="str">
        <f>INDEX('Policy groups'!$C:$C,MATCH('Script Setup'!$A28,'Policy groups'!$A:$A,0))</f>
        <v>Industry</v>
      </c>
      <c r="E34" s="3" t="str">
        <f>CONCATENATE("(True, ""","",TRIM(A34),"",""",","""",TRIM(A34),"""","",",[0,",B34,"],","""",C34,"""","),")</f>
        <v>(True, "Fraction of Industrial Fuel Use Shifted to Other Fuels[coal mining 05,electricity if]","Fraction of Industrial Fuel Use Shifted to Other Fuels[coal mining 05,electricity if]",[0,0.92],"Industrial Fuel Switching"),</v>
      </c>
      <c r="F34" s="3" t="str">
        <f>CONCATENATE("(True, ""","",TRIM(A34),"",""",","""",TRIM(A34),"""","",",[0,",B34,"],","""",D34,"""","),")</f>
        <v>(True, "Fraction of Industrial Fuel Use Shifted to Other Fuels[coal mining 05,electricity if]","Fraction of Industrial Fuel Use Shifted to Other Fuels[coal mining 05,electricity if]",[0,0.92],"Industry"),</v>
      </c>
    </row>
    <row r="35" spans="1:6" x14ac:dyDescent="0.25">
      <c r="A35" t="s">
        <v>195</v>
      </c>
      <c r="B35">
        <v>0.08</v>
      </c>
      <c r="C35" s="2" t="str">
        <f>INDEX('Policy groups'!$B:$B,MATCH('Script Setup'!$A29,'Policy groups'!$A:$A,0))</f>
        <v>Industrial Fuel Switching</v>
      </c>
      <c r="D35" s="2" t="str">
        <f>INDEX('Policy groups'!$C:$C,MATCH('Script Setup'!$A29,'Policy groups'!$A:$A,0))</f>
        <v>Industry</v>
      </c>
      <c r="E35" s="3" t="str">
        <f>CONCATENATE("(True, ""","",TRIM(A35),"",""",","""",TRIM(A35),"""","",",[0,",B35,"],","""",C35,"""","),")</f>
        <v>(True, "Fraction of Industrial Fuel Use Shifted to Other Fuels[coal mining 05,hydrogen if]","Fraction of Industrial Fuel Use Shifted to Other Fuels[coal mining 05,hydrogen if]",[0,0.08],"Industrial Fuel Switching"),</v>
      </c>
      <c r="F35" s="3" t="str">
        <f>CONCATENATE("(True, ""","",TRIM(A35),"",""",","""",TRIM(A35),"""","",",[0,",B35,"],","""",D35,"""","),")</f>
        <v>(True, "Fraction of Industrial Fuel Use Shifted to Other Fuels[coal mining 05,hydrogen if]","Fraction of Industrial Fuel Use Shifted to Other Fuels[coal mining 05,hydrogen if]",[0,0.08],"Industry"),</v>
      </c>
    </row>
    <row r="36" spans="1:6" x14ac:dyDescent="0.25">
      <c r="A36" t="s">
        <v>224</v>
      </c>
      <c r="B36">
        <v>0.92</v>
      </c>
      <c r="C36" s="2" t="str">
        <f>INDEX('Policy groups'!$B:$B,MATCH('Script Setup'!$A58,'Policy groups'!$A:$A,0))</f>
        <v>Industrial Fuel Switching</v>
      </c>
      <c r="D36" s="2" t="str">
        <f>INDEX('Policy groups'!$C:$C,MATCH('Script Setup'!$A58,'Policy groups'!$A:$A,0))</f>
        <v>Industry</v>
      </c>
      <c r="E36" s="3" t="str">
        <f>CONCATENATE("(True, ""","",TRIM(A36),"",""",","""",TRIM(A36),"""","",",[0,",B36,"],","""",C36,"""","),")</f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36" s="3" t="str">
        <f>CONCATENATE("(True, ""","",TRIM(A36),"",""",","""",TRIM(A36),"""","",",[0,",B36,"],","""",D36,"""","),")</f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37" spans="1:6" x14ac:dyDescent="0.25">
      <c r="A37" t="s">
        <v>225</v>
      </c>
      <c r="B37">
        <v>0.08</v>
      </c>
      <c r="C37" s="2" t="str">
        <f>INDEX('Policy groups'!$B:$B,MATCH('Script Setup'!$A59,'Policy groups'!$A:$A,0))</f>
        <v>Industrial Fuel Switching</v>
      </c>
      <c r="D37" s="2" t="str">
        <f>INDEX('Policy groups'!$C:$C,MATCH('Script Setup'!$A59,'Policy groups'!$A:$A,0))</f>
        <v>Industry</v>
      </c>
      <c r="E37" s="3" t="str">
        <f>CONCATENATE("(True, ""","",TRIM(A37),"",""",","""",TRIM(A37),"""","",",[0,",B37,"],","""",C37,"""","),")</f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37" s="3" t="str">
        <f>CONCATENATE("(True, ""","",TRIM(A37),"",""",","""",TRIM(A37),"""","",",[0,",B37,"],","""",D37,"""","),")</f>
        <v>(True, "Fraction of Industrial Fuel Use Shifted to Other Fuels[computers and electronics 26,hydrogen if]","Fraction of Industrial Fuel Use Shifted to Other Fuels[computers and electronics 26,hydrogen if]",[0,0.08],"Industry"),</v>
      </c>
    </row>
    <row r="38" spans="1:6" x14ac:dyDescent="0.25">
      <c r="A38" t="s">
        <v>237</v>
      </c>
      <c r="B38">
        <v>0.9</v>
      </c>
      <c r="C38" s="2" t="str">
        <f>INDEX('Policy groups'!$B:$B,MATCH('Script Setup'!$A71,'Policy groups'!$A:$A,0))</f>
        <v>Industrial Fuel Switching</v>
      </c>
      <c r="D38" s="2" t="str">
        <f>INDEX('Policy groups'!$C:$C,MATCH('Script Setup'!$A71,'Policy groups'!$A:$A,0))</f>
        <v>Industry</v>
      </c>
      <c r="E38" s="3" t="str">
        <f>CONCATENATE("(True, ""","",TRIM(A38),"",""",","""",TRIM(A38),"""","",",[0,",B38,"],","""",C38,"""","),")</f>
        <v>(True, "Fraction of Industrial Fuel Use Shifted to Other Fuels[construction 41T43,electricity if]","Fraction of Industrial Fuel Use Shifted to Other Fuels[construction 41T43,electricity if]",[0,0.9],"Industrial Fuel Switching"),</v>
      </c>
      <c r="F38" s="3" t="str">
        <f>CONCATENATE("(True, ""","",TRIM(A38),"",""",","""",TRIM(A38),"""","",",[0,",B38,"],","""",D38,"""","),")</f>
        <v>(True, "Fraction of Industrial Fuel Use Shifted to Other Fuels[construction 41T43,electricity if]","Fraction of Industrial Fuel Use Shifted to Other Fuels[construction 41T43,electricity if]",[0,0.9],"Industry"),</v>
      </c>
    </row>
    <row r="39" spans="1:6" x14ac:dyDescent="0.25">
      <c r="A39" t="s">
        <v>236</v>
      </c>
      <c r="B39">
        <v>0.9</v>
      </c>
      <c r="C39" s="2" t="str">
        <f>INDEX('Policy groups'!$B:$B,MATCH('Script Setup'!$A70,'Policy groups'!$A:$A,0))</f>
        <v>Industrial Fuel Switching</v>
      </c>
      <c r="D39" s="2" t="str">
        <f>INDEX('Policy groups'!$C:$C,MATCH('Script Setup'!$A70,'Policy groups'!$A:$A,0))</f>
        <v>Industry</v>
      </c>
      <c r="E39" s="3" t="str">
        <f>CONCATENATE("(True, ""","",TRIM(A39),"",""",","""",TRIM(A39),"""","",",[0,",B39,"],","""",C39,"""","),")</f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39" s="3" t="str">
        <f>CONCATENATE("(True, ""","",TRIM(A39),"",""",","""",TRIM(A39),"""","",",[0,",B39,"],","""",D39,"""","),")</f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40" spans="1:6" x14ac:dyDescent="0.25">
      <c r="A40" t="s">
        <v>200</v>
      </c>
      <c r="B40">
        <v>0.88</v>
      </c>
      <c r="C40" s="2" t="str">
        <f>INDEX('Policy groups'!$B:$B,MATCH('Script Setup'!$A34,'Policy groups'!$A:$A,0))</f>
        <v>Industrial Fuel Switching</v>
      </c>
      <c r="D40" s="2" t="str">
        <f>INDEX('Policy groups'!$C:$C,MATCH('Script Setup'!$A34,'Policy groups'!$A:$A,0))</f>
        <v>Industry</v>
      </c>
      <c r="E40" s="3" t="str">
        <f>CONCATENATE("(True, ""","",TRIM(A40),"",""",","""",TRIM(A40),"""","",",[0,",B40,"],","""",C40,"""","),")</f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40" s="3" t="str">
        <f>CONCATENATE("(True, ""","",TRIM(A40),"",""",","""",TRIM(A40),"""","",",[0,",B40,"],","""",D40,"""","),")</f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41" spans="1:6" x14ac:dyDescent="0.25">
      <c r="A41" t="s">
        <v>201</v>
      </c>
      <c r="B41">
        <v>0.12</v>
      </c>
      <c r="C41" s="2" t="str">
        <f>INDEX('Policy groups'!$B:$B,MATCH('Script Setup'!$A35,'Policy groups'!$A:$A,0))</f>
        <v>Industrial Fuel Switching</v>
      </c>
      <c r="D41" s="2" t="str">
        <f>INDEX('Policy groups'!$C:$C,MATCH('Script Setup'!$A35,'Policy groups'!$A:$A,0))</f>
        <v>Industry</v>
      </c>
      <c r="E41" s="3" t="str">
        <f>CONCATENATE("(True, ""","",TRIM(A41),"",""",","""",TRIM(A41),"""","",",[0,",B41,"],","""",C41,"""","),")</f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41" s="3" t="str">
        <f>CONCATENATE("(True, ""","",TRIM(A41),"",""",","""",TRIM(A41),"""","",",[0,",B41,"],","""",D41,"""","),")</f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42" spans="1:6" x14ac:dyDescent="0.25">
      <c r="A42" t="s">
        <v>214</v>
      </c>
      <c r="B42">
        <v>0.92</v>
      </c>
      <c r="C42" s="2" t="str">
        <f>INDEX('Policy groups'!$B:$B,MATCH('Script Setup'!$A48,'Policy groups'!$A:$A,0))</f>
        <v>Industrial Fuel Switching</v>
      </c>
      <c r="D42" s="2" t="str">
        <f>INDEX('Policy groups'!$C:$C,MATCH('Script Setup'!$A48,'Policy groups'!$A:$A,0))</f>
        <v>Industry</v>
      </c>
      <c r="E42" s="3" t="str">
        <f>CONCATENATE("(True, ""","",TRIM(A42),"",""",","""",TRIM(A42),"""","",",[0,",B42,"],","""",C42,"""","),")</f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2" s="3" t="str">
        <f>CONCATENATE("(True, ""","",TRIM(A42),"",""",","""",TRIM(A42),"""","",",[0,",B42,"],","""",D42,"""","),")</f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3" spans="1:6" x14ac:dyDescent="0.25">
      <c r="A43" t="s">
        <v>215</v>
      </c>
      <c r="B43">
        <v>0.08</v>
      </c>
      <c r="C43" s="2" t="str">
        <f>INDEX('Policy groups'!$B:$B,MATCH('Script Setup'!$A49,'Policy groups'!$A:$A,0))</f>
        <v>Industrial Fuel Switching</v>
      </c>
      <c r="D43" s="2" t="str">
        <f>INDEX('Policy groups'!$C:$C,MATCH('Script Setup'!$A49,'Policy groups'!$A:$A,0))</f>
        <v>Industry</v>
      </c>
      <c r="E43" s="3" t="str">
        <f>CONCATENATE("(True, ""","",TRIM(A43),"",""",","""",TRIM(A43),"""","",",[0,",B43,"],","""",C43,"""","),")</f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3" s="3" t="str">
        <f>CONCATENATE("(True, ""","",TRIM(A43),"",""",","""",TRIM(A43),"""","",",[0,",B43,"],","""",D43,"""","),")</f>
        <v>(True, "Fraction of Industrial Fuel Use Shifted to Other Fuels[glass and glass products 231,hydrogen if]","Fraction of Industrial Fuel Use Shifted to Other Fuels[glass and glass products 231,hydrogen if]",[0,0.08],"Industry"),</v>
      </c>
    </row>
    <row r="44" spans="1:6" x14ac:dyDescent="0.25">
      <c r="A44" t="s">
        <v>218</v>
      </c>
      <c r="B44">
        <v>0.28999999999999998</v>
      </c>
      <c r="C44" s="2" t="str">
        <f>INDEX('Policy groups'!$B:$B,MATCH('Script Setup'!$A52,'Policy groups'!$A:$A,0))</f>
        <v>Industrial Fuel Switching</v>
      </c>
      <c r="D44" s="2" t="str">
        <f>INDEX('Policy groups'!$C:$C,MATCH('Script Setup'!$A52,'Policy groups'!$A:$A,0))</f>
        <v>Industry</v>
      </c>
      <c r="E44" s="3" t="str">
        <f>CONCATENATE("(True, ""","",TRIM(A44),"",""",","""",TRIM(A44),"""","",",[0,",B44,"],","""",C44,"""","),")</f>
        <v>(True, "Fraction of Industrial Fuel Use Shifted to Other Fuels[iron and steel 241,electricity if]","Fraction of Industrial Fuel Use Shifted to Other Fuels[iron and steel 241,electricity if]",[0,0.29],"Industrial Fuel Switching"),</v>
      </c>
      <c r="F44" s="3" t="str">
        <f>CONCATENATE("(True, ""","",TRIM(A44),"",""",","""",TRIM(A44),"""","",",[0,",B44,"],","""",D44,"""","),")</f>
        <v>(True, "Fraction of Industrial Fuel Use Shifted to Other Fuels[iron and steel 241,electricity if]","Fraction of Industrial Fuel Use Shifted to Other Fuels[iron and steel 241,electricity if]",[0,0.29],"Industry"),</v>
      </c>
    </row>
    <row r="45" spans="1:6" x14ac:dyDescent="0.25">
      <c r="A45" t="s">
        <v>219</v>
      </c>
      <c r="B45">
        <v>0.71</v>
      </c>
      <c r="C45" s="2" t="str">
        <f>INDEX('Policy groups'!$B:$B,MATCH('Script Setup'!$A53,'Policy groups'!$A:$A,0))</f>
        <v>Industrial Fuel Switching</v>
      </c>
      <c r="D45" s="2" t="str">
        <f>INDEX('Policy groups'!$C:$C,MATCH('Script Setup'!$A53,'Policy groups'!$A:$A,0))</f>
        <v>Industry</v>
      </c>
      <c r="E45" s="3" t="str">
        <f>CONCATENATE("(True, ""","",TRIM(A45),"",""",","""",TRIM(A45),"""","",",[0,",B45,"],","""",C45,"""","),")</f>
        <v>(True, "Fraction of Industrial Fuel Use Shifted to Other Fuels[iron and steel 241,hydrogen if]","Fraction of Industrial Fuel Use Shifted to Other Fuels[iron and steel 241,hydrogen if]",[0,0.71],"Industrial Fuel Switching"),</v>
      </c>
      <c r="F45" s="3" t="str">
        <f>CONCATENATE("(True, ""","",TRIM(A45),"",""",","""",TRIM(A45),"""","",",[0,",B45,"],","""",D45,"""","),")</f>
        <v>(True, "Fraction of Industrial Fuel Use Shifted to Other Fuels[iron and steel 241,hydrogen if]","Fraction of Industrial Fuel Use Shifted to Other Fuels[iron and steel 241,hydrogen if]",[0,0.71],"Industry"),</v>
      </c>
    </row>
    <row r="46" spans="1:6" x14ac:dyDescent="0.25">
      <c r="A46" t="s">
        <v>222</v>
      </c>
      <c r="B46">
        <v>0.92</v>
      </c>
      <c r="C46" s="2" t="str">
        <f>INDEX('Policy groups'!$B:$B,MATCH('Script Setup'!$A56,'Policy groups'!$A:$A,0))</f>
        <v>Industrial Fuel Switching</v>
      </c>
      <c r="D46" s="2" t="str">
        <f>INDEX('Policy groups'!$C:$C,MATCH('Script Setup'!$A56,'Policy groups'!$A:$A,0))</f>
        <v>Industry</v>
      </c>
      <c r="E46" s="3" t="str">
        <f>CONCATENATE("(True, ""","",TRIM(A46),"",""",","""",TRIM(A46),"""","",",[0,",B46,"],","""",C46,"""","),")</f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46" s="3" t="str">
        <f>CONCATENATE("(True, ""","",TRIM(A46),"",""",","""",TRIM(A46),"""","",",[0,",B46,"],","""",D46,"""","),")</f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47" spans="1:6" x14ac:dyDescent="0.25">
      <c r="A47" t="s">
        <v>223</v>
      </c>
      <c r="B47">
        <v>0.08</v>
      </c>
      <c r="C47" s="2" t="str">
        <f>INDEX('Policy groups'!$B:$B,MATCH('Script Setup'!$A57,'Policy groups'!$A:$A,0))</f>
        <v>Industrial Fuel Switching</v>
      </c>
      <c r="D47" s="2" t="str">
        <f>INDEX('Policy groups'!$C:$C,MATCH('Script Setup'!$A57,'Policy groups'!$A:$A,0))</f>
        <v>Industry</v>
      </c>
      <c r="E47" s="3" t="str">
        <f>CONCATENATE("(True, ""","",TRIM(A47),"",""",","""",TRIM(A47),"""","",",[0,",B47,"],","""",C47,"""","),")</f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47" s="3" t="str">
        <f>CONCATENATE("(True, ""","",TRIM(A47),"",""",","""",TRIM(A47),"""","",",[0,",B47,"],","""",D47,"""","),")</f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48" spans="1:6" x14ac:dyDescent="0.25">
      <c r="A48" t="s">
        <v>232</v>
      </c>
      <c r="B48">
        <v>0.94</v>
      </c>
      <c r="C48" s="2" t="str">
        <f>INDEX('Policy groups'!$B:$B,MATCH('Script Setup'!$A66,'Policy groups'!$A:$A,0))</f>
        <v>Industrial Fuel Switching</v>
      </c>
      <c r="D48" s="2" t="str">
        <f>INDEX('Policy groups'!$C:$C,MATCH('Script Setup'!$A66,'Policy groups'!$A:$A,0))</f>
        <v>Industry</v>
      </c>
      <c r="E48" s="3" t="str">
        <f>CONCATENATE("(True, ""","",TRIM(A48),"",""",","""",TRIM(A48),"""","",",[0,",B48,"],","""",C48,"""","),")</f>
        <v>(True, "Fraction of Industrial Fuel Use Shifted to Other Fuels[nonroad vehicles 30,electricity if]","Fraction of Industrial Fuel Use Shifted to Other Fuels[nonroad vehicles 30,electricity if]",[0,0.94],"Industrial Fuel Switching"),</v>
      </c>
      <c r="F48" s="3" t="str">
        <f>CONCATENATE("(True, ""","",TRIM(A48),"",""",","""",TRIM(A48),"""","",",[0,",B48,"],","""",D48,"""","),")</f>
        <v>(True, "Fraction of Industrial Fuel Use Shifted to Other Fuels[nonroad vehicles 30,electricity if]","Fraction of Industrial Fuel Use Shifted to Other Fuels[nonroad vehicles 30,electricity if]",[0,0.94],"Industry"),</v>
      </c>
    </row>
    <row r="49" spans="1:6" x14ac:dyDescent="0.25">
      <c r="A49" t="s">
        <v>233</v>
      </c>
      <c r="B49">
        <v>0.06</v>
      </c>
      <c r="C49" s="2" t="str">
        <f>INDEX('Policy groups'!$B:$B,MATCH('Script Setup'!$A67,'Policy groups'!$A:$A,0))</f>
        <v>Industrial Fuel Switching</v>
      </c>
      <c r="D49" s="2" t="str">
        <f>INDEX('Policy groups'!$C:$C,MATCH('Script Setup'!$A67,'Policy groups'!$A:$A,0))</f>
        <v>Industry</v>
      </c>
      <c r="E49" s="3" t="str">
        <f>CONCATENATE("(True, ""","",TRIM(A49),"",""",","""",TRIM(A49),"""","",",[0,",B49,"],","""",C49,"""","),")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49" s="3" t="str">
        <f>CONCATENATE("(True, ""","",TRIM(A49),"",""",","""",TRIM(A49),"""","",",[0,",B49,"],","""",D49,"""","),")</f>
        <v>(True, "Fraction of Industrial Fuel Use Shifted to Other Fuels[nonroad vehicles 30,hydrogen if]","Fraction of Industrial Fuel Use Shifted to Other Fuels[nonroad vehicles 30,hydrogen if]",[0,0.06],"Industry"),</v>
      </c>
    </row>
    <row r="50" spans="1:6" x14ac:dyDescent="0.25">
      <c r="A50" t="s">
        <v>196</v>
      </c>
      <c r="B50">
        <v>0.92</v>
      </c>
      <c r="C50" s="2" t="str">
        <f>INDEX('Policy groups'!$B:$B,MATCH('Script Setup'!$A30,'Policy groups'!$A:$A,0))</f>
        <v>Industrial Fuel Switching</v>
      </c>
      <c r="D50" s="2" t="str">
        <f>INDEX('Policy groups'!$C:$C,MATCH('Script Setup'!$A30,'Policy groups'!$A:$A,0))</f>
        <v>Industry</v>
      </c>
      <c r="E50" s="3" t="str">
        <f>CONCATENATE("(True, ""","",TRIM(A50),"",""",","""",TRIM(A50),"""","",",[0,",B50,"],","""",C50,"""","),")</f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50" s="3" t="str">
        <f>CONCATENATE("(True, ""","",TRIM(A50),"",""",","""",TRIM(A50),"""","",",[0,",B50,"],","""",D50,"""","),")</f>
        <v>(True, "Fraction of Industrial Fuel Use Shifted to Other Fuels[oil and gas extraction 06,electricity if]","Fraction of Industrial Fuel Use Shifted to Other Fuels[oil and gas extraction 06,electricity if]",[0,0.92],"Industry"),</v>
      </c>
    </row>
    <row r="51" spans="1:6" x14ac:dyDescent="0.25">
      <c r="A51" t="s">
        <v>197</v>
      </c>
      <c r="B51">
        <v>0.08</v>
      </c>
      <c r="C51" s="2" t="str">
        <f>INDEX('Policy groups'!$B:$B,MATCH('Script Setup'!$A31,'Policy groups'!$A:$A,0))</f>
        <v>Industrial Fuel Switching</v>
      </c>
      <c r="D51" s="2" t="str">
        <f>INDEX('Policy groups'!$C:$C,MATCH('Script Setup'!$A31,'Policy groups'!$A:$A,0))</f>
        <v>Industry</v>
      </c>
      <c r="E51" s="3" t="str">
        <f>CONCATENATE("(True, ""","",TRIM(A51),"",""",","""",TRIM(A51),"""","",",[0,",B51,"],","""",C51,"""","),")</f>
        <v>(True, "Fraction of Industrial Fuel Use Shifted to Other Fuels[oil and gas extraction 06,hydrogen if]","Fraction of Industrial Fuel Use Shifted to Other Fuels[oil and gas extraction 06,hydrogen if]",[0,0.08],"Industrial Fuel Switching"),</v>
      </c>
      <c r="F51" s="3" t="str">
        <f>CONCATENATE("(True, ""","",TRIM(A51),"",""",","""",TRIM(A51),"""","",",[0,",B51,"],","""",D51,"""","),")</f>
        <v>(True, "Fraction of Industrial Fuel Use Shifted to Other Fuels[oil and gas extraction 06,hydrogen if]","Fraction of Industrial Fuel Use Shifted to Other Fuels[oil and gas extraction 06,hydrogen if]",[0,0.08],"Industry"),</v>
      </c>
    </row>
    <row r="52" spans="1:6" x14ac:dyDescent="0.25">
      <c r="A52" t="s">
        <v>228</v>
      </c>
      <c r="B52">
        <v>0.94</v>
      </c>
      <c r="C52" s="2" t="str">
        <f>INDEX('Policy groups'!$B:$B,MATCH('Script Setup'!$A62,'Policy groups'!$A:$A,0))</f>
        <v>Industrial Fuel Switching</v>
      </c>
      <c r="D52" s="2" t="str">
        <f>INDEX('Policy groups'!$C:$C,MATCH('Script Setup'!$A62,'Policy groups'!$A:$A,0))</f>
        <v>Industry</v>
      </c>
      <c r="E52" s="3" t="str">
        <f>CONCATENATE("(True, ""","",TRIM(A52),"",""",","""",TRIM(A52),"""","",",[0,",B52,"],","""",C52,"""","),")</f>
        <v>(True, "Fraction of Industrial Fuel Use Shifted to Other Fuels[other machinery 28,electricity if]","Fraction of Industrial Fuel Use Shifted to Other Fuels[other machinery 28,electricity if]",[0,0.94],"Industrial Fuel Switching"),</v>
      </c>
      <c r="F52" s="3" t="str">
        <f>CONCATENATE("(True, ""","",TRIM(A52),"",""",","""",TRIM(A52),"""","",",[0,",B52,"],","""",D52,"""","),")</f>
        <v>(True, "Fraction of Industrial Fuel Use Shifted to Other Fuels[other machinery 28,electricity if]","Fraction of Industrial Fuel Use Shifted to Other Fuels[other machinery 28,electricity if]",[0,0.94],"Industry"),</v>
      </c>
    </row>
    <row r="53" spans="1:6" x14ac:dyDescent="0.25">
      <c r="A53" t="s">
        <v>229</v>
      </c>
      <c r="B53">
        <v>0.06</v>
      </c>
      <c r="C53" s="2" t="str">
        <f>INDEX('Policy groups'!$B:$B,MATCH('Script Setup'!$A63,'Policy groups'!$A:$A,0))</f>
        <v>Industrial Fuel Switching</v>
      </c>
      <c r="D53" s="2" t="str">
        <f>INDEX('Policy groups'!$C:$C,MATCH('Script Setup'!$A63,'Policy groups'!$A:$A,0))</f>
        <v>Industry</v>
      </c>
      <c r="E53" s="3" t="str">
        <f>CONCATENATE("(True, ""","",TRIM(A53),"",""",","""",TRIM(A53),"""","",",[0,",B53,"],","""",C53,"""","),")</f>
        <v>(True, "Fraction of Industrial Fuel Use Shifted to Other Fuels[other machinery 28,hydrogen if]","Fraction of Industrial Fuel Use Shifted to Other Fuels[other machinery 28,hydrogen if]",[0,0.06],"Industrial Fuel Switching"),</v>
      </c>
      <c r="F53" s="3" t="str">
        <f>CONCATENATE("(True, ""","",TRIM(A53),"",""",","""",TRIM(A53),"""","",",[0,",B53,"],","""",D53,"""","),")</f>
        <v>(True, "Fraction of Industrial Fuel Use Shifted to Other Fuels[other machinery 28,hydrogen if]","Fraction of Industrial Fuel Use Shifted to Other Fuels[other machinery 28,hydrogen if]",[0,0.06],"Industry"),</v>
      </c>
    </row>
    <row r="54" spans="1:6" x14ac:dyDescent="0.25">
      <c r="A54" t="s">
        <v>234</v>
      </c>
      <c r="B54">
        <v>0.92</v>
      </c>
      <c r="C54" s="2" t="str">
        <f>INDEX('Policy groups'!$B:$B,MATCH('Script Setup'!$A68,'Policy groups'!$A:$A,0))</f>
        <v>Industrial Fuel Switching</v>
      </c>
      <c r="D54" s="2" t="str">
        <f>INDEX('Policy groups'!$C:$C,MATCH('Script Setup'!$A68,'Policy groups'!$A:$A,0))</f>
        <v>Industry</v>
      </c>
      <c r="E54" s="3" t="str">
        <f>CONCATENATE("(True, ""","",TRIM(A54),"",""",","""",TRIM(A54),"""","",",[0,",B54,"],","""",C54,"""","),")</f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54" s="3" t="str">
        <f>CONCATENATE("(True, ""","",TRIM(A54),"",""",","""",TRIM(A54),"""","",",[0,",B54,"],","""",D54,"""","),")</f>
        <v>(True, "Fraction of Industrial Fuel Use Shifted to Other Fuels[other manufacturing 31T33,electricity if]","Fraction of Industrial Fuel Use Shifted to Other Fuels[other manufacturing 31T33,electricity if]",[0,0.92],"Industry"),</v>
      </c>
    </row>
    <row r="55" spans="1:6" x14ac:dyDescent="0.25">
      <c r="A55" t="s">
        <v>235</v>
      </c>
      <c r="B55">
        <v>0.08</v>
      </c>
      <c r="C55" s="2" t="str">
        <f>INDEX('Policy groups'!$B:$B,MATCH('Script Setup'!$A69,'Policy groups'!$A:$A,0))</f>
        <v>Industrial Fuel Switching</v>
      </c>
      <c r="D55" s="2" t="str">
        <f>INDEX('Policy groups'!$C:$C,MATCH('Script Setup'!$A69,'Policy groups'!$A:$A,0))</f>
        <v>Industry</v>
      </c>
      <c r="E55" s="3" t="str">
        <f>CONCATENATE("(True, ""","",TRIM(A55),"",""",","""",TRIM(A55),"""","",",[0,",B55,"],","""",C55,"""","),")</f>
        <v>(True, "Fraction of Industrial Fuel Use Shifted to Other Fuels[other manufacturing 31T33,hydrogen if]","Fraction of Industrial Fuel Use Shifted to Other Fuels[other manufacturing 31T33,hydrogen if]",[0,0.08],"Industrial Fuel Switching"),</v>
      </c>
      <c r="F55" s="3" t="str">
        <f>CONCATENATE("(True, ""","",TRIM(A55),"",""",","""",TRIM(A55),"""","",",[0,",B55,"],","""",D55,"""","),")</f>
        <v>(True, "Fraction of Industrial Fuel Use Shifted to Other Fuels[other manufacturing 31T33,hydrogen if]","Fraction of Industrial Fuel Use Shifted to Other Fuels[other manufacturing 31T33,hydrogen if]",[0,0.08],"Industry"),</v>
      </c>
    </row>
    <row r="56" spans="1:6" x14ac:dyDescent="0.25">
      <c r="A56" t="s">
        <v>220</v>
      </c>
      <c r="B56">
        <v>0.44</v>
      </c>
      <c r="C56" s="2" t="str">
        <f>INDEX('Policy groups'!$B:$B,MATCH('Script Setup'!$A54,'Policy groups'!$A:$A,0))</f>
        <v>Industrial Fuel Switching</v>
      </c>
      <c r="D56" s="2" t="str">
        <f>INDEX('Policy groups'!$C:$C,MATCH('Script Setup'!$A54,'Policy groups'!$A:$A,0))</f>
        <v>Industry</v>
      </c>
      <c r="E56" s="3" t="str">
        <f>CONCATENATE("(True, ""","",TRIM(A56),"",""",","""",TRIM(A56),"""","",",[0,",B56,"],","""",C56,"""","),")</f>
        <v>(True, "Fraction of Industrial Fuel Use Shifted to Other Fuels[other metals 242,electricity if]","Fraction of Industrial Fuel Use Shifted to Other Fuels[other metals 242,electricity if]",[0,0.44],"Industrial Fuel Switching"),</v>
      </c>
      <c r="F56" s="3" t="str">
        <f>CONCATENATE("(True, ""","",TRIM(A56),"",""",","""",TRIM(A56),"""","",",[0,",B56,"],","""",D56,"""","),")</f>
        <v>(True, "Fraction of Industrial Fuel Use Shifted to Other Fuels[other metals 242,electricity if]","Fraction of Industrial Fuel Use Shifted to Other Fuels[other metals 242,electricity if]",[0,0.44],"Industry"),</v>
      </c>
    </row>
    <row r="57" spans="1:6" x14ac:dyDescent="0.25">
      <c r="A57" t="s">
        <v>221</v>
      </c>
      <c r="B57">
        <v>0.56000000000000005</v>
      </c>
      <c r="C57" s="2" t="str">
        <f>INDEX('Policy groups'!$B:$B,MATCH('Script Setup'!$A55,'Policy groups'!$A:$A,0))</f>
        <v>Industrial Fuel Switching</v>
      </c>
      <c r="D57" s="2" t="str">
        <f>INDEX('Policy groups'!$C:$C,MATCH('Script Setup'!$A55,'Policy groups'!$A:$A,0))</f>
        <v>Industry</v>
      </c>
      <c r="E57" s="3" t="str">
        <f>CONCATENATE("(True, ""","",TRIM(A57),"",""",","""",TRIM(A57),"""","",",[0,",B57,"],","""",C57,"""","),")</f>
        <v>(True, "Fraction of Industrial Fuel Use Shifted to Other Fuels[other metals 242,hydrogen if]","Fraction of Industrial Fuel Use Shifted to Other Fuels[other metals 242,hydrogen if]",[0,0.56],"Industrial Fuel Switching"),</v>
      </c>
      <c r="F57" s="3" t="str">
        <f>CONCATENATE("(True, ""","",TRIM(A57),"",""",","""",TRIM(A57),"""","",",[0,",B57,"],","""",D57,"""","),")</f>
        <v>(True, "Fraction of Industrial Fuel Use Shifted to Other Fuels[other metals 242,hydrogen if]","Fraction of Industrial Fuel Use Shifted to Other Fuels[other metals 242,hydrogen if]",[0,0.56],"Industry"),</v>
      </c>
    </row>
    <row r="58" spans="1:6" x14ac:dyDescent="0.25">
      <c r="A58" t="s">
        <v>198</v>
      </c>
      <c r="B58">
        <v>0.92</v>
      </c>
      <c r="C58" s="2" t="str">
        <f>INDEX('Policy groups'!$B:$B,MATCH('Script Setup'!$A32,'Policy groups'!$A:$A,0))</f>
        <v>Industrial Fuel Switching</v>
      </c>
      <c r="D58" s="2" t="str">
        <f>INDEX('Policy groups'!$C:$C,MATCH('Script Setup'!$A32,'Policy groups'!$A:$A,0))</f>
        <v>Industry</v>
      </c>
      <c r="E58" s="3" t="str">
        <f>CONCATENATE("(True, ""","",TRIM(A58),"",""",","""",TRIM(A58),"""","",",[0,",B58,"],","""",C58,"""","),")</f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58" s="3" t="str">
        <f>CONCATENATE("(True, ""","",TRIM(A58),"",""",","""",TRIM(A58),"""","",",[0,",B58,"],","""",D58,"""","),")</f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59" spans="1:6" x14ac:dyDescent="0.25">
      <c r="A59" t="s">
        <v>199</v>
      </c>
      <c r="B59">
        <v>0.08</v>
      </c>
      <c r="C59" s="2" t="str">
        <f>INDEX('Policy groups'!$B:$B,MATCH('Script Setup'!$A33,'Policy groups'!$A:$A,0))</f>
        <v>Industrial Fuel Switching</v>
      </c>
      <c r="D59" s="2" t="str">
        <f>INDEX('Policy groups'!$C:$C,MATCH('Script Setup'!$A33,'Policy groups'!$A:$A,0))</f>
        <v>Industry</v>
      </c>
      <c r="E59" s="3" t="str">
        <f>CONCATENATE("(True, ""","",TRIM(A59),"",""",","""",TRIM(A59),"""","",",[0,",B59,"],","""",C59,"""","),")</f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59" s="3" t="str">
        <f>CONCATENATE("(True, ""","",TRIM(A59),"",""",","""",TRIM(A59),"""","",",[0,",B59,"],","""",D59,"""","),")</f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60" spans="1:6" x14ac:dyDescent="0.25">
      <c r="A60" t="s">
        <v>206</v>
      </c>
      <c r="B60">
        <v>0.97</v>
      </c>
      <c r="C60" s="2" t="str">
        <f>INDEX('Policy groups'!$B:$B,MATCH('Script Setup'!$A40,'Policy groups'!$A:$A,0))</f>
        <v>Industrial Fuel Switching</v>
      </c>
      <c r="D60" s="2" t="str">
        <f>INDEX('Policy groups'!$C:$C,MATCH('Script Setup'!$A40,'Policy groups'!$A:$A,0))</f>
        <v>Industry</v>
      </c>
      <c r="E60" s="3" t="str">
        <f>CONCATENATE("(True, ""","",TRIM(A60),"",""",","""",TRIM(A60),"""","",",[0,",B60,"],","""",C60,"""","),")</f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60" s="3" t="str">
        <f>CONCATENATE("(True, ""","",TRIM(A60),"",""",","""",TRIM(A60),"""","",",[0,",B60,"],","""",D60,"""","),")</f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61" spans="1:6" x14ac:dyDescent="0.25">
      <c r="A61" t="s">
        <v>207</v>
      </c>
      <c r="B61">
        <v>0.03</v>
      </c>
      <c r="C61" s="2" t="str">
        <f>INDEX('Policy groups'!$B:$B,MATCH('Script Setup'!$A41,'Policy groups'!$A:$A,0))</f>
        <v>Industrial Fuel Switching</v>
      </c>
      <c r="D61" s="2" t="str">
        <f>INDEX('Policy groups'!$C:$C,MATCH('Script Setup'!$A41,'Policy groups'!$A:$A,0))</f>
        <v>Industry</v>
      </c>
      <c r="E61" s="3" t="str">
        <f>CONCATENATE("(True, ""","",TRIM(A61),"",""",","""",TRIM(A61),"""","",",[0,",B61,"],","""",C61,"""","),")</f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61" s="3" t="str">
        <f>CONCATENATE("(True, ""","",TRIM(A61),"",""",","""",TRIM(A61),"""","",",[0,",B61,"],","""",D61,"""","),")</f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62" spans="1:6" x14ac:dyDescent="0.25">
      <c r="A62" t="s">
        <v>208</v>
      </c>
      <c r="B62">
        <v>0.48</v>
      </c>
      <c r="C62" s="2" t="str">
        <f>INDEX('Policy groups'!$B:$B,MATCH('Script Setup'!$A42,'Policy groups'!$A:$A,0))</f>
        <v>Industrial Fuel Switching</v>
      </c>
      <c r="D62" s="2" t="str">
        <f>INDEX('Policy groups'!$C:$C,MATCH('Script Setup'!$A42,'Policy groups'!$A:$A,0))</f>
        <v>Industry</v>
      </c>
      <c r="E62" s="3" t="str">
        <f>CONCATENATE("(True, ""","",TRIM(A62),"",""",","""",TRIM(A62),"""","",",[0,",B62,"],","""",C62,"""","),")</f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62" s="3" t="str">
        <f>CONCATENATE("(True, ""","",TRIM(A62),"",""",","""",TRIM(A62),"""","",",[0,",B62,"],","""",D62,"""","),")</f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63" spans="1:6" x14ac:dyDescent="0.25">
      <c r="A63" t="s">
        <v>209</v>
      </c>
      <c r="B63">
        <v>0.52</v>
      </c>
      <c r="C63" s="2" t="str">
        <f>INDEX('Policy groups'!$B:$B,MATCH('Script Setup'!$A43,'Policy groups'!$A:$A,0))</f>
        <v>Industrial Fuel Switching</v>
      </c>
      <c r="D63" s="2" t="str">
        <f>INDEX('Policy groups'!$C:$C,MATCH('Script Setup'!$A43,'Policy groups'!$A:$A,0))</f>
        <v>Industry</v>
      </c>
      <c r="E63" s="3" t="str">
        <f>CONCATENATE("(True, ""","",TRIM(A63),"",""",","""",TRIM(A63),"""","",",[0,",B63,"],","""",C63,"""","),")</f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63" s="3" t="str">
        <f>CONCATENATE("(True, ""","",TRIM(A63),"",""",","""",TRIM(A63),"""","",",[0,",B63,"],","""",D63,"""","),")</f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64" spans="1:6" x14ac:dyDescent="0.25">
      <c r="A64" t="s">
        <v>230</v>
      </c>
      <c r="B64">
        <v>0.94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>CONCATENATE("(True, ""","",TRIM(A64),"",""",","""",TRIM(A64),"""","",",[0,",B64,"],","""",C64,"""","),")</f>
        <v>(True, "Fraction of Industrial Fuel Use Shifted to Other Fuels[road vehicles 29,electricity if]","Fraction of Industrial Fuel Use Shifted to Other Fuels[road vehicles 29,electricity if]",[0,0.94],"Industrial Fuel Switching"),</v>
      </c>
      <c r="F64" s="3" t="str">
        <f>CONCATENATE("(True, ""","",TRIM(A64),"",""",","""",TRIM(A64),"""","",",[0,",B64,"],","""",D64,"""","),")</f>
        <v>(True, "Fraction of Industrial Fuel Use Shifted to Other Fuels[road vehicles 29,electricity if]","Fraction of Industrial Fuel Use Shifted to Other Fuels[road vehicles 29,electricity if]",[0,0.94],"Industry"),</v>
      </c>
    </row>
    <row r="65" spans="1:6" x14ac:dyDescent="0.25">
      <c r="A65" t="s">
        <v>231</v>
      </c>
      <c r="B65">
        <v>0.06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>CONCATENATE("(True, ""","",TRIM(A65),"",""",","""",TRIM(A65),"""","",",[0,",B65,"],","""",C65,"""","),")</f>
        <v>(True, "Fraction of Industrial Fuel Use Shifted to Other Fuels[road vehicles 29,hydrogen if]","Fraction of Industrial Fuel Use Shifted to Other Fuels[road vehicles 29,hydrogen if]",[0,0.06],"Industrial Fuel Switching"),</v>
      </c>
      <c r="F65" s="3" t="str">
        <f>CONCATENATE("(True, ""","",TRIM(A65),"",""",","""",TRIM(A65),"""","",",[0,",B65,"],","""",D65,"""","),")</f>
        <v>(True, "Fraction of Industrial Fuel Use Shifted to Other Fuels[road vehicles 29,hydrogen if]","Fraction of Industrial Fuel Use Shifted to Other Fuels[road vehicles 29,hydrogen if]",[0,0.06],"Industry"),</v>
      </c>
    </row>
    <row r="66" spans="1:6" x14ac:dyDescent="0.25">
      <c r="A66" t="s">
        <v>212</v>
      </c>
      <c r="B66">
        <v>0.47</v>
      </c>
      <c r="C66" s="2" t="str">
        <f>INDEX('Policy groups'!$B:$B,MATCH('Script Setup'!$A46,'Policy groups'!$A:$A,0))</f>
        <v>Industrial Fuel Switching</v>
      </c>
      <c r="D66" s="2" t="str">
        <f>INDEX('Policy groups'!$C:$C,MATCH('Script Setup'!$A46,'Policy groups'!$A:$A,0))</f>
        <v>Industry</v>
      </c>
      <c r="E66" s="3" t="str">
        <f>CONCATENATE("(True, ""","",TRIM(A66),"",""",","""",TRIM(A66),"""","",",[0,",B66,"],","""",C66,"""","),")</f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66" s="3" t="str">
        <f>CONCATENATE("(True, ""","",TRIM(A66),"",""",","""",TRIM(A66),"""","",",[0,",B66,"],","""",D66,"""","),")</f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67" spans="1:6" x14ac:dyDescent="0.25">
      <c r="A67" t="s">
        <v>213</v>
      </c>
      <c r="B67">
        <v>0.53</v>
      </c>
      <c r="C67" s="2" t="str">
        <f>INDEX('Policy groups'!$B:$B,MATCH('Script Setup'!$A47,'Policy groups'!$A:$A,0))</f>
        <v>Industrial Fuel Switching</v>
      </c>
      <c r="D67" s="2" t="str">
        <f>INDEX('Policy groups'!$C:$C,MATCH('Script Setup'!$A47,'Policy groups'!$A:$A,0))</f>
        <v>Industry</v>
      </c>
      <c r="E67" s="3" t="str">
        <f>CONCATENATE("(True, ""","",TRIM(A67),"",""",","""",TRIM(A67),"""","",",[0,",B67,"],","""",C67,"""","),")</f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67" s="3" t="str">
        <f>CONCATENATE("(True, ""","",TRIM(A67),"",""",","""",TRIM(A67),"""","",",[0,",B67,"],","""",D67,"""","),")</f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68" spans="1:6" x14ac:dyDescent="0.25">
      <c r="A68" t="s">
        <v>202</v>
      </c>
      <c r="B68">
        <v>0.92</v>
      </c>
      <c r="C68" s="2" t="str">
        <f>INDEX('Policy groups'!$B:$B,MATCH('Script Setup'!$A36,'Policy groups'!$A:$A,0))</f>
        <v>Industrial Fuel Switching</v>
      </c>
      <c r="D68" s="2" t="str">
        <f>INDEX('Policy groups'!$C:$C,MATCH('Script Setup'!$A36,'Policy groups'!$A:$A,0))</f>
        <v>Industry</v>
      </c>
      <c r="E68" s="3" t="str">
        <f>CONCATENATE("(True, ""","",TRIM(A68),"",""",","""",TRIM(A68),"""","",",[0,",B68,"],","""",C68,"""","),")</f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68" s="3" t="str">
        <f>CONCATENATE("(True, ""","",TRIM(A68),"",""",","""",TRIM(A68),"""","",",[0,",B68,"],","""",D68,"""","),")</f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69" spans="1:6" x14ac:dyDescent="0.25">
      <c r="A69" t="s">
        <v>203</v>
      </c>
      <c r="B69">
        <v>0.08</v>
      </c>
      <c r="C69" s="2" t="str">
        <f>INDEX('Policy groups'!$B:$B,MATCH('Script Setup'!$A37,'Policy groups'!$A:$A,0))</f>
        <v>Industrial Fuel Switching</v>
      </c>
      <c r="D69" s="2" t="str">
        <f>INDEX('Policy groups'!$C:$C,MATCH('Script Setup'!$A37,'Policy groups'!$A:$A,0))</f>
        <v>Industry</v>
      </c>
      <c r="E69" s="3" t="str">
        <f>CONCATENATE("(True, ""","",TRIM(A69),"",""",","""",TRIM(A69),"""","",",[0,",B69,"],","""",C69,"""","),")</f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69" s="3" t="str">
        <f>CONCATENATE("(True, ""","",TRIM(A69),"",""",","""",TRIM(A69),"""","",",[0,",B69,"],","""",D69,"""","),")</f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70" spans="1:6" x14ac:dyDescent="0.25">
      <c r="A70" t="s">
        <v>204</v>
      </c>
      <c r="B70">
        <v>0.92</v>
      </c>
      <c r="C70" s="2" t="str">
        <f>INDEX('Policy groups'!$B:$B,MATCH('Script Setup'!$A38,'Policy groups'!$A:$A,0))</f>
        <v>Industrial Fuel Switching</v>
      </c>
      <c r="D70" s="2" t="str">
        <f>INDEX('Policy groups'!$C:$C,MATCH('Script Setup'!$A38,'Policy groups'!$A:$A,0))</f>
        <v>Industry</v>
      </c>
      <c r="E70" s="3" t="str">
        <f>CONCATENATE("(True, ""","",TRIM(A70),"",""",","""",TRIM(A70),"""","",",[0,",B70,"],","""",C70,"""","),")</f>
        <v>(True, "Fraction of Industrial Fuel Use Shifted to Other Fuels[wood products 16,electricity if]","Fraction of Industrial Fuel Use Shifted to Other Fuels[wood products 16,electricity if]",[0,0.92],"Industrial Fuel Switching"),</v>
      </c>
      <c r="F70" s="3" t="str">
        <f>CONCATENATE("(True, ""","",TRIM(A70),"",""",","""",TRIM(A70),"""","",",[0,",B70,"],","""",D70,"""","),")</f>
        <v>(True, "Fraction of Industrial Fuel Use Shifted to Other Fuels[wood products 16,electricity if]","Fraction of Industrial Fuel Use Shifted to Other Fuels[wood products 16,electricity if]",[0,0.92],"Industry"),</v>
      </c>
    </row>
    <row r="71" spans="1:6" x14ac:dyDescent="0.25">
      <c r="A71" t="s">
        <v>205</v>
      </c>
      <c r="B71">
        <v>0.08</v>
      </c>
      <c r="C71" s="2" t="str">
        <f>INDEX('Policy groups'!$B:$B,MATCH('Script Setup'!$A39,'Policy groups'!$A:$A,0))</f>
        <v>Industrial Fuel Switching</v>
      </c>
      <c r="D71" s="2" t="str">
        <f>INDEX('Policy groups'!$C:$C,MATCH('Script Setup'!$A39,'Policy groups'!$A:$A,0))</f>
        <v>Industry</v>
      </c>
      <c r="E71" s="3" t="str">
        <f>CONCATENATE("(True, ""","",TRIM(A71),"",""",","""",TRIM(A71),"""","",",[0,",B71,"],","""",C71,"""","),")</f>
        <v>(True, "Fraction of Industrial Fuel Use Shifted to Other Fuels[wood products 16,hydrogen if]","Fraction of Industrial Fuel Use Shifted to Other Fuels[wood products 16,hydrogen if]",[0,0.08],"Industrial Fuel Switching"),</v>
      </c>
      <c r="F71" s="3" t="str">
        <f>CONCATENATE("(True, ""","",TRIM(A71),"",""",","""",TRIM(A71),"""","",",[0,",B71,"],","""",D71,"""","),")</f>
        <v>(True, "Fraction of Industrial Fuel Use Shifted to Other Fuels[wood products 16,hydrogen if]","Fraction of Industrial Fuel Use Shifted to Other Fuels[wood products 16,hydrogen if]",[0,0.08],"Industry"),</v>
      </c>
    </row>
    <row r="72" spans="1:6" x14ac:dyDescent="0.25">
      <c r="A72" t="s">
        <v>58</v>
      </c>
      <c r="B72">
        <v>1</v>
      </c>
      <c r="C72" s="2" t="str">
        <f>INDEX('Policy groups'!$B:$B,MATCH('Script Setup'!$A72,'Policy groups'!$A:$A,0))</f>
        <v>Livestock Measures</v>
      </c>
      <c r="D72" s="2" t="str">
        <f>INDEX('Policy groups'!$C:$C,MATCH('Script Setup'!$A72,'Policy groups'!$A:$A,0))</f>
        <v>Agriculture</v>
      </c>
      <c r="E72" s="3" t="str">
        <f>CONCATENATE("(True, ""","",TRIM(A72),"",""",","""",TRIM(A72),"""","",",[0,",B72,"],","""",C72,"""","),")</f>
        <v>(True, "Fraction of Livestock Measures Achieved","Fraction of Livestock Measures Achieved",[0,1],"Livestock Measures"),</v>
      </c>
      <c r="F72" s="3" t="str">
        <f>CONCATENATE("(True, ""","",TRIM(A72),"",""",","""",TRIM(A72),"""","",",[0,",B72,"],","""",D72,"""","),")</f>
        <v>(True, "Fraction of Livestock Measures Achieved","Fraction of Livestock Measures Achieved",[0,1],"Agriculture"),</v>
      </c>
    </row>
    <row r="73" spans="1:6" x14ac:dyDescent="0.25">
      <c r="A73" t="s">
        <v>238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>CONCATENATE("(True, ""","",TRIM(A73),"",""",","""",TRIM(A73),"""","",",[0,",B73,"],","""",C73,"""","),")</f>
        <v>(True, "Fraction of Methane Capture Opportunities Achieved[coal mining 05]","Fraction of Methane Capture Opportunities Achieved[coal mining 05]",[0,1],"Methane Capture and Destruction"),</v>
      </c>
      <c r="F73" s="3" t="str">
        <f>CONCATENATE("(True, ""","",TRIM(A73),"",""",","""",TRIM(A73),"""","",",[0,",B73,"],","""",D73,"""","),")</f>
        <v>(True, "Fraction of Methane Capture Opportunities Achieved[coal mining 05]","Fraction of Methane Capture Opportunities Achieved[coal mining 05]",[0,1],"Industry"),</v>
      </c>
    </row>
    <row r="74" spans="1:6" x14ac:dyDescent="0.25">
      <c r="A74" t="s">
        <v>240</v>
      </c>
      <c r="B74">
        <v>1</v>
      </c>
      <c r="C74" s="2" t="str">
        <f>INDEX('Policy groups'!$B:$B,MATCH('Script Setup'!$A75,'Policy groups'!$A:$A,0))</f>
        <v>Methane Capture and Destruction</v>
      </c>
      <c r="D74" s="2" t="str">
        <f>INDEX('Policy groups'!$C:$C,MATCH('Script Setup'!$A75,'Policy groups'!$A:$A,0))</f>
        <v>Industry</v>
      </c>
      <c r="E74" s="3" t="str">
        <f>CONCATENATE("(True, ""","",TRIM(A74),"",""",","""",TRIM(A74),"""","",",[0,",B74,"],","""",C74,"""","),")</f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>CONCATENATE("(True, ""","",TRIM(A74),"",""",","""",TRIM(A74),"""","",",[0,",B74,"],","""",D74,"""","),")</f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25">
      <c r="A75" t="s">
        <v>239</v>
      </c>
      <c r="B75">
        <v>1</v>
      </c>
      <c r="C75" s="2" t="str">
        <f>INDEX('Policy groups'!$B:$B,MATCH('Script Setup'!$A74,'Policy groups'!$A:$A,0))</f>
        <v>Methane Capture and Destruction</v>
      </c>
      <c r="D75" s="2" t="str">
        <f>INDEX('Policy groups'!$C:$C,MATCH('Script Setup'!$A74,'Policy groups'!$A:$A,0))</f>
        <v>Industry</v>
      </c>
      <c r="E75" s="3" t="str">
        <f>CONCATENATE("(True, ""","",TRIM(A75),"",""",","""",TRIM(A75),"""","",",[0,",B75,"],","""",C75,"""","),")</f>
        <v>(True, "Fraction of Methane Capture Opportunities Achieved[oil and gas extraction 06]","Fraction of Methane Capture Opportunities Achieved[oil and gas extraction 06]",[0,1],"Methane Capture and Destruction"),</v>
      </c>
      <c r="F75" s="3" t="str">
        <f>CONCATENATE("(True, ""","",TRIM(A75),"",""",","""",TRIM(A75),"""","",",[0,",B75,"],","""",D75,"""","),")</f>
        <v>(True, "Fraction of Methane Capture Opportunities Achieved[oil and gas extraction 06]","Fraction of Methane Capture Opportunities Achieved[oil and gas extraction 06]",[0,1],"Industry"),</v>
      </c>
    </row>
    <row r="76" spans="1:6" x14ac:dyDescent="0.25">
      <c r="A76" t="s">
        <v>241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>CONCATENATE("(True, ""","",TRIM(A76),"",""",","""",TRIM(A76),"""","",",[0,",B76,"],","""",C76,"""","),")</f>
        <v>(True, "Fraction of Methane Capture Opportunities Achieved[water and waste 36T39]","Fraction of Methane Capture Opportunities Achieved[water and waste 36T39]",[0,1],"Methane Capture and Destruction"),</v>
      </c>
      <c r="F76" s="3" t="str">
        <f>CONCATENATE("(True, ""","",TRIM(A76),"",""",","""",TRIM(A76),"""","",",[0,",B76,"],","""",D76,"""","),")</f>
        <v>(True, "Fraction of Methane Capture Opportunities Achieved[water and waste 36T39]","Fraction of Methane Capture Opportunities Achieved[water and waste 36T39]",[0,1],"Industry"),</v>
      </c>
    </row>
    <row r="77" spans="1:6" x14ac:dyDescent="0.25">
      <c r="A77" t="s">
        <v>242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>CONCATENATE("(True, ""","",TRIM(A77),"",""",","""",TRIM(A77),"""","",",[0,",B77,"],","""",C77,"""","),")</f>
        <v>(True, "Fraction of Methane Destruction Opportunities Achieved[coal mining 05]","Fraction of Methane Destruction Opportunities Achieved[coal mining 05]",[0,1],"Methane Capture and Destruction"),</v>
      </c>
      <c r="F77" s="3" t="str">
        <f>CONCATENATE("(True, ""","",TRIM(A77),"",""",","""",TRIM(A77),"""","",",[0,",B77,"],","""",D77,"""","),")</f>
        <v>(True, "Fraction of Methane Destruction Opportunities Achieved[coal mining 05]","Fraction of Methane Destruction Opportunities Achieved[coal mining 05]",[0,1],"Industry"),</v>
      </c>
    </row>
    <row r="78" spans="1:6" x14ac:dyDescent="0.25">
      <c r="A78" t="s">
        <v>244</v>
      </c>
      <c r="B78">
        <v>1</v>
      </c>
      <c r="C78" s="2" t="str">
        <f>INDEX('Policy groups'!$B:$B,MATCH('Script Setup'!$A79,'Policy groups'!$A:$A,0))</f>
        <v>Methane Capture and Destruction</v>
      </c>
      <c r="D78" s="2" t="str">
        <f>INDEX('Policy groups'!$C:$C,MATCH('Script Setup'!$A79,'Policy groups'!$A:$A,0))</f>
        <v>Industry</v>
      </c>
      <c r="E78" s="3" t="str">
        <f>CONCATENATE("(True, ""","",TRIM(A78),"",""",","""",TRIM(A78),"""","",",[0,",B78,"],","""",C78,"""","),")</f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>CONCATENATE("(True, ""","",TRIM(A78),"",""",","""",TRIM(A78),"""","",",[0,",B78,"],","""",D78,"""","),")</f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25">
      <c r="A79" t="s">
        <v>243</v>
      </c>
      <c r="B79">
        <v>1</v>
      </c>
      <c r="C79" s="2" t="str">
        <f>INDEX('Policy groups'!$B:$B,MATCH('Script Setup'!$A78,'Policy groups'!$A:$A,0))</f>
        <v>Methane Capture and Destruction</v>
      </c>
      <c r="D79" s="2" t="str">
        <f>INDEX('Policy groups'!$C:$C,MATCH('Script Setup'!$A78,'Policy groups'!$A:$A,0))</f>
        <v>Industry</v>
      </c>
      <c r="E79" s="3" t="str">
        <f>CONCATENATE("(True, ""","",TRIM(A79),"",""",","""",TRIM(A79),"""","",",[0,",B79,"],","""",C79,"""","),")</f>
        <v>(True, "Fraction of Methane Destruction Opportunities Achieved[oil and gas extraction 06]","Fraction of Methane Destruction Opportunities Achieved[oil and gas extraction 06]",[0,1],"Methane Capture and Destruction"),</v>
      </c>
      <c r="F79" s="3" t="str">
        <f>CONCATENATE("(True, ""","",TRIM(A79),"",""",","""",TRIM(A79),"""","",",[0,",B79,"],","""",D79,"""","),")</f>
        <v>(True, "Fraction of Methane Destruction Opportunities Achieved[oil and gas extraction 06]","Fraction of Methane Destruction Opportunities Achieved[oil and gas extraction 06]",[0,1],"Industry"),</v>
      </c>
    </row>
    <row r="80" spans="1:6" x14ac:dyDescent="0.25">
      <c r="A80" t="s">
        <v>245</v>
      </c>
      <c r="B80">
        <v>1</v>
      </c>
      <c r="C80" s="2" t="str">
        <f>INDEX('Policy groups'!$B:$B,MATCH('Script Setup'!$A80,'Policy groups'!$A:$A,0))</f>
        <v>Methane Capture and Destruction</v>
      </c>
      <c r="D80" s="2" t="str">
        <f>INDEX('Policy groups'!$C:$C,MATCH('Script Setup'!$A80,'Policy groups'!$A:$A,0))</f>
        <v>Industry</v>
      </c>
      <c r="E80" s="3" t="str">
        <f>CONCATENATE("(True, ""","",TRIM(A80),"",""",","""",TRIM(A80),"""","",",[0,",B80,"],","""",C80,"""","),")</f>
        <v>(True, "Fraction of Methane Destruction Opportunities Achieved[water and waste 36T39]","Fraction of Methane Destruction Opportunities Achieved[water and waste 36T39]",[0,1],"Methane Capture and Destruction"),</v>
      </c>
      <c r="F80" s="3" t="str">
        <f>CONCATENATE("(True, ""","",TRIM(A80),"",""",","""",TRIM(A80),"""","",",[0,",B80,"],","""",D80,"""","),")</f>
        <v>(True, "Fraction of Methane Destruction Opportunities Achieved[water and waste 36T39]","Fraction of Methane Destruction Opportunities Achieved[water and waste 36T39]",[0,1],"Industry"),</v>
      </c>
    </row>
    <row r="81" spans="1:6" x14ac:dyDescent="0.25">
      <c r="A81" t="s">
        <v>466</v>
      </c>
      <c r="B81">
        <v>1</v>
      </c>
      <c r="C81" s="2" t="str">
        <f>INDEX('Policy groups'!$B:$B,MATCH('Script Setup'!$A81,'Policy groups'!$A:$A,0))</f>
        <v>N2O Abatement</v>
      </c>
      <c r="D81" s="2" t="str">
        <f>INDEX('Policy groups'!$C:$C,MATCH('Script Setup'!$A81,'Policy groups'!$A:$A,0))</f>
        <v>Industry</v>
      </c>
      <c r="E81" s="3" t="str">
        <f>CONCATENATE("(True, ""","",TRIM(A81),"",""",","""",TRIM(A81),"""","",",[0,",B81,"],","""",C81,"""","),")</f>
        <v>(True, "Fraction of N2O Abatement Achieved","Fraction of N2O Abatement Achieved",[0,1],"N2O Abatement"),</v>
      </c>
      <c r="F81" s="3" t="str">
        <f>CONCATENATE("(True, ""","",TRIM(A81),"",""",","""",TRIM(A81),"""","",",[0,",B81,"],","""",D81,"""","),")</f>
        <v>(True, "Fraction of N2O Abatement Achieved","Fraction of N2O Abatement Achieved",[0,1],"Industry"),</v>
      </c>
    </row>
    <row r="82" spans="1:6" x14ac:dyDescent="0.25">
      <c r="A82" t="s">
        <v>70</v>
      </c>
      <c r="B82">
        <v>1</v>
      </c>
      <c r="C82" s="2" t="str">
        <f>INDEX('Policy groups'!$B:$B,MATCH('Script Setup'!$A87,'Policy groups'!$A:$A,0))</f>
        <v>Building Electrification</v>
      </c>
      <c r="D82" s="2" t="str">
        <f>INDEX('Policy groups'!$C:$C,MATCH('Script Setup'!$A87,'Policy groups'!$A:$A,0))</f>
        <v>Buildings</v>
      </c>
      <c r="E82" s="3" t="str">
        <f>CONCATENATE("(True, ""","",TRIM(A82),"",""",","""",TRIM(A82),"""","",",[0,",B82,"],","""",C82,"""","),")</f>
        <v>(True, "Fraction of New Bldg Components Shifted to Other Fuels[appliances,commercial]","Fraction of New Bldg Components Shifted to Other Fuels[appliances,commercial]",[0,1],"Building Electrification"),</v>
      </c>
      <c r="F82" s="3" t="str">
        <f>CONCATENATE("(True, ""","",TRIM(A82),"",""",","""",TRIM(A82),"""","",",[0,",B82,"],","""",D82,"""","),")</f>
        <v>(True, "Fraction of New Bldg Components Shifted to Other Fuels[appliances,commercial]","Fraction of New Bldg Components Shifted to Other Fuels[appliances,commercial]",[0,1],"Buildings"),</v>
      </c>
    </row>
    <row r="83" spans="1:6" x14ac:dyDescent="0.25">
      <c r="A83" t="s">
        <v>69</v>
      </c>
      <c r="B83">
        <v>1</v>
      </c>
      <c r="C83" s="2" t="str">
        <f>INDEX('Policy groups'!$B:$B,MATCH('Script Setup'!$A86,'Policy groups'!$A:$A,0))</f>
        <v>Building Electrification</v>
      </c>
      <c r="D83" s="2" t="str">
        <f>INDEX('Policy groups'!$C:$C,MATCH('Script Setup'!$A86,'Policy groups'!$A:$A,0))</f>
        <v>Buildings</v>
      </c>
      <c r="E83" s="3" t="str">
        <f>CONCATENATE("(True, ""","",TRIM(A83),"",""",","""",TRIM(A83),"""","",",[0,",B83,"],","""",C83,"""","),")</f>
        <v>(True, "Fraction of New Bldg Components Shifted to Other Fuels[appliances,rural residential]","Fraction of New Bldg Components Shifted to Other Fuels[appliances,rural residential]",[0,1],"Building Electrification"),</v>
      </c>
      <c r="F83" s="3" t="str">
        <f>CONCATENATE("(True, ""","",TRIM(A83),"",""",","""",TRIM(A83),"""","",",[0,",B83,"],","""",D83,"""","),")</f>
        <v>(True, "Fraction of New Bldg Components Shifted to Other Fuels[appliances,rural residential]","Fraction of New Bldg Components Shifted to Other Fuels[appliances,rural residential]",[0,1],"Buildings"),</v>
      </c>
    </row>
    <row r="84" spans="1:6" x14ac:dyDescent="0.25">
      <c r="A84" t="s">
        <v>68</v>
      </c>
      <c r="B84">
        <v>1</v>
      </c>
      <c r="C84" s="2" t="str">
        <f>INDEX('Policy groups'!$B:$B,MATCH('Script Setup'!$A85,'Policy groups'!$A:$A,0))</f>
        <v>Building Electrification</v>
      </c>
      <c r="D84" s="2" t="str">
        <f>INDEX('Policy groups'!$C:$C,MATCH('Script Setup'!$A85,'Policy groups'!$A:$A,0))</f>
        <v>Buildings</v>
      </c>
      <c r="E84" s="3" t="str">
        <f>CONCATENATE("(True, ""","",TRIM(A84),"",""",","""",TRIM(A84),"""","",",[0,",B84,"],","""",C84,"""","),")</f>
        <v>(True, "Fraction of New Bldg Components Shifted to Other Fuels[appliances,urban residential]","Fraction of New Bldg Components Shifted to Other Fuels[appliances,urban residential]",[0,1],"Building Electrification"),</v>
      </c>
      <c r="F84" s="3" t="str">
        <f>CONCATENATE("(True, ""","",TRIM(A84),"",""",","""",TRIM(A84),"""","",",[0,",B84,"],","""",D84,"""","),")</f>
        <v>(True, "Fraction of New Bldg Components Shifted to Other Fuels[appliances,urban residential]","Fraction of New Bldg Components Shifted to Other Fuels[appliances,urban residential]",[0,1],"Buildings"),</v>
      </c>
    </row>
    <row r="85" spans="1:6" x14ac:dyDescent="0.25">
      <c r="A85" t="s">
        <v>67</v>
      </c>
      <c r="B85">
        <v>1</v>
      </c>
      <c r="C85" s="2" t="str">
        <f>INDEX('Policy groups'!$B:$B,MATCH('Script Setup'!$A84,'Policy groups'!$A:$A,0))</f>
        <v>Building Electrification</v>
      </c>
      <c r="D85" s="2" t="str">
        <f>INDEX('Policy groups'!$C:$C,MATCH('Script Setup'!$A84,'Policy groups'!$A:$A,0))</f>
        <v>Buildings</v>
      </c>
      <c r="E85" s="3" t="str">
        <f>CONCATENATE("(True, ""","",TRIM(A85),"",""",","""",TRIM(A85),"""","",",[0,",B85,"],","""",C85,"""","),")</f>
        <v>(True, "Fraction of New Bldg Components Shifted to Other Fuels[heating,commercial]","Fraction of New Bldg Components Shifted to Other Fuels[heating,commercial]",[0,1],"Building Electrification"),</v>
      </c>
      <c r="F85" s="3" t="str">
        <f>CONCATENATE("(True, ""","",TRIM(A85),"",""",","""",TRIM(A85),"""","",",[0,",B85,"],","""",D85,"""","),")</f>
        <v>(True, "Fraction of New Bldg Components Shifted to Other Fuels[heating,commercial]","Fraction of New Bldg Components Shifted to Other Fuels[heating,commercial]",[0,1],"Buildings"),</v>
      </c>
    </row>
    <row r="86" spans="1:6" x14ac:dyDescent="0.25">
      <c r="A86" t="s">
        <v>66</v>
      </c>
      <c r="B86">
        <v>1</v>
      </c>
      <c r="C86" s="2" t="str">
        <f>INDEX('Policy groups'!$B:$B,MATCH('Script Setup'!$A83,'Policy groups'!$A:$A,0))</f>
        <v>Building Electrification</v>
      </c>
      <c r="D86" s="2" t="str">
        <f>INDEX('Policy groups'!$C:$C,MATCH('Script Setup'!$A83,'Policy groups'!$A:$A,0))</f>
        <v>Buildings</v>
      </c>
      <c r="E86" s="3" t="str">
        <f>CONCATENATE("(True, ""","",TRIM(A86),"",""",","""",TRIM(A86),"""","",",[0,",B86,"],","""",C86,"""","),")</f>
        <v>(True, "Fraction of New Bldg Components Shifted to Other Fuels[heating,rural residential]","Fraction of New Bldg Components Shifted to Other Fuels[heating,rural residential]",[0,1],"Building Electrification"),</v>
      </c>
      <c r="F86" s="3" t="str">
        <f>CONCATENATE("(True, ""","",TRIM(A86),"",""",","""",TRIM(A86),"""","",",[0,",B86,"],","""",D86,"""","),")</f>
        <v>(True, "Fraction of New Bldg Components Shifted to Other Fuels[heating,rural residential]","Fraction of New Bldg Components Shifted to Other Fuels[heating,rural residential]",[0,1],"Buildings"),</v>
      </c>
    </row>
    <row r="87" spans="1:6" x14ac:dyDescent="0.25">
      <c r="A87" t="s">
        <v>65</v>
      </c>
      <c r="B87">
        <v>1</v>
      </c>
      <c r="C87" s="2" t="str">
        <f>INDEX('Policy groups'!$B:$B,MATCH('Script Setup'!$A82,'Policy groups'!$A:$A,0))</f>
        <v>Building Electrification</v>
      </c>
      <c r="D87" s="2" t="str">
        <f>INDEX('Policy groups'!$C:$C,MATCH('Script Setup'!$A82,'Policy groups'!$A:$A,0))</f>
        <v>Buildings</v>
      </c>
      <c r="E87" s="3" t="str">
        <f>CONCATENATE("(True, ""","",TRIM(A87),"",""",","""",TRIM(A87),"""","",",[0,",B87,"],","""",C87,"""","),")</f>
        <v>(True, "Fraction of New Bldg Components Shifted to Other Fuels[heating,urban residential]","Fraction of New Bldg Components Shifted to Other Fuels[heating,urban residential]",[0,1],"Building Electrification"),</v>
      </c>
      <c r="F87" s="3" t="str">
        <f>CONCATENATE("(True, ""","",TRIM(A87),"",""",","""",TRIM(A87),"""","",",[0,",B87,"],","""",D87,"""","),")</f>
        <v>(True, "Fraction of New Bldg Components Shifted to Other Fuels[heating,urban residential]","Fraction of New Bldg Components Shifted to Other Fuels[heating,urban residential]",[0,1],"Buildings"),</v>
      </c>
    </row>
    <row r="88" spans="1:6" x14ac:dyDescent="0.25">
      <c r="A88" t="s">
        <v>73</v>
      </c>
      <c r="B88">
        <v>1</v>
      </c>
      <c r="C88" s="2" t="str">
        <f>INDEX('Policy groups'!$B:$B,MATCH('Script Setup'!$A90,'Policy groups'!$A:$A,0))</f>
        <v>Building Electrification</v>
      </c>
      <c r="D88" s="2" t="str">
        <f>INDEX('Policy groups'!$C:$C,MATCH('Script Setup'!$A90,'Policy groups'!$A:$A,0))</f>
        <v>Buildings</v>
      </c>
      <c r="E88" s="3" t="str">
        <f>CONCATENATE("(True, ""","",TRIM(A88),"",""",","""",TRIM(A88),"""","",",[0,",B88,"],","""",C88,"""","),")</f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>CONCATENATE("(True, ""","",TRIM(A88),"",""",","""",TRIM(A88),"""","",",[0,",B88,"],","""",D88,"""","),")</f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25">
      <c r="A89" t="s">
        <v>72</v>
      </c>
      <c r="B89">
        <v>1</v>
      </c>
      <c r="C89" s="2" t="str">
        <f>INDEX('Policy groups'!$B:$B,MATCH('Script Setup'!$A89,'Policy groups'!$A:$A,0))</f>
        <v>Building Electrification</v>
      </c>
      <c r="D89" s="2" t="str">
        <f>INDEX('Policy groups'!$C:$C,MATCH('Script Setup'!$A89,'Policy groups'!$A:$A,0))</f>
        <v>Buildings</v>
      </c>
      <c r="E89" s="3" t="str">
        <f>CONCATENATE("(True, ""","",TRIM(A89),"",""",","""",TRIM(A89),"""","",",[0,",B89,"],","""",C89,"""","),")</f>
        <v>(True, "Fraction of New Bldg Components Shifted to Other Fuels[other component,rural residential]","Fraction of New Bldg Components Shifted to Other Fuels[other component,rural residential]",[0,1],"Building Electrification"),</v>
      </c>
      <c r="F89" s="3" t="str">
        <f>CONCATENATE("(True, ""","",TRIM(A89),"",""",","""",TRIM(A89),"""","",",[0,",B89,"],","""",D89,"""","),")</f>
        <v>(True, "Fraction of New Bldg Components Shifted to Other Fuels[other component,rural residential]","Fraction of New Bldg Components Shifted to Other Fuels[other component,rural residential]",[0,1],"Buildings"),</v>
      </c>
    </row>
    <row r="90" spans="1:6" x14ac:dyDescent="0.25">
      <c r="A90" t="s">
        <v>71</v>
      </c>
      <c r="B90">
        <v>1</v>
      </c>
      <c r="C90" s="2" t="str">
        <f>INDEX('Policy groups'!$B:$B,MATCH('Script Setup'!$A88,'Policy groups'!$A:$A,0))</f>
        <v>Building Electrification</v>
      </c>
      <c r="D90" s="2" t="str">
        <f>INDEX('Policy groups'!$C:$C,MATCH('Script Setup'!$A88,'Policy groups'!$A:$A,0))</f>
        <v>Buildings</v>
      </c>
      <c r="E90" s="3" t="str">
        <f>CONCATENATE("(True, ""","",TRIM(A90),"",""",","""",TRIM(A90),"""","",",[0,",B90,"],","""",C90,"""","),")</f>
        <v>(True, "Fraction of New Bldg Components Shifted to Other Fuels[other component,urban residential]","Fraction of New Bldg Components Shifted to Other Fuels[other component,urban residential]",[0,1],"Building Electrification"),</v>
      </c>
      <c r="F90" s="3" t="str">
        <f>CONCATENATE("(True, ""","",TRIM(A90),"",""",","""",TRIM(A90),"""","",",[0,",B90,"],","""",D90,"""","),")</f>
        <v>(True, "Fraction of New Bldg Components Shifted to Other Fuels[other component,urban residential]","Fraction of New Bldg Components Shifted to Other Fuels[other component,urban residential]",[0,1],"Buildings"),</v>
      </c>
    </row>
    <row r="91" spans="1:6" x14ac:dyDescent="0.25">
      <c r="A91" t="s">
        <v>247</v>
      </c>
      <c r="B91">
        <v>0.5</v>
      </c>
      <c r="C91" s="2" t="str">
        <f>INDEX('Policy groups'!$B:$B,MATCH('Script Setup'!$A92,'Policy groups'!$A:$A,0))</f>
        <v>Industrial CCS</v>
      </c>
      <c r="D91" s="2" t="str">
        <f>INDEX('Policy groups'!$C:$C,MATCH('Script Setup'!$A92,'Policy groups'!$A:$A,0))</f>
        <v>Industry</v>
      </c>
      <c r="E91" s="3" t="str">
        <f>CONCATENATE("(True, ""","",TRIM(A91),"",""",","""",TRIM(A91),"""","",",[0,",B91,"],","""",C91,"""","),")</f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1" s="3" t="str">
        <f>CONCATENATE("(True, ""","",TRIM(A91),"",""",","""",TRIM(A91),"""","",",[0,",B91,"],","""",D91,"""","),")</f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2" spans="1:6" x14ac:dyDescent="0.25">
      <c r="A92" t="s">
        <v>246</v>
      </c>
      <c r="B92">
        <v>0.5</v>
      </c>
      <c r="C92" s="2" t="str">
        <f>INDEX('Policy groups'!$B:$B,MATCH('Script Setup'!$A91,'Policy groups'!$A:$A,0))</f>
        <v>Industrial CCS</v>
      </c>
      <c r="D92" s="2" t="str">
        <f>INDEX('Policy groups'!$C:$C,MATCH('Script Setup'!$A91,'Policy groups'!$A:$A,0))</f>
        <v>Industry</v>
      </c>
      <c r="E92" s="3" t="str">
        <f>CONCATENATE("(True, ""","",TRIM(A92),"",""",","""",TRIM(A92),"""","",",[0,",B92,"],","""",C92,"""","),")</f>
        <v>(True, "Industry Sector Fraction of Potential Additional CCS Achieved[chemicals 20,process emissions]","Industry Sector Fraction of Potential Additional CCS Achieved[chemicals 20,process emissions]",[0,0.5],"Industrial CCS"),</v>
      </c>
      <c r="F92" s="3" t="str">
        <f>CONCATENATE("(True, ""","",TRIM(A92),"",""",","""",TRIM(A92),"""","",",[0,",B92,"],","""",D92,"""","),")</f>
        <v>(True, "Industry Sector Fraction of Potential Additional CCS Achieved[chemicals 20,process emissions]","Industry Sector Fraction of Potential Additional CCS Achieved[chemicals 20,process emissions]",[0,0.5],"Industry"),</v>
      </c>
    </row>
    <row r="93" spans="1:6" x14ac:dyDescent="0.25">
      <c r="A93" t="s">
        <v>248</v>
      </c>
      <c r="B93">
        <v>0.5</v>
      </c>
      <c r="C93" s="2" t="str">
        <f>INDEX('Policy groups'!$B:$B,MATCH('Script Setup'!$A93,'Policy groups'!$A:$A,0))</f>
        <v>Industrial CCS</v>
      </c>
      <c r="D93" s="2" t="str">
        <f>INDEX('Policy groups'!$C:$C,MATCH('Script Setup'!$A93,'Policy groups'!$A:$A,0))</f>
        <v>Industry</v>
      </c>
      <c r="E93" s="3" t="str">
        <f>CONCATENATE("(True, ""","",TRIM(A93),"",""",","""",TRIM(A93),"""","",",[0,",B93,"],","""",C93,"""","),")</f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3" s="3" t="str">
        <f>CONCATENATE("(True, ""","",TRIM(A93),"",""",","""",TRIM(A93),"""","",",[0,",B93,"],","""",D93,"""","),")</f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4" spans="1:6" x14ac:dyDescent="0.25">
      <c r="A94" t="s">
        <v>80</v>
      </c>
      <c r="B94">
        <v>0.3</v>
      </c>
      <c r="C94" s="2" t="str">
        <f>INDEX('Policy groups'!$B:$B,MATCH('Script Setup'!$A95,'Policy groups'!$A:$A,0))</f>
        <v>Electricity PTC/ITC</v>
      </c>
      <c r="D94" s="2" t="str">
        <f>INDEX('Policy groups'!$C:$C,MATCH('Script Setup'!$A95,'Policy groups'!$A:$A,0))</f>
        <v>Electricity</v>
      </c>
      <c r="E94" s="3" t="str">
        <f>CONCATENATE("(True, ""","",TRIM(A94),"",""",","""",TRIM(A94),"""","",",[0,",B94,"],","""",C94,"""","),")</f>
        <v>(True, "Perc Subsidy for Elec Capacity Construction[offshore wind es]","Perc Subsidy for Elec Capacity Construction[offshore wind es]",[0,0.3],"Electricity PTC/ITC"),</v>
      </c>
      <c r="F94" s="3" t="str">
        <f>CONCATENATE("(True, ""","",TRIM(A94),"",""",","""",TRIM(A94),"""","",",[0,",B94,"],","""",D94,"""","),")</f>
        <v>(True, "Perc Subsidy for Elec Capacity Construction[offshore wind es]","Perc Subsidy for Elec Capacity Construction[offshore wind es]",[0,0.3],"Electricity"),</v>
      </c>
    </row>
    <row r="95" spans="1:6" x14ac:dyDescent="0.25">
      <c r="A95" t="s">
        <v>79</v>
      </c>
      <c r="B95">
        <v>0.193</v>
      </c>
      <c r="C95" s="2" t="str">
        <f>INDEX('Policy groups'!$B:$B,MATCH('Script Setup'!$A94,'Policy groups'!$A:$A,0))</f>
        <v>Electricity PTC/ITC</v>
      </c>
      <c r="D95" s="2" t="str">
        <f>INDEX('Policy groups'!$C:$C,MATCH('Script Setup'!$A94,'Policy groups'!$A:$A,0))</f>
        <v>Electricity</v>
      </c>
      <c r="E95" s="3" t="str">
        <f>CONCATENATE("(True, ""","",TRIM(A95),"",""",","""",TRIM(A95),"""","",",[0,",B95,"],","""",C95,"""","),")</f>
        <v>(True, "Perc Subsidy for Elec Capacity Construction[solar PV es]","Perc Subsidy for Elec Capacity Construction[solar PV es]",[0,0.193],"Electricity PTC/ITC"),</v>
      </c>
      <c r="F95" s="3" t="str">
        <f>CONCATENATE("(True, ""","",TRIM(A95),"",""",","""",TRIM(A95),"""","",",[0,",B95,"],","""",D95,"""","),")</f>
        <v>(True, "Perc Subsidy for Elec Capacity Construction[solar PV es]","Perc Subsidy for Elec Capacity Construction[solar PV es]",[0,0.193],"Electricity"),</v>
      </c>
    </row>
    <row r="96" spans="1:6" x14ac:dyDescent="0.25">
      <c r="A96" t="s">
        <v>82</v>
      </c>
      <c r="B96">
        <v>6.3E-2</v>
      </c>
      <c r="C96" s="2" t="str">
        <f>INDEX('Policy groups'!$B:$B,MATCH('Script Setup'!$A97,'Policy groups'!$A:$A,0))</f>
        <v>Passenger Mode Shifting</v>
      </c>
      <c r="D96" s="2" t="str">
        <f>INDEX('Policy groups'!$C:$C,MATCH('Script Setup'!$A97,'Policy groups'!$A:$A,0))</f>
        <v>Transportation</v>
      </c>
      <c r="E96" s="3" t="str">
        <f>CONCATENATE("(True, ""","",TRIM(A96),"",""",","""",TRIM(A96),"""","",",[0,",B96,"],","""",C96,"""","),")</f>
        <v>(True, "Percent of Travel Demand Shifted to Other Modes or Eliminated[freight,HDVs]","Percent of Travel Demand Shifted to Other Modes or Eliminated[freight,HDVs]",[0,0.063],"Passenger Mode Shifting"),</v>
      </c>
      <c r="F96" s="3" t="str">
        <f>CONCATENATE("(True, ""","",TRIM(A96),"",""",","""",TRIM(A96),"""","",",[0,",B96,"],","""",D96,"""","),")</f>
        <v>(True, "Percent of Travel Demand Shifted to Other Modes or Eliminated[freight,HDVs]","Percent of Travel Demand Shifted to Other Modes or Eliminated[freight,HDVs]",[0,0.063],"Transportation"),</v>
      </c>
    </row>
    <row r="97" spans="1:6" x14ac:dyDescent="0.25">
      <c r="A97" t="s">
        <v>81</v>
      </c>
      <c r="B97">
        <v>0.2</v>
      </c>
      <c r="C97" s="2" t="str">
        <f>INDEX('Policy groups'!$B:$B,MATCH('Script Setup'!$A96,'Policy groups'!$A:$A,0))</f>
        <v>Freight Logistics</v>
      </c>
      <c r="D97" s="2" t="str">
        <f>INDEX('Policy groups'!$C:$C,MATCH('Script Setup'!$A96,'Policy groups'!$A:$A,0))</f>
        <v>Transportation</v>
      </c>
      <c r="E97" s="3" t="str">
        <f>CONCATENATE("(True, ""","",TRIM(A97),"",""",","""",TRIM(A97),"""","",",[0,",B97,"],","""",C97,"""","),")</f>
        <v>(True, "Percent of Travel Demand Shifted to Other Modes or Eliminated[passenger,LDVs]","Percent of Travel Demand Shifted to Other Modes or Eliminated[passenger,LDVs]",[0,0.2],"Freight Logistics"),</v>
      </c>
      <c r="F97" s="3" t="str">
        <f>CONCATENATE("(True, ""","",TRIM(A97),"",""",","""",TRIM(A97),"""","",",[0,",B97,"],","""",D97,"""","),")</f>
        <v>(True, "Percent of Travel Demand Shifted to Other Modes or Eliminated[passenger,LDVs]","Percent of Travel Demand Shifted to Other Modes or Eliminated[passenger,LDVs]",[0,0.2],"Transportation"),</v>
      </c>
    </row>
    <row r="98" spans="1:6" x14ac:dyDescent="0.25">
      <c r="A98" t="s">
        <v>249</v>
      </c>
      <c r="B98">
        <v>0.1</v>
      </c>
      <c r="C98" s="2" t="str">
        <f>INDEX('Policy groups'!$B:$B,MATCH('Script Setup'!$A98,'Policy groups'!$A:$A,0))</f>
        <v>Reduction in Industry Product Demand</v>
      </c>
      <c r="D98" s="2" t="str">
        <f>INDEX('Policy groups'!$C:$C,MATCH('Script Setup'!$A98,'Policy groups'!$A:$A,0))</f>
        <v>Industry</v>
      </c>
      <c r="E98" s="3" t="str">
        <f>CONCATENATE("(True, ""","",TRIM(A98),"",""",","""",TRIM(A98),"""","",",[0,",B98,"],","""",C98,"""","),")</f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8" s="3" t="str">
        <f>CONCATENATE("(True, ""","",TRIM(A98),"",""",","""",TRIM(A98),"""","",",[0,",B98,"],","""",D98,"""","),")</f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9" spans="1:6" x14ac:dyDescent="0.25">
      <c r="A99" t="s">
        <v>250</v>
      </c>
      <c r="B99">
        <v>0.15</v>
      </c>
      <c r="C99" s="2" t="str">
        <f>INDEX('Policy groups'!$B:$B,MATCH('Script Setup'!$A99,'Policy groups'!$A:$A,0))</f>
        <v>Reduction in Industry Product Demand</v>
      </c>
      <c r="D99" s="2" t="str">
        <f>INDEX('Policy groups'!$C:$C,MATCH('Script Setup'!$A99,'Policy groups'!$A:$A,0))</f>
        <v>Industry</v>
      </c>
      <c r="E99" s="3" t="str">
        <f>CONCATENATE("(True, ""","",TRIM(A99),"",""",","""",TRIM(A99),"""","",",[0,",B99,"],","""",C99,"""","),")</f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9" s="3" t="str">
        <f>CONCATENATE("(True, ""","",TRIM(A99),"",""",","""",TRIM(A99),"""","",",[0,",B99,"],","""",D99,"""","),")</f>
        <v>(True, "Percent Reduction in Nonenergy Nonagriculture Industry Product Demand[iron and steel 241]","Percent Reduction in Nonenergy Nonagriculture Industry Product Demand[iron and steel 241]",[0,0.15],"Industry"),</v>
      </c>
    </row>
    <row r="100" spans="1:6" x14ac:dyDescent="0.25">
      <c r="A100" t="s">
        <v>91</v>
      </c>
      <c r="B100">
        <v>0.6</v>
      </c>
      <c r="C100" s="2" t="str">
        <f>INDEX('Policy groups'!$B:$B,MATCH('Script Setup'!$A106,'Policy groups'!$A:$A,0))</f>
        <v>Fuel Economy Standards</v>
      </c>
      <c r="D100" s="2" t="str">
        <f>INDEX('Policy groups'!$C:$C,MATCH('Script Setup'!$A106,'Policy groups'!$A:$A,0))</f>
        <v>Transportation</v>
      </c>
      <c r="E100" s="3" t="str">
        <f>CONCATENATE("(True, ""","",TRIM(A100),"",""",","""",TRIM(A100),"""","",",[0,",B100,"],","""",C100,"""","),")</f>
        <v>(True, "Percentage Additional Improvement of Fuel Economy Std[freight,aircraft]","Percentage Additional Improvement of Fuel Economy Std[freight,aircraft]",[0,0.6],"Fuel Economy Standards"),</v>
      </c>
      <c r="F100" s="3" t="str">
        <f>CONCATENATE("(True, ""","",TRIM(A100),"",""",","""",TRIM(A100),"""","",",[0,",B100,"],","""",D100,"""","),")</f>
        <v>(True, "Percentage Additional Improvement of Fuel Economy Std[freight,aircraft]","Percentage Additional Improvement of Fuel Economy Std[freight,aircraft]",[0,0.6],"Transportation"),</v>
      </c>
    </row>
    <row r="101" spans="1:6" x14ac:dyDescent="0.25">
      <c r="A101" t="s">
        <v>90</v>
      </c>
      <c r="B101">
        <v>0.5</v>
      </c>
      <c r="C101" s="2" t="str">
        <f>INDEX('Policy groups'!$B:$B,MATCH('Script Setup'!$A105,'Policy groups'!$A:$A,0))</f>
        <v>Fuel Economy Standards</v>
      </c>
      <c r="D101" s="2" t="str">
        <f>INDEX('Policy groups'!$C:$C,MATCH('Script Setup'!$A105,'Policy groups'!$A:$A,0))</f>
        <v>Transportation</v>
      </c>
      <c r="E101" s="3" t="str">
        <f>CONCATENATE("(True, ""","",TRIM(A101),"",""",","""",TRIM(A101),"""","",",[0,",B101,"],","""",C101,"""","),")</f>
        <v>(True, "Percentage Additional Improvement of Fuel Economy Std[freight,HDVs]","Percentage Additional Improvement of Fuel Economy Std[freight,HDVs]",[0,0.5],"Fuel Economy Standards"),</v>
      </c>
      <c r="F101" s="3" t="str">
        <f>CONCATENATE("(True, ""","",TRIM(A101),"",""",","""",TRIM(A101),"""","",",[0,",B101,"],","""",D101,"""","),")</f>
        <v>(True, "Percentage Additional Improvement of Fuel Economy Std[freight,HDVs]","Percentage Additional Improvement of Fuel Economy Std[freight,HDVs]",[0,0.5],"Transportation"),</v>
      </c>
    </row>
    <row r="102" spans="1:6" x14ac:dyDescent="0.25">
      <c r="A102" t="s">
        <v>89</v>
      </c>
      <c r="B102">
        <v>0.5</v>
      </c>
      <c r="C102" s="2" t="str">
        <f>INDEX('Policy groups'!$B:$B,MATCH('Script Setup'!$A104,'Policy groups'!$A:$A,0))</f>
        <v>Fuel Economy Standards</v>
      </c>
      <c r="D102" s="2" t="str">
        <f>INDEX('Policy groups'!$C:$C,MATCH('Script Setup'!$A104,'Policy groups'!$A:$A,0))</f>
        <v>Transportation</v>
      </c>
      <c r="E102" s="3" t="str">
        <f>CONCATENATE("(True, ""","",TRIM(A102),"",""",","""",TRIM(A102),"""","",",[0,",B102,"],","""",C102,"""","),")</f>
        <v>(True, "Percentage Additional Improvement of Fuel Economy Std[freight,LDVs]","Percentage Additional Improvement of Fuel Economy Std[freight,LDVs]",[0,0.5],"Fuel Economy Standards"),</v>
      </c>
      <c r="F102" s="3" t="str">
        <f>CONCATENATE("(True, ""","",TRIM(A102),"",""",","""",TRIM(A102),"""","",",[0,",B102,"],","""",D102,"""","),")</f>
        <v>(True, "Percentage Additional Improvement of Fuel Economy Std[freight,LDVs]","Percentage Additional Improvement of Fuel Economy Std[freight,LDVs]",[0,0.5],"Transportation"),</v>
      </c>
    </row>
    <row r="103" spans="1:6" x14ac:dyDescent="0.25">
      <c r="A103" t="s">
        <v>92</v>
      </c>
      <c r="B103">
        <v>0.25</v>
      </c>
      <c r="C103" s="2" t="str">
        <f>INDEX('Policy groups'!$B:$B,MATCH('Script Setup'!$A107,'Policy groups'!$A:$A,0))</f>
        <v>Fuel Economy Standards</v>
      </c>
      <c r="D103" s="2" t="str">
        <f>INDEX('Policy groups'!$C:$C,MATCH('Script Setup'!$A107,'Policy groups'!$A:$A,0))</f>
        <v>Transportation</v>
      </c>
      <c r="E103" s="3" t="str">
        <f>CONCATENATE("(True, ""","",TRIM(A103),"",""",","""",TRIM(A103),"""","",",[0,",B103,"],","""",C103,"""","),")</f>
        <v>(True, "Percentage Additional Improvement of Fuel Economy Std[freight,rail]","Percentage Additional Improvement of Fuel Economy Std[freight,rail]",[0,0.25],"Fuel Economy Standards"),</v>
      </c>
      <c r="F103" s="3" t="str">
        <f>CONCATENATE("(True, ""","",TRIM(A103),"",""",","""",TRIM(A103),"""","",",[0,",B103,"],","""",D103,"""","),")</f>
        <v>(True, "Percentage Additional Improvement of Fuel Economy Std[freight,rail]","Percentage Additional Improvement of Fuel Economy Std[freight,rail]",[0,0.25],"Transportation"),</v>
      </c>
    </row>
    <row r="104" spans="1:6" x14ac:dyDescent="0.25">
      <c r="A104" t="s">
        <v>93</v>
      </c>
      <c r="B104">
        <v>0.8</v>
      </c>
      <c r="C104" s="2" t="str">
        <f>INDEX('Policy groups'!$B:$B,MATCH('Script Setup'!$A108,'Policy groups'!$A:$A,0))</f>
        <v>Fuel Economy Standards</v>
      </c>
      <c r="D104" s="2" t="str">
        <f>INDEX('Policy groups'!$C:$C,MATCH('Script Setup'!$A108,'Policy groups'!$A:$A,0))</f>
        <v>Transportation</v>
      </c>
      <c r="E104" s="3" t="str">
        <f>CONCATENATE("(True, ""","",TRIM(A104),"",""",","""",TRIM(A104),"""","",",[0,",B104,"],","""",C104,"""","),")</f>
        <v>(True, "Percentage Additional Improvement of Fuel Economy Std[freight,ships]","Percentage Additional Improvement of Fuel Economy Std[freight,ships]",[0,0.8],"Fuel Economy Standards"),</v>
      </c>
      <c r="F104" s="3" t="str">
        <f>CONCATENATE("(True, ""","",TRIM(A104),"",""",","""",TRIM(A104),"""","",",[0,",B104,"],","""",D104,"""","),")</f>
        <v>(True, "Percentage Additional Improvement of Fuel Economy Std[freight,ships]","Percentage Additional Improvement of Fuel Economy Std[freight,ships]",[0,0.8],"Transportation"),</v>
      </c>
    </row>
    <row r="105" spans="1:6" x14ac:dyDescent="0.25">
      <c r="A105" t="s">
        <v>87</v>
      </c>
      <c r="B105">
        <v>0.6</v>
      </c>
      <c r="C105" s="2" t="str">
        <f>INDEX('Policy groups'!$B:$B,MATCH('Script Setup'!$A102,'Policy groups'!$A:$A,0))</f>
        <v>Fuel Economy Standards</v>
      </c>
      <c r="D105" s="2" t="str">
        <f>INDEX('Policy groups'!$C:$C,MATCH('Script Setup'!$A102,'Policy groups'!$A:$A,0))</f>
        <v>Transportation</v>
      </c>
      <c r="E105" s="3" t="str">
        <f>CONCATENATE("(True, ""","",TRIM(A105),"",""",","""",TRIM(A105),"""","",",[0,",B105,"],","""",C105,"""","),")</f>
        <v>(True, "Percentage Additional Improvement of Fuel Economy Std[passenger,aircraft]","Percentage Additional Improvement of Fuel Economy Std[passenger,aircraft]",[0,0.6],"Fuel Economy Standards"),</v>
      </c>
      <c r="F105" s="3" t="str">
        <f>CONCATENATE("(True, ""","",TRIM(A105),"",""",","""",TRIM(A105),"""","",",[0,",B105,"],","""",D105,"""","),")</f>
        <v>(True, "Percentage Additional Improvement of Fuel Economy Std[passenger,aircraft]","Percentage Additional Improvement of Fuel Economy Std[passenger,aircraft]",[0,0.6],"Transportation"),</v>
      </c>
    </row>
    <row r="106" spans="1:6" x14ac:dyDescent="0.25">
      <c r="A106" t="s">
        <v>86</v>
      </c>
      <c r="B106">
        <v>0.5</v>
      </c>
      <c r="C106" s="2" t="str">
        <f>INDEX('Policy groups'!$B:$B,MATCH('Script Setup'!$A101,'Policy groups'!$A:$A,0))</f>
        <v>Fuel Economy Standards</v>
      </c>
      <c r="D106" s="2" t="str">
        <f>INDEX('Policy groups'!$C:$C,MATCH('Script Setup'!$A101,'Policy groups'!$A:$A,0))</f>
        <v>Transportation</v>
      </c>
      <c r="E106" s="3" t="str">
        <f>CONCATENATE("(True, ""","",TRIM(A106),"",""",","""",TRIM(A106),"""","",",[0,",B106,"],","""",C106,"""","),")</f>
        <v>(True, "Percentage Additional Improvement of Fuel Economy Std[passenger,HDVs]","Percentage Additional Improvement of Fuel Economy Std[passenger,HDVs]",[0,0.5],"Fuel Economy Standards"),</v>
      </c>
      <c r="F106" s="3" t="str">
        <f>CONCATENATE("(True, ""","",TRIM(A106),"",""",","""",TRIM(A106),"""","",",[0,",B106,"],","""",D106,"""","),")</f>
        <v>(True, "Percentage Additional Improvement of Fuel Economy Std[passenger,HDVs]","Percentage Additional Improvement of Fuel Economy Std[passenger,HDVs]",[0,0.5],"Transportation"),</v>
      </c>
    </row>
    <row r="107" spans="1:6" x14ac:dyDescent="0.25">
      <c r="A107" t="s">
        <v>85</v>
      </c>
      <c r="B107">
        <v>0.6</v>
      </c>
      <c r="C107" s="2" t="str">
        <f>INDEX('Policy groups'!$B:$B,MATCH('Script Setup'!$A100,'Policy groups'!$A:$A,0))</f>
        <v>Fuel Economy Standards</v>
      </c>
      <c r="D107" s="2" t="str">
        <f>INDEX('Policy groups'!$C:$C,MATCH('Script Setup'!$A100,'Policy groups'!$A:$A,0))</f>
        <v>Transportation</v>
      </c>
      <c r="E107" s="3" t="str">
        <f>CONCATENATE("(True, ""","",TRIM(A107),"",""",","""",TRIM(A107),"""","",",[0,",B107,"],","""",C107,"""","),")</f>
        <v>(True, "Percentage Additional Improvement of Fuel Economy Std[passenger,LDVs]","Percentage Additional Improvement of Fuel Economy Std[passenger,LDVs]",[0,0.6],"Fuel Economy Standards"),</v>
      </c>
      <c r="F107" s="3" t="str">
        <f>CONCATENATE("(True, ""","",TRIM(A107),"",""",","""",TRIM(A107),"""","",",[0,",B107,"],","""",D107,"""","),")</f>
        <v>(True, "Percentage Additional Improvement of Fuel Economy Std[passenger,LDVs]","Percentage Additional Improvement of Fuel Economy Std[passenger,LDVs]",[0,0.6],"Transportation"),</v>
      </c>
    </row>
    <row r="108" spans="1:6" x14ac:dyDescent="0.25">
      <c r="A108" t="s">
        <v>88</v>
      </c>
      <c r="B108">
        <v>0.25</v>
      </c>
      <c r="C108" s="2" t="str">
        <f>INDEX('Policy groups'!$B:$B,MATCH('Script Setup'!$A103,'Policy groups'!$A:$A,0))</f>
        <v>Fuel Economy Standards</v>
      </c>
      <c r="D108" s="2" t="str">
        <f>INDEX('Policy groups'!$C:$C,MATCH('Script Setup'!$A103,'Policy groups'!$A:$A,0))</f>
        <v>Transportation</v>
      </c>
      <c r="E108" s="3" t="str">
        <f>CONCATENATE("(True, ""","",TRIM(A108),"",""",","""",TRIM(A108),"""","",",[0,",B108,"],","""",C108,"""","),")</f>
        <v>(True, "Percentage Additional Improvement of Fuel Economy Std[passenger,rail]","Percentage Additional Improvement of Fuel Economy Std[passenger,rail]",[0,0.25],"Fuel Economy Standards"),</v>
      </c>
      <c r="F108" s="3" t="str">
        <f>CONCATENATE("(True, ""","",TRIM(A108),"",""",","""",TRIM(A108),"""","",",[0,",B108,"],","""",D108,"""","),")</f>
        <v>(True, "Percentage Additional Improvement of Fuel Economy Std[passenger,rail]","Percentage Additional Improvement of Fuel Economy Std[passenger,rail]",[0,0.25],"Transportation"),</v>
      </c>
    </row>
    <row r="109" spans="1:6" x14ac:dyDescent="0.25">
      <c r="A109" t="s">
        <v>251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>CONCATENATE("(True, ""","",TRIM(A109),"",""",","""",TRIM(A109),"""","",",[0,",B109,"],","""",C109,"""","),")</f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9" s="3" t="str">
        <f>CONCATENATE("(True, ""","",TRIM(A109),"",""",","""",TRIM(A109),"""","",",[0,",B109,"],","""",D109,"""","),")</f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10" spans="1:6" x14ac:dyDescent="0.25">
      <c r="A110" t="s">
        <v>254</v>
      </c>
      <c r="B110">
        <v>0.14000000000000001</v>
      </c>
      <c r="C110" s="2" t="str">
        <f>INDEX('Policy groups'!$B:$B,MATCH('Script Setup'!$A112,'Policy groups'!$A:$A,0))</f>
        <v>Industrial Energy Efficiency Standards</v>
      </c>
      <c r="D110" s="2" t="str">
        <f>INDEX('Policy groups'!$C:$C,MATCH('Script Setup'!$A112,'Policy groups'!$A:$A,0))</f>
        <v>Industry</v>
      </c>
      <c r="E110" s="3" t="str">
        <f>CONCATENATE("(True, ""","",TRIM(A110),"",""",","""",TRIM(A110),"""","",",[0,",B110,"],","""",C110,"""","),")</f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>CONCATENATE("(True, ""","",TRIM(A110),"",""",","""",TRIM(A110),"""","",",[0,",B110,"],","""",D110,"""","),")</f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25">
      <c r="A111" t="s">
        <v>255</v>
      </c>
      <c r="B111">
        <v>0.14000000000000001</v>
      </c>
      <c r="C111" s="2" t="str">
        <f>INDEX('Policy groups'!$B:$B,MATCH('Script Setup'!$A113,'Policy groups'!$A:$A,0))</f>
        <v>Industrial Energy Efficiency Standards</v>
      </c>
      <c r="D111" s="2" t="str">
        <f>INDEX('Policy groups'!$C:$C,MATCH('Script Setup'!$A113,'Policy groups'!$A:$A,0))</f>
        <v>Industry</v>
      </c>
      <c r="E111" s="3" t="str">
        <f>CONCATENATE("(True, ""","",TRIM(A111),"",""",","""",TRIM(A111),"""","",",[0,",B111,"],","""",C111,"""","),")</f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>CONCATENATE("(True, ""","",TRIM(A111),"",""",","""",TRIM(A111),"""","",",[0,",B111,"],","""",D111,"""","),")</f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25">
      <c r="A112" t="s">
        <v>252</v>
      </c>
      <c r="B112">
        <v>0.14000000000000001</v>
      </c>
      <c r="C112" s="2" t="str">
        <f>INDEX('Policy groups'!$B:$B,MATCH('Script Setup'!$A110,'Policy groups'!$A:$A,0))</f>
        <v>Industrial Energy Efficiency Standards</v>
      </c>
      <c r="D112" s="2" t="str">
        <f>INDEX('Policy groups'!$C:$C,MATCH('Script Setup'!$A110,'Policy groups'!$A:$A,0))</f>
        <v>Industry</v>
      </c>
      <c r="E112" s="3" t="str">
        <f>CONCATENATE("(True, ""","",TRIM(A112),"",""",","""",TRIM(A112),"""","",",[0,",B112,"],","""",C112,"""","),")</f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12" s="3" t="str">
        <f>CONCATENATE("(True, ""","",TRIM(A112),"",""",","""",TRIM(A112),"""","",",[0,",B112,"],","""",D112,"""","),")</f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13" spans="1:6" x14ac:dyDescent="0.25">
      <c r="A113" t="s">
        <v>253</v>
      </c>
      <c r="B113">
        <v>0.14000000000000001</v>
      </c>
      <c r="C113" s="2" t="str">
        <f>INDEX('Policy groups'!$B:$B,MATCH('Script Setup'!$A111,'Policy groups'!$A:$A,0))</f>
        <v>Industrial Energy Efficiency Standards</v>
      </c>
      <c r="D113" s="2" t="str">
        <f>INDEX('Policy groups'!$C:$C,MATCH('Script Setup'!$A111,'Policy groups'!$A:$A,0))</f>
        <v>Industry</v>
      </c>
      <c r="E113" s="3" t="str">
        <f>CONCATENATE("(True, ""","",TRIM(A113),"",""",","""",TRIM(A113),"""","",",[0,",B113,"],","""",C113,"""","),")</f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13" s="3" t="str">
        <f>CONCATENATE("(True, ""","",TRIM(A113),"",""",","""",TRIM(A113),"""","",",[0,",B113,"],","""",D113,"""","),")</f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4" spans="1:6" x14ac:dyDescent="0.25">
      <c r="A114" t="s">
        <v>339</v>
      </c>
      <c r="B114">
        <v>0.14000000000000001</v>
      </c>
      <c r="C114" s="2" t="str">
        <f>INDEX('Policy groups'!$B:$B,MATCH('Script Setup'!$A197,'Policy groups'!$A:$A,0))</f>
        <v>Industrial Energy Efficiency Standards</v>
      </c>
      <c r="D114" s="2" t="str">
        <f>INDEX('Policy groups'!$C:$C,MATCH('Script Setup'!$A197,'Policy groups'!$A:$A,0))</f>
        <v>Industry</v>
      </c>
      <c r="E114" s="3" t="str">
        <f>CONCATENATE("(True, ""","",TRIM(A114),"",""",","""",TRIM(A114),"""","",",[0,",B114,"],","""",C114,"""","),")</f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14" s="3" t="str">
        <f>CONCATENATE("(True, ""","",TRIM(A113),"",""",","""",TRIM(A113),"""","",",[0,",B114,"],","""",D114,"""","),")</f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5" spans="1:6" x14ac:dyDescent="0.25">
      <c r="A115" t="s">
        <v>342</v>
      </c>
      <c r="B115">
        <v>0.14000000000000001</v>
      </c>
      <c r="C115" s="2" t="str">
        <f>INDEX('Policy groups'!$B:$B,MATCH('Script Setup'!$A200,'Policy groups'!$A:$A,0))</f>
        <v>Industrial Energy Efficiency Standards</v>
      </c>
      <c r="D115" s="2" t="str">
        <f>INDEX('Policy groups'!$C:$C,MATCH('Script Setup'!$A200,'Policy groups'!$A:$A,0))</f>
        <v>Industry</v>
      </c>
      <c r="E115" s="3" t="str">
        <f>CONCATENATE("(True, ""","",TRIM(A115),"",""",","""",TRIM(A115),"""","",",[0,",B115,"],","""",C115,"""","),")</f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15" s="3" t="str">
        <f>CONCATENATE("(True, ""","",TRIM(A114),"",""",","""",TRIM(A114),"""","",",[0,",B115,"],","""",D115,"""","),")</f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16" spans="1:6" x14ac:dyDescent="0.25">
      <c r="A116" t="s">
        <v>340</v>
      </c>
      <c r="B116">
        <v>0.14000000000000001</v>
      </c>
      <c r="C116" s="2" t="str">
        <f>INDEX('Policy groups'!$B:$B,MATCH('Script Setup'!$A198,'Policy groups'!$A:$A,0))</f>
        <v>Industrial Energy Efficiency Standards</v>
      </c>
      <c r="D116" s="2" t="str">
        <f>INDEX('Policy groups'!$C:$C,MATCH('Script Setup'!$A198,'Policy groups'!$A:$A,0))</f>
        <v>Industry</v>
      </c>
      <c r="E116" s="3" t="str">
        <f>CONCATENATE("(True, ""","",TRIM(A116),"",""",","""",TRIM(A116),"""","",",[0,",B116,"],","""",C116,"""","),")</f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16" s="3" t="str">
        <f>CONCATENATE("(True, ""","",TRIM(A115),"",""",","""",TRIM(A115),"""","",",[0,",B116,"],","""",D116,"""","),")</f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117" spans="1:6" x14ac:dyDescent="0.25">
      <c r="A117" t="s">
        <v>341</v>
      </c>
      <c r="B117">
        <v>0.14000000000000001</v>
      </c>
      <c r="C117" s="2" t="str">
        <f>INDEX('Policy groups'!$B:$B,MATCH('Script Setup'!$A199,'Policy groups'!$A:$A,0))</f>
        <v>Industrial Energy Efficiency Standards</v>
      </c>
      <c r="D117" s="2" t="str">
        <f>INDEX('Policy groups'!$C:$C,MATCH('Script Setup'!$A199,'Policy groups'!$A:$A,0))</f>
        <v>Industry</v>
      </c>
      <c r="E117" s="3" t="str">
        <f>CONCATENATE("(True, ""","",TRIM(A117),"",""",","""",TRIM(A117),"""","",",[0,",B117,"],","""",C117,"""","),")</f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17" s="3" t="str">
        <f>CONCATENATE("(True, ""","",TRIM(A116),"",""",","""",TRIM(A116),"""","",",[0,",B117,"],","""",D117,"""","),")</f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18" spans="1:6" x14ac:dyDescent="0.25">
      <c r="A118" t="s">
        <v>313</v>
      </c>
      <c r="B118">
        <v>0.14000000000000001</v>
      </c>
      <c r="C118" s="2" t="str">
        <f>INDEX('Policy groups'!$B:$B,MATCH('Script Setup'!$A171,'Policy groups'!$A:$A,0))</f>
        <v>Industrial Energy Efficiency Standards</v>
      </c>
      <c r="D118" s="2" t="str">
        <f>INDEX('Policy groups'!$C:$C,MATCH('Script Setup'!$A171,'Policy groups'!$A:$A,0))</f>
        <v>Industry</v>
      </c>
      <c r="E118" s="3" t="str">
        <f>CONCATENATE("(True, ""","",TRIM(A118),"",""",","""",TRIM(A118),"""","",",[0,",B118,"],","""",C118,"""","),")</f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18" s="3" t="str">
        <f>CONCATENATE("(True, ""","",TRIM(A117),"",""",","""",TRIM(A117),"""","",",[0,",B118,"],","""",D118,"""","),")</f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19" spans="1:6" x14ac:dyDescent="0.25">
      <c r="A119" t="s">
        <v>314</v>
      </c>
      <c r="B119">
        <v>0.14000000000000001</v>
      </c>
      <c r="C119" s="2" t="str">
        <f>INDEX('Policy groups'!$B:$B,MATCH('Script Setup'!$A172,'Policy groups'!$A:$A,0))</f>
        <v>Industrial Energy Efficiency Standards</v>
      </c>
      <c r="D119" s="2" t="str">
        <f>INDEX('Policy groups'!$C:$C,MATCH('Script Setup'!$A172,'Policy groups'!$A:$A,0))</f>
        <v>Industry</v>
      </c>
      <c r="E119" s="3" t="str">
        <f>CONCATENATE("(True, ""","",TRIM(A119),"",""",","""",TRIM(A119),"""","",",[0,",B119,"],","""",C119,"""","),")</f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19" s="3" t="str">
        <f>CONCATENATE("(True, ""","",TRIM(A118),"",""",","""",TRIM(A118),"""","",",[0,",B119,"],","""",D119,"""","),")</f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20" spans="1:6" x14ac:dyDescent="0.25">
      <c r="A120" t="s">
        <v>317</v>
      </c>
      <c r="B120">
        <v>0.14000000000000001</v>
      </c>
      <c r="C120" s="2" t="str">
        <f>INDEX('Policy groups'!$B:$B,MATCH('Script Setup'!$A175,'Policy groups'!$A:$A,0))</f>
        <v>Industrial Energy Efficiency Standards</v>
      </c>
      <c r="D120" s="2" t="str">
        <f>INDEX('Policy groups'!$C:$C,MATCH('Script Setup'!$A175,'Policy groups'!$A:$A,0))</f>
        <v>Industry</v>
      </c>
      <c r="E120" s="3" t="str">
        <f>CONCATENATE("(True, ""","",TRIM(A120),"",""",","""",TRIM(A120),"""","",",[0,",B120,"],","""",C120,"""","),")</f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20" s="3" t="str">
        <f>CONCATENATE("(True, ""","",TRIM(A119),"",""",","""",TRIM(A119),"""","",",[0,",B120,"],","""",D120,"""","),")</f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21" spans="1:6" x14ac:dyDescent="0.25">
      <c r="A121" t="s">
        <v>318</v>
      </c>
      <c r="B121">
        <v>0.14000000000000001</v>
      </c>
      <c r="C121" s="2" t="str">
        <f>INDEX('Policy groups'!$B:$B,MATCH('Script Setup'!$A176,'Policy groups'!$A:$A,0))</f>
        <v>Industrial Energy Efficiency Standards</v>
      </c>
      <c r="D121" s="2" t="str">
        <f>INDEX('Policy groups'!$C:$C,MATCH('Script Setup'!$A176,'Policy groups'!$A:$A,0))</f>
        <v>Industry</v>
      </c>
      <c r="E121" s="3" t="str">
        <f>CONCATENATE("(True, ""","",TRIM(A121),"",""",","""",TRIM(A121),"""","",",[0,",B121,"],","""",C121,"""","),")</f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21" s="3" t="str">
        <f>CONCATENATE("(True, ""","",TRIM(A120),"",""",","""",TRIM(A120),"""","",",[0,",B121,"],","""",D121,"""","),")</f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22" spans="1:6" x14ac:dyDescent="0.25">
      <c r="A122" t="s">
        <v>315</v>
      </c>
      <c r="B122">
        <v>0.14000000000000001</v>
      </c>
      <c r="C122" s="2" t="str">
        <f>INDEX('Policy groups'!$B:$B,MATCH('Script Setup'!$A173,'Policy groups'!$A:$A,0))</f>
        <v>Industrial Energy Efficiency Standards</v>
      </c>
      <c r="D122" s="2" t="str">
        <f>INDEX('Policy groups'!$C:$C,MATCH('Script Setup'!$A173,'Policy groups'!$A:$A,0))</f>
        <v>Industry</v>
      </c>
      <c r="E122" s="3" t="str">
        <f>CONCATENATE("(True, ""","",TRIM(A122),"",""",","""",TRIM(A122),"""","",",[0,",B122,"],","""",C122,"""","),")</f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22" s="3" t="str">
        <f>CONCATENATE("(True, ""","",TRIM(A121),"",""",","""",TRIM(A121),"""","",",[0,",B122,"],","""",D122,"""","),")</f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23" spans="1:6" x14ac:dyDescent="0.25">
      <c r="A123" t="s">
        <v>316</v>
      </c>
      <c r="B123">
        <v>0.14000000000000001</v>
      </c>
      <c r="C123" s="2" t="str">
        <f>INDEX('Policy groups'!$B:$B,MATCH('Script Setup'!$A174,'Policy groups'!$A:$A,0))</f>
        <v>Industrial Energy Efficiency Standards</v>
      </c>
      <c r="D123" s="2" t="str">
        <f>INDEX('Policy groups'!$C:$C,MATCH('Script Setup'!$A174,'Policy groups'!$A:$A,0))</f>
        <v>Industry</v>
      </c>
      <c r="E123" s="3" t="str">
        <f>CONCATENATE("(True, ""","",TRIM(A123),"",""",","""",TRIM(A123),"""","",",[0,",B123,"],","""",C123,"""","),")</f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23" s="3" t="str">
        <f>CONCATENATE("(True, ""","",TRIM(A122),"",""",","""",TRIM(A122),"""","",",[0,",B123,"],","""",D123,"""","),")</f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24" spans="1:6" x14ac:dyDescent="0.25">
      <c r="A124" t="s">
        <v>298</v>
      </c>
      <c r="B124">
        <v>0.14000000000000001</v>
      </c>
      <c r="C124" s="2" t="str">
        <f>INDEX('Policy groups'!$B:$B,MATCH('Script Setup'!$A156,'Policy groups'!$A:$A,0))</f>
        <v>Industrial Energy Efficiency Standards</v>
      </c>
      <c r="D124" s="2" t="str">
        <f>INDEX('Policy groups'!$C:$C,MATCH('Script Setup'!$A156,'Policy groups'!$A:$A,0))</f>
        <v>Industry</v>
      </c>
      <c r="E124" s="3" t="str">
        <f>CONCATENATE("(True, ""","",TRIM(A124),"",""",","""",TRIM(A124),"""","",",[0,",B124,"],","""",C124,"""","),")</f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24" s="3" t="str">
        <f>CONCATENATE("(True, ""","",TRIM(A123),"",""",","""",TRIM(A123),"""","",",[0,",B124,"],","""",D124,"""","),")</f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25" spans="1:6" x14ac:dyDescent="0.25">
      <c r="A125" t="s">
        <v>299</v>
      </c>
      <c r="B125">
        <v>0.14000000000000001</v>
      </c>
      <c r="C125" s="2" t="str">
        <f>INDEX('Policy groups'!$B:$B,MATCH('Script Setup'!$A157,'Policy groups'!$A:$A,0))</f>
        <v>Industrial Energy Efficiency Standards</v>
      </c>
      <c r="D125" s="2" t="str">
        <f>INDEX('Policy groups'!$C:$C,MATCH('Script Setup'!$A157,'Policy groups'!$A:$A,0))</f>
        <v>Industry</v>
      </c>
      <c r="E125" s="3" t="str">
        <f>CONCATENATE("(True, ""","",TRIM(A125),"",""",","""",TRIM(A125),"""","",",[0,",B125,"],","""",C125,"""","),")</f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25" s="3" t="str">
        <f>CONCATENATE("(True, ""","",TRIM(A124),"",""",","""",TRIM(A124),"""","",",[0,",B125,"],","""",D125,"""","),")</f>
        <v>(True, "Percentage Improvement in Eqpt Efficiency Standards above BAU[chemicals 20,electricity if]","Percentage Improvement in Eqpt Efficiency Standards above BAU[chemicals 20,electricity if]",[0,0.14],"Industry"),</v>
      </c>
    </row>
    <row r="126" spans="1:6" x14ac:dyDescent="0.25">
      <c r="A126" t="s">
        <v>302</v>
      </c>
      <c r="B126">
        <v>0.14000000000000001</v>
      </c>
      <c r="C126" s="2" t="str">
        <f>INDEX('Policy groups'!$B:$B,MATCH('Script Setup'!$A160,'Policy groups'!$A:$A,0))</f>
        <v>Industrial Energy Efficiency Standards</v>
      </c>
      <c r="D126" s="2" t="str">
        <f>INDEX('Policy groups'!$C:$C,MATCH('Script Setup'!$A160,'Policy groups'!$A:$A,0))</f>
        <v>Industry</v>
      </c>
      <c r="E126" s="3" t="str">
        <f>CONCATENATE("(True, ""","",TRIM(A126),"",""",","""",TRIM(A126),"""","",",[0,",B126,"],","""",C126,"""","),")</f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26" s="3" t="str">
        <f>CONCATENATE("(True, ""","",TRIM(A125),"",""",","""",TRIM(A125),"""","",",[0,",B126,"],","""",D126,"""","),")</f>
        <v>(True, "Percentage Improvement in Eqpt Efficiency Standards above BAU[chemicals 20,hard coal if]","Percentage Improvement in Eqpt Efficiency Standards above BAU[chemicals 20,hard coal if]",[0,0.14],"Industry"),</v>
      </c>
    </row>
    <row r="127" spans="1:6" x14ac:dyDescent="0.25">
      <c r="A127" t="s">
        <v>303</v>
      </c>
      <c r="B127">
        <v>0.14000000000000001</v>
      </c>
      <c r="C127" s="2" t="str">
        <f>INDEX('Policy groups'!$B:$B,MATCH('Script Setup'!$A161,'Policy groups'!$A:$A,0))</f>
        <v>Industrial Energy Efficiency Standards</v>
      </c>
      <c r="D127" s="2" t="str">
        <f>INDEX('Policy groups'!$C:$C,MATCH('Script Setup'!$A161,'Policy groups'!$A:$A,0))</f>
        <v>Industry</v>
      </c>
      <c r="E127" s="3" t="str">
        <f>CONCATENATE("(True, ""","",TRIM(A127),"",""",","""",TRIM(A127),"""","",",[0,",B127,"],","""",C127,"""","),")</f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27" s="3" t="str">
        <f>CONCATENATE("(True, ""","",TRIM(A126),"",""",","""",TRIM(A126),"""","",",[0,",B127,"],","""",D127,"""","),")</f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28" spans="1:6" x14ac:dyDescent="0.25">
      <c r="A128" t="s">
        <v>300</v>
      </c>
      <c r="B128">
        <v>0.14000000000000001</v>
      </c>
      <c r="C128" s="2" t="str">
        <f>INDEX('Policy groups'!$B:$B,MATCH('Script Setup'!$A158,'Policy groups'!$A:$A,0))</f>
        <v>Industrial Energy Efficiency Standards</v>
      </c>
      <c r="D128" s="2" t="str">
        <f>INDEX('Policy groups'!$C:$C,MATCH('Script Setup'!$A158,'Policy groups'!$A:$A,0))</f>
        <v>Industry</v>
      </c>
      <c r="E128" s="3" t="str">
        <f>CONCATENATE("(True, ""","",TRIM(A128),"",""",","""",TRIM(A128),"""","",",[0,",B128,"],","""",C128,"""","),")</f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28" s="3" t="str">
        <f>CONCATENATE("(True, ""","",TRIM(A127),"",""",","""",TRIM(A127),"""","",",[0,",B128,"],","""",D128,"""","),")</f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29" spans="1:6" x14ac:dyDescent="0.25">
      <c r="A129" t="s">
        <v>301</v>
      </c>
      <c r="B129">
        <v>0.14000000000000001</v>
      </c>
      <c r="C129" s="2" t="str">
        <f>INDEX('Policy groups'!$B:$B,MATCH('Script Setup'!$A159,'Policy groups'!$A:$A,0))</f>
        <v>Industrial Energy Efficiency Standards</v>
      </c>
      <c r="D129" s="2" t="str">
        <f>INDEX('Policy groups'!$C:$C,MATCH('Script Setup'!$A159,'Policy groups'!$A:$A,0))</f>
        <v>Industry</v>
      </c>
      <c r="E129" s="3" t="str">
        <f>CONCATENATE("(True, ""","",TRIM(A129),"",""",","""",TRIM(A129),"""","",",[0,",B129,"],","""",C129,"""","),")</f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29" s="3" t="str">
        <f>CONCATENATE("(True, ""","",TRIM(A128),"",""",","""",TRIM(A128),"""","",",[0,",B129,"],","""",D129,"""","),")</f>
        <v>(True, "Percentage Improvement in Eqpt Efficiency Standards above BAU[chemicals 20,natural gas if]","Percentage Improvement in Eqpt Efficiency Standards above BAU[chemicals 20,natural gas if]",[0,0.14],"Industry"),</v>
      </c>
    </row>
    <row r="130" spans="1:6" x14ac:dyDescent="0.25">
      <c r="A130" t="s">
        <v>256</v>
      </c>
      <c r="B130">
        <v>0.14000000000000001</v>
      </c>
      <c r="C130" s="2" t="str">
        <f>INDEX('Policy groups'!$B:$B,MATCH('Script Setup'!$A114,'Policy groups'!$A:$A,0))</f>
        <v>Industrial Energy Efficiency Standards</v>
      </c>
      <c r="D130" s="2" t="str">
        <f>INDEX('Policy groups'!$C:$C,MATCH('Script Setup'!$A114,'Policy groups'!$A:$A,0))</f>
        <v>Industry</v>
      </c>
      <c r="E130" s="3" t="str">
        <f>CONCATENATE("(True, ""","",TRIM(A130),"",""",","""",TRIM(A130),"""","",",[0,",B130,"],","""",C130,"""","),")</f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30" s="3" t="str">
        <f>CONCATENATE("(True, ""","",TRIM(A130),"",""",","""",TRIM(A130),"""","",",[0,",B130,"],","""",D130,"""","),")</f>
        <v>(True, "Percentage Improvement in Eqpt Efficiency Standards above BAU[coal mining 05,electricity if]","Percentage Improvement in Eqpt Efficiency Standards above BAU[coal mining 05,electricity if]",[0,0.14],"Industry"),</v>
      </c>
    </row>
    <row r="131" spans="1:6" x14ac:dyDescent="0.25">
      <c r="A131" t="s">
        <v>257</v>
      </c>
      <c r="B131">
        <v>0.14000000000000001</v>
      </c>
      <c r="C131" s="2" t="str">
        <f>INDEX('Policy groups'!$B:$B,MATCH('Script Setup'!$A115,'Policy groups'!$A:$A,0))</f>
        <v>Industrial Energy Efficiency Standards</v>
      </c>
      <c r="D131" s="2" t="str">
        <f>INDEX('Policy groups'!$C:$C,MATCH('Script Setup'!$A115,'Policy groups'!$A:$A,0))</f>
        <v>Industry</v>
      </c>
      <c r="E131" s="3" t="str">
        <f>CONCATENATE("(True, ""","",TRIM(A131),"",""",","""",TRIM(A131),"""","",",[0,",B131,"],","""",C131,"""","),")</f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31" s="3" t="str">
        <f>CONCATENATE("(True, ""","",TRIM(A131),"",""",","""",TRIM(A131),"""","",",[0,",B131,"],","""",D131,"""","),")</f>
        <v>(True, "Percentage Improvement in Eqpt Efficiency Standards above BAU[coal mining 05,hard coal if]","Percentage Improvement in Eqpt Efficiency Standards above BAU[coal mining 05,hard coal if]",[0,0.14],"Industry"),</v>
      </c>
    </row>
    <row r="132" spans="1:6" x14ac:dyDescent="0.25">
      <c r="A132" t="s">
        <v>260</v>
      </c>
      <c r="B132">
        <v>0.14000000000000001</v>
      </c>
      <c r="C132" s="2" t="str">
        <f>INDEX('Policy groups'!$B:$B,MATCH('Script Setup'!$A118,'Policy groups'!$A:$A,0))</f>
        <v>Industrial Energy Efficiency Standards</v>
      </c>
      <c r="D132" s="2" t="str">
        <f>INDEX('Policy groups'!$C:$C,MATCH('Script Setup'!$A118,'Policy groups'!$A:$A,0))</f>
        <v>Industry</v>
      </c>
      <c r="E132" s="3" t="str">
        <f>CONCATENATE("(True, ""","",TRIM(A132),"",""",","""",TRIM(A132),"""","",",[0,",B132,"],","""",C132,"""","),")</f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32" s="3" t="str">
        <f>CONCATENATE("(True, ""","",TRIM(A132),"",""",","""",TRIM(A132),"""","",",[0,",B132,"],","""",D132,"""","),")</f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33" spans="1:6" x14ac:dyDescent="0.25">
      <c r="A133" t="s">
        <v>258</v>
      </c>
      <c r="B133">
        <v>0.14000000000000001</v>
      </c>
      <c r="C133" s="2" t="str">
        <f>INDEX('Policy groups'!$B:$B,MATCH('Script Setup'!$A116,'Policy groups'!$A:$A,0))</f>
        <v>Industrial Energy Efficiency Standards</v>
      </c>
      <c r="D133" s="2" t="str">
        <f>INDEX('Policy groups'!$C:$C,MATCH('Script Setup'!$A116,'Policy groups'!$A:$A,0))</f>
        <v>Industry</v>
      </c>
      <c r="E133" s="3" t="str">
        <f>CONCATENATE("(True, ""","",TRIM(A133),"",""",","""",TRIM(A133),"""","",",[0,",B133,"],","""",C133,"""","),")</f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33" s="3" t="str">
        <f>CONCATENATE("(True, ""","",TRIM(A133),"",""",","""",TRIM(A133),"""","",",[0,",B133,"],","""",D133,"""","),")</f>
        <v>(True, "Percentage Improvement in Eqpt Efficiency Standards above BAU[coal mining 05,natural gas if]","Percentage Improvement in Eqpt Efficiency Standards above BAU[coal mining 05,natural gas if]",[0,0.14],"Industry"),</v>
      </c>
    </row>
    <row r="134" spans="1:6" x14ac:dyDescent="0.25">
      <c r="A134" t="s">
        <v>259</v>
      </c>
      <c r="B134">
        <v>0.14000000000000001</v>
      </c>
      <c r="C134" s="2" t="str">
        <f>INDEX('Policy groups'!$B:$B,MATCH('Script Setup'!$A117,'Policy groups'!$A:$A,0))</f>
        <v>Industrial Energy Efficiency Standards</v>
      </c>
      <c r="D134" s="2" t="str">
        <f>INDEX('Policy groups'!$C:$C,MATCH('Script Setup'!$A117,'Policy groups'!$A:$A,0))</f>
        <v>Industry</v>
      </c>
      <c r="E134" s="3" t="str">
        <f>CONCATENATE("(True, ""","",TRIM(A134),"",""",","""",TRIM(A134),"""","",",[0,",B134,"],","""",C134,"""","),")</f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34" s="3" t="str">
        <f>CONCATENATE("(True, ""","",TRIM(A134),"",""",","""",TRIM(A134),"""","",",[0,",B134,"],","""",D134,"""","),")</f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35" spans="1:6" x14ac:dyDescent="0.25">
      <c r="A135" t="s">
        <v>335</v>
      </c>
      <c r="B135">
        <v>0.14000000000000001</v>
      </c>
      <c r="C135" s="2" t="str">
        <f>INDEX('Policy groups'!$B:$B,MATCH('Script Setup'!$A193,'Policy groups'!$A:$A,0))</f>
        <v>Industrial Energy Efficiency Standards</v>
      </c>
      <c r="D135" s="2" t="str">
        <f>INDEX('Policy groups'!$C:$C,MATCH('Script Setup'!$A193,'Policy groups'!$A:$A,0))</f>
        <v>Industry</v>
      </c>
      <c r="E135" s="3" t="str">
        <f>CONCATENATE("(True, ""","",TRIM(A135),"",""",","""",TRIM(A135),"""","",",[0,",B135,"],","""",C135,"""","),")</f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35" s="3" t="str">
        <f>CONCATENATE("(True, ""","",TRIM(A134),"",""",","""",TRIM(A134),"""","",",[0,",B135,"],","""",D135,"""","),")</f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36" spans="1:6" x14ac:dyDescent="0.25">
      <c r="A136" t="s">
        <v>338</v>
      </c>
      <c r="B136">
        <v>0.14000000000000001</v>
      </c>
      <c r="C136" s="2" t="str">
        <f>INDEX('Policy groups'!$B:$B,MATCH('Script Setup'!$A196,'Policy groups'!$A:$A,0))</f>
        <v>Industrial Energy Efficiency Standards</v>
      </c>
      <c r="D136" s="2" t="str">
        <f>INDEX('Policy groups'!$C:$C,MATCH('Script Setup'!$A196,'Policy groups'!$A:$A,0))</f>
        <v>Industry</v>
      </c>
      <c r="E136" s="3" t="str">
        <f>CONCATENATE("(True, ""","",TRIM(A136),"",""",","""",TRIM(A136),"""","",",[0,",B136,"],","""",C136,"""","),")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36" s="3" t="str">
        <f>CONCATENATE("(True, ""","",TRIM(A135),"",""",","""",TRIM(A135),"""","",",[0,",B136,"],","""",D136,"""","),")</f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37" spans="1:6" x14ac:dyDescent="0.25">
      <c r="A137" t="s">
        <v>336</v>
      </c>
      <c r="B137">
        <v>0.14000000000000001</v>
      </c>
      <c r="C137" s="2" t="str">
        <f>INDEX('Policy groups'!$B:$B,MATCH('Script Setup'!$A194,'Policy groups'!$A:$A,0))</f>
        <v>Industrial Energy Efficiency Standards</v>
      </c>
      <c r="D137" s="2" t="str">
        <f>INDEX('Policy groups'!$C:$C,MATCH('Script Setup'!$A194,'Policy groups'!$A:$A,0))</f>
        <v>Industry</v>
      </c>
      <c r="E137" s="3" t="str">
        <f>CONCATENATE("(True, ""","",TRIM(A137),"",""",","""",TRIM(A137),"""","",",[0,",B137,"],","""",C137,"""","),")</f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37" s="3" t="str">
        <f>CONCATENATE("(True, ""","",TRIM(A136),"",""",","""",TRIM(A136),"""","",",[0,",B137,"],","""",D137,"""","),")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38" spans="1:6" x14ac:dyDescent="0.25">
      <c r="A138" t="s">
        <v>337</v>
      </c>
      <c r="B138">
        <v>0.14000000000000001</v>
      </c>
      <c r="C138" s="2" t="str">
        <f>INDEX('Policy groups'!$B:$B,MATCH('Script Setup'!$A195,'Policy groups'!$A:$A,0))</f>
        <v>Industrial Energy Efficiency Standards</v>
      </c>
      <c r="D138" s="2" t="str">
        <f>INDEX('Policy groups'!$C:$C,MATCH('Script Setup'!$A195,'Policy groups'!$A:$A,0))</f>
        <v>Industry</v>
      </c>
      <c r="E138" s="3" t="str">
        <f>CONCATENATE("(True, ""","",TRIM(A138),"",""",","""",TRIM(A138),"""","",",[0,",B138,"],","""",C138,"""","),")</f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38" s="3" t="str">
        <f>CONCATENATE("(True, ""","",TRIM(A137),"",""",","""",TRIM(A137),"""","",",[0,",B138,"],","""",D138,"""","),")</f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39" spans="1:6" x14ac:dyDescent="0.25">
      <c r="A139" t="s">
        <v>368</v>
      </c>
      <c r="B139">
        <v>0.14000000000000001</v>
      </c>
      <c r="C139" s="2" t="str">
        <f>INDEX('Policy groups'!$B:$B,MATCH('Script Setup'!$A226,'Policy groups'!$A:$A,0))</f>
        <v>Industrial Energy Efficiency Standards</v>
      </c>
      <c r="D139" s="2" t="str">
        <f>INDEX('Policy groups'!$C:$C,MATCH('Script Setup'!$A226,'Policy groups'!$A:$A,0))</f>
        <v>Industry</v>
      </c>
      <c r="E139" s="3" t="str">
        <f>CONCATENATE("(True, ""","",TRIM(A139),"",""",","""",TRIM(A139),"""","",",[0,",B139,"],","""",C139,"""","),")</f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139" s="3" t="str">
        <f>CONCATENATE("(True, ""","",TRIM(A138),"",""",","""",TRIM(A138),"""","",",[0,",B139,"],","""",D139,"""","),")</f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40" spans="1:6" x14ac:dyDescent="0.25">
      <c r="A140" t="s">
        <v>371</v>
      </c>
      <c r="B140">
        <v>0.14000000000000001</v>
      </c>
      <c r="C140" s="2" t="str">
        <f>INDEX('Policy groups'!$B:$B,MATCH('Script Setup'!$A229,'Policy groups'!$A:$A,0))</f>
        <v>Industrial Energy Efficiency Standards</v>
      </c>
      <c r="D140" s="2" t="str">
        <f>INDEX('Policy groups'!$C:$C,MATCH('Script Setup'!$A229,'Policy groups'!$A:$A,0))</f>
        <v>Industry</v>
      </c>
      <c r="E140" s="3" t="str">
        <f>CONCATENATE("(True, ""","",TRIM(A140),"",""",","""",TRIM(A140),"""","",",[0,",B140,"],","""",C140,"""","),")</f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140" s="3" t="str">
        <f>CONCATENATE("(True, ""","",TRIM(A139),"",""",","""",TRIM(A139),"""","",",[0,",B140,"],","""",D140,"""","),")</f>
        <v>(True, "Percentage Improvement in Eqpt Efficiency Standards above BAU[construction 41T43,electricity if]","Percentage Improvement in Eqpt Efficiency Standards above BAU[construction 41T43,electricity if]",[0,0.14],"Industry"),</v>
      </c>
    </row>
    <row r="141" spans="1:6" x14ac:dyDescent="0.25">
      <c r="A141" t="s">
        <v>372</v>
      </c>
      <c r="B141">
        <v>0.14000000000000001</v>
      </c>
      <c r="C141" s="2" t="str">
        <f>INDEX('Policy groups'!$B:$B,MATCH('Script Setup'!$A230,'Policy groups'!$A:$A,0))</f>
        <v>Industrial Energy Efficiency Standards</v>
      </c>
      <c r="D141" s="2" t="str">
        <f>INDEX('Policy groups'!$C:$C,MATCH('Script Setup'!$A230,'Policy groups'!$A:$A,0))</f>
        <v>Industry</v>
      </c>
      <c r="E141" s="3" t="str">
        <f>CONCATENATE("(True, ""","",TRIM(A141),"",""",","""",TRIM(A141),"""","",",[0,",B141,"],","""",C141,"""","),")</f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141" s="3" t="e">
        <f>CONCATENATE("(True, ""","",TRIM(#REF!),"",""",","""",TRIM(#REF!),"""","",",[0,",B141,"],","""",D141,"""","),")</f>
        <v>#REF!</v>
      </c>
    </row>
    <row r="142" spans="1:6" x14ac:dyDescent="0.25">
      <c r="A142" t="s">
        <v>369</v>
      </c>
      <c r="B142">
        <v>0.14000000000000001</v>
      </c>
      <c r="C142" s="2" t="str">
        <f>INDEX('Policy groups'!$B:$B,MATCH('Script Setup'!$A227,'Policy groups'!$A:$A,0))</f>
        <v>Industrial Energy Efficiency Standards</v>
      </c>
      <c r="D142" s="2" t="str">
        <f>INDEX('Policy groups'!$C:$C,MATCH('Script Setup'!$A227,'Policy groups'!$A:$A,0))</f>
        <v>Industry</v>
      </c>
      <c r="E142" s="3" t="str">
        <f>CONCATENATE("(True, ""","",TRIM(A142),"",""",","""",TRIM(A142),"""","",",[0,",B142,"],","""",C142,"""","),")</f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142" s="3" t="str">
        <f>CONCATENATE("(True, ""","",TRIM(A141),"",""",","""",TRIM(A141),"""","",",[0,",B142,"],","""",D142,"""","),")</f>
        <v>(True, "Percentage Improvement in Eqpt Efficiency Standards above BAU[construction 41T43,LPG propane or butane if]","Percentage Improvement in Eqpt Efficiency Standards above BAU[construction 41T43,LPG propane or butane if]",[0,0.14],"Industry"),</v>
      </c>
    </row>
    <row r="143" spans="1:6" x14ac:dyDescent="0.25">
      <c r="A143" t="s">
        <v>370</v>
      </c>
      <c r="B143">
        <v>0.14000000000000001</v>
      </c>
      <c r="C143" s="2" t="str">
        <f>INDEX('Policy groups'!$B:$B,MATCH('Script Setup'!$A228,'Policy groups'!$A:$A,0))</f>
        <v>Industrial Energy Efficiency Standards</v>
      </c>
      <c r="D143" s="2" t="str">
        <f>INDEX('Policy groups'!$C:$C,MATCH('Script Setup'!$A228,'Policy groups'!$A:$A,0))</f>
        <v>Industry</v>
      </c>
      <c r="E143" s="3" t="str">
        <f>CONCATENATE("(True, ""","",TRIM(A143),"",""",","""",TRIM(A143),"""","",",[0,",B143,"],","""",C143,"""","),")</f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143" s="3" t="str">
        <f>CONCATENATE("(True, ""","",TRIM(A142),"",""",","""",TRIM(A142),"""","",",[0,",B143,"],","""",D143,"""","),")</f>
        <v>(True, "Percentage Improvement in Eqpt Efficiency Standards above BAU[construction 41T43,natural gas if]","Percentage Improvement in Eqpt Efficiency Standards above BAU[construction 41T43,natural gas if]",[0,0.14],"Industry"),</v>
      </c>
    </row>
    <row r="144" spans="1:6" x14ac:dyDescent="0.25">
      <c r="A144" t="s">
        <v>366</v>
      </c>
      <c r="B144">
        <v>0.14000000000000001</v>
      </c>
      <c r="C144" s="2" t="str">
        <f>INDEX('Policy groups'!$B:$B,MATCH('Script Setup'!$A224,'Policy groups'!$A:$A,0))</f>
        <v>Industrial Energy Efficiency Standards</v>
      </c>
      <c r="D144" s="2" t="str">
        <f>INDEX('Policy groups'!$C:$C,MATCH('Script Setup'!$A224,'Policy groups'!$A:$A,0))</f>
        <v>Industry</v>
      </c>
      <c r="E144" s="3" t="str">
        <f>CONCATENATE("(True, ""","",TRIM(A144),"",""",","""",TRIM(A144),"""","",",[0,",B144,"],","""",C144,"""","),")</f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144" s="3" t="str">
        <f>CONCATENATE("(True, ""","",TRIM(A143),"",""",","""",TRIM(A143),"""","",",[0,",B144,"],","""",D144,"""","),")</f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145" spans="1:6" x14ac:dyDescent="0.25">
      <c r="A145" t="s">
        <v>269</v>
      </c>
      <c r="B145">
        <v>0.14000000000000001</v>
      </c>
      <c r="C145" s="2" t="str">
        <f>INDEX('Policy groups'!$B:$B,MATCH('Script Setup'!$A127,'Policy groups'!$A:$A,0))</f>
        <v>Industrial Energy Efficiency Standards</v>
      </c>
      <c r="D145" s="2" t="str">
        <f>INDEX('Policy groups'!$C:$C,MATCH('Script Setup'!$A127,'Policy groups'!$A:$A,0))</f>
        <v>Industry</v>
      </c>
      <c r="E145" s="3" t="str">
        <f>CONCATENATE("(True, ""","",TRIM(A145),"",""",","""",TRIM(A145),"""","",",[0,",B145,"],","""",C145,"""","),")</f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45" s="3" t="str">
        <f>CONCATENATE("(True, ""","",TRIM(A145),"",""",","""",TRIM(A145),"""","",",[0,",B145,"],","""",D145,"""","),")</f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46" spans="1:6" x14ac:dyDescent="0.25">
      <c r="A146" t="s">
        <v>270</v>
      </c>
      <c r="B146">
        <v>0.14000000000000001</v>
      </c>
      <c r="C146" s="2" t="str">
        <f>INDEX('Policy groups'!$B:$B,MATCH('Script Setup'!$A128,'Policy groups'!$A:$A,0))</f>
        <v>Industrial Energy Efficiency Standards</v>
      </c>
      <c r="D146" s="2" t="str">
        <f>INDEX('Policy groups'!$C:$C,MATCH('Script Setup'!$A128,'Policy groups'!$A:$A,0))</f>
        <v>Industry</v>
      </c>
      <c r="E146" s="3" t="str">
        <f>CONCATENATE("(True, ""","",TRIM(A146),"",""",","""",TRIM(A146),"""","",",[0,",B146,"],","""",C146,"""","),")</f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46" s="3" t="str">
        <f>CONCATENATE("(True, ""","",TRIM(A146),"",""",","""",TRIM(A146),"""","",",[0,",B146,"],","""",D146,"""","),")</f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47" spans="1:6" x14ac:dyDescent="0.25">
      <c r="A147" t="s">
        <v>273</v>
      </c>
      <c r="B147">
        <v>0.14000000000000001</v>
      </c>
      <c r="C147" s="2" t="str">
        <f>INDEX('Policy groups'!$B:$B,MATCH('Script Setup'!$A131,'Policy groups'!$A:$A,0))</f>
        <v>Industrial Energy Efficiency Standards</v>
      </c>
      <c r="D147" s="2" t="str">
        <f>INDEX('Policy groups'!$C:$C,MATCH('Script Setup'!$A131,'Policy groups'!$A:$A,0))</f>
        <v>Industry</v>
      </c>
      <c r="E147" s="3" t="str">
        <f>CONCATENATE("(True, ""","",TRIM(A147),"",""",","""",TRIM(A147),"""","",",[0,",B147,"],","""",C147,"""","),")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47" s="3" t="str">
        <f>CONCATENATE("(True, ""","",TRIM(A146),"",""",","""",TRIM(A146),"""","",",[0,",B147,"],","""",D147,"""","),")</f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48" spans="1:6" x14ac:dyDescent="0.25">
      <c r="A148" t="s">
        <v>274</v>
      </c>
      <c r="B148">
        <v>0.14000000000000001</v>
      </c>
      <c r="C148" s="2" t="str">
        <f>INDEX('Policy groups'!$B:$B,MATCH('Script Setup'!$A132,'Policy groups'!$A:$A,0))</f>
        <v>Industrial Energy Efficiency Standards</v>
      </c>
      <c r="D148" s="2" t="str">
        <f>INDEX('Policy groups'!$C:$C,MATCH('Script Setup'!$A132,'Policy groups'!$A:$A,0))</f>
        <v>Industry</v>
      </c>
      <c r="E148" s="3" t="str">
        <f>CONCATENATE("(True, ""","",TRIM(A148),"",""",","""",TRIM(A148),"""","",",[0,",B148,"],","""",C148,"""","),")</f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48" s="3" t="str">
        <f>CONCATENATE("(True, ""","",TRIM(A147),"",""",","""",TRIM(A147),"""","",",[0,",B148,"],","""",D148,"""","),")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49" spans="1:6" x14ac:dyDescent="0.25">
      <c r="A149" t="s">
        <v>271</v>
      </c>
      <c r="B149">
        <v>0.14000000000000001</v>
      </c>
      <c r="C149" s="2" t="str">
        <f>INDEX('Policy groups'!$B:$B,MATCH('Script Setup'!$A129,'Policy groups'!$A:$A,0))</f>
        <v>Industrial Energy Efficiency Standards</v>
      </c>
      <c r="D149" s="2" t="str">
        <f>INDEX('Policy groups'!$C:$C,MATCH('Script Setup'!$A129,'Policy groups'!$A:$A,0))</f>
        <v>Industry</v>
      </c>
      <c r="E149" s="3" t="str">
        <f>CONCATENATE("(True, ""","",TRIM(A149),"",""",","""",TRIM(A149),"""","",",[0,",B149,"],","""",C149,"""","),")</f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49" s="3" t="e">
        <f>CONCATENATE("(True, ""","",TRIM(#REF!),"",""",","""",TRIM(#REF!),"""","",",[0,",B149,"],","""",D149,"""","),")</f>
        <v>#REF!</v>
      </c>
    </row>
    <row r="150" spans="1:6" x14ac:dyDescent="0.25">
      <c r="A150" t="s">
        <v>272</v>
      </c>
      <c r="B150">
        <v>0.14000000000000001</v>
      </c>
      <c r="C150" s="2" t="str">
        <f>INDEX('Policy groups'!$B:$B,MATCH('Script Setup'!$A130,'Policy groups'!$A:$A,0))</f>
        <v>Industrial Energy Efficiency Standards</v>
      </c>
      <c r="D150" s="2" t="str">
        <f>INDEX('Policy groups'!$C:$C,MATCH('Script Setup'!$A130,'Policy groups'!$A:$A,0))</f>
        <v>Industry</v>
      </c>
      <c r="E150" s="3" t="str">
        <f>CONCATENATE("(True, ""","",TRIM(A150),"",""",","""",TRIM(A150),"""","",",[0,",B150,"],","""",C150,"""","),")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50" s="3" t="str">
        <f>CONCATENATE("(True, ""","",TRIM(A149),"",""",","""",TRIM(A149),"""","",",[0,",B150,"],","""",D150,"""","),")</f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51" spans="1:6" x14ac:dyDescent="0.25">
      <c r="A151" t="s">
        <v>309</v>
      </c>
      <c r="B151">
        <v>0.14000000000000001</v>
      </c>
      <c r="C151" s="2" t="str">
        <f>INDEX('Policy groups'!$B:$B,MATCH('Script Setup'!$A167,'Policy groups'!$A:$A,0))</f>
        <v>Industrial Energy Efficiency Standards</v>
      </c>
      <c r="D151" s="2" t="str">
        <f>INDEX('Policy groups'!$C:$C,MATCH('Script Setup'!$A167,'Policy groups'!$A:$A,0))</f>
        <v>Industry</v>
      </c>
      <c r="E151" s="3" t="str">
        <f>CONCATENATE("(True, ""","",TRIM(A151),"",""",","""",TRIM(A151),"""","",",[0,",B151,"],","""",C151,"""","),")</f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51" s="3" t="str">
        <f>CONCATENATE("(True, ""","",TRIM(A150),"",""",","""",TRIM(A150),"""","",",[0,",B151,"],","""",D151,"""","),")</f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52" spans="1:6" x14ac:dyDescent="0.25">
      <c r="A152" t="s">
        <v>312</v>
      </c>
      <c r="B152">
        <v>0.14000000000000001</v>
      </c>
      <c r="C152" s="2" t="str">
        <f>INDEX('Policy groups'!$B:$B,MATCH('Script Setup'!$A170,'Policy groups'!$A:$A,0))</f>
        <v>Industrial Energy Efficiency Standards</v>
      </c>
      <c r="D152" s="2" t="str">
        <f>INDEX('Policy groups'!$C:$C,MATCH('Script Setup'!$A170,'Policy groups'!$A:$A,0))</f>
        <v>Industry</v>
      </c>
      <c r="E152" s="3" t="str">
        <f>CONCATENATE("(True, ""","",TRIM(A152),"",""",","""",TRIM(A152),"""","",",[0,",B152,"],","""",C152,"""","),")</f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52" s="3" t="str">
        <f>CONCATENATE("(True, ""","",TRIM(A151),"",""",","""",TRIM(A151),"""","",",[0,",B152,"],","""",D152,"""","),")</f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53" spans="1:6" x14ac:dyDescent="0.25">
      <c r="A153" t="s">
        <v>310</v>
      </c>
      <c r="B153">
        <v>0.14000000000000001</v>
      </c>
      <c r="C153" s="2" t="str">
        <f>INDEX('Policy groups'!$B:$B,MATCH('Script Setup'!$A168,'Policy groups'!$A:$A,0))</f>
        <v>Industrial Energy Efficiency Standards</v>
      </c>
      <c r="D153" s="2" t="str">
        <f>INDEX('Policy groups'!$C:$C,MATCH('Script Setup'!$A168,'Policy groups'!$A:$A,0))</f>
        <v>Industry</v>
      </c>
      <c r="E153" s="3" t="str">
        <f>CONCATENATE("(True, ""","",TRIM(A153),"",""",","""",TRIM(A153),"""","",",[0,",B153,"],","""",C153,"""","),")</f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53" s="3" t="str">
        <f>CONCATENATE("(True, ""","",TRIM(A152),"",""",","""",TRIM(A152),"""","",",[0,",B153,"],","""",D153,"""","),")</f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54" spans="1:6" x14ac:dyDescent="0.25">
      <c r="A154" t="s">
        <v>311</v>
      </c>
      <c r="B154">
        <v>0.14000000000000001</v>
      </c>
      <c r="C154" s="2" t="str">
        <f>INDEX('Policy groups'!$B:$B,MATCH('Script Setup'!$A169,'Policy groups'!$A:$A,0))</f>
        <v>Industrial Energy Efficiency Standards</v>
      </c>
      <c r="D154" s="2" t="str">
        <f>INDEX('Policy groups'!$C:$C,MATCH('Script Setup'!$A169,'Policy groups'!$A:$A,0))</f>
        <v>Industry</v>
      </c>
      <c r="E154" s="3" t="str">
        <f>CONCATENATE("(True, ""","",TRIM(A154),"",""",","""",TRIM(A154),"""","",",[0,",B154,"],","""",C154,"""","),")</f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54" s="3" t="str">
        <f>CONCATENATE("(True, ""","",TRIM(A153),"",""",","""",TRIM(A153),"""","",",[0,",B154,"],","""",D154,"""","),")</f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55" spans="1:6" x14ac:dyDescent="0.25">
      <c r="A155" t="s">
        <v>319</v>
      </c>
      <c r="B155">
        <v>0.14000000000000001</v>
      </c>
      <c r="C155" s="2" t="str">
        <f>INDEX('Policy groups'!$B:$B,MATCH('Script Setup'!$A177,'Policy groups'!$A:$A,0))</f>
        <v>Industrial Energy Efficiency Standards</v>
      </c>
      <c r="D155" s="2" t="str">
        <f>INDEX('Policy groups'!$C:$C,MATCH('Script Setup'!$A177,'Policy groups'!$A:$A,0))</f>
        <v>Industry</v>
      </c>
      <c r="E155" s="3" t="str">
        <f>CONCATENATE("(True, ""","",TRIM(A155),"",""",","""",TRIM(A155),"""","",",[0,",B155,"],","""",C155,"""","),")</f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55" s="3" t="str">
        <f>CONCATENATE("(True, ""","",TRIM(A154),"",""",","""",TRIM(A154),"""","",",[0,",B155,"],","""",D155,"""","),")</f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56" spans="1:6" x14ac:dyDescent="0.25">
      <c r="A156" t="s">
        <v>320</v>
      </c>
      <c r="B156">
        <v>0.14000000000000001</v>
      </c>
      <c r="C156" s="2" t="str">
        <f>INDEX('Policy groups'!$B:$B,MATCH('Script Setup'!$A178,'Policy groups'!$A:$A,0))</f>
        <v>Industrial Energy Efficiency Standards</v>
      </c>
      <c r="D156" s="2" t="str">
        <f>INDEX('Policy groups'!$C:$C,MATCH('Script Setup'!$A178,'Policy groups'!$A:$A,0))</f>
        <v>Industry</v>
      </c>
      <c r="E156" s="3" t="str">
        <f>CONCATENATE("(True, ""","",TRIM(A156),"",""",","""",TRIM(A156),"""","",",[0,",B156,"],","""",C156,"""","),")</f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56" s="3" t="str">
        <f>CONCATENATE("(True, ""","",TRIM(A155),"",""",","""",TRIM(A155),"""","",",[0,",B156,"],","""",D156,"""","),")</f>
        <v>(True, "Percentage Improvement in Eqpt Efficiency Standards above BAU[iron and steel 241,electricity if]","Percentage Improvement in Eqpt Efficiency Standards above BAU[iron and steel 241,electricity if]",[0,0.14],"Industry"),</v>
      </c>
    </row>
    <row r="157" spans="1:6" x14ac:dyDescent="0.25">
      <c r="A157" t="s">
        <v>323</v>
      </c>
      <c r="B157">
        <v>0.14000000000000001</v>
      </c>
      <c r="C157" s="2" t="str">
        <f>INDEX('Policy groups'!$B:$B,MATCH('Script Setup'!$A181,'Policy groups'!$A:$A,0))</f>
        <v>Industrial Energy Efficiency Standards</v>
      </c>
      <c r="D157" s="2" t="str">
        <f>INDEX('Policy groups'!$C:$C,MATCH('Script Setup'!$A181,'Policy groups'!$A:$A,0))</f>
        <v>Industry</v>
      </c>
      <c r="E157" s="3" t="str">
        <f>CONCATENATE("(True, ""","",TRIM(A157),"",""",","""",TRIM(A157),"""","",",[0,",B157,"],","""",C157,"""","),")</f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57" s="3" t="str">
        <f>CONCATENATE("(True, ""","",TRIM(A156),"",""",","""",TRIM(A156),"""","",",[0,",B157,"],","""",D157,"""","),")</f>
        <v>(True, "Percentage Improvement in Eqpt Efficiency Standards above BAU[iron and steel 241,hard coal if]","Percentage Improvement in Eqpt Efficiency Standards above BAU[iron and steel 241,hard coal if]",[0,0.14],"Industry"),</v>
      </c>
    </row>
    <row r="158" spans="1:6" x14ac:dyDescent="0.25">
      <c r="A158" t="s">
        <v>324</v>
      </c>
      <c r="B158">
        <v>0.14000000000000001</v>
      </c>
      <c r="C158" s="2" t="str">
        <f>INDEX('Policy groups'!$B:$B,MATCH('Script Setup'!$A182,'Policy groups'!$A:$A,0))</f>
        <v>Industrial Energy Efficiency Standards</v>
      </c>
      <c r="D158" s="2" t="str">
        <f>INDEX('Policy groups'!$C:$C,MATCH('Script Setup'!$A182,'Policy groups'!$A:$A,0))</f>
        <v>Industry</v>
      </c>
      <c r="E158" s="3" t="str">
        <f>CONCATENATE("(True, ""","",TRIM(A158),"",""",","""",TRIM(A158),"""","",",[0,",B158,"],","""",C158,"""","),")</f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58" s="3" t="str">
        <f>CONCATENATE("(True, ""","",TRIM(A157),"",""",","""",TRIM(A157),"""","",",[0,",B158,"],","""",D158,"""","),")</f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59" spans="1:6" x14ac:dyDescent="0.25">
      <c r="A159" t="s">
        <v>321</v>
      </c>
      <c r="B159">
        <v>0.14000000000000001</v>
      </c>
      <c r="C159" s="2" t="str">
        <f>INDEX('Policy groups'!$B:$B,MATCH('Script Setup'!$A179,'Policy groups'!$A:$A,0))</f>
        <v>Industrial Energy Efficiency Standards</v>
      </c>
      <c r="D159" s="2" t="str">
        <f>INDEX('Policy groups'!$C:$C,MATCH('Script Setup'!$A179,'Policy groups'!$A:$A,0))</f>
        <v>Industry</v>
      </c>
      <c r="E159" s="3" t="str">
        <f>CONCATENATE("(True, ""","",TRIM(A159),"",""",","""",TRIM(A159),"""","",",[0,",B159,"],","""",C159,"""","),")</f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59" s="3" t="str">
        <f>CONCATENATE("(True, ""","",TRIM(A158),"",""",","""",TRIM(A158),"""","",",[0,",B159,"],","""",D159,"""","),")</f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60" spans="1:6" x14ac:dyDescent="0.25">
      <c r="A160" t="s">
        <v>322</v>
      </c>
      <c r="B160">
        <v>0.14000000000000001</v>
      </c>
      <c r="C160" s="2" t="str">
        <f>INDEX('Policy groups'!$B:$B,MATCH('Script Setup'!$A180,'Policy groups'!$A:$A,0))</f>
        <v>Industrial Energy Efficiency Standards</v>
      </c>
      <c r="D160" s="2" t="str">
        <f>INDEX('Policy groups'!$C:$C,MATCH('Script Setup'!$A180,'Policy groups'!$A:$A,0))</f>
        <v>Industry</v>
      </c>
      <c r="E160" s="3" t="str">
        <f>CONCATENATE("(True, ""","",TRIM(A160),"",""",","""",TRIM(A160),"""","",",[0,",B160,"],","""",C160,"""","),")</f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60" s="3" t="str">
        <f>CONCATENATE("(True, ""","",TRIM(A159),"",""",","""",TRIM(A159),"""","",",[0,",B160,"],","""",D160,"""","),")</f>
        <v>(True, "Percentage Improvement in Eqpt Efficiency Standards above BAU[iron and steel 241,natural gas if]","Percentage Improvement in Eqpt Efficiency Standards above BAU[iron and steel 241,natural gas if]",[0,0.14],"Industry"),</v>
      </c>
    </row>
    <row r="161" spans="1:6" x14ac:dyDescent="0.25">
      <c r="A161" t="s">
        <v>331</v>
      </c>
      <c r="B161">
        <v>0.14000000000000001</v>
      </c>
      <c r="C161" s="2" t="str">
        <f>INDEX('Policy groups'!$B:$B,MATCH('Script Setup'!$A189,'Policy groups'!$A:$A,0))</f>
        <v>Industrial Energy Efficiency Standards</v>
      </c>
      <c r="D161" s="2" t="str">
        <f>INDEX('Policy groups'!$C:$C,MATCH('Script Setup'!$A189,'Policy groups'!$A:$A,0))</f>
        <v>Industry</v>
      </c>
      <c r="E161" s="3" t="str">
        <f>CONCATENATE("(True, ""","",TRIM(A161),"",""",","""",TRIM(A161),"""","",",[0,",B161,"],","""",C161,"""","),")</f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61" s="3" t="str">
        <f>CONCATENATE("(True, ""","",TRIM(A160),"",""",","""",TRIM(A160),"""","",",[0,",B161,"],","""",D161,"""","),")</f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62" spans="1:6" x14ac:dyDescent="0.25">
      <c r="A162" t="s">
        <v>334</v>
      </c>
      <c r="B162">
        <v>0.14000000000000001</v>
      </c>
      <c r="C162" s="2" t="str">
        <f>INDEX('Policy groups'!$B:$B,MATCH('Script Setup'!$A192,'Policy groups'!$A:$A,0))</f>
        <v>Industrial Energy Efficiency Standards</v>
      </c>
      <c r="D162" s="2" t="str">
        <f>INDEX('Policy groups'!$C:$C,MATCH('Script Setup'!$A192,'Policy groups'!$A:$A,0))</f>
        <v>Industry</v>
      </c>
      <c r="E162" s="3" t="str">
        <f>CONCATENATE("(True, ""","",TRIM(A162),"",""",","""",TRIM(A162),"""","",",[0,",B162,"],","""",C162,"""","),")</f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62" s="3" t="str">
        <f>CONCATENATE("(True, ""","",TRIM(A161),"",""",","""",TRIM(A161),"""","",",[0,",B162,"],","""",D162,"""","),")</f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63" spans="1:6" x14ac:dyDescent="0.25">
      <c r="A163" t="s">
        <v>332</v>
      </c>
      <c r="B163">
        <v>0.14000000000000001</v>
      </c>
      <c r="C163" s="2" t="str">
        <f>INDEX('Policy groups'!$B:$B,MATCH('Script Setup'!$A190,'Policy groups'!$A:$A,0))</f>
        <v>Industrial Energy Efficiency Standards</v>
      </c>
      <c r="D163" s="2" t="str">
        <f>INDEX('Policy groups'!$C:$C,MATCH('Script Setup'!$A190,'Policy groups'!$A:$A,0))</f>
        <v>Industry</v>
      </c>
      <c r="E163" s="3" t="str">
        <f>CONCATENATE("(True, ""","",TRIM(A163),"",""",","""",TRIM(A163),"""","",",[0,",B163,"],","""",C163,"""","),")</f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63" s="3" t="str">
        <f>CONCATENATE("(True, ""","",TRIM(A162),"",""",","""",TRIM(A162),"""","",",[0,",B163,"],","""",D163,"""","),")</f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64" spans="1:6" x14ac:dyDescent="0.25">
      <c r="A164" t="s">
        <v>333</v>
      </c>
      <c r="B164">
        <v>0.14000000000000001</v>
      </c>
      <c r="C164" s="2" t="str">
        <f>INDEX('Policy groups'!$B:$B,MATCH('Script Setup'!$A191,'Policy groups'!$A:$A,0))</f>
        <v>Industrial Energy Efficiency Standards</v>
      </c>
      <c r="D164" s="2" t="str">
        <f>INDEX('Policy groups'!$C:$C,MATCH('Script Setup'!$A191,'Policy groups'!$A:$A,0))</f>
        <v>Industry</v>
      </c>
      <c r="E164" s="3" t="str">
        <f>CONCATENATE("(True, ""","",TRIM(A164),"",""",","""",TRIM(A164),"""","",",[0,",B164,"],","""",C164,"""","),")</f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64" s="3" t="str">
        <f>CONCATENATE("(True, ""","",TRIM(A163),"",""",","""",TRIM(A163),"""","",",[0,",B164,"],","""",D164,"""","),")</f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65" spans="1:6" x14ac:dyDescent="0.25">
      <c r="A165" t="s">
        <v>354</v>
      </c>
      <c r="B165">
        <v>0.14000000000000001</v>
      </c>
      <c r="C165" s="2" t="str">
        <f>INDEX('Policy groups'!$B:$B,MATCH('Script Setup'!$A212,'Policy groups'!$A:$A,0))</f>
        <v>Industrial Energy Efficiency Standards</v>
      </c>
      <c r="D165" s="2" t="str">
        <f>INDEX('Policy groups'!$C:$C,MATCH('Script Setup'!$A212,'Policy groups'!$A:$A,0))</f>
        <v>Industry</v>
      </c>
      <c r="E165" s="3" t="str">
        <f>CONCATENATE("(True, ""","",TRIM(A165),"",""",","""",TRIM(A165),"""","",",[0,",B165,"],","""",C165,"""","),")</f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165" s="3" t="str">
        <f>CONCATENATE("(True, ""","",TRIM(A164),"",""",","""",TRIM(A164),"""","",",[0,",B165,"],","""",D165,"""","),")</f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66" spans="1:6" x14ac:dyDescent="0.25">
      <c r="A166" t="s">
        <v>355</v>
      </c>
      <c r="B166">
        <v>0.14000000000000001</v>
      </c>
      <c r="C166" s="2" t="str">
        <f>INDEX('Policy groups'!$B:$B,MATCH('Script Setup'!$A213,'Policy groups'!$A:$A,0))</f>
        <v>Industrial Energy Efficiency Standards</v>
      </c>
      <c r="D166" s="2" t="str">
        <f>INDEX('Policy groups'!$C:$C,MATCH('Script Setup'!$A213,'Policy groups'!$A:$A,0))</f>
        <v>Industry</v>
      </c>
      <c r="E166" s="3" t="str">
        <f>CONCATENATE("(True, ""","",TRIM(A166),"",""",","""",TRIM(A166),"""","",",[0,",B166,"],","""",C166,"""","),")</f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166" s="3" t="str">
        <f>CONCATENATE("(True, ""","",TRIM(A165),"",""",","""",TRIM(A165),"""","",",[0,",B166,"],","""",D166,"""","),")</f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167" spans="1:6" x14ac:dyDescent="0.25">
      <c r="A167" t="s">
        <v>358</v>
      </c>
      <c r="B167">
        <v>0.14000000000000001</v>
      </c>
      <c r="C167" s="2" t="str">
        <f>INDEX('Policy groups'!$B:$B,MATCH('Script Setup'!$A216,'Policy groups'!$A:$A,0))</f>
        <v>Industrial Energy Efficiency Standards</v>
      </c>
      <c r="D167" s="2" t="str">
        <f>INDEX('Policy groups'!$C:$C,MATCH('Script Setup'!$A216,'Policy groups'!$A:$A,0))</f>
        <v>Industry</v>
      </c>
      <c r="E167" s="3" t="str">
        <f>CONCATENATE("(True, ""","",TRIM(A167),"",""",","""",TRIM(A167),"""","",",[0,",B167,"],","""",C167,"""","),")</f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167" s="3" t="str">
        <f>CONCATENATE("(True, ""","",TRIM(A166),"",""",","""",TRIM(A166),"""","",",[0,",B167,"],","""",D167,"""","),")</f>
        <v>(True, "Percentage Improvement in Eqpt Efficiency Standards above BAU[nonroad vehicles 30,hard coal if]","Percentage Improvement in Eqpt Efficiency Standards above BAU[nonroad vehicles 30,hard coal if]",[0,0.14],"Industry"),</v>
      </c>
    </row>
    <row r="168" spans="1:6" x14ac:dyDescent="0.25">
      <c r="A168" t="s">
        <v>359</v>
      </c>
      <c r="B168">
        <v>0.14000000000000001</v>
      </c>
      <c r="C168" s="2" t="str">
        <f>INDEX('Policy groups'!$B:$B,MATCH('Script Setup'!$A217,'Policy groups'!$A:$A,0))</f>
        <v>Industrial Energy Efficiency Standards</v>
      </c>
      <c r="D168" s="2" t="str">
        <f>INDEX('Policy groups'!$C:$C,MATCH('Script Setup'!$A217,'Policy groups'!$A:$A,0))</f>
        <v>Industry</v>
      </c>
      <c r="E168" s="3" t="str">
        <f>CONCATENATE("(True, ""","",TRIM(A168),"",""",","""",TRIM(A168),"""","",",[0,",B168,"],","""",C168,"""","),")</f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168" s="3" t="str">
        <f>CONCATENATE("(True, ""","",TRIM(A167),"",""",","""",TRIM(A167),"""","",",[0,",B168,"],","""",D168,"""","),")</f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169" spans="1:6" x14ac:dyDescent="0.25">
      <c r="A169" t="s">
        <v>356</v>
      </c>
      <c r="B169">
        <v>0.14000000000000001</v>
      </c>
      <c r="C169" s="2" t="str">
        <f>INDEX('Policy groups'!$B:$B,MATCH('Script Setup'!$A214,'Policy groups'!$A:$A,0))</f>
        <v>Industrial Energy Efficiency Standards</v>
      </c>
      <c r="D169" s="2" t="str">
        <f>INDEX('Policy groups'!$C:$C,MATCH('Script Setup'!$A214,'Policy groups'!$A:$A,0))</f>
        <v>Industry</v>
      </c>
      <c r="E169" s="3" t="str">
        <f>CONCATENATE("(True, ""","",TRIM(A169),"",""",","""",TRIM(A169),"""","",",[0,",B169,"],","""",C169,"""","),")</f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169" s="3" t="str">
        <f>CONCATENATE("(True, ""","",TRIM(A168),"",""",","""",TRIM(A168),"""","",",[0,",B169,"],","""",D169,"""","),")</f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170" spans="1:6" x14ac:dyDescent="0.25">
      <c r="A170" t="s">
        <v>357</v>
      </c>
      <c r="B170">
        <v>0.14000000000000001</v>
      </c>
      <c r="C170" s="2" t="str">
        <f>INDEX('Policy groups'!$B:$B,MATCH('Script Setup'!$A215,'Policy groups'!$A:$A,0))</f>
        <v>Industrial Energy Efficiency Standards</v>
      </c>
      <c r="D170" s="2" t="str">
        <f>INDEX('Policy groups'!$C:$C,MATCH('Script Setup'!$A215,'Policy groups'!$A:$A,0))</f>
        <v>Industry</v>
      </c>
      <c r="E170" s="3" t="str">
        <f>CONCATENATE("(True, ""","",TRIM(A170),"",""",","""",TRIM(A170),"""","",",[0,",B170,"],","""",C170,"""","),")</f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170" s="3" t="str">
        <f>CONCATENATE("(True, ""","",TRIM(A169),"",""",","""",TRIM(A169),"""","",",[0,",B170,"],","""",D170,"""","),")</f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171" spans="1:6" x14ac:dyDescent="0.25">
      <c r="A171" t="s">
        <v>261</v>
      </c>
      <c r="B171">
        <v>0.14000000000000001</v>
      </c>
      <c r="C171" s="2" t="str">
        <f>INDEX('Policy groups'!$B:$B,MATCH('Script Setup'!$A119,'Policy groups'!$A:$A,0))</f>
        <v>Industrial Energy Efficiency Standards</v>
      </c>
      <c r="D171" s="2" t="str">
        <f>INDEX('Policy groups'!$C:$C,MATCH('Script Setup'!$A119,'Policy groups'!$A:$A,0))</f>
        <v>Industry</v>
      </c>
      <c r="E171" s="3" t="str">
        <f>CONCATENATE("(True, ""","",TRIM(A171),"",""",","""",TRIM(A171),"""","",",[0,",B171,"],","""",C171,"""","),")</f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71" s="3" t="str">
        <f>CONCATENATE("(True, ""","",TRIM(A171),"",""",","""",TRIM(A171),"""","",",[0,",B171,"],","""",D171,"""","),")</f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72" spans="1:6" x14ac:dyDescent="0.25">
      <c r="A172" t="s">
        <v>264</v>
      </c>
      <c r="B172">
        <v>0.14000000000000001</v>
      </c>
      <c r="C172" s="2" t="str">
        <f>INDEX('Policy groups'!$B:$B,MATCH('Script Setup'!$A122,'Policy groups'!$A:$A,0))</f>
        <v>Industrial Energy Efficiency Standards</v>
      </c>
      <c r="D172" s="2" t="str">
        <f>INDEX('Policy groups'!$C:$C,MATCH('Script Setup'!$A122,'Policy groups'!$A:$A,0))</f>
        <v>Industry</v>
      </c>
      <c r="E172" s="3" t="str">
        <f>CONCATENATE("(True, ""","",TRIM(A172),"",""",","""",TRIM(A172),"""","",",[0,",B172,"],","""",C172,"""","),")</f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72" s="3" t="str">
        <f>CONCATENATE("(True, ""","",TRIM(A172),"",""",","""",TRIM(A172),"""","",",[0,",B172,"],","""",D172,"""","),")</f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73" spans="1:6" x14ac:dyDescent="0.25">
      <c r="A173" t="s">
        <v>262</v>
      </c>
      <c r="B173">
        <v>0.14000000000000001</v>
      </c>
      <c r="C173" s="2" t="str">
        <f>INDEX('Policy groups'!$B:$B,MATCH('Script Setup'!$A120,'Policy groups'!$A:$A,0))</f>
        <v>Industrial Energy Efficiency Standards</v>
      </c>
      <c r="D173" s="2" t="str">
        <f>INDEX('Policy groups'!$C:$C,MATCH('Script Setup'!$A120,'Policy groups'!$A:$A,0))</f>
        <v>Industry</v>
      </c>
      <c r="E173" s="3" t="str">
        <f>CONCATENATE("(True, ""","",TRIM(A173),"",""",","""",TRIM(A173),"""","",",[0,",B173,"],","""",C173,"""","),")</f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73" s="3" t="str">
        <f>CONCATENATE("(True, ""","",TRIM(A173),"",""",","""",TRIM(A173),"""","",",[0,",B173,"],","""",D173,"""","),")</f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74" spans="1:6" x14ac:dyDescent="0.25">
      <c r="A174" t="s">
        <v>263</v>
      </c>
      <c r="B174">
        <v>0.14000000000000001</v>
      </c>
      <c r="C174" s="2" t="str">
        <f>INDEX('Policy groups'!$B:$B,MATCH('Script Setup'!$A121,'Policy groups'!$A:$A,0))</f>
        <v>Industrial Energy Efficiency Standards</v>
      </c>
      <c r="D174" s="2" t="str">
        <f>INDEX('Policy groups'!$C:$C,MATCH('Script Setup'!$A121,'Policy groups'!$A:$A,0))</f>
        <v>Industry</v>
      </c>
      <c r="E174" s="3" t="str">
        <f>CONCATENATE("(True, ""","",TRIM(A174),"",""",","""",TRIM(A174),"""","",",[0,",B174,"],","""",C174,"""","),")</f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74" s="3" t="str">
        <f>CONCATENATE("(True, ""","",TRIM(A174),"",""",","""",TRIM(A174),"""","",",[0,",B174,"],","""",D174,"""","),")</f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75" spans="1:6" x14ac:dyDescent="0.25">
      <c r="A175" t="s">
        <v>343</v>
      </c>
      <c r="B175">
        <v>0.14000000000000001</v>
      </c>
      <c r="C175" s="2" t="str">
        <f>INDEX('Policy groups'!$B:$B,MATCH('Script Setup'!$A201,'Policy groups'!$A:$A,0))</f>
        <v>Industrial Energy Efficiency Standards</v>
      </c>
      <c r="D175" s="2" t="str">
        <f>INDEX('Policy groups'!$C:$C,MATCH('Script Setup'!$A201,'Policy groups'!$A:$A,0))</f>
        <v>Industry</v>
      </c>
      <c r="E175" s="3" t="str">
        <f>CONCATENATE("(True, ""","",TRIM(A175),"",""",","""",TRIM(A175),"""","",",[0,",B175,"],","""",C175,"""","),")</f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75" s="3" t="str">
        <f>CONCATENATE("(True, ""","",TRIM(A174),"",""",","""",TRIM(A174),"""","",",[0,",B175,"],","""",D175,"""","),")</f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76" spans="1:6" x14ac:dyDescent="0.25">
      <c r="A176" t="s">
        <v>344</v>
      </c>
      <c r="B176">
        <v>0.14000000000000001</v>
      </c>
      <c r="C176" s="2" t="str">
        <f>INDEX('Policy groups'!$B:$B,MATCH('Script Setup'!$A202,'Policy groups'!$A:$A,0))</f>
        <v>Industrial Energy Efficiency Standards</v>
      </c>
      <c r="D176" s="2" t="str">
        <f>INDEX('Policy groups'!$C:$C,MATCH('Script Setup'!$A202,'Policy groups'!$A:$A,0))</f>
        <v>Industry</v>
      </c>
      <c r="E176" s="3" t="str">
        <f>CONCATENATE("(True, ""","",TRIM(A176),"",""",","""",TRIM(A176),"""","",",[0,",B176,"],","""",C176,"""","),")</f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176" s="3" t="str">
        <f>CONCATENATE("(True, ""","",TRIM(A175),"",""",","""",TRIM(A175),"""","",",[0,",B176,"],","""",D176,"""","),")</f>
        <v>(True, "Percentage Improvement in Eqpt Efficiency Standards above BAU[other machinery 28,electricity if]","Percentage Improvement in Eqpt Efficiency Standards above BAU[other machinery 28,electricity if]",[0,0.14],"Industry"),</v>
      </c>
    </row>
    <row r="177" spans="1:6" x14ac:dyDescent="0.25">
      <c r="A177" t="s">
        <v>347</v>
      </c>
      <c r="B177">
        <v>0.14000000000000001</v>
      </c>
      <c r="C177" s="2" t="str">
        <f>INDEX('Policy groups'!$B:$B,MATCH('Script Setup'!$A205,'Policy groups'!$A:$A,0))</f>
        <v>Industrial Energy Efficiency Standards</v>
      </c>
      <c r="D177" s="2" t="str">
        <f>INDEX('Policy groups'!$C:$C,MATCH('Script Setup'!$A205,'Policy groups'!$A:$A,0))</f>
        <v>Industry</v>
      </c>
      <c r="E177" s="3" t="str">
        <f>CONCATENATE("(True, ""","",TRIM(A177),"",""",","""",TRIM(A177),"""","",",[0,",B177,"],","""",C177,"""","),")</f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177" s="3" t="str">
        <f>CONCATENATE("(True, ""","",TRIM(A176),"",""",","""",TRIM(A176),"""","",",[0,",B177,"],","""",D177,"""","),")</f>
        <v>(True, "Percentage Improvement in Eqpt Efficiency Standards above BAU[other machinery 28,hard coal if]","Percentage Improvement in Eqpt Efficiency Standards above BAU[other machinery 28,hard coal if]",[0,0.14],"Industry"),</v>
      </c>
    </row>
    <row r="178" spans="1:6" x14ac:dyDescent="0.25">
      <c r="A178" t="s">
        <v>345</v>
      </c>
      <c r="B178">
        <v>0.14000000000000001</v>
      </c>
      <c r="C178" s="2" t="str">
        <f>INDEX('Policy groups'!$B:$B,MATCH('Script Setup'!$A203,'Policy groups'!$A:$A,0))</f>
        <v>Industrial Energy Efficiency Standards</v>
      </c>
      <c r="D178" s="2" t="str">
        <f>INDEX('Policy groups'!$C:$C,MATCH('Script Setup'!$A203,'Policy groups'!$A:$A,0))</f>
        <v>Industry</v>
      </c>
      <c r="E178" s="3" t="str">
        <f>CONCATENATE("(True, ""","",TRIM(A178),"",""",","""",TRIM(A178),"""","",",[0,",B178,"],","""",C178,"""","),")</f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178" s="3" t="str">
        <f>CONCATENATE("(True, ""","",TRIM(A177),"",""",","""",TRIM(A177),"""","",",[0,",B178,"],","""",D178,"""","),")</f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179" spans="1:6" x14ac:dyDescent="0.25">
      <c r="A179" t="s">
        <v>346</v>
      </c>
      <c r="B179">
        <v>0.14000000000000001</v>
      </c>
      <c r="C179" s="2" t="str">
        <f>INDEX('Policy groups'!$B:$B,MATCH('Script Setup'!$A204,'Policy groups'!$A:$A,0))</f>
        <v>Industrial Energy Efficiency Standards</v>
      </c>
      <c r="D179" s="2" t="str">
        <f>INDEX('Policy groups'!$C:$C,MATCH('Script Setup'!$A204,'Policy groups'!$A:$A,0))</f>
        <v>Industry</v>
      </c>
      <c r="E179" s="3" t="str">
        <f>CONCATENATE("(True, ""","",TRIM(A179),"",""",","""",TRIM(A179),"""","",",[0,",B179,"],","""",C179,"""","),")</f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179" s="3" t="str">
        <f>CONCATENATE("(True, ""","",TRIM(A178),"",""",","""",TRIM(A178),"""","",",[0,",B179,"],","""",D179,"""","),")</f>
        <v>(True, "Percentage Improvement in Eqpt Efficiency Standards above BAU[other machinery 28,natural gas if]","Percentage Improvement in Eqpt Efficiency Standards above BAU[other machinery 28,natural gas if]",[0,0.14],"Industry"),</v>
      </c>
    </row>
    <row r="180" spans="1:6" x14ac:dyDescent="0.25">
      <c r="A180" t="s">
        <v>360</v>
      </c>
      <c r="B180">
        <v>0.14000000000000001</v>
      </c>
      <c r="C180" s="2" t="str">
        <f>INDEX('Policy groups'!$B:$B,MATCH('Script Setup'!$A218,'Policy groups'!$A:$A,0))</f>
        <v>Industrial Energy Efficiency Standards</v>
      </c>
      <c r="D180" s="2" t="str">
        <f>INDEX('Policy groups'!$C:$C,MATCH('Script Setup'!$A218,'Policy groups'!$A:$A,0))</f>
        <v>Industry</v>
      </c>
      <c r="E180" s="3" t="str">
        <f>CONCATENATE("(True, ""","",TRIM(A180),"",""",","""",TRIM(A180),"""","",",[0,",B180,"],","""",C180,"""","),")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180" s="3" t="str">
        <f>CONCATENATE("(True, ""","",TRIM(A179),"",""",","""",TRIM(A179),"""","",",[0,",B180,"],","""",D180,"""","),")</f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181" spans="1:6" x14ac:dyDescent="0.25">
      <c r="A181" t="s">
        <v>361</v>
      </c>
      <c r="B181">
        <v>0.14000000000000001</v>
      </c>
      <c r="C181" s="2" t="str">
        <f>INDEX('Policy groups'!$B:$B,MATCH('Script Setup'!$A219,'Policy groups'!$A:$A,0))</f>
        <v>Industrial Energy Efficiency Standards</v>
      </c>
      <c r="D181" s="2" t="str">
        <f>INDEX('Policy groups'!$C:$C,MATCH('Script Setup'!$A219,'Policy groups'!$A:$A,0))</f>
        <v>Industry</v>
      </c>
      <c r="E181" s="3" t="str">
        <f>CONCATENATE("(True, ""","",TRIM(A181),"",""",","""",TRIM(A181),"""","",",[0,",B181,"],","""",C181,"""","),")</f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181" s="3" t="str">
        <f>CONCATENATE("(True, ""","",TRIM(A180),"",""",","""",TRIM(A180),"""","",",[0,",B181,"],","""",D181,"""","),")</f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182" spans="1:6" x14ac:dyDescent="0.25">
      <c r="A182" t="s">
        <v>364</v>
      </c>
      <c r="B182">
        <v>0.14000000000000001</v>
      </c>
      <c r="C182" s="2" t="str">
        <f>INDEX('Policy groups'!$B:$B,MATCH('Script Setup'!$A222,'Policy groups'!$A:$A,0))</f>
        <v>Industrial Energy Efficiency Standards</v>
      </c>
      <c r="D182" s="2" t="str">
        <f>INDEX('Policy groups'!$C:$C,MATCH('Script Setup'!$A222,'Policy groups'!$A:$A,0))</f>
        <v>Industry</v>
      </c>
      <c r="E182" s="3" t="str">
        <f>CONCATENATE("(True, ""","",TRIM(A182),"",""",","""",TRIM(A182),"""","",",[0,",B182,"],","""",C182,"""","),")</f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182" s="3" t="str">
        <f>CONCATENATE("(True, ""","",TRIM(A181),"",""",","""",TRIM(A181),"""","",",[0,",B182,"],","""",D182,"""","),")</f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183" spans="1:6" x14ac:dyDescent="0.25">
      <c r="A183" t="s">
        <v>365</v>
      </c>
      <c r="B183">
        <v>0.14000000000000001</v>
      </c>
      <c r="C183" s="2" t="str">
        <f>INDEX('Policy groups'!$B:$B,MATCH('Script Setup'!$A223,'Policy groups'!$A:$A,0))</f>
        <v>Industrial Energy Efficiency Standards</v>
      </c>
      <c r="D183" s="2" t="str">
        <f>INDEX('Policy groups'!$C:$C,MATCH('Script Setup'!$A223,'Policy groups'!$A:$A,0))</f>
        <v>Industry</v>
      </c>
      <c r="E183" s="3" t="str">
        <f>CONCATENATE("(True, ""","",TRIM(A183),"",""",","""",TRIM(A183),"""","",",[0,",B183,"],","""",C183,"""","),")</f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183" s="3" t="str">
        <f>CONCATENATE("(True, ""","",TRIM(A182),"",""",","""",TRIM(A182),"""","",",[0,",B183,"],","""",D183,"""","),")</f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184" spans="1:6" x14ac:dyDescent="0.25">
      <c r="A184" t="s">
        <v>362</v>
      </c>
      <c r="B184">
        <v>0.14000000000000001</v>
      </c>
      <c r="C184" s="2" t="str">
        <f>INDEX('Policy groups'!$B:$B,MATCH('Script Setup'!$A220,'Policy groups'!$A:$A,0))</f>
        <v>Industrial Energy Efficiency Standards</v>
      </c>
      <c r="D184" s="2" t="str">
        <f>INDEX('Policy groups'!$C:$C,MATCH('Script Setup'!$A220,'Policy groups'!$A:$A,0))</f>
        <v>Industry</v>
      </c>
      <c r="E184" s="3" t="str">
        <f>CONCATENATE("(True, ""","",TRIM(A184),"",""",","""",TRIM(A184),"""","",",[0,",B184,"],","""",C184,"""","),")</f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184" s="3" t="str">
        <f>CONCATENATE("(True, ""","",TRIM(A183),"",""",","""",TRIM(A183),"""","",",[0,",B184,"],","""",D184,"""","),")</f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185" spans="1:6" x14ac:dyDescent="0.25">
      <c r="A185" t="s">
        <v>363</v>
      </c>
      <c r="B185">
        <v>0.14000000000000001</v>
      </c>
      <c r="C185" s="2" t="str">
        <f>INDEX('Policy groups'!$B:$B,MATCH('Script Setup'!$A221,'Policy groups'!$A:$A,0))</f>
        <v>Industrial Energy Efficiency Standards</v>
      </c>
      <c r="D185" s="2" t="str">
        <f>INDEX('Policy groups'!$C:$C,MATCH('Script Setup'!$A221,'Policy groups'!$A:$A,0))</f>
        <v>Industry</v>
      </c>
      <c r="E185" s="3" t="str">
        <f>CONCATENATE("(True, ""","",TRIM(A185),"",""",","""",TRIM(A185),"""","",",[0,",B185,"],","""",C185,"""","),")</f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185" s="3" t="str">
        <f>CONCATENATE("(True, ""","",TRIM(A184),"",""",","""",TRIM(A184),"""","",",[0,",B185,"],","""",D185,"""","),")</f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186" spans="1:6" x14ac:dyDescent="0.25">
      <c r="A186" t="s">
        <v>325</v>
      </c>
      <c r="B186">
        <v>0.14000000000000001</v>
      </c>
      <c r="C186" s="2" t="str">
        <f>INDEX('Policy groups'!$B:$B,MATCH('Script Setup'!$A183,'Policy groups'!$A:$A,0))</f>
        <v>Industrial Energy Efficiency Standards</v>
      </c>
      <c r="D186" s="2" t="str">
        <f>INDEX('Policy groups'!$C:$C,MATCH('Script Setup'!$A183,'Policy groups'!$A:$A,0))</f>
        <v>Industry</v>
      </c>
      <c r="E186" s="3" t="str">
        <f>CONCATENATE("(True, ""","",TRIM(A186),"",""",","""",TRIM(A186),"""","",",[0,",B186,"],","""",C186,"""","),")</f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6" s="3" t="str">
        <f>CONCATENATE("(True, ""","",TRIM(A185),"",""",","""",TRIM(A185),"""","",",[0,",B186,"],","""",D186,"""","),")</f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187" spans="1:6" x14ac:dyDescent="0.25">
      <c r="A187" t="s">
        <v>326</v>
      </c>
      <c r="B187">
        <v>0.14000000000000001</v>
      </c>
      <c r="C187" s="2" t="str">
        <f>INDEX('Policy groups'!$B:$B,MATCH('Script Setup'!$A184,'Policy groups'!$A:$A,0))</f>
        <v>Industrial Energy Efficiency Standards</v>
      </c>
      <c r="D187" s="2" t="str">
        <f>INDEX('Policy groups'!$C:$C,MATCH('Script Setup'!$A184,'Policy groups'!$A:$A,0))</f>
        <v>Industry</v>
      </c>
      <c r="E187" s="3" t="str">
        <f>CONCATENATE("(True, ""","",TRIM(A187),"",""",","""",TRIM(A187),"""","",",[0,",B187,"],","""",C187,"""","),")</f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7" s="3" t="str">
        <f>CONCATENATE("(True, ""","",TRIM(A186),"",""",","""",TRIM(A186),"""","",",[0,",B187,"],","""",D187,"""","),")</f>
        <v>(True, "Percentage Improvement in Eqpt Efficiency Standards above BAU[other metals 242,electricity if]","Percentage Improvement in Eqpt Efficiency Standards above BAU[other metals 242,electricity if]",[0,0.14],"Industry"),</v>
      </c>
    </row>
    <row r="188" spans="1:6" x14ac:dyDescent="0.25">
      <c r="A188" t="s">
        <v>329</v>
      </c>
      <c r="B188">
        <v>0.14000000000000001</v>
      </c>
      <c r="C188" s="2" t="str">
        <f>INDEX('Policy groups'!$B:$B,MATCH('Script Setup'!$A187,'Policy groups'!$A:$A,0))</f>
        <v>Industrial Energy Efficiency Standards</v>
      </c>
      <c r="D188" s="2" t="str">
        <f>INDEX('Policy groups'!$C:$C,MATCH('Script Setup'!$A187,'Policy groups'!$A:$A,0))</f>
        <v>Industry</v>
      </c>
      <c r="E188" s="3" t="str">
        <f>CONCATENATE("(True, ""","",TRIM(A188),"",""",","""",TRIM(A188),"""","",",[0,",B188,"],","""",C188,"""","),")</f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8" s="3" t="str">
        <f>CONCATENATE("(True, ""","",TRIM(A187),"",""",","""",TRIM(A187),"""","",",[0,",B188,"],","""",D188,"""","),")</f>
        <v>(True, "Percentage Improvement in Eqpt Efficiency Standards above BAU[other metals 242,hard coal if]","Percentage Improvement in Eqpt Efficiency Standards above BAU[other metals 242,hard coal if]",[0,0.14],"Industry"),</v>
      </c>
    </row>
    <row r="189" spans="1:6" x14ac:dyDescent="0.25">
      <c r="A189" t="s">
        <v>330</v>
      </c>
      <c r="B189">
        <v>0.14000000000000001</v>
      </c>
      <c r="C189" s="2" t="str">
        <f>INDEX('Policy groups'!$B:$B,MATCH('Script Setup'!$A188,'Policy groups'!$A:$A,0))</f>
        <v>Industrial Energy Efficiency Standards</v>
      </c>
      <c r="D189" s="2" t="str">
        <f>INDEX('Policy groups'!$C:$C,MATCH('Script Setup'!$A188,'Policy groups'!$A:$A,0))</f>
        <v>Industry</v>
      </c>
      <c r="E189" s="3" t="str">
        <f>CONCATENATE("(True, ""","",TRIM(A189),"",""",","""",TRIM(A189),"""","",",[0,",B189,"],","""",C189,"""","),")</f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9" s="3" t="str">
        <f>CONCATENATE("(True, ""","",TRIM(A188),"",""",","""",TRIM(A188),"""","",",[0,",B189,"],","""",D189,"""","),")</f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90" spans="1:6" x14ac:dyDescent="0.25">
      <c r="A190" t="s">
        <v>327</v>
      </c>
      <c r="B190">
        <v>0.14000000000000001</v>
      </c>
      <c r="C190" s="2" t="str">
        <f>INDEX('Policy groups'!$B:$B,MATCH('Script Setup'!$A185,'Policy groups'!$A:$A,0))</f>
        <v>Industrial Energy Efficiency Standards</v>
      </c>
      <c r="D190" s="2" t="str">
        <f>INDEX('Policy groups'!$C:$C,MATCH('Script Setup'!$A185,'Policy groups'!$A:$A,0))</f>
        <v>Industry</v>
      </c>
      <c r="E190" s="3" t="str">
        <f>CONCATENATE("(True, ""","",TRIM(A190),"",""",","""",TRIM(A190),"""","",",[0,",B190,"],","""",C190,"""","),")</f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90" s="3" t="str">
        <f>CONCATENATE("(True, ""","",TRIM(A189),"",""",","""",TRIM(A189),"""","",",[0,",B190,"],","""",D190,"""","),")</f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91" spans="1:6" x14ac:dyDescent="0.25">
      <c r="A191" t="s">
        <v>328</v>
      </c>
      <c r="B191">
        <v>0.14000000000000001</v>
      </c>
      <c r="C191" s="2" t="str">
        <f>INDEX('Policy groups'!$B:$B,MATCH('Script Setup'!$A186,'Policy groups'!$A:$A,0))</f>
        <v>Industrial Energy Efficiency Standards</v>
      </c>
      <c r="D191" s="2" t="str">
        <f>INDEX('Policy groups'!$C:$C,MATCH('Script Setup'!$A186,'Policy groups'!$A:$A,0))</f>
        <v>Industry</v>
      </c>
      <c r="E191" s="3" t="str">
        <f>CONCATENATE("(True, ""","",TRIM(A191),"",""",","""",TRIM(A191),"""","",",[0,",B191,"],","""",C191,"""","),")</f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91" s="3" t="str">
        <f>CONCATENATE("(True, ""","",TRIM(A190),"",""",","""",TRIM(A190),"""","",",[0,",B191,"],","""",D191,"""","),")</f>
        <v>(True, "Percentage Improvement in Eqpt Efficiency Standards above BAU[other metals 242,natural gas if]","Percentage Improvement in Eqpt Efficiency Standards above BAU[other metals 242,natural gas if]",[0,0.14],"Industry"),</v>
      </c>
    </row>
    <row r="192" spans="1:6" x14ac:dyDescent="0.25">
      <c r="A192" t="s">
        <v>265</v>
      </c>
      <c r="B192">
        <v>0.14000000000000001</v>
      </c>
      <c r="C192" s="2" t="str">
        <f>INDEX('Policy groups'!$B:$B,MATCH('Script Setup'!$A123,'Policy groups'!$A:$A,0))</f>
        <v>Industrial Energy Efficiency Standards</v>
      </c>
      <c r="D192" s="2" t="str">
        <f>INDEX('Policy groups'!$C:$C,MATCH('Script Setup'!$A123,'Policy groups'!$A:$A,0))</f>
        <v>Industry</v>
      </c>
      <c r="E192" s="3" t="str">
        <f>CONCATENATE("(True, ""","",TRIM(A192),"",""",","""",TRIM(A192),"""","",",[0,",B192,"],","""",C192,"""","),")</f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92" s="3" t="str">
        <f>CONCATENATE("(True, ""","",TRIM(A192),"",""",","""",TRIM(A192),"""","",",[0,",B192,"],","""",D192,"""","),")</f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93" spans="1:6" x14ac:dyDescent="0.25">
      <c r="A193" t="s">
        <v>268</v>
      </c>
      <c r="B193">
        <v>0.14000000000000001</v>
      </c>
      <c r="C193" s="2" t="str">
        <f>INDEX('Policy groups'!$B:$B,MATCH('Script Setup'!$A126,'Policy groups'!$A:$A,0))</f>
        <v>Industrial Energy Efficiency Standards</v>
      </c>
      <c r="D193" s="2" t="str">
        <f>INDEX('Policy groups'!$C:$C,MATCH('Script Setup'!$A126,'Policy groups'!$A:$A,0))</f>
        <v>Industry</v>
      </c>
      <c r="E193" s="3" t="str">
        <f>CONCATENATE("(True, ""","",TRIM(A193),"",""",","""",TRIM(A193),"""","",",[0,",B193,"],","""",C193,"""","),")</f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93" s="3" t="str">
        <f>CONCATENATE("(True, ""","",TRIM(A193),"",""",","""",TRIM(A193),"""","",",[0,",B193,"],","""",D193,"""","),")</f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94" spans="1:6" x14ac:dyDescent="0.25">
      <c r="A194" t="s">
        <v>266</v>
      </c>
      <c r="B194">
        <v>0.14000000000000001</v>
      </c>
      <c r="C194" s="2" t="str">
        <f>INDEX('Policy groups'!$B:$B,MATCH('Script Setup'!$A124,'Policy groups'!$A:$A,0))</f>
        <v>Industrial Energy Efficiency Standards</v>
      </c>
      <c r="D194" s="2" t="str">
        <f>INDEX('Policy groups'!$C:$C,MATCH('Script Setup'!$A124,'Policy groups'!$A:$A,0))</f>
        <v>Industry</v>
      </c>
      <c r="E194" s="3" t="str">
        <f>CONCATENATE("(True, ""","",TRIM(A194),"",""",","""",TRIM(A194),"""","",",[0,",B194,"],","""",C194,"""","),")</f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94" s="3" t="str">
        <f>CONCATENATE("(True, ""","",TRIM(A194),"",""",","""",TRIM(A194),"""","",",[0,",B194,"],","""",D194,"""","),")</f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95" spans="1:6" x14ac:dyDescent="0.25">
      <c r="A195" t="s">
        <v>267</v>
      </c>
      <c r="B195">
        <v>0.14000000000000001</v>
      </c>
      <c r="C195" s="2" t="str">
        <f>INDEX('Policy groups'!$B:$B,MATCH('Script Setup'!$A125,'Policy groups'!$A:$A,0))</f>
        <v>Industrial Energy Efficiency Standards</v>
      </c>
      <c r="D195" s="2" t="str">
        <f>INDEX('Policy groups'!$C:$C,MATCH('Script Setup'!$A125,'Policy groups'!$A:$A,0))</f>
        <v>Industry</v>
      </c>
      <c r="E195" s="3" t="str">
        <f>CONCATENATE("(True, ""","",TRIM(A195),"",""",","""",TRIM(A195),"""","",",[0,",B195,"],","""",C195,"""","),")</f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95" s="3" t="str">
        <f>CONCATENATE("(True, ""","",TRIM(A195),"",""",","""",TRIM(A195),"""","",",[0,",B195,"],","""",D195,"""","),")</f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96" spans="1:6" x14ac:dyDescent="0.25">
      <c r="A196" t="s">
        <v>287</v>
      </c>
      <c r="B196">
        <v>0.14000000000000001</v>
      </c>
      <c r="C196" s="2" t="str">
        <f>INDEX('Policy groups'!$B:$B,MATCH('Script Setup'!$A145,'Policy groups'!$A:$A,0))</f>
        <v>Industrial Energy Efficiency Standards</v>
      </c>
      <c r="D196" s="2" t="str">
        <f>INDEX('Policy groups'!$C:$C,MATCH('Script Setup'!$A145,'Policy groups'!$A:$A,0))</f>
        <v>Industry</v>
      </c>
      <c r="E196" s="3" t="str">
        <f>CONCATENATE("(True, ""","",TRIM(A196),"",""",","""",TRIM(A196),"""","",",[0,",B196,"],","""",C196,"""","),")</f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96" s="3" t="str">
        <f>CONCATENATE("(True, ""","",TRIM(A195),"",""",","""",TRIM(A195),"""","",",[0,",B196,"],","""",D196,"""","),")</f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97" spans="1:6" x14ac:dyDescent="0.25">
      <c r="A197" t="s">
        <v>288</v>
      </c>
      <c r="B197">
        <v>0.14000000000000001</v>
      </c>
      <c r="C197" s="2" t="str">
        <f>INDEX('Policy groups'!$B:$B,MATCH('Script Setup'!$A146,'Policy groups'!$A:$A,0))</f>
        <v>Industrial Energy Efficiency Standards</v>
      </c>
      <c r="D197" s="2" t="str">
        <f>INDEX('Policy groups'!$C:$C,MATCH('Script Setup'!$A146,'Policy groups'!$A:$A,0))</f>
        <v>Industry</v>
      </c>
      <c r="E197" s="3" t="str">
        <f>CONCATENATE("(True, ""","",TRIM(A197),"",""",","""",TRIM(A197),"""","",",[0,",B197,"],","""",C197,"""","),")</f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97" s="3" t="str">
        <f>CONCATENATE("(True, ""","",TRIM(A196),"",""",","""",TRIM(A196),"""","",",[0,",B197,"],","""",D197,"""","),")</f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98" spans="1:6" x14ac:dyDescent="0.25">
      <c r="A198" t="s">
        <v>291</v>
      </c>
      <c r="B198">
        <v>0.14000000000000001</v>
      </c>
      <c r="C198" s="2" t="str">
        <f>INDEX('Policy groups'!$B:$B,MATCH('Script Setup'!$A149,'Policy groups'!$A:$A,0))</f>
        <v>Industrial Energy Efficiency Standards</v>
      </c>
      <c r="D198" s="2" t="str">
        <f>INDEX('Policy groups'!$C:$C,MATCH('Script Setup'!$A149,'Policy groups'!$A:$A,0))</f>
        <v>Industry</v>
      </c>
      <c r="E198" s="3" t="str">
        <f>CONCATENATE("(True, ""","",TRIM(A198),"",""",","""",TRIM(A198),"""","",",[0,",B198,"],","""",C198,"""","),")</f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98" s="3" t="str">
        <f>CONCATENATE("(True, ""","",TRIM(A197),"",""",","""",TRIM(A197),"""","",",[0,",B198,"],","""",D198,"""","),")</f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99" spans="1:6" x14ac:dyDescent="0.25">
      <c r="A199" t="s">
        <v>292</v>
      </c>
      <c r="B199">
        <v>0.14000000000000001</v>
      </c>
      <c r="C199" s="2" t="str">
        <f>INDEX('Policy groups'!$B:$B,MATCH('Script Setup'!$A150,'Policy groups'!$A:$A,0))</f>
        <v>Industrial Energy Efficiency Standards</v>
      </c>
      <c r="D199" s="2" t="str">
        <f>INDEX('Policy groups'!$C:$C,MATCH('Script Setup'!$A150,'Policy groups'!$A:$A,0))</f>
        <v>Industry</v>
      </c>
      <c r="E199" s="3" t="str">
        <f>CONCATENATE("(True, ""","",TRIM(A199),"",""",","""",TRIM(A199),"""","",",[0,",B199,"],","""",C199,"""","),")</f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99" s="3" t="str">
        <f>CONCATENATE("(True, ""","",TRIM(A198),"",""",","""",TRIM(A198),"""","",",[0,",B199,"],","""",D199,"""","),")</f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200" spans="1:6" x14ac:dyDescent="0.25">
      <c r="A200" t="s">
        <v>289</v>
      </c>
      <c r="B200">
        <v>0.14000000000000001</v>
      </c>
      <c r="C200" s="2" t="str">
        <f>INDEX('Policy groups'!$B:$B,MATCH('Script Setup'!$A147,'Policy groups'!$A:$A,0))</f>
        <v>Industrial Energy Efficiency Standards</v>
      </c>
      <c r="D200" s="2" t="str">
        <f>INDEX('Policy groups'!$C:$C,MATCH('Script Setup'!$A147,'Policy groups'!$A:$A,0))</f>
        <v>Industry</v>
      </c>
      <c r="E200" s="3" t="str">
        <f>CONCATENATE("(True, ""","",TRIM(A200),"",""",","""",TRIM(A200),"""","",",[0,",B200,"],","""",C200,"""","),")</f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200" s="3" t="str">
        <f>CONCATENATE("(True, ""","",TRIM(A199),"",""",","""",TRIM(A199),"""","",",[0,",B200,"],","""",D200,"""","),")</f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201" spans="1:6" x14ac:dyDescent="0.25">
      <c r="A201" t="s">
        <v>290</v>
      </c>
      <c r="B201">
        <v>0.14000000000000001</v>
      </c>
      <c r="C201" s="2" t="str">
        <f>INDEX('Policy groups'!$B:$B,MATCH('Script Setup'!$A148,'Policy groups'!$A:$A,0))</f>
        <v>Industrial Energy Efficiency Standards</v>
      </c>
      <c r="D201" s="2" t="str">
        <f>INDEX('Policy groups'!$C:$C,MATCH('Script Setup'!$A148,'Policy groups'!$A:$A,0))</f>
        <v>Industry</v>
      </c>
      <c r="E201" s="3" t="str">
        <f>CONCATENATE("(True, ""","",TRIM(A201),"",""",","""",TRIM(A201),"""","",",[0,",B201,"],","""",C201,"""","),")</f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201" s="3" t="str">
        <f>CONCATENATE("(True, ""","",TRIM(A200),"",""",","""",TRIM(A200),"""","",",[0,",B201,"],","""",D201,"""","),")</f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202" spans="1:6" x14ac:dyDescent="0.25">
      <c r="A202" t="s">
        <v>296</v>
      </c>
      <c r="B202">
        <v>0.14000000000000001</v>
      </c>
      <c r="C202" s="2" t="str">
        <f>INDEX('Policy groups'!$B:$B,MATCH('Script Setup'!$A154,'Policy groups'!$A:$A,0))</f>
        <v>Industrial Energy Efficiency Standards</v>
      </c>
      <c r="D202" s="2" t="str">
        <f>INDEX('Policy groups'!$C:$C,MATCH('Script Setup'!$A154,'Policy groups'!$A:$A,0))</f>
        <v>Industry</v>
      </c>
      <c r="E202" s="3" t="str">
        <f>CONCATENATE("(True, ""","",TRIM(A202),"",""",","""",TRIM(A202),"""","",",[0,",B202,"],","""",C202,"""","),")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202" s="3" t="str">
        <f>CONCATENATE("(True, ""","",TRIM(A201),"",""",","""",TRIM(A201),"""","",",[0,",B202,"],","""",D202,"""","),")</f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203" spans="1:6" x14ac:dyDescent="0.25">
      <c r="A203" t="s">
        <v>297</v>
      </c>
      <c r="B203">
        <v>0.14000000000000001</v>
      </c>
      <c r="C203" s="2" t="str">
        <f>INDEX('Policy groups'!$B:$B,MATCH('Script Setup'!$A155,'Policy groups'!$A:$A,0))</f>
        <v>Industrial Energy Efficiency Standards</v>
      </c>
      <c r="D203" s="2" t="str">
        <f>INDEX('Policy groups'!$C:$C,MATCH('Script Setup'!$A155,'Policy groups'!$A:$A,0))</f>
        <v>Industry</v>
      </c>
      <c r="E203" s="3" t="str">
        <f>CONCATENATE("(True, ""","",TRIM(A203),"",""",","""",TRIM(A203),"""","",",[0,",B203,"],","""",C203,"""","),")</f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203" s="3" t="str">
        <f>CONCATENATE("(True, ""","",TRIM(A202),"",""",","""",TRIM(A202),"""","",",[0,",B203,"],","""",D203,"""","),")</f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204" spans="1:6" x14ac:dyDescent="0.25">
      <c r="A204" t="s">
        <v>293</v>
      </c>
      <c r="B204">
        <v>0.14000000000000001</v>
      </c>
      <c r="C204" s="2" t="str">
        <f>INDEX('Policy groups'!$B:$B,MATCH('Script Setup'!$A151,'Policy groups'!$A:$A,0))</f>
        <v>Industrial Energy Efficiency Standards</v>
      </c>
      <c r="D204" s="2" t="str">
        <f>INDEX('Policy groups'!$C:$C,MATCH('Script Setup'!$A151,'Policy groups'!$A:$A,0))</f>
        <v>Industry</v>
      </c>
      <c r="E204" s="3" t="str">
        <f>CONCATENATE("(True, ""","",TRIM(A204),"",""",","""",TRIM(A204),"""","",",[0,",B204,"],","""",C204,"""","),")</f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204" s="3" t="str">
        <f>CONCATENATE("(True, ""","",TRIM(A203),"",""",","""",TRIM(A203),"""","",",[0,",B204,"],","""",D204,"""","),")</f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205" spans="1:6" x14ac:dyDescent="0.25">
      <c r="A205" t="s">
        <v>294</v>
      </c>
      <c r="B205">
        <v>0.14000000000000001</v>
      </c>
      <c r="C205" s="2" t="str">
        <f>INDEX('Policy groups'!$B:$B,MATCH('Script Setup'!$A152,'Policy groups'!$A:$A,0))</f>
        <v>Industrial Energy Efficiency Standards</v>
      </c>
      <c r="D205" s="2" t="str">
        <f>INDEX('Policy groups'!$C:$C,MATCH('Script Setup'!$A152,'Policy groups'!$A:$A,0))</f>
        <v>Industry</v>
      </c>
      <c r="E205" s="3" t="str">
        <f>CONCATENATE("(True, ""","",TRIM(A205),"",""",","""",TRIM(A205),"""","",",[0,",B205,"],","""",C205,"""","),")</f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205" s="3" t="str">
        <f>CONCATENATE("(True, ""","",TRIM(A204),"",""",","""",TRIM(A204),"""","",",[0,",B205,"],","""",D205,"""","),")</f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206" spans="1:6" x14ac:dyDescent="0.25">
      <c r="A206" t="s">
        <v>295</v>
      </c>
      <c r="B206">
        <v>0.14000000000000001</v>
      </c>
      <c r="C206" s="2" t="str">
        <f>INDEX('Policy groups'!$B:$B,MATCH('Script Setup'!$A153,'Policy groups'!$A:$A,0))</f>
        <v>Industrial Energy Efficiency Standards</v>
      </c>
      <c r="D206" s="2" t="str">
        <f>INDEX('Policy groups'!$C:$C,MATCH('Script Setup'!$A153,'Policy groups'!$A:$A,0))</f>
        <v>Industry</v>
      </c>
      <c r="E206" s="3" t="str">
        <f>CONCATENATE("(True, ""","",TRIM(A206),"",""",","""",TRIM(A206),"""","",",[0,",B206,"],","""",C206,"""","),")</f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206" s="3" t="str">
        <f>CONCATENATE("(True, ""","",TRIM(A205),"",""",","""",TRIM(A205),"""","",",[0,",B206,"],","""",D206,"""","),")</f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207" spans="1:6" x14ac:dyDescent="0.25">
      <c r="A207" t="s">
        <v>348</v>
      </c>
      <c r="B207">
        <v>0.14000000000000001</v>
      </c>
      <c r="C207" s="2" t="str">
        <f>INDEX('Policy groups'!$B:$B,MATCH('Script Setup'!$A206,'Policy groups'!$A:$A,0))</f>
        <v>Industrial Energy Efficiency Standards</v>
      </c>
      <c r="D207" s="2" t="str">
        <f>INDEX('Policy groups'!$C:$C,MATCH('Script Setup'!$A206,'Policy groups'!$A:$A,0))</f>
        <v>Industry</v>
      </c>
      <c r="E207" s="3" t="str">
        <f>CONCATENATE("(True, ""","",TRIM(A207),"",""",","""",TRIM(A207),"""","",",[0,",B207,"],","""",C207,"""","),")</f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7" s="3" t="str">
        <f>CONCATENATE("(True, ""","",TRIM(A206),"",""",","""",TRIM(A206),"""","",",[0,",B207,"],","""",D207,"""","),")</f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208" spans="1:6" x14ac:dyDescent="0.25">
      <c r="A208" t="s">
        <v>349</v>
      </c>
      <c r="B208">
        <v>0.14000000000000001</v>
      </c>
      <c r="C208" s="2" t="str">
        <f>INDEX('Policy groups'!$B:$B,MATCH('Script Setup'!$A207,'Policy groups'!$A:$A,0))</f>
        <v>Industrial Energy Efficiency Standards</v>
      </c>
      <c r="D208" s="2" t="str">
        <f>INDEX('Policy groups'!$C:$C,MATCH('Script Setup'!$A207,'Policy groups'!$A:$A,0))</f>
        <v>Industry</v>
      </c>
      <c r="E208" s="3" t="str">
        <f>CONCATENATE("(True, ""","",TRIM(A208),"",""",","""",TRIM(A208),"""","",",[0,",B208,"],","""",C208,"""","),")</f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8" s="3" t="str">
        <f>CONCATENATE("(True, ""","",TRIM(A207),"",""",","""",TRIM(A207),"""","",",[0,",B208,"],","""",D208,"""","),")</f>
        <v>(True, "Percentage Improvement in Eqpt Efficiency Standards above BAU[road vehicles 29,electricity if]","Percentage Improvement in Eqpt Efficiency Standards above BAU[road vehicles 29,electricity if]",[0,0.14],"Industry"),</v>
      </c>
    </row>
    <row r="209" spans="1:6" x14ac:dyDescent="0.25">
      <c r="A209" t="s">
        <v>352</v>
      </c>
      <c r="B209">
        <v>0.14000000000000001</v>
      </c>
      <c r="C209" s="2" t="str">
        <f>INDEX('Policy groups'!$B:$B,MATCH('Script Setup'!$A210,'Policy groups'!$A:$A,0))</f>
        <v>Industrial Energy Efficiency Standards</v>
      </c>
      <c r="D209" s="2" t="str">
        <f>INDEX('Policy groups'!$C:$C,MATCH('Script Setup'!$A210,'Policy groups'!$A:$A,0))</f>
        <v>Industry</v>
      </c>
      <c r="E209" s="3" t="str">
        <f>CONCATENATE("(True, ""","",TRIM(A209),"",""",","""",TRIM(A209),"""","",",[0,",B209,"],","""",C209,"""","),")</f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9" s="3" t="str">
        <f>CONCATENATE("(True, ""","",TRIM(A208),"",""",","""",TRIM(A208),"""","",",[0,",B209,"],","""",D209,"""","),")</f>
        <v>(True, "Percentage Improvement in Eqpt Efficiency Standards above BAU[road vehicles 29,hard coal if]","Percentage Improvement in Eqpt Efficiency Standards above BAU[road vehicles 29,hard coal if]",[0,0.14],"Industry"),</v>
      </c>
    </row>
    <row r="210" spans="1:6" x14ac:dyDescent="0.25">
      <c r="A210" t="s">
        <v>353</v>
      </c>
      <c r="B210">
        <v>0.14000000000000001</v>
      </c>
      <c r="C210" s="2" t="str">
        <f>INDEX('Policy groups'!$B:$B,MATCH('Script Setup'!$A211,'Policy groups'!$A:$A,0))</f>
        <v>Industrial Energy Efficiency Standards</v>
      </c>
      <c r="D210" s="2" t="str">
        <f>INDEX('Policy groups'!$C:$C,MATCH('Script Setup'!$A211,'Policy groups'!$A:$A,0))</f>
        <v>Industry</v>
      </c>
      <c r="E210" s="3" t="str">
        <f>CONCATENATE("(True, ""","",TRIM(A210),"",""",","""",TRIM(A210),"""","",",[0,",B210,"],","""",C210,"""","),")</f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10" s="3" t="str">
        <f>CONCATENATE("(True, ""","",TRIM(A209),"",""",","""",TRIM(A209),"""","",",[0,",B210,"],","""",D210,"""","),")</f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11" spans="1:6" x14ac:dyDescent="0.25">
      <c r="A211" t="s">
        <v>350</v>
      </c>
      <c r="B211">
        <v>0.14000000000000001</v>
      </c>
      <c r="C211" s="2" t="str">
        <f>INDEX('Policy groups'!$B:$B,MATCH('Script Setup'!$A208,'Policy groups'!$A:$A,0))</f>
        <v>Industrial Energy Efficiency Standards</v>
      </c>
      <c r="D211" s="2" t="str">
        <f>INDEX('Policy groups'!$C:$C,MATCH('Script Setup'!$A208,'Policy groups'!$A:$A,0))</f>
        <v>Industry</v>
      </c>
      <c r="E211" s="3" t="str">
        <f>CONCATENATE("(True, ""","",TRIM(A211),"",""",","""",TRIM(A211),"""","",",[0,",B211,"],","""",C211,"""","),")</f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11" s="3" t="str">
        <f>CONCATENATE("(True, ""","",TRIM(A210),"",""",","""",TRIM(A210),"""","",",[0,",B211,"],","""",D211,"""","),")</f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2" spans="1:6" x14ac:dyDescent="0.25">
      <c r="A212" t="s">
        <v>351</v>
      </c>
      <c r="B212">
        <v>0.14000000000000001</v>
      </c>
      <c r="C212" s="2" t="str">
        <f>INDEX('Policy groups'!$B:$B,MATCH('Script Setup'!$A209,'Policy groups'!$A:$A,0))</f>
        <v>Industrial Energy Efficiency Standards</v>
      </c>
      <c r="D212" s="2" t="str">
        <f>INDEX('Policy groups'!$C:$C,MATCH('Script Setup'!$A209,'Policy groups'!$A:$A,0))</f>
        <v>Industry</v>
      </c>
      <c r="E212" s="3" t="str">
        <f>CONCATENATE("(True, ""","",TRIM(A212),"",""",","""",TRIM(A212),"""","",",[0,",B212,"],","""",C212,"""","),")</f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12" s="3" t="str">
        <f>CONCATENATE("(True, ""","",TRIM(A211),"",""",","""",TRIM(A211),"""","",",[0,",B212,"],","""",D212,"""","),")</f>
        <v>(True, "Percentage Improvement in Eqpt Efficiency Standards above BAU[road vehicles 29,natural gas if]","Percentage Improvement in Eqpt Efficiency Standards above BAU[road vehicles 29,natural gas if]",[0,0.14],"Industry"),</v>
      </c>
    </row>
    <row r="213" spans="1:6" x14ac:dyDescent="0.25">
      <c r="A213" t="s">
        <v>304</v>
      </c>
      <c r="B213">
        <v>0.14000000000000001</v>
      </c>
      <c r="C213" s="2" t="str">
        <f>INDEX('Policy groups'!$B:$B,MATCH('Script Setup'!$A162,'Policy groups'!$A:$A,0))</f>
        <v>Industrial Energy Efficiency Standards</v>
      </c>
      <c r="D213" s="2" t="str">
        <f>INDEX('Policy groups'!$C:$C,MATCH('Script Setup'!$A162,'Policy groups'!$A:$A,0))</f>
        <v>Industry</v>
      </c>
      <c r="E213" s="3" t="str">
        <f>CONCATENATE("(True, ""","",TRIM(A213),"",""",","""",TRIM(A213),"""","",",[0,",B213,"],","""",C213,"""","),")</f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213" s="3" t="str">
        <f>CONCATENATE("(True, ""","",TRIM(A212),"",""",","""",TRIM(A212),"""","",",[0,",B213,"],","""",D213,"""","),")</f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14" spans="1:6" x14ac:dyDescent="0.25">
      <c r="A214" t="s">
        <v>305</v>
      </c>
      <c r="B214">
        <v>0.14000000000000001</v>
      </c>
      <c r="C214" s="2" t="str">
        <f>INDEX('Policy groups'!$B:$B,MATCH('Script Setup'!$A163,'Policy groups'!$A:$A,0))</f>
        <v>Industrial Energy Efficiency Standards</v>
      </c>
      <c r="D214" s="2" t="str">
        <f>INDEX('Policy groups'!$C:$C,MATCH('Script Setup'!$A163,'Policy groups'!$A:$A,0))</f>
        <v>Industry</v>
      </c>
      <c r="E214" s="3" t="str">
        <f>CONCATENATE("(True, ""","",TRIM(A214),"",""",","""",TRIM(A214),"""","",",[0,",B214,"],","""",C214,"""","),")</f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214" s="3" t="str">
        <f>CONCATENATE("(True, ""","",TRIM(A213),"",""",","""",TRIM(A213),"""","",",[0,",B214,"],","""",D214,"""","),")</f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215" spans="1:6" x14ac:dyDescent="0.25">
      <c r="A215" t="s">
        <v>308</v>
      </c>
      <c r="B215">
        <v>0.14000000000000001</v>
      </c>
      <c r="C215" s="2" t="str">
        <f>INDEX('Policy groups'!$B:$B,MATCH('Script Setup'!$A166,'Policy groups'!$A:$A,0))</f>
        <v>Industrial Energy Efficiency Standards</v>
      </c>
      <c r="D215" s="2" t="str">
        <f>INDEX('Policy groups'!$C:$C,MATCH('Script Setup'!$A166,'Policy groups'!$A:$A,0))</f>
        <v>Industry</v>
      </c>
      <c r="E215" s="3" t="str">
        <f>CONCATENATE("(True, ""","",TRIM(A215),"",""",","""",TRIM(A215),"""","",",[0,",B215,"],","""",C215,"""","),")</f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215" s="3" t="str">
        <f>CONCATENATE("(True, ""","",TRIM(A214),"",""",","""",TRIM(A214),"""","",",[0,",B215,"],","""",D215,"""","),")</f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216" spans="1:6" x14ac:dyDescent="0.25">
      <c r="A216" t="s">
        <v>306</v>
      </c>
      <c r="B216">
        <v>0.14000000000000001</v>
      </c>
      <c r="C216" s="2" t="str">
        <f>INDEX('Policy groups'!$B:$B,MATCH('Script Setup'!$A164,'Policy groups'!$A:$A,0))</f>
        <v>Industrial Energy Efficiency Standards</v>
      </c>
      <c r="D216" s="2" t="str">
        <f>INDEX('Policy groups'!$C:$C,MATCH('Script Setup'!$A164,'Policy groups'!$A:$A,0))</f>
        <v>Industry</v>
      </c>
      <c r="E216" s="3" t="str">
        <f>CONCATENATE("(True, ""","",TRIM(A216),"",""",","""",TRIM(A216),"""","",",[0,",B216,"],","""",C216,"""","),")</f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216" s="3" t="str">
        <f>CONCATENATE("(True, ""","",TRIM(A215),"",""",","""",TRIM(A215),"""","",",[0,",B216,"],","""",D216,"""","),")</f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217" spans="1:6" x14ac:dyDescent="0.25">
      <c r="A217" t="s">
        <v>307</v>
      </c>
      <c r="B217">
        <v>0.14000000000000001</v>
      </c>
      <c r="C217" s="2" t="str">
        <f>INDEX('Policy groups'!$B:$B,MATCH('Script Setup'!$A165,'Policy groups'!$A:$A,0))</f>
        <v>Industrial Energy Efficiency Standards</v>
      </c>
      <c r="D217" s="2" t="str">
        <f>INDEX('Policy groups'!$C:$C,MATCH('Script Setup'!$A165,'Policy groups'!$A:$A,0))</f>
        <v>Industry</v>
      </c>
      <c r="E217" s="3" t="str">
        <f>CONCATENATE("(True, ""","",TRIM(A217),"",""",","""",TRIM(A217),"""","",",[0,",B217,"],","""",C217,"""","),")</f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217" s="3" t="str">
        <f>CONCATENATE("(True, ""","",TRIM(A216),"",""",","""",TRIM(A216),"""","",",[0,",B217,"],","""",D217,"""","),")</f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218" spans="1:6" x14ac:dyDescent="0.25">
      <c r="A218" t="s">
        <v>275</v>
      </c>
      <c r="B218">
        <v>0.14000000000000001</v>
      </c>
      <c r="C218" s="2" t="str">
        <f>INDEX('Policy groups'!$B:$B,MATCH('Script Setup'!$A133,'Policy groups'!$A:$A,0))</f>
        <v>Industrial Energy Efficiency Standards</v>
      </c>
      <c r="D218" s="2" t="str">
        <f>INDEX('Policy groups'!$C:$C,MATCH('Script Setup'!$A133,'Policy groups'!$A:$A,0))</f>
        <v>Industry</v>
      </c>
      <c r="E218" s="3" t="str">
        <f>CONCATENATE("(True, ""","",TRIM(A218),"",""",","""",TRIM(A218),"""","",",[0,",B218,"],","""",C218,"""","),")</f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218" s="3" t="str">
        <f>CONCATENATE("(True, ""","",TRIM(A217),"",""",","""",TRIM(A217),"""","",",[0,",B218,"],","""",D218,"""","),")</f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219" spans="1:6" x14ac:dyDescent="0.25">
      <c r="A219" t="s">
        <v>276</v>
      </c>
      <c r="B219">
        <v>0.14000000000000001</v>
      </c>
      <c r="C219" s="2" t="str">
        <f>INDEX('Policy groups'!$B:$B,MATCH('Script Setup'!$A134,'Policy groups'!$A:$A,0))</f>
        <v>Industrial Energy Efficiency Standards</v>
      </c>
      <c r="D219" s="2" t="str">
        <f>INDEX('Policy groups'!$C:$C,MATCH('Script Setup'!$A134,'Policy groups'!$A:$A,0))</f>
        <v>Industry</v>
      </c>
      <c r="E219" s="3" t="str">
        <f>CONCATENATE("(True, ""","",TRIM(A219),"",""",","""",TRIM(A219),"""","",",[0,",B219,"],","""",C219,"""","),")</f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219" s="3" t="str">
        <f>CONCATENATE("(True, ""","",TRIM(A218),"",""",","""",TRIM(A218),"""","",",[0,",B219,"],","""",D219,"""","),")</f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220" spans="1:6" x14ac:dyDescent="0.25">
      <c r="A220" t="s">
        <v>279</v>
      </c>
      <c r="B220">
        <v>0.14000000000000001</v>
      </c>
      <c r="C220" s="2" t="str">
        <f>INDEX('Policy groups'!$B:$B,MATCH('Script Setup'!$A137,'Policy groups'!$A:$A,0))</f>
        <v>Industrial Energy Efficiency Standards</v>
      </c>
      <c r="D220" s="2" t="str">
        <f>INDEX('Policy groups'!$C:$C,MATCH('Script Setup'!$A137,'Policy groups'!$A:$A,0))</f>
        <v>Industry</v>
      </c>
      <c r="E220" s="3" t="str">
        <f>CONCATENATE("(True, ""","",TRIM(A220),"",""",","""",TRIM(A220),"""","",",[0,",B220,"],","""",C220,"""","),")</f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220" s="3" t="str">
        <f>CONCATENATE("(True, ""","",TRIM(A219),"",""",","""",TRIM(A219),"""","",",[0,",B220,"],","""",D220,"""","),")</f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221" spans="1:6" x14ac:dyDescent="0.25">
      <c r="A221" t="s">
        <v>280</v>
      </c>
      <c r="B221">
        <v>0.14000000000000001</v>
      </c>
      <c r="C221" s="2" t="str">
        <f>INDEX('Policy groups'!$B:$B,MATCH('Script Setup'!$A138,'Policy groups'!$A:$A,0))</f>
        <v>Industrial Energy Efficiency Standards</v>
      </c>
      <c r="D221" s="2" t="str">
        <f>INDEX('Policy groups'!$C:$C,MATCH('Script Setup'!$A138,'Policy groups'!$A:$A,0))</f>
        <v>Industry</v>
      </c>
      <c r="E221" s="3" t="str">
        <f>CONCATENATE("(True, ""","",TRIM(A221),"",""",","""",TRIM(A221),"""","",",[0,",B221,"],","""",C221,"""","),")</f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221" s="3" t="str">
        <f>CONCATENATE("(True, ""","",TRIM(A220),"",""",","""",TRIM(A220),"""","",",[0,",B221,"],","""",D221,"""","),")</f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222" spans="1:6" x14ac:dyDescent="0.25">
      <c r="A222" t="s">
        <v>277</v>
      </c>
      <c r="B222">
        <v>0.14000000000000001</v>
      </c>
      <c r="C222" s="2" t="str">
        <f>INDEX('Policy groups'!$B:$B,MATCH('Script Setup'!$A135,'Policy groups'!$A:$A,0))</f>
        <v>Industrial Energy Efficiency Standards</v>
      </c>
      <c r="D222" s="2" t="str">
        <f>INDEX('Policy groups'!$C:$C,MATCH('Script Setup'!$A135,'Policy groups'!$A:$A,0))</f>
        <v>Industry</v>
      </c>
      <c r="E222" s="3" t="str">
        <f>CONCATENATE("(True, ""","",TRIM(A222),"",""",","""",TRIM(A222),"""","",",[0,",B222,"],","""",C222,"""","),")</f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222" s="3" t="str">
        <f>CONCATENATE("(True, ""","",TRIM(A221),"",""",","""",TRIM(A221),"""","",",[0,",B222,"],","""",D222,"""","),")</f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223" spans="1:6" x14ac:dyDescent="0.25">
      <c r="A223" t="s">
        <v>278</v>
      </c>
      <c r="B223">
        <v>0.14000000000000001</v>
      </c>
      <c r="C223" s="2" t="str">
        <f>INDEX('Policy groups'!$B:$B,MATCH('Script Setup'!$A136,'Policy groups'!$A:$A,0))</f>
        <v>Industrial Energy Efficiency Standards</v>
      </c>
      <c r="D223" s="2" t="str">
        <f>INDEX('Policy groups'!$C:$C,MATCH('Script Setup'!$A136,'Policy groups'!$A:$A,0))</f>
        <v>Industry</v>
      </c>
      <c r="E223" s="3" t="str">
        <f>CONCATENATE("(True, ""","",TRIM(A223),"",""",","""",TRIM(A223),"""","",",[0,",B223,"],","""",C223,"""","),")</f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223" s="3" t="str">
        <f>CONCATENATE("(True, ""","",TRIM(A222),"",""",","""",TRIM(A222),"""","",",[0,",B223,"],","""",D223,"""","),")</f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224" spans="1:6" x14ac:dyDescent="0.25">
      <c r="A224" t="s">
        <v>367</v>
      </c>
      <c r="B224">
        <v>0.14000000000000001</v>
      </c>
      <c r="C224" s="2" t="str">
        <f>INDEX('Policy groups'!$B:$B,MATCH('Script Setup'!$A225,'Policy groups'!$A:$A,0))</f>
        <v>Industrial Energy Efficiency Standards</v>
      </c>
      <c r="D224" s="2" t="str">
        <f>INDEX('Policy groups'!$C:$C,MATCH('Script Setup'!$A225,'Policy groups'!$A:$A,0))</f>
        <v>Industry</v>
      </c>
      <c r="E224" s="3" t="str">
        <f>CONCATENATE("(True, ""","",TRIM(A224),"",""",","""",TRIM(A224),"""","",",[0,",B224,"],","""",C224,"""","),")</f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4" s="3" t="str">
        <f>CONCATENATE("(True, ""","",TRIM(A223),"",""",","""",TRIM(A223),"""","",",[0,",B224,"],","""",D224,"""","),")</f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225" spans="1:6" x14ac:dyDescent="0.25">
      <c r="A225" t="s">
        <v>281</v>
      </c>
      <c r="B225">
        <v>0.14000000000000001</v>
      </c>
      <c r="C225" s="2" t="str">
        <f>INDEX('Policy groups'!$B:$B,MATCH('Script Setup'!$A139,'Policy groups'!$A:$A,0))</f>
        <v>Industrial Energy Efficiency Standards</v>
      </c>
      <c r="D225" s="2" t="str">
        <f>INDEX('Policy groups'!$C:$C,MATCH('Script Setup'!$A139,'Policy groups'!$A:$A,0))</f>
        <v>Industry</v>
      </c>
      <c r="E225" s="3" t="str">
        <f>CONCATENATE("(True, ""","",TRIM(A225),"",""",","""",TRIM(A225),"""","",",[0,",B225,"],","""",C225,"""","),")</f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225" s="3" t="str">
        <f>CONCATENATE("(True, ""","",TRIM(A224),"",""",","""",TRIM(A224),"""","",",[0,",B225,"],","""",D225,"""","),")</f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6" spans="1:6" x14ac:dyDescent="0.25">
      <c r="A226" t="s">
        <v>282</v>
      </c>
      <c r="B226">
        <v>0.14000000000000001</v>
      </c>
      <c r="C226" s="2" t="str">
        <f>INDEX('Policy groups'!$B:$B,MATCH('Script Setup'!$A140,'Policy groups'!$A:$A,0))</f>
        <v>Industrial Energy Efficiency Standards</v>
      </c>
      <c r="D226" s="2" t="str">
        <f>INDEX('Policy groups'!$C:$C,MATCH('Script Setup'!$A140,'Policy groups'!$A:$A,0))</f>
        <v>Industry</v>
      </c>
      <c r="E226" s="3" t="str">
        <f>CONCATENATE("(True, ""","",TRIM(A226),"",""",","""",TRIM(A226),"""","",",[0,",B226,"],","""",C226,"""","),")</f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226" s="3" t="str">
        <f>CONCATENATE("(True, ""","",TRIM(A225),"",""",","""",TRIM(A225),"""","",",[0,",B226,"],","""",D226,"""","),")</f>
        <v>(True, "Percentage Improvement in Eqpt Efficiency Standards above BAU[wood products 16,electricity if]","Percentage Improvement in Eqpt Efficiency Standards above BAU[wood products 16,electricity if]",[0,0.14],"Industry"),</v>
      </c>
    </row>
    <row r="227" spans="1:6" x14ac:dyDescent="0.25">
      <c r="A227" t="s">
        <v>285</v>
      </c>
      <c r="B227">
        <v>0.14000000000000001</v>
      </c>
      <c r="C227" s="2" t="str">
        <f>INDEX('Policy groups'!$B:$B,MATCH('Script Setup'!$A143,'Policy groups'!$A:$A,0))</f>
        <v>Industrial Energy Efficiency Standards</v>
      </c>
      <c r="D227" s="2" t="str">
        <f>INDEX('Policy groups'!$C:$C,MATCH('Script Setup'!$A143,'Policy groups'!$A:$A,0))</f>
        <v>Industry</v>
      </c>
      <c r="E227" s="3" t="str">
        <f>CONCATENATE("(True, ""","",TRIM(A227),"",""",","""",TRIM(A227),"""","",",[0,",B227,"],","""",C227,"""","),")</f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227" s="3" t="str">
        <f>CONCATENATE("(True, ""","",TRIM(A226),"",""",","""",TRIM(A226),"""","",",[0,",B227,"],","""",D227,"""","),")</f>
        <v>(True, "Percentage Improvement in Eqpt Efficiency Standards above BAU[wood products 16,hard coal if]","Percentage Improvement in Eqpt Efficiency Standards above BAU[wood products 16,hard coal if]",[0,0.14],"Industry"),</v>
      </c>
    </row>
    <row r="228" spans="1:6" x14ac:dyDescent="0.25">
      <c r="A228" t="s">
        <v>286</v>
      </c>
      <c r="B228">
        <v>0.14000000000000001</v>
      </c>
      <c r="C228" s="2" t="str">
        <f>INDEX('Policy groups'!$B:$B,MATCH('Script Setup'!$A144,'Policy groups'!$A:$A,0))</f>
        <v>Industrial Energy Efficiency Standards</v>
      </c>
      <c r="D228" s="2" t="str">
        <f>INDEX('Policy groups'!$C:$C,MATCH('Script Setup'!$A144,'Policy groups'!$A:$A,0))</f>
        <v>Industry</v>
      </c>
      <c r="E228" s="3" t="str">
        <f>CONCATENATE("(True, ""","",TRIM(A228),"",""",","""",TRIM(A228),"""","",",[0,",B228,"],","""",C228,"""","),")</f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228" s="3" t="str">
        <f>CONCATENATE("(True, ""","",TRIM(A227),"",""",","""",TRIM(A227),"""","",",[0,",B228,"],","""",D228,"""","),")</f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229" spans="1:6" x14ac:dyDescent="0.25">
      <c r="A229" t="s">
        <v>283</v>
      </c>
      <c r="B229">
        <v>0.14000000000000001</v>
      </c>
      <c r="C229" s="2" t="str">
        <f>INDEX('Policy groups'!$B:$B,MATCH('Script Setup'!$A141,'Policy groups'!$A:$A,0))</f>
        <v>Industrial Energy Efficiency Standards</v>
      </c>
      <c r="D229" s="2" t="str">
        <f>INDEX('Policy groups'!$C:$C,MATCH('Script Setup'!$A141,'Policy groups'!$A:$A,0))</f>
        <v>Industry</v>
      </c>
      <c r="E229" s="3" t="str">
        <f>CONCATENATE("(True, ""","",TRIM(A229),"",""",","""",TRIM(A229),"""","",",[0,",B229,"],","""",C229,"""","),")</f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229" s="3" t="str">
        <f>CONCATENATE("(True, ""","",TRIM(A228),"",""",","""",TRIM(A228),"""","",",[0,",B229,"],","""",D229,"""","),")</f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230" spans="1:6" x14ac:dyDescent="0.25">
      <c r="A230" t="s">
        <v>284</v>
      </c>
      <c r="B230">
        <v>0.14000000000000001</v>
      </c>
      <c r="C230" s="2" t="str">
        <f>INDEX('Policy groups'!$B:$B,MATCH('Script Setup'!$A142,'Policy groups'!$A:$A,0))</f>
        <v>Industrial Energy Efficiency Standards</v>
      </c>
      <c r="D230" s="2" t="str">
        <f>INDEX('Policy groups'!$C:$C,MATCH('Script Setup'!$A142,'Policy groups'!$A:$A,0))</f>
        <v>Industry</v>
      </c>
      <c r="E230" s="3" t="str">
        <f>CONCATENATE("(True, ""","",TRIM(A230),"",""",","""",TRIM(A230),"""","",",[0,",B230,"],","""",C230,"""","),")</f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230" s="3" t="str">
        <f>CONCATENATE("(True, ""","",TRIM(A229),"",""",","""",TRIM(A229),"""","",",[0,",B230,"],","""",D230,"""","),")</f>
        <v>(True, "Percentage Improvement in Eqpt Efficiency Standards above BAU[wood products 16,natural gas if]","Percentage Improvement in Eqpt Efficiency Standards above BAU[wood products 16,natural gas if]",[0,0.14],"Industry"),</v>
      </c>
    </row>
    <row r="231" spans="1:6" x14ac:dyDescent="0.25">
      <c r="A231" t="s">
        <v>132</v>
      </c>
      <c r="B231">
        <v>1</v>
      </c>
      <c r="C231" s="2" t="str">
        <f>INDEX('Policy groups'!$B:$B,MATCH('Script Setup'!$A231,'Policy groups'!$A:$A,0))</f>
        <v>Grid Flexibility</v>
      </c>
      <c r="D231" s="2" t="str">
        <f>INDEX('Policy groups'!$C:$C,MATCH('Script Setup'!$A231,'Policy groups'!$A:$A,0))</f>
        <v>Electricity</v>
      </c>
      <c r="E231" s="3" t="str">
        <f>CONCATENATE("(True, ""","",TRIM(A231),"",""",","""",TRIM(A231),"""","",",[0,",B231,"],","""",C231,"""","),")</f>
        <v>(True, "Percentage Increase in Transmission Capacity vs BAU","Percentage Increase in Transmission Capacity vs BAU",[0,1],"Grid Flexibility"),</v>
      </c>
      <c r="F231" s="3" t="str">
        <f>CONCATENATE("(True, ""","",TRIM(A230),"",""",","""",TRIM(A230),"""","",",[0,",B231,"],","""",D231,"""","),")</f>
        <v>(True, "Percentage Improvement in Eqpt Efficiency Standards above BAU[wood products 16,petroleum diesel if]","Percentage Improvement in Eqpt Efficiency Standards above BAU[wood products 16,petroleum diesel if]",[0,1],"Electricity"),</v>
      </c>
    </row>
    <row r="232" spans="1:6" x14ac:dyDescent="0.25">
      <c r="A232" t="s">
        <v>147</v>
      </c>
      <c r="B232">
        <v>0.14099999999999999</v>
      </c>
      <c r="C232" s="2" t="str">
        <f>INDEX('Policy groups'!$B:$B,MATCH('Script Setup'!$A246,'Policy groups'!$A:$A,0))</f>
        <v>Building Codes and Appliance Standards</v>
      </c>
      <c r="D232" s="2" t="str">
        <f>INDEX('Policy groups'!$C:$C,MATCH('Script Setup'!$A246,'Policy groups'!$A:$A,0))</f>
        <v>Buildings</v>
      </c>
      <c r="E232" s="3" t="str">
        <f>CONCATENATE("(True, ""","",TRIM(A232),"",""",","""",TRIM(A232),"""","",",[0,",B232,"],","""",C232,"""","),")</f>
        <v>(True, "Reduction in E Use Allowed by Component Eff Std[appliances,commercial]","Reduction in E Use Allowed by Component Eff Std[appliances,commercial]",[0,0.141],"Building Codes and Appliance Standards"),</v>
      </c>
      <c r="F232" s="3" t="str">
        <f>CONCATENATE("(True, ""","",TRIM(A231),"",""",","""",TRIM(A231),"""","",",[0,",B232,"],","""",D232,"""","),")</f>
        <v>(True, "Percentage Increase in Transmission Capacity vs BAU","Percentage Increase in Transmission Capacity vs BAU",[0,0.141],"Buildings"),</v>
      </c>
    </row>
    <row r="233" spans="1:6" x14ac:dyDescent="0.25">
      <c r="A233" t="s">
        <v>146</v>
      </c>
      <c r="B233">
        <v>0.14099999999999999</v>
      </c>
      <c r="C233" s="2" t="str">
        <f>INDEX('Policy groups'!$B:$B,MATCH('Script Setup'!$A245,'Policy groups'!$A:$A,0))</f>
        <v>Building Codes and Appliance Standards</v>
      </c>
      <c r="D233" s="2" t="str">
        <f>INDEX('Policy groups'!$C:$C,MATCH('Script Setup'!$A245,'Policy groups'!$A:$A,0))</f>
        <v>Buildings</v>
      </c>
      <c r="E233" s="3" t="str">
        <f>CONCATENATE("(True, ""","",TRIM(A233),"",""",","""",TRIM(A233),"""","",",[0,",B233,"],","""",C233,"""","),")</f>
        <v>(True, "Reduction in E Use Allowed by Component Eff Std[appliances,rural residential]","Reduction in E Use Allowed by Component Eff Std[appliances,rural residential]",[0,0.141],"Building Codes and Appliance Standards"),</v>
      </c>
      <c r="F233" s="3" t="str">
        <f>CONCATENATE("(True, ""","",TRIM(A232),"",""",","""",TRIM(A232),"""","",",[0,",B233,"],","""",D233,"""","),")</f>
        <v>(True, "Reduction in E Use Allowed by Component Eff Std[appliances,commercial]","Reduction in E Use Allowed by Component Eff Std[appliances,commercial]",[0,0.141],"Buildings"),</v>
      </c>
    </row>
    <row r="234" spans="1:6" x14ac:dyDescent="0.25">
      <c r="A234" t="s">
        <v>145</v>
      </c>
      <c r="B234">
        <v>0.14099999999999999</v>
      </c>
      <c r="C234" s="2" t="str">
        <f>INDEX('Policy groups'!$B:$B,MATCH('Script Setup'!$A244,'Policy groups'!$A:$A,0))</f>
        <v>Building Codes and Appliance Standards</v>
      </c>
      <c r="D234" s="2" t="str">
        <f>INDEX('Policy groups'!$C:$C,MATCH('Script Setup'!$A244,'Policy groups'!$A:$A,0))</f>
        <v>Buildings</v>
      </c>
      <c r="E234" s="3" t="str">
        <f>CONCATENATE("(True, ""","",TRIM(A234),"",""",","""",TRIM(A234),"""","",",[0,",B234,"],","""",C234,"""","),")</f>
        <v>(True, "Reduction in E Use Allowed by Component Eff Std[appliances,urban residential]","Reduction in E Use Allowed by Component Eff Std[appliances,urban residential]",[0,0.141],"Building Codes and Appliance Standards"),</v>
      </c>
      <c r="F234" s="3" t="str">
        <f>CONCATENATE("(True, ""","",TRIM(A233),"",""",","""",TRIM(A233),"""","",",[0,",B234,"],","""",D234,"""","),")</f>
        <v>(True, "Reduction in E Use Allowed by Component Eff Std[appliances,rural residential]","Reduction in E Use Allowed by Component Eff Std[appliances,rural residential]",[0,0.141],"Buildings"),</v>
      </c>
    </row>
    <row r="235" spans="1:6" x14ac:dyDescent="0.25">
      <c r="A235" t="s">
        <v>138</v>
      </c>
      <c r="B235">
        <v>0.13300000000000001</v>
      </c>
      <c r="C235" s="2" t="str">
        <f>INDEX('Policy groups'!$B:$B,MATCH('Script Setup'!$A237,'Policy groups'!$A:$A,0))</f>
        <v>Building Codes and Appliance Standards</v>
      </c>
      <c r="D235" s="2" t="str">
        <f>INDEX('Policy groups'!$C:$C,MATCH('Script Setup'!$A237,'Policy groups'!$A:$A,0))</f>
        <v>Buildings</v>
      </c>
      <c r="E235" s="3" t="str">
        <f>CONCATENATE("(True, ""","",TRIM(A235),"",""",","""",TRIM(A235),"""","",",[0,",B235,"],","""",C235,"""","),")</f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>CONCATENATE("(True, ""","",TRIM(A234),"",""",","""",TRIM(A234),"""","",",[0,",B235,"],","""",D235,"""","),")</f>
        <v>(True, "Reduction in E Use Allowed by Component Eff Std[appliances,urban residential]","Reduction in E Use Allowed by Component Eff Std[appliances,urban residential]",[0,0.133],"Buildings"),</v>
      </c>
    </row>
    <row r="236" spans="1:6" x14ac:dyDescent="0.25">
      <c r="A236" t="s">
        <v>137</v>
      </c>
      <c r="B236">
        <v>0.13600000000000001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>CONCATENATE("(True, ""","",TRIM(A236),"",""",","""",TRIM(A236),"""","",",[0,",B236,"],","""",C236,"""","),")</f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6" s="3" t="str">
        <f>CONCATENATE("(True, ""","",TRIM(A235),"",""",","""",TRIM(A235),"""","",",[0,",B236,"],","""",D236,"""","),")</f>
        <v>(True, "Reduction in E Use Allowed by Component Eff Std[cooling and ventilation,commercial]","Reduction in E Use Allowed by Component Eff Std[cooling and ventilation,commercial]",[0,0.136],"Buildings"),</v>
      </c>
    </row>
    <row r="237" spans="1:6" x14ac:dyDescent="0.25">
      <c r="A237" t="s">
        <v>136</v>
      </c>
      <c r="B237">
        <v>0.13600000000000001</v>
      </c>
      <c r="C237" s="2" t="str">
        <f>INDEX('Policy groups'!$B:$B,MATCH('Script Setup'!$A235,'Policy groups'!$A:$A,0))</f>
        <v>Building Codes and Appliance Standards</v>
      </c>
      <c r="D237" s="2" t="str">
        <f>INDEX('Policy groups'!$C:$C,MATCH('Script Setup'!$A235,'Policy groups'!$A:$A,0))</f>
        <v>Buildings</v>
      </c>
      <c r="E237" s="3" t="str">
        <f>CONCATENATE("(True, ""","",TRIM(A237),"",""",","""",TRIM(A237),"""","",",[0,",B237,"],","""",C237,"""","),")</f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7" s="3" t="str">
        <f>CONCATENATE("(True, ""","",TRIM(A236),"",""",","""",TRIM(A236),"""","",",[0,",B237,"],","""",D237,"""","),")</f>
        <v>(True, "Reduction in E Use Allowed by Component Eff Std[cooling and ventilation,rural residential]","Reduction in E Use Allowed by Component Eff Std[cooling and ventilation,rural residential]",[0,0.136],"Buildings"),</v>
      </c>
    </row>
    <row r="238" spans="1:6" x14ac:dyDescent="0.25">
      <c r="A238" t="s">
        <v>141</v>
      </c>
      <c r="B238">
        <v>0.25</v>
      </c>
      <c r="C238" s="2" t="str">
        <f>INDEX('Policy groups'!$B:$B,MATCH('Script Setup'!$A240,'Policy groups'!$A:$A,0))</f>
        <v>Building Codes and Appliance Standards</v>
      </c>
      <c r="D238" s="2" t="str">
        <f>INDEX('Policy groups'!$C:$C,MATCH('Script Setup'!$A240,'Policy groups'!$A:$A,0))</f>
        <v>Buildings</v>
      </c>
      <c r="E238" s="3" t="str">
        <f>CONCATENATE("(True, ""","",TRIM(A238),"",""",","""",TRIM(A238),"""","",",[0,",B238,"],","""",C238,"""","),")</f>
        <v>(True, "Reduction in E Use Allowed by Component Eff Std[envelope,commercial]","Reduction in E Use Allowed by Component Eff Std[envelope,commercial]",[0,0.25],"Building Codes and Appliance Standards"),</v>
      </c>
      <c r="F238" s="3" t="str">
        <f>CONCATENATE("(True, ""","",TRIM(A237),"",""",","""",TRIM(A237),"""","",",[0,",B238,"],","""",D238,"""","),")</f>
        <v>(True, "Reduction in E Use Allowed by Component Eff Std[cooling and ventilation,urban residential]","Reduction in E Use Allowed by Component Eff Std[cooling and ventilation,urban residential]",[0,0.25],"Buildings"),</v>
      </c>
    </row>
    <row r="239" spans="1:6" x14ac:dyDescent="0.25">
      <c r="A239" t="s">
        <v>140</v>
      </c>
      <c r="B239">
        <v>0.25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>CONCATENATE("(True, ""","",TRIM(A239),"",""",","""",TRIM(A239),"""","",",[0,",B239,"],","""",C239,"""","),")</f>
        <v>(True, "Reduction in E Use Allowed by Component Eff Std[envelope,rural residential]","Reduction in E Use Allowed by Component Eff Std[envelope,rural residential]",[0,0.25],"Building Codes and Appliance Standards"),</v>
      </c>
      <c r="F239" s="3" t="str">
        <f>CONCATENATE("(True, ""","",TRIM(A238),"",""",","""",TRIM(A238),"""","",",[0,",B239,"],","""",D239,"""","),")</f>
        <v>(True, "Reduction in E Use Allowed by Component Eff Std[envelope,commercial]","Reduction in E Use Allowed by Component Eff Std[envelope,commercial]",[0,0.25],"Buildings"),</v>
      </c>
    </row>
    <row r="240" spans="1:6" x14ac:dyDescent="0.25">
      <c r="A240" t="s">
        <v>139</v>
      </c>
      <c r="B240">
        <v>0.25</v>
      </c>
      <c r="C240" s="2" t="str">
        <f>INDEX('Policy groups'!$B:$B,MATCH('Script Setup'!$A238,'Policy groups'!$A:$A,0))</f>
        <v>Building Codes and Appliance Standards</v>
      </c>
      <c r="D240" s="2" t="str">
        <f>INDEX('Policy groups'!$C:$C,MATCH('Script Setup'!$A238,'Policy groups'!$A:$A,0))</f>
        <v>Buildings</v>
      </c>
      <c r="E240" s="3" t="str">
        <f>CONCATENATE("(True, ""","",TRIM(A240),"",""",","""",TRIM(A240),"""","",",[0,",B240,"],","""",C240,"""","),")</f>
        <v>(True, "Reduction in E Use Allowed by Component Eff Std[envelope,urban residential]","Reduction in E Use Allowed by Component Eff Std[envelope,urban residential]",[0,0.25],"Building Codes and Appliance Standards"),</v>
      </c>
      <c r="F240" s="3" t="str">
        <f>CONCATENATE("(True, ""","",TRIM(A239),"",""",","""",TRIM(A239),"""","",",[0,",B240,"],","""",D240,"""","),")</f>
        <v>(True, "Reduction in E Use Allowed by Component Eff Std[envelope,rural residential]","Reduction in E Use Allowed by Component Eff Std[envelope,rural residential]",[0,0.25],"Buildings"),</v>
      </c>
    </row>
    <row r="241" spans="1:6" x14ac:dyDescent="0.25">
      <c r="A241" t="s">
        <v>135</v>
      </c>
      <c r="B241">
        <v>0.159</v>
      </c>
      <c r="C241" s="2" t="str">
        <f>INDEX('Policy groups'!$B:$B,MATCH('Script Setup'!$A234,'Policy groups'!$A:$A,0))</f>
        <v>Building Codes and Appliance Standards</v>
      </c>
      <c r="D241" s="2" t="str">
        <f>INDEX('Policy groups'!$C:$C,MATCH('Script Setup'!$A234,'Policy groups'!$A:$A,0))</f>
        <v>Buildings</v>
      </c>
      <c r="E241" s="3" t="str">
        <f>CONCATENATE("(True, ""","",TRIM(A241),"",""",","""",TRIM(A241),"""","",",[0,",B241,"],","""",C241,"""","),")</f>
        <v>(True, "Reduction in E Use Allowed by Component Eff Std[heating,commercial]","Reduction in E Use Allowed by Component Eff Std[heating,commercial]",[0,0.159],"Building Codes and Appliance Standards"),</v>
      </c>
      <c r="F241" s="3" t="str">
        <f>CONCATENATE("(True, ""","",TRIM(A240),"",""",","""",TRIM(A240),"""","",",[0,",B241,"],","""",D241,"""","),")</f>
        <v>(True, "Reduction in E Use Allowed by Component Eff Std[envelope,urban residential]","Reduction in E Use Allowed by Component Eff Std[envelope,urban residential]",[0,0.159],"Buildings"),</v>
      </c>
    </row>
    <row r="242" spans="1:6" x14ac:dyDescent="0.25">
      <c r="A242" t="s">
        <v>134</v>
      </c>
      <c r="B242">
        <v>0.11</v>
      </c>
      <c r="C242" s="2" t="str">
        <f>INDEX('Policy groups'!$B:$B,MATCH('Script Setup'!$A233,'Policy groups'!$A:$A,0))</f>
        <v>Building Codes and Appliance Standards</v>
      </c>
      <c r="D242" s="2" t="str">
        <f>INDEX('Policy groups'!$C:$C,MATCH('Script Setup'!$A233,'Policy groups'!$A:$A,0))</f>
        <v>Buildings</v>
      </c>
      <c r="E242" s="3" t="str">
        <f>CONCATENATE("(True, ""","",TRIM(A242),"",""",","""",TRIM(A242),"""","",",[0,",B242,"],","""",C242,"""","),")</f>
        <v>(True, "Reduction in E Use Allowed by Component Eff Std[heating,rural residential]","Reduction in E Use Allowed by Component Eff Std[heating,rural residential]",[0,0.11],"Building Codes and Appliance Standards"),</v>
      </c>
      <c r="F242" s="3" t="str">
        <f>CONCATENATE("(True, ""","",TRIM(A241),"",""",","""",TRIM(A241),"""","",",[0,",B242,"],","""",D242,"""","),")</f>
        <v>(True, "Reduction in E Use Allowed by Component Eff Std[heating,commercial]","Reduction in E Use Allowed by Component Eff Std[heating,commercial]",[0,0.11],"Buildings"),</v>
      </c>
    </row>
    <row r="243" spans="1:6" x14ac:dyDescent="0.25">
      <c r="A243" t="s">
        <v>133</v>
      </c>
      <c r="B243">
        <v>0.11</v>
      </c>
      <c r="C243" s="2" t="str">
        <f>INDEX('Policy groups'!$B:$B,MATCH('Script Setup'!$A232,'Policy groups'!$A:$A,0))</f>
        <v>Building Codes and Appliance Standards</v>
      </c>
      <c r="D243" s="2" t="str">
        <f>INDEX('Policy groups'!$C:$C,MATCH('Script Setup'!$A232,'Policy groups'!$A:$A,0))</f>
        <v>Buildings</v>
      </c>
      <c r="E243" s="3" t="str">
        <f>CONCATENATE("(True, ""","",TRIM(A243),"",""",","""",TRIM(A243),"""","",",[0,",B243,"],","""",C243,"""","),")</f>
        <v>(True, "Reduction in E Use Allowed by Component Eff Std[heating,urban residential]","Reduction in E Use Allowed by Component Eff Std[heating,urban residential]",[0,0.11],"Building Codes and Appliance Standards"),</v>
      </c>
      <c r="F243" s="3" t="e">
        <f>CONCATENATE("(True, ""","",TRIM(#REF!),"",""",","""",TRIM(#REF!),"""","",",[0,",B243,"],","""",D243,"""","),")</f>
        <v>#REF!</v>
      </c>
    </row>
    <row r="244" spans="1:6" x14ac:dyDescent="0.25">
      <c r="A244" t="s">
        <v>144</v>
      </c>
      <c r="B244">
        <v>0.2</v>
      </c>
      <c r="C244" s="2" t="str">
        <f>INDEX('Policy groups'!$B:$B,MATCH('Script Setup'!$A243,'Policy groups'!$A:$A,0))</f>
        <v>Building Codes and Appliance Standards</v>
      </c>
      <c r="D244" s="2" t="str">
        <f>INDEX('Policy groups'!$C:$C,MATCH('Script Setup'!$A243,'Policy groups'!$A:$A,0))</f>
        <v>Buildings</v>
      </c>
      <c r="E244" s="3" t="str">
        <f>CONCATENATE("(True, ""","",TRIM(A244),"",""",","""",TRIM(A244),"""","",",[0,",B244,"],","""",C244,"""","),")</f>
        <v>(True, "Reduction in E Use Allowed by Component Eff Std[lighting,commercial]","Reduction in E Use Allowed by Component Eff Std[lighting,commercial]",[0,0.2],"Building Codes and Appliance Standards"),</v>
      </c>
      <c r="F244" s="3" t="str">
        <f>CONCATENATE("(True, ""","",TRIM(A243),"",""",","""",TRIM(A243),"""","",",[0,",B244,"],","""",D244,"""","),")</f>
        <v>(True, "Reduction in E Use Allowed by Component Eff Std[heating,urban residential]","Reduction in E Use Allowed by Component Eff Std[heating,urban residential]",[0,0.2],"Buildings"),</v>
      </c>
    </row>
    <row r="245" spans="1:6" x14ac:dyDescent="0.25">
      <c r="A245" t="s">
        <v>143</v>
      </c>
      <c r="B245">
        <v>0.2</v>
      </c>
      <c r="C245" s="2" t="str">
        <f>INDEX('Policy groups'!$B:$B,MATCH('Script Setup'!$A242,'Policy groups'!$A:$A,0))</f>
        <v>Building Codes and Appliance Standards</v>
      </c>
      <c r="D245" s="2" t="str">
        <f>INDEX('Policy groups'!$C:$C,MATCH('Script Setup'!$A242,'Policy groups'!$A:$A,0))</f>
        <v>Buildings</v>
      </c>
      <c r="E245" s="3" t="str">
        <f>CONCATENATE("(True, ""","",TRIM(A245),"",""",","""",TRIM(A245),"""","",",[0,",B245,"],","""",C245,"""","),")</f>
        <v>(True, "Reduction in E Use Allowed by Component Eff Std[lighting,rural residential]","Reduction in E Use Allowed by Component Eff Std[lighting,rural residential]",[0,0.2],"Building Codes and Appliance Standards"),</v>
      </c>
      <c r="F245" s="3" t="str">
        <f>CONCATENATE("(True, ""","",TRIM(A244),"",""",","""",TRIM(A244),"""","",",[0,",B245,"],","""",D245,"""","),")</f>
        <v>(True, "Reduction in E Use Allowed by Component Eff Std[lighting,commercial]","Reduction in E Use Allowed by Component Eff Std[lighting,commercial]",[0,0.2],"Buildings"),</v>
      </c>
    </row>
    <row r="246" spans="1:6" x14ac:dyDescent="0.25">
      <c r="A246" t="s">
        <v>142</v>
      </c>
      <c r="B246">
        <v>0.2</v>
      </c>
      <c r="C246" s="2" t="str">
        <f>INDEX('Policy groups'!$B:$B,MATCH('Script Setup'!$A241,'Policy groups'!$A:$A,0))</f>
        <v>Building Codes and Appliance Standards</v>
      </c>
      <c r="D246" s="2" t="str">
        <f>INDEX('Policy groups'!$C:$C,MATCH('Script Setup'!$A241,'Policy groups'!$A:$A,0))</f>
        <v>Buildings</v>
      </c>
      <c r="E246" s="3" t="str">
        <f>CONCATENATE("(True, ""","",TRIM(A246),"",""",","""",TRIM(A246),"""","",",[0,",B246,"],","""",C246,"""","),")</f>
        <v>(True, "Reduction in E Use Allowed by Component Eff Std[lighting,urban residential]","Reduction in E Use Allowed by Component Eff Std[lighting,urban residential]",[0,0.2],"Building Codes and Appliance Standards"),</v>
      </c>
      <c r="F246" s="3" t="str">
        <f>CONCATENATE("(True, ""","",TRIM(A245),"",""",","""",TRIM(A245),"""","",",[0,",B246,"],","""",D246,"""","),")</f>
        <v>(True, "Reduction in E Use Allowed by Component Eff Std[lighting,rural residential]","Reduction in E Use Allowed by Component Eff Std[lighting,rural residential]",[0,0.2],"Buildings"),</v>
      </c>
    </row>
    <row r="247" spans="1:6" x14ac:dyDescent="0.25">
      <c r="A247" t="s">
        <v>150</v>
      </c>
      <c r="B247">
        <v>0.11</v>
      </c>
      <c r="C247" s="2" t="str">
        <f>INDEX('Policy groups'!$B:$B,MATCH('Script Setup'!$A249,'Policy groups'!$A:$A,0))</f>
        <v>Building Codes and Appliance Standards</v>
      </c>
      <c r="D247" s="2" t="str">
        <f>INDEX('Policy groups'!$C:$C,MATCH('Script Setup'!$A249,'Policy groups'!$A:$A,0))</f>
        <v>Buildings</v>
      </c>
      <c r="E247" s="3" t="str">
        <f>CONCATENATE("(True, ""","",TRIM(A247),"",""",","""",TRIM(A247),"""","",",[0,",B247,"],","""",C247,"""","),")</f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>CONCATENATE("(True, ""","",TRIM(A246),"",""",","""",TRIM(A246),"""","",",[0,",B247,"],","""",D247,"""","),")</f>
        <v>(True, "Reduction in E Use Allowed by Component Eff Std[lighting,urban residential]","Reduction in E Use Allowed by Component Eff Std[lighting,urban residential]",[0,0.11],"Buildings"),</v>
      </c>
    </row>
    <row r="248" spans="1:6" x14ac:dyDescent="0.25">
      <c r="A248" t="s">
        <v>149</v>
      </c>
      <c r="B248">
        <v>0.11</v>
      </c>
      <c r="C248" s="2" t="str">
        <f>INDEX('Policy groups'!$B:$B,MATCH('Script Setup'!$A248,'Policy groups'!$A:$A,0))</f>
        <v>Building Codes and Appliance Standards</v>
      </c>
      <c r="D248" s="2" t="str">
        <f>INDEX('Policy groups'!$C:$C,MATCH('Script Setup'!$A248,'Policy groups'!$A:$A,0))</f>
        <v>Buildings</v>
      </c>
      <c r="E248" s="3" t="str">
        <f>CONCATENATE("(True, ""","",TRIM(A248),"",""",","""",TRIM(A248),"""","",",[0,",B248,"],","""",C248,"""","),")</f>
        <v>(True, "Reduction in E Use Allowed by Component Eff Std[other component,rural residential]","Reduction in E Use Allowed by Component Eff Std[other component,rural residential]",[0,0.11],"Building Codes and Appliance Standards"),</v>
      </c>
      <c r="F248" s="3" t="str">
        <f>CONCATENATE("(True, ""","",TRIM(A247),"",""",","""",TRIM(A247),"""","",",[0,",B248,"],","""",D248,"""","),")</f>
        <v>(True, "Reduction in E Use Allowed by Component Eff Std[other component,commercial]","Reduction in E Use Allowed by Component Eff Std[other component,commercial]",[0,0.11],"Buildings"),</v>
      </c>
    </row>
    <row r="249" spans="1:6" x14ac:dyDescent="0.25">
      <c r="A249" t="s">
        <v>148</v>
      </c>
      <c r="B249">
        <v>0.11</v>
      </c>
      <c r="C249" s="2" t="str">
        <f>INDEX('Policy groups'!$B:$B,MATCH('Script Setup'!$A247,'Policy groups'!$A:$A,0))</f>
        <v>Building Codes and Appliance Standards</v>
      </c>
      <c r="D249" s="2" t="str">
        <f>INDEX('Policy groups'!$C:$C,MATCH('Script Setup'!$A247,'Policy groups'!$A:$A,0))</f>
        <v>Buildings</v>
      </c>
      <c r="E249" s="3" t="str">
        <f>CONCATENATE("(True, ""","",TRIM(A249),"",""",","""",TRIM(A249),"""","",",[0,",B249,"],","""",C249,"""","),")</f>
        <v>(True, "Reduction in E Use Allowed by Component Eff Std[other component,urban residential]","Reduction in E Use Allowed by Component Eff Std[other component,urban residential]",[0,0.11],"Building Codes and Appliance Standards"),</v>
      </c>
      <c r="F249" s="3" t="str">
        <f>CONCATENATE("(True, ""","",TRIM(A248),"",""",","""",TRIM(A248),"""","",",[0,",B249,"],","""",D249,"""","),")</f>
        <v>(True, "Reduction in E Use Allowed by Component Eff Std[other component,rural residential]","Reduction in E Use Allowed by Component Eff Std[other component,rural residential]",[0,0.11],"Buildings"),</v>
      </c>
    </row>
    <row r="250" spans="1:6" x14ac:dyDescent="0.25">
      <c r="A250" t="s">
        <v>151</v>
      </c>
      <c r="B250">
        <v>1</v>
      </c>
      <c r="C250" s="2" t="str">
        <f>INDEX('Policy groups'!$B:$B,MATCH('Script Setup'!$A250,'Policy groups'!$A:$A,0))</f>
        <v>100% Clean Electricity Standard</v>
      </c>
      <c r="D250" s="2" t="str">
        <f>INDEX('Policy groups'!$C:$C,MATCH('Script Setup'!$A250,'Policy groups'!$A:$A,0))</f>
        <v>Electricity</v>
      </c>
      <c r="E250" s="3" t="str">
        <f>CONCATENATE("(True, ""","",TRIM(A250),"",""",","""",TRIM(A250),"""","",",[0,",B250,"],","""",C250,"""","),")</f>
        <v>(True, "Renewable Portfolio Std Percentage","Renewable Portfolio Std Percentage",[0,1],"100% Clean Electricity Standard"),</v>
      </c>
      <c r="F250" s="3" t="str">
        <f>CONCATENATE("(True, ""","",TRIM(A249),"",""",","""",TRIM(A249),"""","",",[0,",B250,"],","""",D250,"""","),")</f>
        <v>(True, "Reduction in E Use Allowed by Component Eff Std[other component,urban residential]","Reduction in E Use Allowed by Component Eff Std[other component,urban residential]",[0,1],"Electricity"),</v>
      </c>
    </row>
    <row r="251" spans="1:6" x14ac:dyDescent="0.25">
      <c r="A251" t="s">
        <v>154</v>
      </c>
      <c r="B251">
        <v>0.15</v>
      </c>
      <c r="C251" s="2" t="str">
        <f>INDEX('Policy groups'!$B:$B,MATCH('Script Setup'!$A253,'Policy groups'!$A:$A,0))</f>
        <v>Building Retrofitting</v>
      </c>
      <c r="D251" s="2" t="str">
        <f>INDEX('Policy groups'!$C:$C,MATCH('Script Setup'!$A253,'Policy groups'!$A:$A,0))</f>
        <v>Buildings</v>
      </c>
      <c r="E251" s="3" t="str">
        <f>CONCATENATE("(True, ""","",TRIM(A251),"",""",","""",TRIM(A251),"""","",",[0,",B251,"],","""",C251,"""","),")</f>
        <v>(True, "Share of Preexisting Buildings Subject to Retrofitting[commercial]","Share of Preexisting Buildings Subject to Retrofitting[commercial]",[0,0.15],"Building Retrofitting"),</v>
      </c>
      <c r="F251" s="3" t="str">
        <f>CONCATENATE("(True, ""","",TRIM(A250),"",""",","""",TRIM(A250),"""","",",[0,",B251,"],","""",D251,"""","),")</f>
        <v>(True, "Renewable Portfolio Std Percentage","Renewable Portfolio Std Percentage",[0,0.15],"Buildings"),</v>
      </c>
    </row>
    <row r="252" spans="1:6" x14ac:dyDescent="0.25">
      <c r="A252" t="s">
        <v>153</v>
      </c>
      <c r="B252">
        <v>0.15</v>
      </c>
      <c r="C252" s="2" t="str">
        <f>INDEX('Policy groups'!$B:$B,MATCH('Script Setup'!$A252,'Policy groups'!$A:$A,0))</f>
        <v>Building Retrofitting</v>
      </c>
      <c r="D252" s="2" t="str">
        <f>INDEX('Policy groups'!$C:$C,MATCH('Script Setup'!$A252,'Policy groups'!$A:$A,0))</f>
        <v>Buildings</v>
      </c>
      <c r="E252" s="3" t="str">
        <f>CONCATENATE("(True, ""","",TRIM(A252),"",""",","""",TRIM(A252),"""","",",[0,",B252,"],","""",C252,"""","),")</f>
        <v>(True, "Share of Preexisting Buildings Subject to Retrofitting[rural residential]","Share of Preexisting Buildings Subject to Retrofitting[rural residential]",[0,0.15],"Building Retrofitting"),</v>
      </c>
      <c r="F252" s="3" t="str">
        <f>CONCATENATE("(True, ""","",TRIM(A251),"",""",","""",TRIM(A251),"""","",",[0,",B252,"],","""",D252,"""","),")</f>
        <v>(True, "Share of Preexisting Buildings Subject to Retrofitting[commercial]","Share of Preexisting Buildings Subject to Retrofitting[commercial]",[0,0.15],"Buildings"),</v>
      </c>
    </row>
    <row r="253" spans="1:6" x14ac:dyDescent="0.25">
      <c r="A253" t="s">
        <v>152</v>
      </c>
      <c r="B253">
        <v>0.15</v>
      </c>
      <c r="C253" s="2" t="str">
        <f>INDEX('Policy groups'!$B:$B,MATCH('Script Setup'!$A251,'Policy groups'!$A:$A,0))</f>
        <v>Building Retrofitting</v>
      </c>
      <c r="D253" s="2" t="str">
        <f>INDEX('Policy groups'!$C:$C,MATCH('Script Setup'!$A251,'Policy groups'!$A:$A,0))</f>
        <v>Buildings</v>
      </c>
      <c r="E253" s="3" t="str">
        <f>CONCATENATE("(True, ""","",TRIM(A253),"",""",","""",TRIM(A253),"""","",",[0,",B253,"],","""",C253,"""","),")</f>
        <v>(True, "Share of Preexisting Buildings Subject to Retrofitting[urban residential]","Share of Preexisting Buildings Subject to Retrofitting[urban residential]",[0,0.15],"Building Retrofitting"),</v>
      </c>
      <c r="F253" s="3" t="str">
        <f>CONCATENATE("(True, ""","",TRIM(A252),"",""",","""",TRIM(A252),"""","",",[0,",B253,"],","""",D253,"""","),")</f>
        <v>(True, "Share of Preexisting Buildings Subject to Retrofitting[rural residential]","Share of Preexisting Buildings Subject to Retrofitting[rural residential]",[0,0.15],"Buildings"),</v>
      </c>
    </row>
    <row r="254" spans="1:6" x14ac:dyDescent="0.25">
      <c r="A254" t="s">
        <v>467</v>
      </c>
      <c r="B254">
        <v>11</v>
      </c>
      <c r="C254" s="2" t="str">
        <f>INDEX('Policy groups'!$B:$B,MATCH('Script Setup'!$A254,'Policy groups'!$A:$A,0))</f>
        <v>Electricity PTC/ITC</v>
      </c>
      <c r="D254" s="2" t="str">
        <f>INDEX('Policy groups'!$C:$C,MATCH('Script Setup'!$A254,'Policy groups'!$A:$A,0))</f>
        <v>Electricity</v>
      </c>
      <c r="E254" s="3" t="str">
        <f>CONCATENATE("(True, ""","",TRIM(A254),"",""",","""",TRIM(A254),"""","",",[0,",B254,"],","""",C254,"""","),")</f>
        <v>(True, "Subsidy for Elec Production by Fuel[nuclear es,preexisting retiring]","Subsidy for Elec Production by Fuel[nuclear es,preexisting retiring]",[0,11],"Electricity PTC/ITC"),</v>
      </c>
      <c r="F254" s="3" t="str">
        <f>CONCATENATE("(True, ""","",TRIM(A253),"",""",","""",TRIM(A253),"""","",",[0,",B254,"],","""",D254,"""","),")</f>
        <v>(True, "Share of Preexisting Buildings Subject to Retrofitting[urban residential]","Share of Preexisting Buildings Subject to Retrofitting[urban residential]",[0,11],"Electricity"),</v>
      </c>
    </row>
    <row r="255" spans="1:6" x14ac:dyDescent="0.25">
      <c r="A255" t="s">
        <v>469</v>
      </c>
      <c r="B255">
        <v>5</v>
      </c>
      <c r="C255" s="2" t="str">
        <f>INDEX('Policy groups'!$B:$B,MATCH('Script Setup'!$A256,'Policy groups'!$A:$A,0))</f>
        <v>Electricity PTC/ITC</v>
      </c>
      <c r="D255" s="2" t="str">
        <f>INDEX('Policy groups'!$C:$C,MATCH('Script Setup'!$A256,'Policy groups'!$A:$A,0))</f>
        <v>Electricity</v>
      </c>
      <c r="E255" s="3" t="str">
        <f>CONCATENATE("(True, ""","",TRIM(A255),"",""",","""",TRIM(A255),"""","",",[0,",B255,"],","""",C255,"""","),")</f>
        <v>(True, "Subsidy for Elec Production by Fuel[onshore wind es,newly built]","Subsidy for Elec Production by Fuel[onshore wind es,newly built]",[0,5],"Electricity PTC/ITC"),</v>
      </c>
      <c r="F255" s="3" t="str">
        <f>CONCATENATE("(True, ""","",TRIM(A254),"",""",","""",TRIM(A254),"""","",",[0,",B255,"],","""",D255,"""","),")</f>
        <v>(True, "Subsidy for Elec Production by Fuel[nuclear es,preexisting retiring]","Subsidy for Elec Production by Fuel[nuclear es,preexisting retiring]",[0,5],"Electricity"),</v>
      </c>
    </row>
    <row r="256" spans="1:6" x14ac:dyDescent="0.25">
      <c r="A256" t="s">
        <v>468</v>
      </c>
      <c r="B256">
        <v>5</v>
      </c>
      <c r="C256" s="2" t="str">
        <f>INDEX('Policy groups'!$B:$B,MATCH('Script Setup'!$A255,'Policy groups'!$A:$A,0))</f>
        <v>Electricity PTC/ITC</v>
      </c>
      <c r="D256" s="2" t="str">
        <f>INDEX('Policy groups'!$C:$C,MATCH('Script Setup'!$A255,'Policy groups'!$A:$A,0))</f>
        <v>Electricity</v>
      </c>
      <c r="E256" s="3" t="str">
        <f>CONCATENATE("(True, ""","",TRIM(A256),"",""",","""",TRIM(A256),"""","",",[0,",B256,"],","""",C256,"""","),")</f>
        <v>(True, "Subsidy for Elec Production by Fuel[onshore wind es,preexisting retiring]","Subsidy for Elec Production by Fuel[onshore wind es,preexisting retiring]",[0,5],"Electricity PTC/ITC"),</v>
      </c>
      <c r="F256" s="3" t="str">
        <f>CONCATENATE("(True, ""","",TRIM(A255),"",""",","""",TRIM(A255),"""","",",[0,",B256,"],","""",D256,"""","),")</f>
        <v>(True, "Subsidy for Elec Production by Fuel[onshore wind es,newly built]","Subsidy for Elec Production by Fuel[onshore wind es,newly built]",[0,5],"Electricity"),</v>
      </c>
    </row>
  </sheetData>
  <autoFilter ref="A1:F256" xr:uid="{786663FF-4B51-4D0F-A407-6AAB5D3B48D4}">
    <sortState xmlns:xlrd2="http://schemas.microsoft.com/office/spreadsheetml/2017/richdata2" ref="A2:F256">
      <sortCondition ref="A1:A25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3A973-69A4-4CBF-9B63-05A0CE684081}">
  <dimension ref="A3:AG94"/>
  <sheetViews>
    <sheetView topLeftCell="A58" workbookViewId="0">
      <selection activeCell="M100" sqref="M100"/>
    </sheetView>
  </sheetViews>
  <sheetFormatPr defaultRowHeight="15" x14ac:dyDescent="0.25"/>
  <cols>
    <col min="2" max="2" width="56.140625" customWidth="1"/>
    <col min="3" max="4" width="9.28515625" bestFit="1" customWidth="1"/>
    <col min="5" max="5" width="11.5703125" bestFit="1" customWidth="1"/>
    <col min="6" max="33" width="13.28515625" bestFit="1" customWidth="1"/>
  </cols>
  <sheetData>
    <row r="3" spans="1:33" x14ac:dyDescent="0.25">
      <c r="B3" s="4" t="s">
        <v>0</v>
      </c>
      <c r="C3">
        <v>2020</v>
      </c>
      <c r="D3">
        <v>2021</v>
      </c>
      <c r="E3">
        <v>2022</v>
      </c>
      <c r="F3">
        <v>2023</v>
      </c>
      <c r="G3">
        <v>2024</v>
      </c>
      <c r="H3">
        <v>2025</v>
      </c>
      <c r="I3">
        <v>2026</v>
      </c>
      <c r="J3">
        <v>2027</v>
      </c>
      <c r="K3">
        <v>2028</v>
      </c>
      <c r="L3">
        <v>2029</v>
      </c>
      <c r="M3">
        <v>2030</v>
      </c>
      <c r="N3">
        <v>2031</v>
      </c>
      <c r="O3">
        <v>2032</v>
      </c>
      <c r="P3">
        <v>2033</v>
      </c>
      <c r="Q3">
        <v>2034</v>
      </c>
      <c r="R3">
        <v>2035</v>
      </c>
      <c r="S3">
        <v>2036</v>
      </c>
      <c r="T3">
        <v>2037</v>
      </c>
      <c r="U3">
        <v>2038</v>
      </c>
      <c r="V3">
        <v>2039</v>
      </c>
      <c r="W3">
        <v>2040</v>
      </c>
      <c r="X3">
        <v>2041</v>
      </c>
      <c r="Y3">
        <v>2042</v>
      </c>
      <c r="Z3">
        <v>2043</v>
      </c>
      <c r="AA3">
        <v>2044</v>
      </c>
      <c r="AB3">
        <v>2045</v>
      </c>
      <c r="AC3">
        <v>2046</v>
      </c>
      <c r="AD3">
        <v>2047</v>
      </c>
      <c r="AE3">
        <v>2048</v>
      </c>
      <c r="AF3">
        <v>2049</v>
      </c>
      <c r="AG3">
        <v>2050</v>
      </c>
    </row>
    <row r="4" spans="1:33" x14ac:dyDescent="0.25">
      <c r="A4" t="s">
        <v>458</v>
      </c>
      <c r="B4" t="s">
        <v>381</v>
      </c>
      <c r="C4">
        <f>US_Difference!B2</f>
        <v>0</v>
      </c>
      <c r="D4">
        <f>US_Difference!C2</f>
        <v>0</v>
      </c>
      <c r="E4">
        <f>US_Difference!D2</f>
        <v>0</v>
      </c>
      <c r="F4">
        <f>US_Difference!E2</f>
        <v>0</v>
      </c>
      <c r="G4">
        <f>US_Difference!F2</f>
        <v>0</v>
      </c>
      <c r="H4">
        <f>US_Difference!G2</f>
        <v>0</v>
      </c>
      <c r="I4">
        <f>US_Difference!H2</f>
        <v>0</v>
      </c>
      <c r="J4">
        <f>US_Difference!I2</f>
        <v>0</v>
      </c>
      <c r="K4">
        <f>US_Difference!J2</f>
        <v>0</v>
      </c>
      <c r="L4">
        <f>US_Difference!K2</f>
        <v>0</v>
      </c>
      <c r="M4">
        <f>US_Difference!L2</f>
        <v>0</v>
      </c>
      <c r="N4">
        <f>US_Difference!M2</f>
        <v>0</v>
      </c>
      <c r="O4">
        <f>US_Difference!N2</f>
        <v>0</v>
      </c>
      <c r="P4">
        <f>US_Difference!O2</f>
        <v>0</v>
      </c>
      <c r="Q4">
        <f>US_Difference!P2</f>
        <v>0</v>
      </c>
      <c r="R4">
        <f>US_Difference!Q2</f>
        <v>0</v>
      </c>
      <c r="S4">
        <f>US_Difference!R2</f>
        <v>0</v>
      </c>
      <c r="T4">
        <f>US_Difference!S2</f>
        <v>0</v>
      </c>
      <c r="U4">
        <f>US_Difference!T2</f>
        <v>0</v>
      </c>
      <c r="V4">
        <f>US_Difference!U2</f>
        <v>0</v>
      </c>
      <c r="W4">
        <f>US_Difference!V2</f>
        <v>0</v>
      </c>
      <c r="X4">
        <f>US_Difference!W2</f>
        <v>0</v>
      </c>
      <c r="Y4">
        <f>US_Difference!X2</f>
        <v>0</v>
      </c>
      <c r="Z4">
        <f>US_Difference!Y2</f>
        <v>0</v>
      </c>
      <c r="AA4">
        <f>US_Difference!Z2</f>
        <v>0</v>
      </c>
      <c r="AB4">
        <f>US_Difference!AA2</f>
        <v>0</v>
      </c>
      <c r="AC4">
        <f>US_Difference!AB2</f>
        <v>0</v>
      </c>
      <c r="AD4">
        <f>US_Difference!AC2</f>
        <v>0</v>
      </c>
      <c r="AE4">
        <f>US_Difference!AD2</f>
        <v>0</v>
      </c>
      <c r="AF4">
        <f>US_Difference!AE2</f>
        <v>0</v>
      </c>
      <c r="AG4">
        <f>US_Difference!AF2</f>
        <v>0</v>
      </c>
    </row>
    <row r="5" spans="1:33" x14ac:dyDescent="0.25">
      <c r="A5" t="s">
        <v>458</v>
      </c>
      <c r="B5" t="s">
        <v>384</v>
      </c>
      <c r="C5">
        <f>US_Difference!B3</f>
        <v>0</v>
      </c>
      <c r="D5">
        <f>US_Difference!C3</f>
        <v>0</v>
      </c>
      <c r="E5">
        <f>US_Difference!D3</f>
        <v>59667</v>
      </c>
      <c r="F5">
        <f>US_Difference!E3</f>
        <v>148810</v>
      </c>
      <c r="G5">
        <f>US_Difference!F3</f>
        <v>267300</v>
      </c>
      <c r="H5">
        <f>US_Difference!G3</f>
        <v>389220</v>
      </c>
      <c r="I5">
        <f>US_Difference!H3</f>
        <v>526410</v>
      </c>
      <c r="J5">
        <f>US_Difference!I3</f>
        <v>663750</v>
      </c>
      <c r="K5">
        <f>US_Difference!J3</f>
        <v>825980</v>
      </c>
      <c r="L5">
        <f>US_Difference!K3</f>
        <v>875390</v>
      </c>
      <c r="M5">
        <f>US_Difference!L3</f>
        <v>797290</v>
      </c>
      <c r="N5">
        <f>US_Difference!M3</f>
        <v>405480</v>
      </c>
      <c r="O5">
        <f>US_Difference!N3</f>
        <v>231900</v>
      </c>
      <c r="P5">
        <f>US_Difference!O3</f>
        <v>144190</v>
      </c>
      <c r="Q5">
        <f>US_Difference!P3</f>
        <v>104300</v>
      </c>
      <c r="R5">
        <f>US_Difference!Q3</f>
        <v>90680</v>
      </c>
      <c r="S5">
        <f>US_Difference!R3</f>
        <v>93210</v>
      </c>
      <c r="T5">
        <f>US_Difference!S3</f>
        <v>102860</v>
      </c>
      <c r="U5">
        <f>US_Difference!T3</f>
        <v>116150</v>
      </c>
      <c r="V5">
        <f>US_Difference!U3</f>
        <v>130910</v>
      </c>
      <c r="W5">
        <f>US_Difference!V3</f>
        <v>146490</v>
      </c>
      <c r="X5">
        <f>US_Difference!W3</f>
        <v>159480</v>
      </c>
      <c r="Y5">
        <f>US_Difference!X3</f>
        <v>171520</v>
      </c>
      <c r="Z5">
        <f>US_Difference!Y3</f>
        <v>190170</v>
      </c>
      <c r="AA5">
        <f>US_Difference!Z3</f>
        <v>203540</v>
      </c>
      <c r="AB5">
        <f>US_Difference!AA3</f>
        <v>215670</v>
      </c>
      <c r="AC5">
        <f>US_Difference!AB3</f>
        <v>221500</v>
      </c>
      <c r="AD5">
        <f>US_Difference!AC3</f>
        <v>218030</v>
      </c>
      <c r="AE5">
        <f>US_Difference!AD3</f>
        <v>209150</v>
      </c>
      <c r="AF5">
        <f>US_Difference!AE3</f>
        <v>197160</v>
      </c>
      <c r="AG5">
        <f>US_Difference!AF3</f>
        <v>184300</v>
      </c>
    </row>
    <row r="6" spans="1:33" x14ac:dyDescent="0.25">
      <c r="A6" t="s">
        <v>458</v>
      </c>
      <c r="B6" t="s">
        <v>385</v>
      </c>
      <c r="C6">
        <f>US_Difference!B4</f>
        <v>0</v>
      </c>
      <c r="D6">
        <f>US_Difference!C4</f>
        <v>0</v>
      </c>
      <c r="E6">
        <f>US_Difference!D4</f>
        <v>3843</v>
      </c>
      <c r="F6">
        <f>US_Difference!E4</f>
        <v>31750</v>
      </c>
      <c r="G6">
        <f>US_Difference!F4</f>
        <v>86450</v>
      </c>
      <c r="H6">
        <f>US_Difference!G4</f>
        <v>160460</v>
      </c>
      <c r="I6">
        <f>US_Difference!H4</f>
        <v>254650</v>
      </c>
      <c r="J6">
        <f>US_Difference!I4</f>
        <v>361780</v>
      </c>
      <c r="K6">
        <f>US_Difference!J4</f>
        <v>488240</v>
      </c>
      <c r="L6">
        <f>US_Difference!K4</f>
        <v>605910</v>
      </c>
      <c r="M6">
        <f>US_Difference!L4</f>
        <v>700750</v>
      </c>
      <c r="N6">
        <f>US_Difference!M4</f>
        <v>621910</v>
      </c>
      <c r="O6">
        <f>US_Difference!N4</f>
        <v>650080</v>
      </c>
      <c r="P6">
        <f>US_Difference!O4</f>
        <v>725080</v>
      </c>
      <c r="Q6">
        <f>US_Difference!P4</f>
        <v>826400</v>
      </c>
      <c r="R6">
        <f>US_Difference!Q4</f>
        <v>932680</v>
      </c>
      <c r="S6">
        <f>US_Difference!R4</f>
        <v>996900</v>
      </c>
      <c r="T6">
        <f>US_Difference!S4</f>
        <v>1045800</v>
      </c>
      <c r="U6">
        <f>US_Difference!T4</f>
        <v>1089920</v>
      </c>
      <c r="V6">
        <f>US_Difference!U4</f>
        <v>1125580</v>
      </c>
      <c r="W6">
        <f>US_Difference!V4</f>
        <v>1159210</v>
      </c>
      <c r="X6">
        <f>US_Difference!W4</f>
        <v>1188540</v>
      </c>
      <c r="Y6">
        <f>US_Difference!X4</f>
        <v>1211600</v>
      </c>
      <c r="Z6">
        <f>US_Difference!Y4</f>
        <v>1238140</v>
      </c>
      <c r="AA6">
        <f>US_Difference!Z4</f>
        <v>1255770</v>
      </c>
      <c r="AB6">
        <f>US_Difference!AA4</f>
        <v>1267250</v>
      </c>
      <c r="AC6">
        <f>US_Difference!AB4</f>
        <v>1270630</v>
      </c>
      <c r="AD6">
        <f>US_Difference!AC4</f>
        <v>1270000</v>
      </c>
      <c r="AE6">
        <f>US_Difference!AD4</f>
        <v>1262110</v>
      </c>
      <c r="AF6">
        <f>US_Difference!AE4</f>
        <v>1252470</v>
      </c>
      <c r="AG6">
        <f>US_Difference!AF4</f>
        <v>1242030</v>
      </c>
    </row>
    <row r="7" spans="1:33" x14ac:dyDescent="0.25">
      <c r="A7" t="s">
        <v>458</v>
      </c>
      <c r="B7" t="s">
        <v>386</v>
      </c>
      <c r="C7">
        <f>US_Difference!B5</f>
        <v>0</v>
      </c>
      <c r="D7">
        <f>US_Difference!C5</f>
        <v>0</v>
      </c>
      <c r="E7">
        <f>US_Difference!D5</f>
        <v>0</v>
      </c>
      <c r="F7">
        <f>US_Difference!E5</f>
        <v>0</v>
      </c>
      <c r="G7">
        <f>US_Difference!F5</f>
        <v>0</v>
      </c>
      <c r="H7">
        <f>US_Difference!G5</f>
        <v>410</v>
      </c>
      <c r="I7">
        <f>US_Difference!H5</f>
        <v>780</v>
      </c>
      <c r="J7">
        <f>US_Difference!I5</f>
        <v>-1150</v>
      </c>
      <c r="K7">
        <f>US_Difference!J5</f>
        <v>-1180</v>
      </c>
      <c r="L7">
        <f>US_Difference!K5</f>
        <v>-1400</v>
      </c>
      <c r="M7">
        <f>US_Difference!L5</f>
        <v>-740</v>
      </c>
      <c r="N7">
        <f>US_Difference!M5</f>
        <v>-260</v>
      </c>
      <c r="O7">
        <f>US_Difference!N5</f>
        <v>-30</v>
      </c>
      <c r="P7">
        <f>US_Difference!O5</f>
        <v>210</v>
      </c>
      <c r="Q7">
        <f>US_Difference!P5</f>
        <v>270</v>
      </c>
      <c r="R7">
        <f>US_Difference!Q5</f>
        <v>420</v>
      </c>
      <c r="S7">
        <f>US_Difference!R5</f>
        <v>500</v>
      </c>
      <c r="T7">
        <f>US_Difference!S5</f>
        <v>560</v>
      </c>
      <c r="U7">
        <f>US_Difference!T5</f>
        <v>510</v>
      </c>
      <c r="V7">
        <f>US_Difference!U5</f>
        <v>550</v>
      </c>
      <c r="W7">
        <f>US_Difference!V5</f>
        <v>530</v>
      </c>
      <c r="X7">
        <f>US_Difference!W5</f>
        <v>260</v>
      </c>
      <c r="Y7">
        <f>US_Difference!X5</f>
        <v>-90</v>
      </c>
      <c r="Z7">
        <f>US_Difference!Y5</f>
        <v>250</v>
      </c>
      <c r="AA7">
        <f>US_Difference!Z5</f>
        <v>270</v>
      </c>
      <c r="AB7">
        <f>US_Difference!AA5</f>
        <v>360</v>
      </c>
      <c r="AC7">
        <f>US_Difference!AB5</f>
        <v>470</v>
      </c>
      <c r="AD7">
        <f>US_Difference!AC5</f>
        <v>480</v>
      </c>
      <c r="AE7">
        <f>US_Difference!AD5</f>
        <v>490</v>
      </c>
      <c r="AF7">
        <f>US_Difference!AE5</f>
        <v>470</v>
      </c>
      <c r="AG7">
        <f>US_Difference!AF5</f>
        <v>460</v>
      </c>
    </row>
    <row r="8" spans="1:33" x14ac:dyDescent="0.25">
      <c r="A8" t="s">
        <v>458</v>
      </c>
      <c r="B8" t="s">
        <v>387</v>
      </c>
      <c r="C8">
        <f>US_Difference!B6</f>
        <v>0</v>
      </c>
      <c r="D8">
        <f>US_Difference!C6</f>
        <v>0</v>
      </c>
      <c r="E8">
        <f>US_Difference!D6</f>
        <v>0</v>
      </c>
      <c r="F8">
        <f>US_Difference!E6</f>
        <v>0</v>
      </c>
      <c r="G8">
        <f>US_Difference!F6</f>
        <v>0</v>
      </c>
      <c r="H8">
        <f>US_Difference!G6</f>
        <v>-360</v>
      </c>
      <c r="I8">
        <f>US_Difference!H6</f>
        <v>9380</v>
      </c>
      <c r="J8">
        <f>US_Difference!I6</f>
        <v>21440</v>
      </c>
      <c r="K8">
        <f>US_Difference!J6</f>
        <v>34310</v>
      </c>
      <c r="L8">
        <f>US_Difference!K6</f>
        <v>46480</v>
      </c>
      <c r="M8">
        <f>US_Difference!L6</f>
        <v>63760</v>
      </c>
      <c r="N8">
        <f>US_Difference!M6</f>
        <v>84060</v>
      </c>
      <c r="O8">
        <f>US_Difference!N6</f>
        <v>108240</v>
      </c>
      <c r="P8">
        <f>US_Difference!O6</f>
        <v>133540</v>
      </c>
      <c r="Q8">
        <f>US_Difference!P6</f>
        <v>158970</v>
      </c>
      <c r="R8">
        <f>US_Difference!Q6</f>
        <v>183850</v>
      </c>
      <c r="S8">
        <f>US_Difference!R6</f>
        <v>208200</v>
      </c>
      <c r="T8">
        <f>US_Difference!S6</f>
        <v>217510</v>
      </c>
      <c r="U8">
        <f>US_Difference!T6</f>
        <v>219090</v>
      </c>
      <c r="V8">
        <f>US_Difference!U6</f>
        <v>216640</v>
      </c>
      <c r="W8">
        <f>US_Difference!V6</f>
        <v>211820</v>
      </c>
      <c r="X8">
        <f>US_Difference!W6</f>
        <v>203140</v>
      </c>
      <c r="Y8">
        <f>US_Difference!X6</f>
        <v>193340</v>
      </c>
      <c r="Z8">
        <f>US_Difference!Y6</f>
        <v>190250</v>
      </c>
      <c r="AA8">
        <f>US_Difference!Z6</f>
        <v>182970</v>
      </c>
      <c r="AB8">
        <f>US_Difference!AA6</f>
        <v>176500</v>
      </c>
      <c r="AC8">
        <f>US_Difference!AB6</f>
        <v>168210</v>
      </c>
      <c r="AD8">
        <f>US_Difference!AC6</f>
        <v>157760</v>
      </c>
      <c r="AE8">
        <f>US_Difference!AD6</f>
        <v>147270</v>
      </c>
      <c r="AF8">
        <f>US_Difference!AE6</f>
        <v>137300</v>
      </c>
      <c r="AG8">
        <f>US_Difference!AF6</f>
        <v>128640</v>
      </c>
    </row>
    <row r="9" spans="1:33" x14ac:dyDescent="0.25">
      <c r="A9" t="s">
        <v>458</v>
      </c>
      <c r="B9" t="s">
        <v>417</v>
      </c>
      <c r="C9">
        <f>US_Difference!B7</f>
        <v>0</v>
      </c>
      <c r="D9">
        <f>US_Difference!C7</f>
        <v>0</v>
      </c>
      <c r="E9">
        <f>US_Difference!D7</f>
        <v>73839</v>
      </c>
      <c r="F9">
        <f>US_Difference!E7</f>
        <v>107710</v>
      </c>
      <c r="G9">
        <f>US_Difference!F7</f>
        <v>112370</v>
      </c>
      <c r="H9">
        <f>US_Difference!G7</f>
        <v>104320</v>
      </c>
      <c r="I9">
        <f>US_Difference!H7</f>
        <v>91430</v>
      </c>
      <c r="J9">
        <f>US_Difference!I7</f>
        <v>94180</v>
      </c>
      <c r="K9">
        <f>US_Difference!J7</f>
        <v>88730</v>
      </c>
      <c r="L9">
        <f>US_Difference!K7</f>
        <v>86050</v>
      </c>
      <c r="M9">
        <f>US_Difference!L7</f>
        <v>75230</v>
      </c>
      <c r="N9">
        <f>US_Difference!M7</f>
        <v>68010</v>
      </c>
      <c r="O9">
        <f>US_Difference!N7</f>
        <v>88840</v>
      </c>
      <c r="P9">
        <f>US_Difference!O7</f>
        <v>73810</v>
      </c>
      <c r="Q9">
        <f>US_Difference!P7</f>
        <v>67340</v>
      </c>
      <c r="R9">
        <f>US_Difference!Q7</f>
        <v>60790</v>
      </c>
      <c r="S9">
        <f>US_Difference!R7</f>
        <v>60020</v>
      </c>
      <c r="T9">
        <f>US_Difference!S7</f>
        <v>61460</v>
      </c>
      <c r="U9">
        <f>US_Difference!T7</f>
        <v>66660</v>
      </c>
      <c r="V9">
        <f>US_Difference!U7</f>
        <v>70130</v>
      </c>
      <c r="W9">
        <f>US_Difference!V7</f>
        <v>73070</v>
      </c>
      <c r="X9">
        <f>US_Difference!W7</f>
        <v>72140</v>
      </c>
      <c r="Y9">
        <f>US_Difference!X7</f>
        <v>70290</v>
      </c>
      <c r="Z9">
        <f>US_Difference!Y7</f>
        <v>75900</v>
      </c>
      <c r="AA9">
        <f>US_Difference!Z7</f>
        <v>77490</v>
      </c>
      <c r="AB9">
        <f>US_Difference!AA7</f>
        <v>79630</v>
      </c>
      <c r="AC9">
        <f>US_Difference!AB7</f>
        <v>81650</v>
      </c>
      <c r="AD9">
        <f>US_Difference!AC7</f>
        <v>80620</v>
      </c>
      <c r="AE9">
        <f>US_Difference!AD7</f>
        <v>81610</v>
      </c>
      <c r="AF9">
        <f>US_Difference!AE7</f>
        <v>84680</v>
      </c>
      <c r="AG9">
        <f>US_Difference!AF7</f>
        <v>89280</v>
      </c>
    </row>
    <row r="10" spans="1:33" x14ac:dyDescent="0.25">
      <c r="A10" t="s">
        <v>458</v>
      </c>
      <c r="B10" t="s">
        <v>388</v>
      </c>
      <c r="C10">
        <f>US_Difference!B8</f>
        <v>0</v>
      </c>
      <c r="D10">
        <f>US_Difference!C8</f>
        <v>0</v>
      </c>
      <c r="E10">
        <f>US_Difference!D8</f>
        <v>141135</v>
      </c>
      <c r="F10">
        <f>US_Difference!E8</f>
        <v>202153</v>
      </c>
      <c r="G10">
        <f>US_Difference!F8</f>
        <v>231860</v>
      </c>
      <c r="H10">
        <f>US_Difference!G8</f>
        <v>245530</v>
      </c>
      <c r="I10">
        <f>US_Difference!H8</f>
        <v>249600</v>
      </c>
      <c r="J10">
        <f>US_Difference!I8</f>
        <v>239260</v>
      </c>
      <c r="K10">
        <f>US_Difference!J8</f>
        <v>232840</v>
      </c>
      <c r="L10">
        <f>US_Difference!K8</f>
        <v>209640</v>
      </c>
      <c r="M10">
        <f>US_Difference!L8</f>
        <v>201470</v>
      </c>
      <c r="N10">
        <f>US_Difference!M8</f>
        <v>177740</v>
      </c>
      <c r="O10">
        <f>US_Difference!N8</f>
        <v>179620</v>
      </c>
      <c r="P10">
        <f>US_Difference!O8</f>
        <v>150930</v>
      </c>
      <c r="Q10">
        <f>US_Difference!P8</f>
        <v>122030</v>
      </c>
      <c r="R10">
        <f>US_Difference!Q8</f>
        <v>64490</v>
      </c>
      <c r="S10">
        <f>US_Difference!R8</f>
        <v>-5790</v>
      </c>
      <c r="T10">
        <f>US_Difference!S8</f>
        <v>-65440</v>
      </c>
      <c r="U10">
        <f>US_Difference!T8</f>
        <v>-117210</v>
      </c>
      <c r="V10">
        <f>US_Difference!U8</f>
        <v>-147580</v>
      </c>
      <c r="W10">
        <f>US_Difference!V8</f>
        <v>-170440</v>
      </c>
      <c r="X10">
        <f>US_Difference!W8</f>
        <v>-188040</v>
      </c>
      <c r="Y10">
        <f>US_Difference!X8</f>
        <v>-203570</v>
      </c>
      <c r="Z10">
        <f>US_Difference!Y8</f>
        <v>-211420</v>
      </c>
      <c r="AA10">
        <f>US_Difference!Z8</f>
        <v>-226250</v>
      </c>
      <c r="AB10">
        <f>US_Difference!AA8</f>
        <v>-243120</v>
      </c>
      <c r="AC10">
        <f>US_Difference!AB8</f>
        <v>-263670</v>
      </c>
      <c r="AD10">
        <f>US_Difference!AC8</f>
        <v>-282820</v>
      </c>
      <c r="AE10">
        <f>US_Difference!AD8</f>
        <v>-297800</v>
      </c>
      <c r="AF10">
        <f>US_Difference!AE8</f>
        <v>-308700</v>
      </c>
      <c r="AG10">
        <f>US_Difference!AF8</f>
        <v>-313720</v>
      </c>
    </row>
    <row r="11" spans="1:33" x14ac:dyDescent="0.25">
      <c r="A11" t="s">
        <v>458</v>
      </c>
      <c r="B11" t="s">
        <v>390</v>
      </c>
      <c r="C11">
        <f>US_Difference!B9</f>
        <v>0</v>
      </c>
      <c r="D11">
        <f>US_Difference!C9</f>
        <v>0</v>
      </c>
      <c r="E11">
        <f>US_Difference!D9</f>
        <v>767</v>
      </c>
      <c r="F11">
        <f>US_Difference!E9</f>
        <v>2250</v>
      </c>
      <c r="G11">
        <f>US_Difference!F9</f>
        <v>4450</v>
      </c>
      <c r="H11">
        <f>US_Difference!G9</f>
        <v>7000</v>
      </c>
      <c r="I11">
        <f>US_Difference!H9</f>
        <v>9920</v>
      </c>
      <c r="J11">
        <f>US_Difference!I9</f>
        <v>13240</v>
      </c>
      <c r="K11">
        <f>US_Difference!J9</f>
        <v>16920</v>
      </c>
      <c r="L11">
        <f>US_Difference!K9</f>
        <v>20910</v>
      </c>
      <c r="M11">
        <f>US_Difference!L9</f>
        <v>25140</v>
      </c>
      <c r="N11">
        <f>US_Difference!M9</f>
        <v>29280</v>
      </c>
      <c r="O11">
        <f>US_Difference!N9</f>
        <v>33180</v>
      </c>
      <c r="P11">
        <f>US_Difference!O9</f>
        <v>36840</v>
      </c>
      <c r="Q11">
        <f>US_Difference!P9</f>
        <v>40310</v>
      </c>
      <c r="R11">
        <f>US_Difference!Q9</f>
        <v>43820</v>
      </c>
      <c r="S11">
        <f>US_Difference!R9</f>
        <v>47300</v>
      </c>
      <c r="T11">
        <f>US_Difference!S9</f>
        <v>50700</v>
      </c>
      <c r="U11">
        <f>US_Difference!T9</f>
        <v>53920</v>
      </c>
      <c r="V11">
        <f>US_Difference!U9</f>
        <v>57010</v>
      </c>
      <c r="W11">
        <f>US_Difference!V9</f>
        <v>60000</v>
      </c>
      <c r="X11">
        <f>US_Difference!W9</f>
        <v>62720</v>
      </c>
      <c r="Y11">
        <f>US_Difference!X9</f>
        <v>65360</v>
      </c>
      <c r="Z11">
        <f>US_Difference!Y9</f>
        <v>67920</v>
      </c>
      <c r="AA11">
        <f>US_Difference!Z9</f>
        <v>70360</v>
      </c>
      <c r="AB11">
        <f>US_Difference!AA9</f>
        <v>72640</v>
      </c>
      <c r="AC11">
        <f>US_Difference!AB9</f>
        <v>75060</v>
      </c>
      <c r="AD11">
        <f>US_Difference!AC9</f>
        <v>77120</v>
      </c>
      <c r="AE11">
        <f>US_Difference!AD9</f>
        <v>78990</v>
      </c>
      <c r="AF11">
        <f>US_Difference!AE9</f>
        <v>80740</v>
      </c>
      <c r="AG11">
        <f>US_Difference!AF9</f>
        <v>82420</v>
      </c>
    </row>
    <row r="12" spans="1:33" x14ac:dyDescent="0.25">
      <c r="A12" t="s">
        <v>458</v>
      </c>
      <c r="B12" t="s">
        <v>392</v>
      </c>
      <c r="C12">
        <f>US_Difference!B10</f>
        <v>0</v>
      </c>
      <c r="D12">
        <f>US_Difference!C10</f>
        <v>0</v>
      </c>
      <c r="E12">
        <f>US_Difference!D10</f>
        <v>-161</v>
      </c>
      <c r="F12">
        <f>US_Difference!E10</f>
        <v>-590</v>
      </c>
      <c r="G12">
        <f>US_Difference!F10</f>
        <v>-1140</v>
      </c>
      <c r="H12">
        <f>US_Difference!G10</f>
        <v>-1730</v>
      </c>
      <c r="I12">
        <f>US_Difference!H10</f>
        <v>-2340</v>
      </c>
      <c r="J12">
        <f>US_Difference!I10</f>
        <v>-3130</v>
      </c>
      <c r="K12">
        <f>US_Difference!J10</f>
        <v>-4810</v>
      </c>
      <c r="L12">
        <f>US_Difference!K10</f>
        <v>-6460</v>
      </c>
      <c r="M12">
        <f>US_Difference!L10</f>
        <v>-8090</v>
      </c>
      <c r="N12">
        <f>US_Difference!M10</f>
        <v>-7460</v>
      </c>
      <c r="O12">
        <f>US_Difference!N10</f>
        <v>-7240</v>
      </c>
      <c r="P12">
        <f>US_Difference!O10</f>
        <v>-7370</v>
      </c>
      <c r="Q12">
        <f>US_Difference!P10</f>
        <v>-7810</v>
      </c>
      <c r="R12">
        <f>US_Difference!Q10</f>
        <v>-8230</v>
      </c>
      <c r="S12">
        <f>US_Difference!R10</f>
        <v>-7670</v>
      </c>
      <c r="T12">
        <f>US_Difference!S10</f>
        <v>-7550</v>
      </c>
      <c r="U12">
        <f>US_Difference!T10</f>
        <v>-7830</v>
      </c>
      <c r="V12">
        <f>US_Difference!U10</f>
        <v>-8160</v>
      </c>
      <c r="W12">
        <f>US_Difference!V10</f>
        <v>-8630</v>
      </c>
      <c r="X12">
        <f>US_Difference!W10</f>
        <v>-9270</v>
      </c>
      <c r="Y12">
        <f>US_Difference!X10</f>
        <v>-9930</v>
      </c>
      <c r="Z12">
        <f>US_Difference!Y10</f>
        <v>-10430</v>
      </c>
      <c r="AA12">
        <f>US_Difference!Z10</f>
        <v>-11040</v>
      </c>
      <c r="AB12">
        <f>US_Difference!AA10</f>
        <v>-11680</v>
      </c>
      <c r="AC12">
        <f>US_Difference!AB10</f>
        <v>-12330</v>
      </c>
      <c r="AD12">
        <f>US_Difference!AC10</f>
        <v>-12980</v>
      </c>
      <c r="AE12">
        <f>US_Difference!AD10</f>
        <v>-13580</v>
      </c>
      <c r="AF12">
        <f>US_Difference!AE10</f>
        <v>-14170</v>
      </c>
      <c r="AG12">
        <f>US_Difference!AF10</f>
        <v>-14760</v>
      </c>
    </row>
    <row r="13" spans="1:33" x14ac:dyDescent="0.25">
      <c r="A13" t="s">
        <v>458</v>
      </c>
      <c r="B13" t="s">
        <v>394</v>
      </c>
      <c r="C13">
        <f>US_Difference!B11</f>
        <v>0</v>
      </c>
      <c r="D13">
        <f>US_Difference!C11</f>
        <v>0</v>
      </c>
      <c r="E13">
        <f>US_Difference!D11</f>
        <v>-6001</v>
      </c>
      <c r="F13">
        <f>US_Difference!E11</f>
        <v>-11320</v>
      </c>
      <c r="G13">
        <f>US_Difference!F11</f>
        <v>-13380</v>
      </c>
      <c r="H13">
        <f>US_Difference!G11</f>
        <v>-13030</v>
      </c>
      <c r="I13">
        <f>US_Difference!H11</f>
        <v>-12270</v>
      </c>
      <c r="J13">
        <f>US_Difference!I11</f>
        <v>-11510</v>
      </c>
      <c r="K13">
        <f>US_Difference!J11</f>
        <v>-10120</v>
      </c>
      <c r="L13">
        <f>US_Difference!K11</f>
        <v>-7360</v>
      </c>
      <c r="M13">
        <f>US_Difference!L11</f>
        <v>-10</v>
      </c>
      <c r="N13">
        <f>US_Difference!M11</f>
        <v>3300</v>
      </c>
      <c r="O13">
        <f>US_Difference!N11</f>
        <v>3230</v>
      </c>
      <c r="P13">
        <f>US_Difference!O11</f>
        <v>2020</v>
      </c>
      <c r="Q13">
        <f>US_Difference!P11</f>
        <v>530</v>
      </c>
      <c r="R13">
        <f>US_Difference!Q11</f>
        <v>-860</v>
      </c>
      <c r="S13">
        <f>US_Difference!R11</f>
        <v>-1870</v>
      </c>
      <c r="T13">
        <f>US_Difference!S11</f>
        <v>-2470</v>
      </c>
      <c r="U13">
        <f>US_Difference!T11</f>
        <v>-2960</v>
      </c>
      <c r="V13">
        <f>US_Difference!U11</f>
        <v>-3250</v>
      </c>
      <c r="W13">
        <f>US_Difference!V11</f>
        <v>-3420</v>
      </c>
      <c r="X13">
        <f>US_Difference!W11</f>
        <v>-3760</v>
      </c>
      <c r="Y13">
        <f>US_Difference!X11</f>
        <v>-4040</v>
      </c>
      <c r="Z13">
        <f>US_Difference!Y11</f>
        <v>-4290</v>
      </c>
      <c r="AA13">
        <f>US_Difference!Z11</f>
        <v>-4500</v>
      </c>
      <c r="AB13">
        <f>US_Difference!AA11</f>
        <v>-4730</v>
      </c>
      <c r="AC13">
        <f>US_Difference!AB11</f>
        <v>-4580</v>
      </c>
      <c r="AD13">
        <f>US_Difference!AC11</f>
        <v>-4250</v>
      </c>
      <c r="AE13">
        <f>US_Difference!AD11</f>
        <v>-3820</v>
      </c>
      <c r="AF13">
        <f>US_Difference!AE11</f>
        <v>-3400</v>
      </c>
      <c r="AG13">
        <f>US_Difference!AF11</f>
        <v>-3010</v>
      </c>
    </row>
    <row r="14" spans="1:33" x14ac:dyDescent="0.25">
      <c r="A14" t="s">
        <v>458</v>
      </c>
      <c r="B14" t="s">
        <v>396</v>
      </c>
      <c r="C14">
        <f>US_Difference!B12</f>
        <v>0</v>
      </c>
      <c r="D14">
        <f>US_Difference!C12</f>
        <v>0</v>
      </c>
      <c r="E14">
        <f>US_Difference!D12</f>
        <v>127</v>
      </c>
      <c r="F14">
        <f>US_Difference!E12</f>
        <v>290</v>
      </c>
      <c r="G14">
        <f>US_Difference!F12</f>
        <v>1730</v>
      </c>
      <c r="H14">
        <f>US_Difference!G12</f>
        <v>2770</v>
      </c>
      <c r="I14">
        <f>US_Difference!H12</f>
        <v>3610</v>
      </c>
      <c r="J14">
        <f>US_Difference!I12</f>
        <v>4270</v>
      </c>
      <c r="K14">
        <f>US_Difference!J12</f>
        <v>5050</v>
      </c>
      <c r="L14">
        <f>US_Difference!K12</f>
        <v>4450</v>
      </c>
      <c r="M14">
        <f>US_Difference!L12</f>
        <v>4470</v>
      </c>
      <c r="N14">
        <f>US_Difference!M12</f>
        <v>4470</v>
      </c>
      <c r="O14">
        <f>US_Difference!N12</f>
        <v>4470</v>
      </c>
      <c r="P14">
        <f>US_Difference!O12</f>
        <v>4500</v>
      </c>
      <c r="Q14">
        <f>US_Difference!P12</f>
        <v>2220</v>
      </c>
      <c r="R14">
        <f>US_Difference!Q12</f>
        <v>1050</v>
      </c>
      <c r="S14">
        <f>US_Difference!R12</f>
        <v>-60</v>
      </c>
      <c r="T14">
        <f>US_Difference!S12</f>
        <v>-350</v>
      </c>
      <c r="U14">
        <f>US_Difference!T12</f>
        <v>-330</v>
      </c>
      <c r="V14">
        <f>US_Difference!U12</f>
        <v>-200</v>
      </c>
      <c r="W14">
        <f>US_Difference!V12</f>
        <v>-80</v>
      </c>
      <c r="X14">
        <f>US_Difference!W12</f>
        <v>20</v>
      </c>
      <c r="Y14">
        <f>US_Difference!X12</f>
        <v>1020</v>
      </c>
      <c r="Z14">
        <f>US_Difference!Y12</f>
        <v>2240</v>
      </c>
      <c r="AA14">
        <f>US_Difference!Z12</f>
        <v>2930</v>
      </c>
      <c r="AB14">
        <f>US_Difference!AA12</f>
        <v>2980</v>
      </c>
      <c r="AC14">
        <f>US_Difference!AB12</f>
        <v>2810</v>
      </c>
      <c r="AD14">
        <f>US_Difference!AC12</f>
        <v>2580</v>
      </c>
      <c r="AE14">
        <f>US_Difference!AD12</f>
        <v>2420</v>
      </c>
      <c r="AF14">
        <f>US_Difference!AE12</f>
        <v>2330</v>
      </c>
      <c r="AG14">
        <f>US_Difference!AF12</f>
        <v>2310</v>
      </c>
    </row>
    <row r="15" spans="1:33" x14ac:dyDescent="0.25">
      <c r="A15" t="s">
        <v>458</v>
      </c>
      <c r="B15" t="s">
        <v>398</v>
      </c>
      <c r="C15">
        <f>US_Difference!B13</f>
        <v>0</v>
      </c>
      <c r="D15">
        <f>US_Difference!C13</f>
        <v>0</v>
      </c>
      <c r="E15">
        <f>US_Difference!D13</f>
        <v>67</v>
      </c>
      <c r="F15">
        <f>US_Difference!E13</f>
        <v>1480</v>
      </c>
      <c r="G15">
        <f>US_Difference!F13</f>
        <v>5980</v>
      </c>
      <c r="H15">
        <f>US_Difference!G13</f>
        <v>13840</v>
      </c>
      <c r="I15">
        <f>US_Difference!H13</f>
        <v>30670</v>
      </c>
      <c r="J15">
        <f>US_Difference!I13</f>
        <v>41150</v>
      </c>
      <c r="K15">
        <f>US_Difference!J13</f>
        <v>60800</v>
      </c>
      <c r="L15">
        <f>US_Difference!K13</f>
        <v>83770</v>
      </c>
      <c r="M15">
        <f>US_Difference!L13</f>
        <v>109690</v>
      </c>
      <c r="N15">
        <f>US_Difference!M13</f>
        <v>139830</v>
      </c>
      <c r="O15">
        <f>US_Difference!N13</f>
        <v>198330</v>
      </c>
      <c r="P15">
        <f>US_Difference!O13</f>
        <v>221230</v>
      </c>
      <c r="Q15">
        <f>US_Difference!P13</f>
        <v>253710</v>
      </c>
      <c r="R15">
        <f>US_Difference!Q13</f>
        <v>282840</v>
      </c>
      <c r="S15">
        <f>US_Difference!R13</f>
        <v>311980</v>
      </c>
      <c r="T15">
        <f>US_Difference!S13</f>
        <v>343860</v>
      </c>
      <c r="U15">
        <f>US_Difference!T13</f>
        <v>377020</v>
      </c>
      <c r="V15">
        <f>US_Difference!U13</f>
        <v>407560</v>
      </c>
      <c r="W15">
        <f>US_Difference!V13</f>
        <v>438590</v>
      </c>
      <c r="X15">
        <f>US_Difference!W13</f>
        <v>464680</v>
      </c>
      <c r="Y15">
        <f>US_Difference!X13</f>
        <v>490340</v>
      </c>
      <c r="Z15">
        <f>US_Difference!Y13</f>
        <v>523190</v>
      </c>
      <c r="AA15">
        <f>US_Difference!Z13</f>
        <v>554780</v>
      </c>
      <c r="AB15">
        <f>US_Difference!AA13</f>
        <v>587090</v>
      </c>
      <c r="AC15">
        <f>US_Difference!AB13</f>
        <v>623590</v>
      </c>
      <c r="AD15">
        <f>US_Difference!AC13</f>
        <v>660370</v>
      </c>
      <c r="AE15">
        <f>US_Difference!AD13</f>
        <v>698600</v>
      </c>
      <c r="AF15">
        <f>US_Difference!AE13</f>
        <v>739690</v>
      </c>
      <c r="AG15">
        <f>US_Difference!AF13</f>
        <v>783920</v>
      </c>
    </row>
    <row r="16" spans="1:33" x14ac:dyDescent="0.25">
      <c r="A16" t="s">
        <v>458</v>
      </c>
      <c r="B16" t="s">
        <v>400</v>
      </c>
      <c r="C16">
        <f>US_Difference!B14</f>
        <v>0</v>
      </c>
      <c r="D16">
        <f>US_Difference!C14</f>
        <v>0</v>
      </c>
      <c r="E16">
        <f>US_Difference!D14</f>
        <v>250</v>
      </c>
      <c r="F16">
        <f>US_Difference!E14</f>
        <v>570</v>
      </c>
      <c r="G16">
        <f>US_Difference!F14</f>
        <v>940</v>
      </c>
      <c r="H16">
        <f>US_Difference!G14</f>
        <v>1240</v>
      </c>
      <c r="I16">
        <f>US_Difference!H14</f>
        <v>1510</v>
      </c>
      <c r="J16">
        <f>US_Difference!I14</f>
        <v>1790</v>
      </c>
      <c r="K16">
        <f>US_Difference!J14</f>
        <v>2050</v>
      </c>
      <c r="L16">
        <f>US_Difference!K14</f>
        <v>2280</v>
      </c>
      <c r="M16">
        <f>US_Difference!L14</f>
        <v>2480</v>
      </c>
      <c r="N16">
        <f>US_Difference!M14</f>
        <v>2520</v>
      </c>
      <c r="O16">
        <f>US_Difference!N14</f>
        <v>2510</v>
      </c>
      <c r="P16">
        <f>US_Difference!O14</f>
        <v>2470</v>
      </c>
      <c r="Q16">
        <f>US_Difference!P14</f>
        <v>2390</v>
      </c>
      <c r="R16">
        <f>US_Difference!Q14</f>
        <v>2340</v>
      </c>
      <c r="S16">
        <f>US_Difference!R14</f>
        <v>2310</v>
      </c>
      <c r="T16">
        <f>US_Difference!S14</f>
        <v>2310</v>
      </c>
      <c r="U16">
        <f>US_Difference!T14</f>
        <v>2210</v>
      </c>
      <c r="V16">
        <f>US_Difference!U14</f>
        <v>2160</v>
      </c>
      <c r="W16">
        <f>US_Difference!V14</f>
        <v>2090</v>
      </c>
      <c r="X16">
        <f>US_Difference!W14</f>
        <v>2020</v>
      </c>
      <c r="Y16">
        <f>US_Difference!X14</f>
        <v>1970</v>
      </c>
      <c r="Z16">
        <f>US_Difference!Y14</f>
        <v>1920</v>
      </c>
      <c r="AA16">
        <f>US_Difference!Z14</f>
        <v>1880</v>
      </c>
      <c r="AB16">
        <f>US_Difference!AA14</f>
        <v>1820</v>
      </c>
      <c r="AC16">
        <f>US_Difference!AB14</f>
        <v>1780</v>
      </c>
      <c r="AD16">
        <f>US_Difference!AC14</f>
        <v>1710</v>
      </c>
      <c r="AE16">
        <f>US_Difference!AD14</f>
        <v>1680</v>
      </c>
      <c r="AF16">
        <f>US_Difference!AE14</f>
        <v>1640</v>
      </c>
      <c r="AG16">
        <f>US_Difference!AF14</f>
        <v>1640</v>
      </c>
    </row>
    <row r="17" spans="1:33" x14ac:dyDescent="0.25">
      <c r="A17" t="s">
        <v>458</v>
      </c>
      <c r="B17" t="s">
        <v>402</v>
      </c>
      <c r="C17">
        <f>US_Difference!B15</f>
        <v>0</v>
      </c>
      <c r="D17">
        <f>US_Difference!C15</f>
        <v>0</v>
      </c>
      <c r="E17">
        <f>US_Difference!D15</f>
        <v>90177</v>
      </c>
      <c r="F17">
        <f>US_Difference!E15</f>
        <v>214471</v>
      </c>
      <c r="G17">
        <f>US_Difference!F15</f>
        <v>334290</v>
      </c>
      <c r="H17">
        <f>US_Difference!G15</f>
        <v>466180</v>
      </c>
      <c r="I17">
        <f>US_Difference!H15</f>
        <v>632490</v>
      </c>
      <c r="J17">
        <f>US_Difference!I15</f>
        <v>713340</v>
      </c>
      <c r="K17">
        <f>US_Difference!J15</f>
        <v>802210</v>
      </c>
      <c r="L17">
        <f>US_Difference!K15</f>
        <v>886170</v>
      </c>
      <c r="M17">
        <f>US_Difference!L15</f>
        <v>997070</v>
      </c>
      <c r="N17">
        <f>US_Difference!M15</f>
        <v>1131320</v>
      </c>
      <c r="O17">
        <f>US_Difference!N15</f>
        <v>1277520</v>
      </c>
      <c r="P17">
        <f>US_Difference!O15</f>
        <v>1379060</v>
      </c>
      <c r="Q17">
        <f>US_Difference!P15</f>
        <v>1492620</v>
      </c>
      <c r="R17">
        <f>US_Difference!Q15</f>
        <v>1583210</v>
      </c>
      <c r="S17">
        <f>US_Difference!R15</f>
        <v>1675580</v>
      </c>
      <c r="T17">
        <f>US_Difference!S15</f>
        <v>1759640</v>
      </c>
      <c r="U17">
        <f>US_Difference!T15</f>
        <v>1827100</v>
      </c>
      <c r="V17">
        <f>US_Difference!U15</f>
        <v>1886510</v>
      </c>
      <c r="W17">
        <f>US_Difference!V15</f>
        <v>1941100</v>
      </c>
      <c r="X17">
        <f>US_Difference!W15</f>
        <v>1993880</v>
      </c>
      <c r="Y17">
        <f>US_Difference!X15</f>
        <v>2050760</v>
      </c>
      <c r="Z17">
        <f>US_Difference!Y15</f>
        <v>2122390</v>
      </c>
      <c r="AA17">
        <f>US_Difference!Z15</f>
        <v>2194390</v>
      </c>
      <c r="AB17">
        <f>US_Difference!AA15</f>
        <v>2269620</v>
      </c>
      <c r="AC17">
        <f>US_Difference!AB15</f>
        <v>2334830</v>
      </c>
      <c r="AD17">
        <f>US_Difference!AC15</f>
        <v>2391970</v>
      </c>
      <c r="AE17">
        <f>US_Difference!AD15</f>
        <v>2446420</v>
      </c>
      <c r="AF17">
        <f>US_Difference!AE15</f>
        <v>2505420</v>
      </c>
      <c r="AG17">
        <f>US_Difference!AF15</f>
        <v>2576340</v>
      </c>
    </row>
    <row r="18" spans="1:33" x14ac:dyDescent="0.25">
      <c r="A18" t="s">
        <v>458</v>
      </c>
      <c r="B18" t="s">
        <v>403</v>
      </c>
      <c r="C18">
        <f>US_Difference!B16</f>
        <v>0</v>
      </c>
      <c r="D18">
        <f>US_Difference!C16</f>
        <v>0</v>
      </c>
      <c r="E18">
        <f>US_Difference!D16</f>
        <v>-85</v>
      </c>
      <c r="F18">
        <f>US_Difference!E16</f>
        <v>590</v>
      </c>
      <c r="G18">
        <f>US_Difference!F16</f>
        <v>1920</v>
      </c>
      <c r="H18">
        <f>US_Difference!G16</f>
        <v>3910</v>
      </c>
      <c r="I18">
        <f>US_Difference!H16</f>
        <v>6600</v>
      </c>
      <c r="J18">
        <f>US_Difference!I16</f>
        <v>10050</v>
      </c>
      <c r="K18">
        <f>US_Difference!J16</f>
        <v>14540</v>
      </c>
      <c r="L18">
        <f>US_Difference!K16</f>
        <v>19640</v>
      </c>
      <c r="M18">
        <f>US_Difference!L16</f>
        <v>29860</v>
      </c>
      <c r="N18">
        <f>US_Difference!M16</f>
        <v>36020</v>
      </c>
      <c r="O18">
        <f>US_Difference!N16</f>
        <v>38230</v>
      </c>
      <c r="P18">
        <f>US_Difference!O16</f>
        <v>38970</v>
      </c>
      <c r="Q18">
        <f>US_Difference!P16</f>
        <v>39480</v>
      </c>
      <c r="R18">
        <f>US_Difference!Q16</f>
        <v>40130</v>
      </c>
      <c r="S18">
        <f>US_Difference!R16</f>
        <v>39180</v>
      </c>
      <c r="T18">
        <f>US_Difference!S16</f>
        <v>37450</v>
      </c>
      <c r="U18">
        <f>US_Difference!T16</f>
        <v>35880</v>
      </c>
      <c r="V18">
        <f>US_Difference!U16</f>
        <v>34880</v>
      </c>
      <c r="W18">
        <f>US_Difference!V16</f>
        <v>34370</v>
      </c>
      <c r="X18">
        <f>US_Difference!W16</f>
        <v>34470</v>
      </c>
      <c r="Y18">
        <f>US_Difference!X16</f>
        <v>35100</v>
      </c>
      <c r="Z18">
        <f>US_Difference!Y16</f>
        <v>36060</v>
      </c>
      <c r="AA18">
        <f>US_Difference!Z16</f>
        <v>37190</v>
      </c>
      <c r="AB18">
        <f>US_Difference!AA16</f>
        <v>38390</v>
      </c>
      <c r="AC18">
        <f>US_Difference!AB16</f>
        <v>39650</v>
      </c>
      <c r="AD18">
        <f>US_Difference!AC16</f>
        <v>40550</v>
      </c>
      <c r="AE18">
        <f>US_Difference!AD16</f>
        <v>41350</v>
      </c>
      <c r="AF18">
        <f>US_Difference!AE16</f>
        <v>42170</v>
      </c>
      <c r="AG18">
        <f>US_Difference!AF16</f>
        <v>43050</v>
      </c>
    </row>
    <row r="19" spans="1:33" x14ac:dyDescent="0.25">
      <c r="A19" t="s">
        <v>458</v>
      </c>
      <c r="B19" t="s">
        <v>405</v>
      </c>
      <c r="C19">
        <f>US_Difference!B17</f>
        <v>0</v>
      </c>
      <c r="D19">
        <f>US_Difference!C17</f>
        <v>0</v>
      </c>
      <c r="E19">
        <f>US_Difference!D17</f>
        <v>421</v>
      </c>
      <c r="F19">
        <f>US_Difference!E17</f>
        <v>1640</v>
      </c>
      <c r="G19">
        <f>US_Difference!F17</f>
        <v>4460</v>
      </c>
      <c r="H19">
        <f>US_Difference!G17</f>
        <v>8100</v>
      </c>
      <c r="I19">
        <f>US_Difference!H17</f>
        <v>12300</v>
      </c>
      <c r="J19">
        <f>US_Difference!I17</f>
        <v>17360</v>
      </c>
      <c r="K19">
        <f>US_Difference!J17</f>
        <v>23420</v>
      </c>
      <c r="L19">
        <f>US_Difference!K17</f>
        <v>30920</v>
      </c>
      <c r="M19">
        <f>US_Difference!L17</f>
        <v>39460</v>
      </c>
      <c r="N19">
        <f>US_Difference!M17</f>
        <v>43090</v>
      </c>
      <c r="O19">
        <f>US_Difference!N17</f>
        <v>44380</v>
      </c>
      <c r="P19">
        <f>US_Difference!O17</f>
        <v>43990</v>
      </c>
      <c r="Q19">
        <f>US_Difference!P17</f>
        <v>42720</v>
      </c>
      <c r="R19">
        <f>US_Difference!Q17</f>
        <v>41330</v>
      </c>
      <c r="S19">
        <f>US_Difference!R17</f>
        <v>40070</v>
      </c>
      <c r="T19">
        <f>US_Difference!S17</f>
        <v>39160</v>
      </c>
      <c r="U19">
        <f>US_Difference!T17</f>
        <v>38200</v>
      </c>
      <c r="V19">
        <f>US_Difference!U17</f>
        <v>37310</v>
      </c>
      <c r="W19">
        <f>US_Difference!V17</f>
        <v>36440</v>
      </c>
      <c r="X19">
        <f>US_Difference!W17</f>
        <v>35380</v>
      </c>
      <c r="Y19">
        <f>US_Difference!X17</f>
        <v>34450</v>
      </c>
      <c r="Z19">
        <f>US_Difference!Y17</f>
        <v>33730</v>
      </c>
      <c r="AA19">
        <f>US_Difference!Z17</f>
        <v>33010</v>
      </c>
      <c r="AB19">
        <f>US_Difference!AA17</f>
        <v>32250</v>
      </c>
      <c r="AC19">
        <f>US_Difference!AB17</f>
        <v>31660</v>
      </c>
      <c r="AD19">
        <f>US_Difference!AC17</f>
        <v>31000</v>
      </c>
      <c r="AE19">
        <f>US_Difference!AD17</f>
        <v>30940</v>
      </c>
      <c r="AF19">
        <f>US_Difference!AE17</f>
        <v>31440</v>
      </c>
      <c r="AG19">
        <f>US_Difference!AF17</f>
        <v>32270</v>
      </c>
    </row>
    <row r="20" spans="1:33" x14ac:dyDescent="0.25">
      <c r="A20" t="s">
        <v>458</v>
      </c>
      <c r="B20" t="s">
        <v>478</v>
      </c>
      <c r="C20">
        <f>US_Difference!B18</f>
        <v>0</v>
      </c>
      <c r="D20">
        <f>US_Difference!C18</f>
        <v>0</v>
      </c>
      <c r="E20">
        <f>US_Difference!D18</f>
        <v>0</v>
      </c>
      <c r="F20">
        <f>US_Difference!E18</f>
        <v>0</v>
      </c>
      <c r="G20">
        <f>US_Difference!F18</f>
        <v>0</v>
      </c>
      <c r="H20">
        <f>US_Difference!G18</f>
        <v>0</v>
      </c>
      <c r="I20">
        <f>US_Difference!H18</f>
        <v>0</v>
      </c>
      <c r="J20">
        <f>US_Difference!I18</f>
        <v>0</v>
      </c>
      <c r="K20">
        <f>US_Difference!J18</f>
        <v>0</v>
      </c>
      <c r="L20">
        <f>US_Difference!K18</f>
        <v>0</v>
      </c>
      <c r="M20">
        <f>US_Difference!L18</f>
        <v>0</v>
      </c>
      <c r="N20">
        <f>US_Difference!M18</f>
        <v>0</v>
      </c>
      <c r="O20">
        <f>US_Difference!N18</f>
        <v>0</v>
      </c>
      <c r="P20">
        <f>US_Difference!O18</f>
        <v>0</v>
      </c>
      <c r="Q20">
        <f>US_Difference!P18</f>
        <v>0</v>
      </c>
      <c r="R20">
        <f>US_Difference!Q18</f>
        <v>0</v>
      </c>
      <c r="S20">
        <f>US_Difference!R18</f>
        <v>0</v>
      </c>
      <c r="T20">
        <f>US_Difference!S18</f>
        <v>0</v>
      </c>
      <c r="U20">
        <f>US_Difference!T18</f>
        <v>0</v>
      </c>
      <c r="V20">
        <f>US_Difference!U18</f>
        <v>0</v>
      </c>
      <c r="W20">
        <f>US_Difference!V18</f>
        <v>0</v>
      </c>
      <c r="X20">
        <f>US_Difference!W18</f>
        <v>0</v>
      </c>
      <c r="Y20">
        <f>US_Difference!X18</f>
        <v>0</v>
      </c>
      <c r="Z20">
        <f>US_Difference!Y18</f>
        <v>0</v>
      </c>
      <c r="AA20">
        <f>US_Difference!Z18</f>
        <v>0</v>
      </c>
      <c r="AB20">
        <f>US_Difference!AA18</f>
        <v>0</v>
      </c>
      <c r="AC20">
        <f>US_Difference!AB18</f>
        <v>0</v>
      </c>
      <c r="AD20">
        <f>US_Difference!AC18</f>
        <v>0</v>
      </c>
      <c r="AE20">
        <f>US_Difference!AD18</f>
        <v>0</v>
      </c>
      <c r="AF20">
        <f>US_Difference!AE18</f>
        <v>0</v>
      </c>
      <c r="AG20">
        <f>US_Difference!AF18</f>
        <v>0</v>
      </c>
    </row>
    <row r="21" spans="1:33" x14ac:dyDescent="0.25">
      <c r="A21" t="s">
        <v>458</v>
      </c>
      <c r="B21" t="s">
        <v>406</v>
      </c>
      <c r="C21">
        <f>US_Difference!B19</f>
        <v>0</v>
      </c>
      <c r="D21">
        <f>US_Difference!C19</f>
        <v>0</v>
      </c>
      <c r="E21">
        <f>US_Difference!D19</f>
        <v>15985</v>
      </c>
      <c r="F21">
        <f>US_Difference!E19</f>
        <v>40730</v>
      </c>
      <c r="G21">
        <f>US_Difference!F19</f>
        <v>70470</v>
      </c>
      <c r="H21">
        <f>US_Difference!G19</f>
        <v>101720</v>
      </c>
      <c r="I21">
        <f>US_Difference!H19</f>
        <v>141280</v>
      </c>
      <c r="J21">
        <f>US_Difference!I19</f>
        <v>161110</v>
      </c>
      <c r="K21">
        <f>US_Difference!J19</f>
        <v>189220</v>
      </c>
      <c r="L21">
        <f>US_Difference!K19</f>
        <v>219610</v>
      </c>
      <c r="M21">
        <f>US_Difference!L19</f>
        <v>285580</v>
      </c>
      <c r="N21">
        <f>US_Difference!M19</f>
        <v>355490</v>
      </c>
      <c r="O21">
        <f>US_Difference!N19</f>
        <v>419790</v>
      </c>
      <c r="P21">
        <f>US_Difference!O19</f>
        <v>475670</v>
      </c>
      <c r="Q21">
        <f>US_Difference!P19</f>
        <v>520920</v>
      </c>
      <c r="R21">
        <f>US_Difference!Q19</f>
        <v>555550</v>
      </c>
      <c r="S21">
        <f>US_Difference!R19</f>
        <v>588130</v>
      </c>
      <c r="T21">
        <f>US_Difference!S19</f>
        <v>611720</v>
      </c>
      <c r="U21">
        <f>US_Difference!T19</f>
        <v>633710</v>
      </c>
      <c r="V21">
        <f>US_Difference!U19</f>
        <v>646370</v>
      </c>
      <c r="W21">
        <f>US_Difference!V19</f>
        <v>662000</v>
      </c>
      <c r="X21">
        <f>US_Difference!W19</f>
        <v>654970</v>
      </c>
      <c r="Y21">
        <f>US_Difference!X19</f>
        <v>651560</v>
      </c>
      <c r="Z21">
        <f>US_Difference!Y19</f>
        <v>651010</v>
      </c>
      <c r="AA21">
        <f>US_Difference!Z19</f>
        <v>643330</v>
      </c>
      <c r="AB21">
        <f>US_Difference!AA19</f>
        <v>632940</v>
      </c>
      <c r="AC21">
        <f>US_Difference!AB19</f>
        <v>617820</v>
      </c>
      <c r="AD21">
        <f>US_Difference!AC19</f>
        <v>596970</v>
      </c>
      <c r="AE21">
        <f>US_Difference!AD19</f>
        <v>587490</v>
      </c>
      <c r="AF21">
        <f>US_Difference!AE19</f>
        <v>572020</v>
      </c>
      <c r="AG21">
        <f>US_Difference!AF19</f>
        <v>558440</v>
      </c>
    </row>
    <row r="22" spans="1:33" x14ac:dyDescent="0.25">
      <c r="A22" t="s">
        <v>458</v>
      </c>
      <c r="B22" t="s">
        <v>407</v>
      </c>
      <c r="C22">
        <f>US_Difference!B20</f>
        <v>0</v>
      </c>
      <c r="D22">
        <f>US_Difference!C20</f>
        <v>0</v>
      </c>
      <c r="E22">
        <f>US_Difference!D20</f>
        <v>13908</v>
      </c>
      <c r="F22">
        <f>US_Difference!E20</f>
        <v>20410</v>
      </c>
      <c r="G22">
        <f>US_Difference!F20</f>
        <v>23660</v>
      </c>
      <c r="H22">
        <f>US_Difference!G20</f>
        <v>25730</v>
      </c>
      <c r="I22">
        <f>US_Difference!H20</f>
        <v>25880</v>
      </c>
      <c r="J22">
        <f>US_Difference!I20</f>
        <v>25710</v>
      </c>
      <c r="K22">
        <f>US_Difference!J20</f>
        <v>26030</v>
      </c>
      <c r="L22">
        <f>US_Difference!K20</f>
        <v>26780</v>
      </c>
      <c r="M22">
        <f>US_Difference!L20</f>
        <v>28320</v>
      </c>
      <c r="N22">
        <f>US_Difference!M20</f>
        <v>31560</v>
      </c>
      <c r="O22">
        <f>US_Difference!N20</f>
        <v>34410</v>
      </c>
      <c r="P22">
        <f>US_Difference!O20</f>
        <v>37060</v>
      </c>
      <c r="Q22">
        <f>US_Difference!P20</f>
        <v>39850</v>
      </c>
      <c r="R22">
        <f>US_Difference!Q20</f>
        <v>42580</v>
      </c>
      <c r="S22">
        <f>US_Difference!R20</f>
        <v>45210</v>
      </c>
      <c r="T22">
        <f>US_Difference!S20</f>
        <v>48500</v>
      </c>
      <c r="U22">
        <f>US_Difference!T20</f>
        <v>51790</v>
      </c>
      <c r="V22">
        <f>US_Difference!U20</f>
        <v>55260</v>
      </c>
      <c r="W22">
        <f>US_Difference!V20</f>
        <v>58860</v>
      </c>
      <c r="X22">
        <f>US_Difference!W20</f>
        <v>60140</v>
      </c>
      <c r="Y22">
        <f>US_Difference!X20</f>
        <v>61170</v>
      </c>
      <c r="Z22">
        <f>US_Difference!Y20</f>
        <v>69910</v>
      </c>
      <c r="AA22">
        <f>US_Difference!Z20</f>
        <v>74930</v>
      </c>
      <c r="AB22">
        <f>US_Difference!AA20</f>
        <v>80980</v>
      </c>
      <c r="AC22">
        <f>US_Difference!AB20</f>
        <v>86540</v>
      </c>
      <c r="AD22">
        <f>US_Difference!AC20</f>
        <v>90890</v>
      </c>
      <c r="AE22">
        <f>US_Difference!AD20</f>
        <v>94850</v>
      </c>
      <c r="AF22">
        <f>US_Difference!AE20</f>
        <v>98840</v>
      </c>
      <c r="AG22">
        <f>US_Difference!AF20</f>
        <v>103110</v>
      </c>
    </row>
    <row r="23" spans="1:33" x14ac:dyDescent="0.25">
      <c r="A23" t="s">
        <v>458</v>
      </c>
      <c r="B23" t="s">
        <v>408</v>
      </c>
      <c r="C23">
        <f>US_Difference!B21</f>
        <v>0</v>
      </c>
      <c r="D23">
        <f>US_Difference!C21</f>
        <v>0</v>
      </c>
      <c r="E23">
        <f>US_Difference!D21</f>
        <v>41098</v>
      </c>
      <c r="F23">
        <f>US_Difference!E21</f>
        <v>-60</v>
      </c>
      <c r="G23">
        <f>US_Difference!F21</f>
        <v>-52870</v>
      </c>
      <c r="H23">
        <f>US_Difference!G21</f>
        <v>-52570</v>
      </c>
      <c r="I23">
        <f>US_Difference!H21</f>
        <v>39990</v>
      </c>
      <c r="J23">
        <f>US_Difference!I21</f>
        <v>28690</v>
      </c>
      <c r="K23">
        <f>US_Difference!J21</f>
        <v>13440</v>
      </c>
      <c r="L23">
        <f>US_Difference!K21</f>
        <v>-12130</v>
      </c>
      <c r="M23">
        <f>US_Difference!L21</f>
        <v>-44060</v>
      </c>
      <c r="N23">
        <f>US_Difference!M21</f>
        <v>5370</v>
      </c>
      <c r="O23">
        <f>US_Difference!N21</f>
        <v>83620</v>
      </c>
      <c r="P23">
        <f>US_Difference!O21</f>
        <v>155930</v>
      </c>
      <c r="Q23">
        <f>US_Difference!P21</f>
        <v>227460</v>
      </c>
      <c r="R23">
        <f>US_Difference!Q21</f>
        <v>149090</v>
      </c>
      <c r="S23">
        <f>US_Difference!R21</f>
        <v>97170</v>
      </c>
      <c r="T23">
        <f>US_Difference!S21</f>
        <v>74360</v>
      </c>
      <c r="U23">
        <f>US_Difference!T21</f>
        <v>55360</v>
      </c>
      <c r="V23">
        <f>US_Difference!U21</f>
        <v>35080</v>
      </c>
      <c r="W23">
        <f>US_Difference!V21</f>
        <v>20440</v>
      </c>
      <c r="X23">
        <f>US_Difference!W21</f>
        <v>6790</v>
      </c>
      <c r="Y23">
        <f>US_Difference!X21</f>
        <v>-4780</v>
      </c>
      <c r="Z23">
        <f>US_Difference!Y21</f>
        <v>13570</v>
      </c>
      <c r="AA23">
        <f>US_Difference!Z21</f>
        <v>43990</v>
      </c>
      <c r="AB23">
        <f>US_Difference!AA21</f>
        <v>17360</v>
      </c>
      <c r="AC23">
        <f>US_Difference!AB21</f>
        <v>12690</v>
      </c>
      <c r="AD23">
        <f>US_Difference!AC21</f>
        <v>12990</v>
      </c>
      <c r="AE23">
        <f>US_Difference!AD21</f>
        <v>17260</v>
      </c>
      <c r="AF23">
        <f>US_Difference!AE21</f>
        <v>-560</v>
      </c>
      <c r="AG23">
        <f>US_Difference!AF21</f>
        <v>-4660</v>
      </c>
    </row>
    <row r="24" spans="1:33" x14ac:dyDescent="0.25">
      <c r="A24" t="s">
        <v>458</v>
      </c>
      <c r="B24" t="s">
        <v>409</v>
      </c>
      <c r="C24">
        <f>US_Difference!B22</f>
        <v>0</v>
      </c>
      <c r="D24">
        <f>US_Difference!C22</f>
        <v>0</v>
      </c>
      <c r="E24">
        <f>US_Difference!D22</f>
        <v>-445</v>
      </c>
      <c r="F24">
        <f>US_Difference!E22</f>
        <v>-1210</v>
      </c>
      <c r="G24">
        <f>US_Difference!F22</f>
        <v>-2210</v>
      </c>
      <c r="H24">
        <f>US_Difference!G22</f>
        <v>-3400</v>
      </c>
      <c r="I24">
        <f>US_Difference!H22</f>
        <v>-4840</v>
      </c>
      <c r="J24">
        <f>US_Difference!I22</f>
        <v>-6430</v>
      </c>
      <c r="K24">
        <f>US_Difference!J22</f>
        <v>-8240</v>
      </c>
      <c r="L24">
        <f>US_Difference!K22</f>
        <v>-10250</v>
      </c>
      <c r="M24">
        <f>US_Difference!L22</f>
        <v>-12550</v>
      </c>
      <c r="N24">
        <f>US_Difference!M22</f>
        <v>-14990</v>
      </c>
      <c r="O24">
        <f>US_Difference!N22</f>
        <v>-17690</v>
      </c>
      <c r="P24">
        <f>US_Difference!O22</f>
        <v>-20560</v>
      </c>
      <c r="Q24">
        <f>US_Difference!P22</f>
        <v>-23720</v>
      </c>
      <c r="R24">
        <f>US_Difference!Q22</f>
        <v>-27020</v>
      </c>
      <c r="S24">
        <f>US_Difference!R22</f>
        <v>-30470</v>
      </c>
      <c r="T24">
        <f>US_Difference!S22</f>
        <v>-34130</v>
      </c>
      <c r="U24">
        <f>US_Difference!T22</f>
        <v>-37950</v>
      </c>
      <c r="V24">
        <f>US_Difference!U22</f>
        <v>-42010</v>
      </c>
      <c r="W24">
        <f>US_Difference!V22</f>
        <v>-46270</v>
      </c>
      <c r="X24">
        <f>US_Difference!W22</f>
        <v>-51010</v>
      </c>
      <c r="Y24">
        <f>US_Difference!X22</f>
        <v>-55960</v>
      </c>
      <c r="Z24">
        <f>US_Difference!Y22</f>
        <v>-60720</v>
      </c>
      <c r="AA24">
        <f>US_Difference!Z22</f>
        <v>-65920</v>
      </c>
      <c r="AB24">
        <f>US_Difference!AA22</f>
        <v>-71390</v>
      </c>
      <c r="AC24">
        <f>US_Difference!AB22</f>
        <v>-76960</v>
      </c>
      <c r="AD24">
        <f>US_Difference!AC22</f>
        <v>-82480</v>
      </c>
      <c r="AE24">
        <f>US_Difference!AD22</f>
        <v>-87910</v>
      </c>
      <c r="AF24">
        <f>US_Difference!AE22</f>
        <v>-93350</v>
      </c>
      <c r="AG24">
        <f>US_Difference!AF22</f>
        <v>-98840</v>
      </c>
    </row>
    <row r="25" spans="1:33" x14ac:dyDescent="0.25">
      <c r="A25" t="s">
        <v>458</v>
      </c>
      <c r="B25" t="s">
        <v>411</v>
      </c>
      <c r="C25">
        <f>US_Difference!B23</f>
        <v>0</v>
      </c>
      <c r="D25">
        <f>US_Difference!C23</f>
        <v>0</v>
      </c>
      <c r="E25">
        <f>US_Difference!D23</f>
        <v>12806</v>
      </c>
      <c r="F25">
        <f>US_Difference!E23</f>
        <v>29730</v>
      </c>
      <c r="G25">
        <f>US_Difference!F23</f>
        <v>48700</v>
      </c>
      <c r="H25">
        <f>US_Difference!G23</f>
        <v>82510</v>
      </c>
      <c r="I25">
        <f>US_Difference!H23</f>
        <v>124080</v>
      </c>
      <c r="J25">
        <f>US_Difference!I23</f>
        <v>169640</v>
      </c>
      <c r="K25">
        <f>US_Difference!J23</f>
        <v>217030</v>
      </c>
      <c r="L25">
        <f>US_Difference!K23</f>
        <v>271840</v>
      </c>
      <c r="M25">
        <f>US_Difference!L23</f>
        <v>334960</v>
      </c>
      <c r="N25">
        <f>US_Difference!M23</f>
        <v>421030</v>
      </c>
      <c r="O25">
        <f>US_Difference!N23</f>
        <v>494380</v>
      </c>
      <c r="P25">
        <f>US_Difference!O23</f>
        <v>561310</v>
      </c>
      <c r="Q25">
        <f>US_Difference!P23</f>
        <v>625550</v>
      </c>
      <c r="R25">
        <f>US_Difference!Q23</f>
        <v>682300</v>
      </c>
      <c r="S25">
        <f>US_Difference!R23</f>
        <v>737870</v>
      </c>
      <c r="T25">
        <f>US_Difference!S23</f>
        <v>792800</v>
      </c>
      <c r="U25">
        <f>US_Difference!T23</f>
        <v>846620</v>
      </c>
      <c r="V25">
        <f>US_Difference!U23</f>
        <v>900550</v>
      </c>
      <c r="W25">
        <f>US_Difference!V23</f>
        <v>955650</v>
      </c>
      <c r="X25">
        <f>US_Difference!W23</f>
        <v>1009890</v>
      </c>
      <c r="Y25">
        <f>US_Difference!X23</f>
        <v>1064770</v>
      </c>
      <c r="Z25">
        <f>US_Difference!Y23</f>
        <v>1128770</v>
      </c>
      <c r="AA25">
        <f>US_Difference!Z23</f>
        <v>1190390</v>
      </c>
      <c r="AB25">
        <f>US_Difference!AA23</f>
        <v>1254550</v>
      </c>
      <c r="AC25">
        <f>US_Difference!AB23</f>
        <v>1319330</v>
      </c>
      <c r="AD25">
        <f>US_Difference!AC23</f>
        <v>1383690</v>
      </c>
      <c r="AE25">
        <f>US_Difference!AD23</f>
        <v>1449730</v>
      </c>
      <c r="AF25">
        <f>US_Difference!AE23</f>
        <v>1516740</v>
      </c>
      <c r="AG25">
        <f>US_Difference!AF23</f>
        <v>1584520</v>
      </c>
    </row>
    <row r="26" spans="1:33" x14ac:dyDescent="0.25">
      <c r="A26" t="s">
        <v>458</v>
      </c>
      <c r="B26" t="s">
        <v>413</v>
      </c>
      <c r="C26">
        <f>US_Difference!B24</f>
        <v>0</v>
      </c>
      <c r="D26">
        <f>US_Difference!C24</f>
        <v>0</v>
      </c>
      <c r="E26">
        <f>US_Difference!D24</f>
        <v>-2545</v>
      </c>
      <c r="F26">
        <f>US_Difference!E24</f>
        <v>-6590</v>
      </c>
      <c r="G26">
        <f>US_Difference!F24</f>
        <v>-11330</v>
      </c>
      <c r="H26">
        <f>US_Difference!G24</f>
        <v>-16760</v>
      </c>
      <c r="I26">
        <f>US_Difference!H24</f>
        <v>-23010</v>
      </c>
      <c r="J26">
        <f>US_Difference!I24</f>
        <v>-28500</v>
      </c>
      <c r="K26">
        <f>US_Difference!J24</f>
        <v>-34510</v>
      </c>
      <c r="L26">
        <f>US_Difference!K24</f>
        <v>-40710</v>
      </c>
      <c r="M26">
        <f>US_Difference!L24</f>
        <v>-47440</v>
      </c>
      <c r="N26">
        <f>US_Difference!M24</f>
        <v>-54070</v>
      </c>
      <c r="O26">
        <f>US_Difference!N24</f>
        <v>-60730</v>
      </c>
      <c r="P26">
        <f>US_Difference!O24</f>
        <v>-67120</v>
      </c>
      <c r="Q26">
        <f>US_Difference!P24</f>
        <v>-73590</v>
      </c>
      <c r="R26">
        <f>US_Difference!Q24</f>
        <v>-79790</v>
      </c>
      <c r="S26">
        <f>US_Difference!R24</f>
        <v>-85680</v>
      </c>
      <c r="T26">
        <f>US_Difference!S24</f>
        <v>-91530</v>
      </c>
      <c r="U26">
        <f>US_Difference!T24</f>
        <v>-97330</v>
      </c>
      <c r="V26">
        <f>US_Difference!U24</f>
        <v>-103060</v>
      </c>
      <c r="W26">
        <f>US_Difference!V24</f>
        <v>-108800</v>
      </c>
      <c r="X26">
        <f>US_Difference!W24</f>
        <v>-114730</v>
      </c>
      <c r="Y26">
        <f>US_Difference!X24</f>
        <v>-120880</v>
      </c>
      <c r="Z26">
        <f>US_Difference!Y24</f>
        <v>-126660</v>
      </c>
      <c r="AA26">
        <f>US_Difference!Z24</f>
        <v>-132740</v>
      </c>
      <c r="AB26">
        <f>US_Difference!AA24</f>
        <v>-138830</v>
      </c>
      <c r="AC26">
        <f>US_Difference!AB24</f>
        <v>-144860</v>
      </c>
      <c r="AD26">
        <f>US_Difference!AC24</f>
        <v>-150780</v>
      </c>
      <c r="AE26">
        <f>US_Difference!AD24</f>
        <v>-156640</v>
      </c>
      <c r="AF26">
        <f>US_Difference!AE24</f>
        <v>-162570</v>
      </c>
      <c r="AG26">
        <f>US_Difference!AF24</f>
        <v>-168880</v>
      </c>
    </row>
    <row r="27" spans="1:33" x14ac:dyDescent="0.25">
      <c r="A27" t="s">
        <v>458</v>
      </c>
      <c r="B27" t="s">
        <v>415</v>
      </c>
      <c r="C27">
        <f>US_Difference!B25</f>
        <v>0</v>
      </c>
      <c r="D27">
        <f>US_Difference!C25</f>
        <v>0</v>
      </c>
      <c r="E27">
        <f>US_Difference!D25</f>
        <v>628</v>
      </c>
      <c r="F27">
        <f>US_Difference!E25</f>
        <v>1590</v>
      </c>
      <c r="G27">
        <f>US_Difference!F25</f>
        <v>2650</v>
      </c>
      <c r="H27">
        <f>US_Difference!G25</f>
        <v>3750</v>
      </c>
      <c r="I27">
        <f>US_Difference!H25</f>
        <v>-3380</v>
      </c>
      <c r="J27">
        <f>US_Difference!I25</f>
        <v>-5050</v>
      </c>
      <c r="K27">
        <f>US_Difference!J25</f>
        <v>720</v>
      </c>
      <c r="L27">
        <f>US_Difference!K25</f>
        <v>12260</v>
      </c>
      <c r="M27">
        <f>US_Difference!L25</f>
        <v>29130</v>
      </c>
      <c r="N27">
        <f>US_Difference!M25</f>
        <v>45920</v>
      </c>
      <c r="O27">
        <f>US_Difference!N25</f>
        <v>63670</v>
      </c>
      <c r="P27">
        <f>US_Difference!O25</f>
        <v>79510</v>
      </c>
      <c r="Q27">
        <f>US_Difference!P25</f>
        <v>91660</v>
      </c>
      <c r="R27">
        <f>US_Difference!Q25</f>
        <v>98800</v>
      </c>
      <c r="S27">
        <f>US_Difference!R25</f>
        <v>89870</v>
      </c>
      <c r="T27">
        <f>US_Difference!S25</f>
        <v>76500</v>
      </c>
      <c r="U27">
        <f>US_Difference!T25</f>
        <v>61930</v>
      </c>
      <c r="V27">
        <f>US_Difference!U25</f>
        <v>46680</v>
      </c>
      <c r="W27">
        <f>US_Difference!V25</f>
        <v>31520</v>
      </c>
      <c r="X27">
        <f>US_Difference!W25</f>
        <v>16880</v>
      </c>
      <c r="Y27">
        <f>US_Difference!X25</f>
        <v>3030</v>
      </c>
      <c r="Z27">
        <f>US_Difference!Y25</f>
        <v>-8510</v>
      </c>
      <c r="AA27">
        <f>US_Difference!Z25</f>
        <v>-19390</v>
      </c>
      <c r="AB27">
        <f>US_Difference!AA25</f>
        <v>-29060</v>
      </c>
      <c r="AC27">
        <f>US_Difference!AB25</f>
        <v>-36430</v>
      </c>
      <c r="AD27">
        <f>US_Difference!AC25</f>
        <v>-42030</v>
      </c>
      <c r="AE27">
        <f>US_Difference!AD25</f>
        <v>-45940</v>
      </c>
      <c r="AF27">
        <f>US_Difference!AE25</f>
        <v>-49060</v>
      </c>
      <c r="AG27">
        <f>US_Difference!AF25</f>
        <v>-51570</v>
      </c>
    </row>
    <row r="28" spans="1:33" x14ac:dyDescent="0.25">
      <c r="A28" t="s">
        <v>458</v>
      </c>
      <c r="B28" t="s">
        <v>416</v>
      </c>
      <c r="C28">
        <f>US_Difference!B26</f>
        <v>0</v>
      </c>
      <c r="D28">
        <f>US_Difference!C26</f>
        <v>0</v>
      </c>
      <c r="E28">
        <f>US_Difference!D26</f>
        <v>1691</v>
      </c>
      <c r="F28">
        <f>US_Difference!E26</f>
        <v>-890</v>
      </c>
      <c r="G28">
        <f>US_Difference!F26</f>
        <v>-7140</v>
      </c>
      <c r="H28">
        <f>US_Difference!G26</f>
        <v>-16940</v>
      </c>
      <c r="I28">
        <f>US_Difference!H26</f>
        <v>-31850</v>
      </c>
      <c r="J28">
        <f>US_Difference!I26</f>
        <v>-37980</v>
      </c>
      <c r="K28">
        <f>US_Difference!J26</f>
        <v>-46550</v>
      </c>
      <c r="L28">
        <f>US_Difference!K26</f>
        <v>-55530</v>
      </c>
      <c r="M28">
        <f>US_Difference!L26</f>
        <v>-70870</v>
      </c>
      <c r="N28">
        <f>US_Difference!M26</f>
        <v>-85560</v>
      </c>
      <c r="O28">
        <f>US_Difference!N26</f>
        <v>-101210</v>
      </c>
      <c r="P28">
        <f>US_Difference!O26</f>
        <v>-116710</v>
      </c>
      <c r="Q28">
        <f>US_Difference!P26</f>
        <v>-133200</v>
      </c>
      <c r="R28">
        <f>US_Difference!Q26</f>
        <v>-149020</v>
      </c>
      <c r="S28">
        <f>US_Difference!R26</f>
        <v>-165720</v>
      </c>
      <c r="T28">
        <f>US_Difference!S26</f>
        <v>-182370</v>
      </c>
      <c r="U28">
        <f>US_Difference!T26</f>
        <v>-198850</v>
      </c>
      <c r="V28">
        <f>US_Difference!U26</f>
        <v>-215390</v>
      </c>
      <c r="W28">
        <f>US_Difference!V26</f>
        <v>-232750</v>
      </c>
      <c r="X28">
        <f>US_Difference!W26</f>
        <v>-253850</v>
      </c>
      <c r="Y28">
        <f>US_Difference!X26</f>
        <v>-276890</v>
      </c>
      <c r="Z28">
        <f>US_Difference!Y26</f>
        <v>-294330</v>
      </c>
      <c r="AA28">
        <f>US_Difference!Z26</f>
        <v>-317370</v>
      </c>
      <c r="AB28">
        <f>US_Difference!AA26</f>
        <v>-341130</v>
      </c>
      <c r="AC28">
        <f>US_Difference!AB26</f>
        <v>-365770</v>
      </c>
      <c r="AD28">
        <f>US_Difference!AC26</f>
        <v>-388370</v>
      </c>
      <c r="AE28">
        <f>US_Difference!AD26</f>
        <v>-404760</v>
      </c>
      <c r="AF28">
        <f>US_Difference!AE26</f>
        <v>-426730</v>
      </c>
      <c r="AG28">
        <f>US_Difference!AF26</f>
        <v>-449090</v>
      </c>
    </row>
    <row r="29" spans="1:33" x14ac:dyDescent="0.25">
      <c r="A29" t="s">
        <v>458</v>
      </c>
      <c r="B29" t="s">
        <v>418</v>
      </c>
      <c r="C29">
        <f>US_Difference!B27</f>
        <v>0</v>
      </c>
      <c r="D29">
        <f>US_Difference!C27</f>
        <v>0</v>
      </c>
      <c r="E29">
        <f>US_Difference!D27</f>
        <v>13695</v>
      </c>
      <c r="F29">
        <f>US_Difference!E27</f>
        <v>73840</v>
      </c>
      <c r="G29">
        <f>US_Difference!F27</f>
        <v>85700</v>
      </c>
      <c r="H29">
        <f>US_Difference!G27</f>
        <v>76340</v>
      </c>
      <c r="I29">
        <f>US_Difference!H27</f>
        <v>31190</v>
      </c>
      <c r="J29">
        <f>US_Difference!I27</f>
        <v>27010</v>
      </c>
      <c r="K29">
        <f>US_Difference!J27</f>
        <v>52490</v>
      </c>
      <c r="L29">
        <f>US_Difference!K27</f>
        <v>89840</v>
      </c>
      <c r="M29">
        <f>US_Difference!L27</f>
        <v>127640</v>
      </c>
      <c r="N29">
        <f>US_Difference!M27</f>
        <v>182920</v>
      </c>
      <c r="O29">
        <f>US_Difference!N27</f>
        <v>259060</v>
      </c>
      <c r="P29">
        <f>US_Difference!O27</f>
        <v>323940</v>
      </c>
      <c r="Q29">
        <f>US_Difference!P27</f>
        <v>379640</v>
      </c>
      <c r="R29">
        <f>US_Difference!Q27</f>
        <v>361580</v>
      </c>
      <c r="S29">
        <f>US_Difference!R27</f>
        <v>336870</v>
      </c>
      <c r="T29">
        <f>US_Difference!S27</f>
        <v>271050</v>
      </c>
      <c r="U29">
        <f>US_Difference!T27</f>
        <v>201040</v>
      </c>
      <c r="V29">
        <f>US_Difference!U27</f>
        <v>127990</v>
      </c>
      <c r="W29">
        <f>US_Difference!V27</f>
        <v>62010</v>
      </c>
      <c r="X29">
        <f>US_Difference!W27</f>
        <v>3780</v>
      </c>
      <c r="Y29">
        <f>US_Difference!X27</f>
        <v>-46190</v>
      </c>
      <c r="Z29">
        <f>US_Difference!Y27</f>
        <v>-80970</v>
      </c>
      <c r="AA29">
        <f>US_Difference!Z27</f>
        <v>-113980</v>
      </c>
      <c r="AB29">
        <f>US_Difference!AA27</f>
        <v>-139980</v>
      </c>
      <c r="AC29">
        <f>US_Difference!AB27</f>
        <v>-163070</v>
      </c>
      <c r="AD29">
        <f>US_Difference!AC27</f>
        <v>-182450</v>
      </c>
      <c r="AE29">
        <f>US_Difference!AD27</f>
        <v>-197820</v>
      </c>
      <c r="AF29">
        <f>US_Difference!AE27</f>
        <v>-209970</v>
      </c>
      <c r="AG29">
        <f>US_Difference!AF27</f>
        <v>-225270</v>
      </c>
    </row>
    <row r="30" spans="1:33" x14ac:dyDescent="0.25">
      <c r="A30" t="s">
        <v>458</v>
      </c>
      <c r="B30" t="s">
        <v>420</v>
      </c>
      <c r="C30">
        <f>US_Difference!B28</f>
        <v>0</v>
      </c>
      <c r="D30">
        <f>US_Difference!C28</f>
        <v>0</v>
      </c>
      <c r="E30">
        <f>US_Difference!D28</f>
        <v>208662</v>
      </c>
      <c r="F30">
        <f>US_Difference!E28</f>
        <v>305458</v>
      </c>
      <c r="G30">
        <f>US_Difference!F28</f>
        <v>336750</v>
      </c>
      <c r="H30">
        <f>US_Difference!G28</f>
        <v>333820</v>
      </c>
      <c r="I30">
        <f>US_Difference!H28</f>
        <v>317640</v>
      </c>
      <c r="J30">
        <f>US_Difference!I28</f>
        <v>299210</v>
      </c>
      <c r="K30">
        <f>US_Difference!J28</f>
        <v>275310</v>
      </c>
      <c r="L30">
        <f>US_Difference!K28</f>
        <v>248030</v>
      </c>
      <c r="M30">
        <f>US_Difference!L28</f>
        <v>218500</v>
      </c>
      <c r="N30">
        <f>US_Difference!M28</f>
        <v>188010</v>
      </c>
      <c r="O30">
        <f>US_Difference!N28</f>
        <v>161820</v>
      </c>
      <c r="P30">
        <f>US_Difference!O28</f>
        <v>136270</v>
      </c>
      <c r="Q30">
        <f>US_Difference!P28</f>
        <v>109680</v>
      </c>
      <c r="R30">
        <f>US_Difference!Q28</f>
        <v>84140</v>
      </c>
      <c r="S30">
        <f>US_Difference!R28</f>
        <v>63920</v>
      </c>
      <c r="T30">
        <f>US_Difference!S28</f>
        <v>54600</v>
      </c>
      <c r="U30">
        <f>US_Difference!T28</f>
        <v>52190</v>
      </c>
      <c r="V30">
        <f>US_Difference!U28</f>
        <v>49140</v>
      </c>
      <c r="W30">
        <f>US_Difference!V28</f>
        <v>46220</v>
      </c>
      <c r="X30">
        <f>US_Difference!W28</f>
        <v>40860</v>
      </c>
      <c r="Y30">
        <f>US_Difference!X28</f>
        <v>35450</v>
      </c>
      <c r="Z30">
        <f>US_Difference!Y28</f>
        <v>37910</v>
      </c>
      <c r="AA30">
        <f>US_Difference!Z28</f>
        <v>37040</v>
      </c>
      <c r="AB30">
        <f>US_Difference!AA28</f>
        <v>37540</v>
      </c>
      <c r="AC30">
        <f>US_Difference!AB28</f>
        <v>38260</v>
      </c>
      <c r="AD30">
        <f>US_Difference!AC28</f>
        <v>39490</v>
      </c>
      <c r="AE30">
        <f>US_Difference!AD28</f>
        <v>46190</v>
      </c>
      <c r="AF30">
        <f>US_Difference!AE28</f>
        <v>57430</v>
      </c>
      <c r="AG30">
        <f>US_Difference!AF28</f>
        <v>63210</v>
      </c>
    </row>
    <row r="31" spans="1:33" x14ac:dyDescent="0.25">
      <c r="A31" t="s">
        <v>458</v>
      </c>
      <c r="B31" t="s">
        <v>421</v>
      </c>
      <c r="C31">
        <f>US_Difference!B29</f>
        <v>0</v>
      </c>
      <c r="D31">
        <f>US_Difference!C29</f>
        <v>0</v>
      </c>
      <c r="E31">
        <f>US_Difference!D29</f>
        <v>654482</v>
      </c>
      <c r="F31">
        <f>US_Difference!E29</f>
        <v>1168470</v>
      </c>
      <c r="G31">
        <f>US_Difference!F29</f>
        <v>1637300</v>
      </c>
      <c r="H31">
        <f>US_Difference!G29</f>
        <v>2130510</v>
      </c>
      <c r="I31">
        <f>US_Difference!H29</f>
        <v>2565660</v>
      </c>
      <c r="J31">
        <f>US_Difference!I29</f>
        <v>3008970</v>
      </c>
      <c r="K31">
        <f>US_Difference!J29</f>
        <v>3482050</v>
      </c>
      <c r="L31">
        <f>US_Difference!K29</f>
        <v>3869500</v>
      </c>
      <c r="M31">
        <f>US_Difference!L29</f>
        <v>4204090</v>
      </c>
      <c r="N31">
        <f>US_Difference!M29</f>
        <v>4199590</v>
      </c>
      <c r="O31">
        <f>US_Difference!N29</f>
        <v>4436190</v>
      </c>
      <c r="P31">
        <f>US_Difference!O29</f>
        <v>4760560</v>
      </c>
      <c r="Q31">
        <f>US_Difference!P29</f>
        <v>5118800</v>
      </c>
      <c r="R31">
        <f>US_Difference!Q29</f>
        <v>5330340</v>
      </c>
      <c r="S31">
        <f>US_Difference!R29</f>
        <v>5510790</v>
      </c>
      <c r="T31">
        <f>US_Difference!S29</f>
        <v>5654190</v>
      </c>
      <c r="U31">
        <f>US_Difference!T29</f>
        <v>5788440</v>
      </c>
      <c r="V31">
        <f>US_Difference!U29</f>
        <v>5904190</v>
      </c>
      <c r="W31">
        <f>US_Difference!V29</f>
        <v>6015670</v>
      </c>
      <c r="X31">
        <f>US_Difference!W29</f>
        <v>6129360</v>
      </c>
      <c r="Y31">
        <f>US_Difference!X29</f>
        <v>6244100</v>
      </c>
      <c r="Z31">
        <f>US_Difference!Y29</f>
        <v>6370600</v>
      </c>
      <c r="AA31">
        <f>US_Difference!Z29</f>
        <v>6494760</v>
      </c>
      <c r="AB31">
        <f>US_Difference!AA29</f>
        <v>6620370</v>
      </c>
      <c r="AC31">
        <f>US_Difference!AB29</f>
        <v>6728000</v>
      </c>
      <c r="AD31">
        <f>US_Difference!AC29</f>
        <v>6823350</v>
      </c>
      <c r="AE31">
        <f>US_Difference!AD29</f>
        <v>6915700</v>
      </c>
      <c r="AF31">
        <f>US_Difference!AE29</f>
        <v>7016520</v>
      </c>
      <c r="AG31">
        <f>US_Difference!AF29</f>
        <v>7125520</v>
      </c>
    </row>
    <row r="32" spans="1:33" x14ac:dyDescent="0.25"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5" spans="1:33" x14ac:dyDescent="0.25">
      <c r="B35" s="4" t="s">
        <v>0</v>
      </c>
      <c r="C35">
        <v>2020</v>
      </c>
      <c r="D35">
        <v>2021</v>
      </c>
      <c r="E35">
        <v>2022</v>
      </c>
      <c r="F35">
        <v>2023</v>
      </c>
      <c r="G35">
        <v>2024</v>
      </c>
      <c r="H35">
        <v>2025</v>
      </c>
      <c r="I35">
        <v>2026</v>
      </c>
      <c r="J35">
        <v>2027</v>
      </c>
      <c r="K35">
        <v>2028</v>
      </c>
      <c r="L35">
        <v>2029</v>
      </c>
      <c r="M35">
        <v>2030</v>
      </c>
      <c r="N35">
        <v>2031</v>
      </c>
      <c r="O35">
        <v>2032</v>
      </c>
      <c r="P35">
        <v>2033</v>
      </c>
      <c r="Q35">
        <v>2034</v>
      </c>
      <c r="R35">
        <v>2035</v>
      </c>
      <c r="S35">
        <v>2036</v>
      </c>
      <c r="T35">
        <v>2037</v>
      </c>
      <c r="U35">
        <v>2038</v>
      </c>
      <c r="V35">
        <v>2039</v>
      </c>
      <c r="W35">
        <v>2040</v>
      </c>
      <c r="X35">
        <v>2041</v>
      </c>
      <c r="Y35">
        <v>2042</v>
      </c>
      <c r="Z35">
        <v>2043</v>
      </c>
      <c r="AA35">
        <v>2044</v>
      </c>
      <c r="AB35">
        <v>2045</v>
      </c>
      <c r="AC35">
        <v>2046</v>
      </c>
      <c r="AD35">
        <v>2047</v>
      </c>
      <c r="AE35">
        <v>2048</v>
      </c>
      <c r="AF35">
        <v>2049</v>
      </c>
      <c r="AG35">
        <v>2050</v>
      </c>
    </row>
    <row r="36" spans="1:33" x14ac:dyDescent="0.25">
      <c r="A36" t="s">
        <v>486</v>
      </c>
      <c r="B36" t="s">
        <v>381</v>
      </c>
      <c r="C36">
        <f>State_Difference!B2</f>
        <v>0</v>
      </c>
      <c r="D36">
        <f>State_Difference!C2</f>
        <v>0</v>
      </c>
      <c r="E36">
        <f>State_Difference!D2</f>
        <v>0</v>
      </c>
      <c r="F36">
        <f>State_Difference!E2</f>
        <v>0</v>
      </c>
      <c r="G36">
        <f>State_Difference!F2</f>
        <v>0</v>
      </c>
      <c r="H36">
        <f>State_Difference!G2</f>
        <v>0</v>
      </c>
      <c r="I36">
        <f>State_Difference!H2</f>
        <v>0</v>
      </c>
      <c r="J36">
        <f>State_Difference!I2</f>
        <v>0</v>
      </c>
      <c r="K36">
        <f>State_Difference!J2</f>
        <v>0</v>
      </c>
      <c r="L36">
        <f>State_Difference!K2</f>
        <v>0</v>
      </c>
      <c r="M36">
        <f>State_Difference!L2</f>
        <v>0</v>
      </c>
      <c r="N36">
        <f>State_Difference!M2</f>
        <v>0</v>
      </c>
      <c r="O36">
        <f>State_Difference!N2</f>
        <v>0</v>
      </c>
      <c r="P36">
        <f>State_Difference!O2</f>
        <v>0</v>
      </c>
      <c r="Q36">
        <f>State_Difference!P2</f>
        <v>0</v>
      </c>
      <c r="R36">
        <f>State_Difference!Q2</f>
        <v>0</v>
      </c>
      <c r="S36">
        <f>State_Difference!R2</f>
        <v>0</v>
      </c>
      <c r="T36">
        <f>State_Difference!S2</f>
        <v>0</v>
      </c>
      <c r="U36">
        <f>State_Difference!T2</f>
        <v>0</v>
      </c>
      <c r="V36">
        <f>State_Difference!U2</f>
        <v>0</v>
      </c>
      <c r="W36">
        <f>State_Difference!V2</f>
        <v>0</v>
      </c>
      <c r="X36">
        <f>State_Difference!W2</f>
        <v>0</v>
      </c>
      <c r="Y36">
        <f>State_Difference!X2</f>
        <v>0</v>
      </c>
      <c r="Z36">
        <f>State_Difference!Y2</f>
        <v>0</v>
      </c>
      <c r="AA36">
        <f>State_Difference!Z2</f>
        <v>0</v>
      </c>
      <c r="AB36">
        <f>State_Difference!AA2</f>
        <v>0</v>
      </c>
      <c r="AC36">
        <f>State_Difference!AB2</f>
        <v>0</v>
      </c>
      <c r="AD36">
        <f>State_Difference!AC2</f>
        <v>0</v>
      </c>
      <c r="AE36">
        <f>State_Difference!AD2</f>
        <v>0</v>
      </c>
      <c r="AF36">
        <f>State_Difference!AE2</f>
        <v>0</v>
      </c>
      <c r="AG36">
        <f>State_Difference!AF2</f>
        <v>0</v>
      </c>
    </row>
    <row r="37" spans="1:33" x14ac:dyDescent="0.25">
      <c r="A37" t="s">
        <v>486</v>
      </c>
      <c r="B37" t="s">
        <v>384</v>
      </c>
      <c r="C37">
        <f>State_Difference!B3</f>
        <v>0</v>
      </c>
      <c r="D37">
        <f>State_Difference!C3</f>
        <v>0</v>
      </c>
      <c r="E37">
        <f>State_Difference!D3</f>
        <v>0</v>
      </c>
      <c r="F37">
        <f>State_Difference!E3</f>
        <v>13914</v>
      </c>
      <c r="G37">
        <f>State_Difference!F3</f>
        <v>19876</v>
      </c>
      <c r="H37">
        <f>State_Difference!G3</f>
        <v>27834</v>
      </c>
      <c r="I37">
        <f>State_Difference!H3</f>
        <v>36836</v>
      </c>
      <c r="J37">
        <f>State_Difference!I3</f>
        <v>46211</v>
      </c>
      <c r="K37">
        <f>State_Difference!J3</f>
        <v>57586</v>
      </c>
      <c r="L37">
        <f>State_Difference!K3</f>
        <v>60766</v>
      </c>
      <c r="M37">
        <f>State_Difference!L3</f>
        <v>53781</v>
      </c>
      <c r="N37">
        <f>State_Difference!M3</f>
        <v>22557</v>
      </c>
      <c r="O37">
        <f>State_Difference!N3</f>
        <v>6136</v>
      </c>
      <c r="P37">
        <f>State_Difference!O3</f>
        <v>-3201</v>
      </c>
      <c r="Q37">
        <f>State_Difference!P3</f>
        <v>-8913</v>
      </c>
      <c r="R37">
        <f>State_Difference!Q3</f>
        <v>-12458</v>
      </c>
      <c r="S37">
        <f>State_Difference!R3</f>
        <v>-15666</v>
      </c>
      <c r="T37">
        <f>State_Difference!S3</f>
        <v>-17844</v>
      </c>
      <c r="U37">
        <f>State_Difference!T3</f>
        <v>-19700</v>
      </c>
      <c r="V37">
        <f>State_Difference!U3</f>
        <v>-21368</v>
      </c>
      <c r="W37">
        <f>State_Difference!V3</f>
        <v>-22860</v>
      </c>
      <c r="X37">
        <f>State_Difference!W3</f>
        <v>-24248</v>
      </c>
      <c r="Y37">
        <f>State_Difference!X3</f>
        <v>-25509</v>
      </c>
      <c r="Z37">
        <f>State_Difference!Y3</f>
        <v>-26647</v>
      </c>
      <c r="AA37">
        <f>State_Difference!Z3</f>
        <v>-27705</v>
      </c>
      <c r="AB37">
        <f>State_Difference!AA3</f>
        <v>-28517</v>
      </c>
      <c r="AC37">
        <f>State_Difference!AB3</f>
        <v>-29217</v>
      </c>
      <c r="AD37">
        <f>State_Difference!AC3</f>
        <v>-29715</v>
      </c>
      <c r="AE37">
        <f>State_Difference!AD3</f>
        <v>-29983</v>
      </c>
      <c r="AF37">
        <f>State_Difference!AE3</f>
        <v>-30150</v>
      </c>
      <c r="AG37">
        <f>State_Difference!AF3</f>
        <v>-30288</v>
      </c>
    </row>
    <row r="38" spans="1:33" x14ac:dyDescent="0.25">
      <c r="A38" t="s">
        <v>486</v>
      </c>
      <c r="B38" t="s">
        <v>385</v>
      </c>
      <c r="C38">
        <f>State_Difference!B4</f>
        <v>0</v>
      </c>
      <c r="D38">
        <f>State_Difference!C4</f>
        <v>0</v>
      </c>
      <c r="E38">
        <f>State_Difference!D4</f>
        <v>0</v>
      </c>
      <c r="F38">
        <f>State_Difference!E4</f>
        <v>191</v>
      </c>
      <c r="G38">
        <f>State_Difference!F4</f>
        <v>2675</v>
      </c>
      <c r="H38">
        <f>State_Difference!G4</f>
        <v>11275</v>
      </c>
      <c r="I38">
        <f>State_Difference!H4</f>
        <v>24730</v>
      </c>
      <c r="J38">
        <f>State_Difference!I4</f>
        <v>40594</v>
      </c>
      <c r="K38">
        <f>State_Difference!J4</f>
        <v>58064</v>
      </c>
      <c r="L38">
        <f>State_Difference!K4</f>
        <v>72566</v>
      </c>
      <c r="M38">
        <f>State_Difference!L4</f>
        <v>81449</v>
      </c>
      <c r="N38">
        <f>State_Difference!M4</f>
        <v>74364</v>
      </c>
      <c r="O38">
        <f>State_Difference!N4</f>
        <v>76630</v>
      </c>
      <c r="P38">
        <f>State_Difference!O4</f>
        <v>82428</v>
      </c>
      <c r="Q38">
        <f>State_Difference!P4</f>
        <v>90816</v>
      </c>
      <c r="R38">
        <f>State_Difference!Q4</f>
        <v>96923</v>
      </c>
      <c r="S38">
        <f>State_Difference!R4</f>
        <v>100602</v>
      </c>
      <c r="T38">
        <f>State_Difference!S4</f>
        <v>102370</v>
      </c>
      <c r="U38">
        <f>State_Difference!T4</f>
        <v>102274</v>
      </c>
      <c r="V38">
        <f>State_Difference!U4</f>
        <v>99619</v>
      </c>
      <c r="W38">
        <f>State_Difference!V4</f>
        <v>95391</v>
      </c>
      <c r="X38">
        <f>State_Difference!W4</f>
        <v>90163</v>
      </c>
      <c r="Y38">
        <f>State_Difference!X4</f>
        <v>83697</v>
      </c>
      <c r="Z38">
        <f>State_Difference!Y4</f>
        <v>76826</v>
      </c>
      <c r="AA38">
        <f>State_Difference!Z4</f>
        <v>69201</v>
      </c>
      <c r="AB38">
        <f>State_Difference!AA4</f>
        <v>61783</v>
      </c>
      <c r="AC38">
        <f>State_Difference!AB4</f>
        <v>54440</v>
      </c>
      <c r="AD38">
        <f>State_Difference!AC4</f>
        <v>47608</v>
      </c>
      <c r="AE38">
        <f>State_Difference!AD4</f>
        <v>41984</v>
      </c>
      <c r="AF38">
        <f>State_Difference!AE4</f>
        <v>37285</v>
      </c>
      <c r="AG38">
        <f>State_Difference!AF4</f>
        <v>33378</v>
      </c>
    </row>
    <row r="39" spans="1:33" x14ac:dyDescent="0.25">
      <c r="A39" t="s">
        <v>486</v>
      </c>
      <c r="B39" t="s">
        <v>386</v>
      </c>
      <c r="C39">
        <f>State_Difference!B5</f>
        <v>0</v>
      </c>
      <c r="D39">
        <f>State_Difference!C5</f>
        <v>0</v>
      </c>
      <c r="E39">
        <f>State_Difference!D5</f>
        <v>0</v>
      </c>
      <c r="F39">
        <f>State_Difference!E5</f>
        <v>0</v>
      </c>
      <c r="G39">
        <f>State_Difference!F5</f>
        <v>0</v>
      </c>
      <c r="H39">
        <f>State_Difference!G5</f>
        <v>4</v>
      </c>
      <c r="I39">
        <f>State_Difference!H5</f>
        <v>-6</v>
      </c>
      <c r="J39">
        <f>State_Difference!I5</f>
        <v>-5</v>
      </c>
      <c r="K39">
        <f>State_Difference!J5</f>
        <v>-10</v>
      </c>
      <c r="L39">
        <f>State_Difference!K5</f>
        <v>-9</v>
      </c>
      <c r="M39">
        <f>State_Difference!L5</f>
        <v>-6</v>
      </c>
      <c r="N39">
        <f>State_Difference!M5</f>
        <v>-20</v>
      </c>
      <c r="O39">
        <f>State_Difference!N5</f>
        <v>-9</v>
      </c>
      <c r="P39">
        <f>State_Difference!O5</f>
        <v>-11</v>
      </c>
      <c r="Q39">
        <f>State_Difference!P5</f>
        <v>-10</v>
      </c>
      <c r="R39">
        <f>State_Difference!Q5</f>
        <v>-20</v>
      </c>
      <c r="S39">
        <f>State_Difference!R5</f>
        <v>-10</v>
      </c>
      <c r="T39">
        <f>State_Difference!S5</f>
        <v>-5</v>
      </c>
      <c r="U39">
        <f>State_Difference!T5</f>
        <v>-5</v>
      </c>
      <c r="V39">
        <f>State_Difference!U5</f>
        <v>-6</v>
      </c>
      <c r="W39">
        <f>State_Difference!V5</f>
        <v>-3</v>
      </c>
      <c r="X39">
        <f>State_Difference!W5</f>
        <v>-8</v>
      </c>
      <c r="Y39">
        <f>State_Difference!X5</f>
        <v>-2</v>
      </c>
      <c r="Z39">
        <f>State_Difference!Y5</f>
        <v>-2</v>
      </c>
      <c r="AA39">
        <f>State_Difference!Z5</f>
        <v>1</v>
      </c>
      <c r="AB39">
        <f>State_Difference!AA5</f>
        <v>0</v>
      </c>
      <c r="AC39">
        <f>State_Difference!AB5</f>
        <v>-2</v>
      </c>
      <c r="AD39">
        <f>State_Difference!AC5</f>
        <v>-3</v>
      </c>
      <c r="AE39">
        <f>State_Difference!AD5</f>
        <v>0</v>
      </c>
      <c r="AF39">
        <f>State_Difference!AE5</f>
        <v>-6</v>
      </c>
      <c r="AG39">
        <f>State_Difference!AF5</f>
        <v>-3</v>
      </c>
    </row>
    <row r="40" spans="1:33" x14ac:dyDescent="0.25">
      <c r="A40" t="s">
        <v>486</v>
      </c>
      <c r="B40" t="s">
        <v>387</v>
      </c>
      <c r="C40">
        <f>State_Difference!B6</f>
        <v>0</v>
      </c>
      <c r="D40">
        <f>State_Difference!C6</f>
        <v>0</v>
      </c>
      <c r="E40">
        <f>State_Difference!D6</f>
        <v>0</v>
      </c>
      <c r="F40">
        <f>State_Difference!E6</f>
        <v>0</v>
      </c>
      <c r="G40">
        <f>State_Difference!F6</f>
        <v>0</v>
      </c>
      <c r="H40">
        <f>State_Difference!G6</f>
        <v>0</v>
      </c>
      <c r="I40">
        <f>State_Difference!H6</f>
        <v>312</v>
      </c>
      <c r="J40">
        <f>State_Difference!I6</f>
        <v>948</v>
      </c>
      <c r="K40">
        <f>State_Difference!J6</f>
        <v>1727</v>
      </c>
      <c r="L40">
        <f>State_Difference!K6</f>
        <v>2470</v>
      </c>
      <c r="M40">
        <f>State_Difference!L6</f>
        <v>3213</v>
      </c>
      <c r="N40">
        <f>State_Difference!M6</f>
        <v>3846</v>
      </c>
      <c r="O40">
        <f>State_Difference!N6</f>
        <v>4424</v>
      </c>
      <c r="P40">
        <f>State_Difference!O6</f>
        <v>5033</v>
      </c>
      <c r="Q40">
        <f>State_Difference!P6</f>
        <v>5567</v>
      </c>
      <c r="R40">
        <f>State_Difference!Q6</f>
        <v>6013</v>
      </c>
      <c r="S40">
        <f>State_Difference!R6</f>
        <v>6471</v>
      </c>
      <c r="T40">
        <f>State_Difference!S6</f>
        <v>6575</v>
      </c>
      <c r="U40">
        <f>State_Difference!T6</f>
        <v>6298</v>
      </c>
      <c r="V40">
        <f>State_Difference!U6</f>
        <v>5800</v>
      </c>
      <c r="W40">
        <f>State_Difference!V6</f>
        <v>5280</v>
      </c>
      <c r="X40">
        <f>State_Difference!W6</f>
        <v>4796</v>
      </c>
      <c r="Y40">
        <f>State_Difference!X6</f>
        <v>4400</v>
      </c>
      <c r="Z40">
        <f>State_Difference!Y6</f>
        <v>4085</v>
      </c>
      <c r="AA40">
        <f>State_Difference!Z6</f>
        <v>3809</v>
      </c>
      <c r="AB40">
        <f>State_Difference!AA6</f>
        <v>3582</v>
      </c>
      <c r="AC40">
        <f>State_Difference!AB6</f>
        <v>3426</v>
      </c>
      <c r="AD40">
        <f>State_Difference!AC6</f>
        <v>3307</v>
      </c>
      <c r="AE40">
        <f>State_Difference!AD6</f>
        <v>3204</v>
      </c>
      <c r="AF40">
        <f>State_Difference!AE6</f>
        <v>3144</v>
      </c>
      <c r="AG40">
        <f>State_Difference!AF6</f>
        <v>3068</v>
      </c>
    </row>
    <row r="41" spans="1:33" x14ac:dyDescent="0.25">
      <c r="A41" t="s">
        <v>486</v>
      </c>
      <c r="B41" t="s">
        <v>417</v>
      </c>
      <c r="C41">
        <f>State_Difference!B7</f>
        <v>0</v>
      </c>
      <c r="D41">
        <f>State_Difference!C7</f>
        <v>0</v>
      </c>
      <c r="E41">
        <f>State_Difference!D7</f>
        <v>0</v>
      </c>
      <c r="F41">
        <f>State_Difference!E7</f>
        <v>4703</v>
      </c>
      <c r="G41">
        <f>State_Difference!F7</f>
        <v>5622</v>
      </c>
      <c r="H41">
        <f>State_Difference!G7</f>
        <v>4691</v>
      </c>
      <c r="I41">
        <f>State_Difference!H7</f>
        <v>3463</v>
      </c>
      <c r="J41">
        <f>State_Difference!I7</f>
        <v>2066</v>
      </c>
      <c r="K41">
        <f>State_Difference!J7</f>
        <v>542</v>
      </c>
      <c r="L41">
        <f>State_Difference!K7</f>
        <v>-1018</v>
      </c>
      <c r="M41">
        <f>State_Difference!L7</f>
        <v>-2268</v>
      </c>
      <c r="N41">
        <f>State_Difference!M7</f>
        <v>-3337</v>
      </c>
      <c r="O41">
        <f>State_Difference!N7</f>
        <v>-4392</v>
      </c>
      <c r="P41">
        <f>State_Difference!O7</f>
        <v>-5182</v>
      </c>
      <c r="Q41">
        <f>State_Difference!P7</f>
        <v>-6039</v>
      </c>
      <c r="R41">
        <f>State_Difference!Q7</f>
        <v>-6825</v>
      </c>
      <c r="S41">
        <f>State_Difference!R7</f>
        <v>-7357</v>
      </c>
      <c r="T41">
        <f>State_Difference!S7</f>
        <v>-7812</v>
      </c>
      <c r="U41">
        <f>State_Difference!T7</f>
        <v>-8154</v>
      </c>
      <c r="V41">
        <f>State_Difference!U7</f>
        <v>-7675</v>
      </c>
      <c r="W41">
        <f>State_Difference!V7</f>
        <v>-7195</v>
      </c>
      <c r="X41">
        <f>State_Difference!W7</f>
        <v>-6776</v>
      </c>
      <c r="Y41">
        <f>State_Difference!X7</f>
        <v>-6312</v>
      </c>
      <c r="Z41">
        <f>State_Difference!Y7</f>
        <v>-6091</v>
      </c>
      <c r="AA41">
        <f>State_Difference!Z7</f>
        <v>-5812</v>
      </c>
      <c r="AB41">
        <f>State_Difference!AA7</f>
        <v>-5569</v>
      </c>
      <c r="AC41">
        <f>State_Difference!AB7</f>
        <v>-5342</v>
      </c>
      <c r="AD41">
        <f>State_Difference!AC7</f>
        <v>-5407</v>
      </c>
      <c r="AE41">
        <f>State_Difference!AD7</f>
        <v>-5626</v>
      </c>
      <c r="AF41">
        <f>State_Difference!AE7</f>
        <v>-5592</v>
      </c>
      <c r="AG41">
        <f>State_Difference!AF7</f>
        <v>-5470</v>
      </c>
    </row>
    <row r="42" spans="1:33" x14ac:dyDescent="0.25">
      <c r="A42" t="s">
        <v>486</v>
      </c>
      <c r="B42" t="s">
        <v>388</v>
      </c>
      <c r="C42">
        <f>State_Difference!B8</f>
        <v>0</v>
      </c>
      <c r="D42">
        <f>State_Difference!C8</f>
        <v>0</v>
      </c>
      <c r="E42">
        <f>State_Difference!D8</f>
        <v>0</v>
      </c>
      <c r="F42">
        <f>State_Difference!E8</f>
        <v>5039</v>
      </c>
      <c r="G42">
        <f>State_Difference!F8</f>
        <v>10773</v>
      </c>
      <c r="H42">
        <f>State_Difference!G8</f>
        <v>13408</v>
      </c>
      <c r="I42">
        <f>State_Difference!H8</f>
        <v>14517</v>
      </c>
      <c r="J42">
        <f>State_Difference!I8</f>
        <v>15137</v>
      </c>
      <c r="K42">
        <f>State_Difference!J8</f>
        <v>15859</v>
      </c>
      <c r="L42">
        <f>State_Difference!K8</f>
        <v>16493</v>
      </c>
      <c r="M42">
        <f>State_Difference!L8</f>
        <v>16895</v>
      </c>
      <c r="N42">
        <f>State_Difference!M8</f>
        <v>17016</v>
      </c>
      <c r="O42">
        <f>State_Difference!N8</f>
        <v>16908</v>
      </c>
      <c r="P42">
        <f>State_Difference!O8</f>
        <v>16843</v>
      </c>
      <c r="Q42">
        <f>State_Difference!P8</f>
        <v>16770</v>
      </c>
      <c r="R42">
        <f>State_Difference!Q8</f>
        <v>16526</v>
      </c>
      <c r="S42">
        <f>State_Difference!R8</f>
        <v>16357</v>
      </c>
      <c r="T42">
        <f>State_Difference!S8</f>
        <v>16169</v>
      </c>
      <c r="U42">
        <f>State_Difference!T8</f>
        <v>16115</v>
      </c>
      <c r="V42">
        <f>State_Difference!U8</f>
        <v>16223</v>
      </c>
      <c r="W42">
        <f>State_Difference!V8</f>
        <v>16448</v>
      </c>
      <c r="X42">
        <f>State_Difference!W8</f>
        <v>16742</v>
      </c>
      <c r="Y42">
        <f>State_Difference!X8</f>
        <v>17014</v>
      </c>
      <c r="Z42">
        <f>State_Difference!Y8</f>
        <v>17311</v>
      </c>
      <c r="AA42">
        <f>State_Difference!Z8</f>
        <v>17586</v>
      </c>
      <c r="AB42">
        <f>State_Difference!AA8</f>
        <v>17842</v>
      </c>
      <c r="AC42">
        <f>State_Difference!AB8</f>
        <v>18140</v>
      </c>
      <c r="AD42">
        <f>State_Difference!AC8</f>
        <v>18454</v>
      </c>
      <c r="AE42">
        <f>State_Difference!AD8</f>
        <v>18751</v>
      </c>
      <c r="AF42">
        <f>State_Difference!AE8</f>
        <v>19030</v>
      </c>
      <c r="AG42">
        <f>State_Difference!AF8</f>
        <v>19291</v>
      </c>
    </row>
    <row r="43" spans="1:33" x14ac:dyDescent="0.25">
      <c r="A43" t="s">
        <v>486</v>
      </c>
      <c r="B43" t="s">
        <v>390</v>
      </c>
      <c r="C43">
        <f>State_Difference!B9</f>
        <v>0</v>
      </c>
      <c r="D43">
        <f>State_Difference!C9</f>
        <v>0</v>
      </c>
      <c r="E43">
        <f>State_Difference!D9</f>
        <v>0</v>
      </c>
      <c r="F43">
        <f>State_Difference!E9</f>
        <v>28</v>
      </c>
      <c r="G43">
        <f>State_Difference!F9</f>
        <v>94</v>
      </c>
      <c r="H43">
        <f>State_Difference!G9</f>
        <v>185</v>
      </c>
      <c r="I43">
        <f>State_Difference!H9</f>
        <v>316</v>
      </c>
      <c r="J43">
        <f>State_Difference!I9</f>
        <v>487</v>
      </c>
      <c r="K43">
        <f>State_Difference!J9</f>
        <v>694</v>
      </c>
      <c r="L43">
        <f>State_Difference!K9</f>
        <v>946</v>
      </c>
      <c r="M43">
        <f>State_Difference!L9</f>
        <v>1223</v>
      </c>
      <c r="N43">
        <f>State_Difference!M9</f>
        <v>1517</v>
      </c>
      <c r="O43">
        <f>State_Difference!N9</f>
        <v>1816</v>
      </c>
      <c r="P43">
        <f>State_Difference!O9</f>
        <v>2139</v>
      </c>
      <c r="Q43">
        <f>State_Difference!P9</f>
        <v>2432</v>
      </c>
      <c r="R43">
        <f>State_Difference!Q9</f>
        <v>2721</v>
      </c>
      <c r="S43">
        <f>State_Difference!R9</f>
        <v>3049</v>
      </c>
      <c r="T43">
        <f>State_Difference!S9</f>
        <v>3349</v>
      </c>
      <c r="U43">
        <f>State_Difference!T9</f>
        <v>3636</v>
      </c>
      <c r="V43">
        <f>State_Difference!U9</f>
        <v>3912</v>
      </c>
      <c r="W43">
        <f>State_Difference!V9</f>
        <v>4231</v>
      </c>
      <c r="X43">
        <f>State_Difference!W9</f>
        <v>4489</v>
      </c>
      <c r="Y43">
        <f>State_Difference!X9</f>
        <v>4761</v>
      </c>
      <c r="Z43">
        <f>State_Difference!Y9</f>
        <v>5029</v>
      </c>
      <c r="AA43">
        <f>State_Difference!Z9</f>
        <v>5303</v>
      </c>
      <c r="AB43">
        <f>State_Difference!AA9</f>
        <v>5572</v>
      </c>
      <c r="AC43">
        <f>State_Difference!AB9</f>
        <v>5839</v>
      </c>
      <c r="AD43">
        <f>State_Difference!AC9</f>
        <v>6107</v>
      </c>
      <c r="AE43">
        <f>State_Difference!AD9</f>
        <v>6356</v>
      </c>
      <c r="AF43">
        <f>State_Difference!AE9</f>
        <v>6614</v>
      </c>
      <c r="AG43">
        <f>State_Difference!AF9</f>
        <v>6863</v>
      </c>
    </row>
    <row r="44" spans="1:33" x14ac:dyDescent="0.25">
      <c r="A44" t="s">
        <v>486</v>
      </c>
      <c r="B44" t="s">
        <v>392</v>
      </c>
      <c r="C44">
        <f>State_Difference!B10</f>
        <v>0</v>
      </c>
      <c r="D44">
        <f>State_Difference!C10</f>
        <v>0</v>
      </c>
      <c r="E44">
        <f>State_Difference!D10</f>
        <v>0</v>
      </c>
      <c r="F44">
        <f>State_Difference!E10</f>
        <v>-8</v>
      </c>
      <c r="G44">
        <f>State_Difference!F10</f>
        <v>-37</v>
      </c>
      <c r="H44">
        <f>State_Difference!G10</f>
        <v>-58</v>
      </c>
      <c r="I44">
        <f>State_Difference!H10</f>
        <v>-83</v>
      </c>
      <c r="J44">
        <f>State_Difference!I10</f>
        <v>-129</v>
      </c>
      <c r="K44">
        <f>State_Difference!J10</f>
        <v>-209</v>
      </c>
      <c r="L44">
        <f>State_Difference!K10</f>
        <v>-295</v>
      </c>
      <c r="M44">
        <f>State_Difference!L10</f>
        <v>-360</v>
      </c>
      <c r="N44">
        <f>State_Difference!M10</f>
        <v>-341</v>
      </c>
      <c r="O44">
        <f>State_Difference!N10</f>
        <v>-303</v>
      </c>
      <c r="P44">
        <f>State_Difference!O10</f>
        <v>-302</v>
      </c>
      <c r="Q44">
        <f>State_Difference!P10</f>
        <v>-324</v>
      </c>
      <c r="R44">
        <f>State_Difference!Q10</f>
        <v>-374</v>
      </c>
      <c r="S44">
        <f>State_Difference!R10</f>
        <v>-363</v>
      </c>
      <c r="T44">
        <f>State_Difference!S10</f>
        <v>-376</v>
      </c>
      <c r="U44">
        <f>State_Difference!T10</f>
        <v>-411</v>
      </c>
      <c r="V44">
        <f>State_Difference!U10</f>
        <v>-455</v>
      </c>
      <c r="W44">
        <f>State_Difference!V10</f>
        <v>-485</v>
      </c>
      <c r="X44">
        <f>State_Difference!W10</f>
        <v>-531</v>
      </c>
      <c r="Y44">
        <f>State_Difference!X10</f>
        <v>-579</v>
      </c>
      <c r="Z44">
        <f>State_Difference!Y10</f>
        <v>-608</v>
      </c>
      <c r="AA44">
        <f>State_Difference!Z10</f>
        <v>-643</v>
      </c>
      <c r="AB44">
        <f>State_Difference!AA10</f>
        <v>-694</v>
      </c>
      <c r="AC44">
        <f>State_Difference!AB10</f>
        <v>-734</v>
      </c>
      <c r="AD44">
        <f>State_Difference!AC10</f>
        <v>-780</v>
      </c>
      <c r="AE44">
        <f>State_Difference!AD10</f>
        <v>-826</v>
      </c>
      <c r="AF44">
        <f>State_Difference!AE10</f>
        <v>-863</v>
      </c>
      <c r="AG44">
        <f>State_Difference!AF10</f>
        <v>-914</v>
      </c>
    </row>
    <row r="45" spans="1:33" x14ac:dyDescent="0.25">
      <c r="A45" t="s">
        <v>486</v>
      </c>
      <c r="B45" t="s">
        <v>394</v>
      </c>
      <c r="C45">
        <f>State_Difference!B11</f>
        <v>0</v>
      </c>
      <c r="D45">
        <f>State_Difference!C11</f>
        <v>0</v>
      </c>
      <c r="E45">
        <f>State_Difference!D11</f>
        <v>0</v>
      </c>
      <c r="F45">
        <f>State_Difference!E11</f>
        <v>-4</v>
      </c>
      <c r="G45">
        <f>State_Difference!F11</f>
        <v>-10</v>
      </c>
      <c r="H45">
        <f>State_Difference!G11</f>
        <v>175</v>
      </c>
      <c r="I45">
        <f>State_Difference!H11</f>
        <v>1167</v>
      </c>
      <c r="J45">
        <f>State_Difference!I11</f>
        <v>2900</v>
      </c>
      <c r="K45">
        <f>State_Difference!J11</f>
        <v>4749</v>
      </c>
      <c r="L45">
        <f>State_Difference!K11</f>
        <v>6364</v>
      </c>
      <c r="M45">
        <f>State_Difference!L11</f>
        <v>7655</v>
      </c>
      <c r="N45">
        <f>State_Difference!M11</f>
        <v>7839</v>
      </c>
      <c r="O45">
        <f>State_Difference!N11</f>
        <v>7258</v>
      </c>
      <c r="P45">
        <f>State_Difference!O11</f>
        <v>6516</v>
      </c>
      <c r="Q45">
        <f>State_Difference!P11</f>
        <v>5847</v>
      </c>
      <c r="R45">
        <f>State_Difference!Q11</f>
        <v>5288</v>
      </c>
      <c r="S45">
        <f>State_Difference!R11</f>
        <v>4916</v>
      </c>
      <c r="T45">
        <f>State_Difference!S11</f>
        <v>4644</v>
      </c>
      <c r="U45">
        <f>State_Difference!T11</f>
        <v>4460</v>
      </c>
      <c r="V45">
        <f>State_Difference!U11</f>
        <v>4359</v>
      </c>
      <c r="W45">
        <f>State_Difference!V11</f>
        <v>4324</v>
      </c>
      <c r="X45">
        <f>State_Difference!W11</f>
        <v>4310</v>
      </c>
      <c r="Y45">
        <f>State_Difference!X11</f>
        <v>4316</v>
      </c>
      <c r="Z45">
        <f>State_Difference!Y11</f>
        <v>4345</v>
      </c>
      <c r="AA45">
        <f>State_Difference!Z11</f>
        <v>4379</v>
      </c>
      <c r="AB45">
        <f>State_Difference!AA11</f>
        <v>4407</v>
      </c>
      <c r="AC45">
        <f>State_Difference!AB11</f>
        <v>4525</v>
      </c>
      <c r="AD45">
        <f>State_Difference!AC11</f>
        <v>4672</v>
      </c>
      <c r="AE45">
        <f>State_Difference!AD11</f>
        <v>4814</v>
      </c>
      <c r="AF45">
        <f>State_Difference!AE11</f>
        <v>4984</v>
      </c>
      <c r="AG45">
        <f>State_Difference!AF11</f>
        <v>5116</v>
      </c>
    </row>
    <row r="46" spans="1:33" x14ac:dyDescent="0.25">
      <c r="A46" t="s">
        <v>486</v>
      </c>
      <c r="B46" t="s">
        <v>396</v>
      </c>
      <c r="C46">
        <f>State_Difference!B12</f>
        <v>0</v>
      </c>
      <c r="D46">
        <f>State_Difference!C12</f>
        <v>0</v>
      </c>
      <c r="E46">
        <f>State_Difference!D12</f>
        <v>0</v>
      </c>
      <c r="F46">
        <f>State_Difference!E12</f>
        <v>21</v>
      </c>
      <c r="G46">
        <f>State_Difference!F12</f>
        <v>28</v>
      </c>
      <c r="H46">
        <f>State_Difference!G12</f>
        <v>33</v>
      </c>
      <c r="I46">
        <f>State_Difference!H12</f>
        <v>35</v>
      </c>
      <c r="J46">
        <f>State_Difference!I12</f>
        <v>29</v>
      </c>
      <c r="K46">
        <f>State_Difference!J12</f>
        <v>34</v>
      </c>
      <c r="L46">
        <f>State_Difference!K12</f>
        <v>41</v>
      </c>
      <c r="M46">
        <f>State_Difference!L12</f>
        <v>62</v>
      </c>
      <c r="N46">
        <f>State_Difference!M12</f>
        <v>61</v>
      </c>
      <c r="O46">
        <f>State_Difference!N12</f>
        <v>56</v>
      </c>
      <c r="P46">
        <f>State_Difference!O12</f>
        <v>60</v>
      </c>
      <c r="Q46">
        <f>State_Difference!P12</f>
        <v>65</v>
      </c>
      <c r="R46">
        <f>State_Difference!Q12</f>
        <v>58</v>
      </c>
      <c r="S46">
        <f>State_Difference!R12</f>
        <v>60</v>
      </c>
      <c r="T46">
        <f>State_Difference!S12</f>
        <v>51</v>
      </c>
      <c r="U46">
        <f>State_Difference!T12</f>
        <v>37</v>
      </c>
      <c r="V46">
        <f>State_Difference!U12</f>
        <v>27</v>
      </c>
      <c r="W46">
        <f>State_Difference!V12</f>
        <v>22</v>
      </c>
      <c r="X46">
        <f>State_Difference!W12</f>
        <v>16</v>
      </c>
      <c r="Y46">
        <f>State_Difference!X12</f>
        <v>20</v>
      </c>
      <c r="Z46">
        <f>State_Difference!Y12</f>
        <v>32</v>
      </c>
      <c r="AA46">
        <f>State_Difference!Z12</f>
        <v>49</v>
      </c>
      <c r="AB46">
        <f>State_Difference!AA12</f>
        <v>47</v>
      </c>
      <c r="AC46">
        <f>State_Difference!AB12</f>
        <v>44</v>
      </c>
      <c r="AD46">
        <f>State_Difference!AC12</f>
        <v>52</v>
      </c>
      <c r="AE46">
        <f>State_Difference!AD12</f>
        <v>48</v>
      </c>
      <c r="AF46">
        <f>State_Difference!AE12</f>
        <v>46</v>
      </c>
      <c r="AG46">
        <f>State_Difference!AF12</f>
        <v>58</v>
      </c>
    </row>
    <row r="47" spans="1:33" x14ac:dyDescent="0.25">
      <c r="A47" t="s">
        <v>486</v>
      </c>
      <c r="B47" t="s">
        <v>398</v>
      </c>
      <c r="C47">
        <f>State_Difference!B13</f>
        <v>0</v>
      </c>
      <c r="D47">
        <f>State_Difference!C13</f>
        <v>0</v>
      </c>
      <c r="E47">
        <f>State_Difference!D13</f>
        <v>0</v>
      </c>
      <c r="F47">
        <f>State_Difference!E13</f>
        <v>85</v>
      </c>
      <c r="G47">
        <f>State_Difference!F13</f>
        <v>427</v>
      </c>
      <c r="H47">
        <f>State_Difference!G13</f>
        <v>1343</v>
      </c>
      <c r="I47">
        <f>State_Difference!H13</f>
        <v>2407</v>
      </c>
      <c r="J47">
        <f>State_Difference!I13</f>
        <v>4498</v>
      </c>
      <c r="K47">
        <f>State_Difference!J13</f>
        <v>6970</v>
      </c>
      <c r="L47">
        <f>State_Difference!K13</f>
        <v>9714</v>
      </c>
      <c r="M47">
        <f>State_Difference!L13</f>
        <v>12791</v>
      </c>
      <c r="N47">
        <f>State_Difference!M13</f>
        <v>16191</v>
      </c>
      <c r="O47">
        <f>State_Difference!N13</f>
        <v>19864</v>
      </c>
      <c r="P47">
        <f>State_Difference!O13</f>
        <v>23048</v>
      </c>
      <c r="Q47">
        <f>State_Difference!P13</f>
        <v>26323</v>
      </c>
      <c r="R47">
        <f>State_Difference!Q13</f>
        <v>29705</v>
      </c>
      <c r="S47">
        <f>State_Difference!R13</f>
        <v>33395</v>
      </c>
      <c r="T47">
        <f>State_Difference!S13</f>
        <v>37407</v>
      </c>
      <c r="U47">
        <f>State_Difference!T13</f>
        <v>40732</v>
      </c>
      <c r="V47">
        <f>State_Difference!U13</f>
        <v>42994</v>
      </c>
      <c r="W47">
        <f>State_Difference!V13</f>
        <v>44946</v>
      </c>
      <c r="X47">
        <f>State_Difference!W13</f>
        <v>46839</v>
      </c>
      <c r="Y47">
        <f>State_Difference!X13</f>
        <v>48857</v>
      </c>
      <c r="Z47">
        <f>State_Difference!Y13</f>
        <v>50925</v>
      </c>
      <c r="AA47">
        <f>State_Difference!Z13</f>
        <v>52859</v>
      </c>
      <c r="AB47">
        <f>State_Difference!AA13</f>
        <v>55128</v>
      </c>
      <c r="AC47">
        <f>State_Difference!AB13</f>
        <v>57556</v>
      </c>
      <c r="AD47">
        <f>State_Difference!AC13</f>
        <v>59807</v>
      </c>
      <c r="AE47">
        <f>State_Difference!AD13</f>
        <v>61899</v>
      </c>
      <c r="AF47">
        <f>State_Difference!AE13</f>
        <v>64123</v>
      </c>
      <c r="AG47">
        <f>State_Difference!AF13</f>
        <v>66857</v>
      </c>
    </row>
    <row r="48" spans="1:33" x14ac:dyDescent="0.25">
      <c r="A48" t="s">
        <v>486</v>
      </c>
      <c r="B48" t="s">
        <v>400</v>
      </c>
      <c r="C48">
        <f>State_Difference!B14</f>
        <v>0</v>
      </c>
      <c r="D48">
        <f>State_Difference!C14</f>
        <v>0</v>
      </c>
      <c r="E48">
        <f>State_Difference!D14</f>
        <v>0</v>
      </c>
      <c r="F48">
        <f>State_Difference!E14</f>
        <v>27</v>
      </c>
      <c r="G48">
        <f>State_Difference!F14</f>
        <v>68</v>
      </c>
      <c r="H48">
        <f>State_Difference!G14</f>
        <v>104</v>
      </c>
      <c r="I48">
        <f>State_Difference!H14</f>
        <v>149</v>
      </c>
      <c r="J48">
        <f>State_Difference!I14</f>
        <v>200</v>
      </c>
      <c r="K48">
        <f>State_Difference!J14</f>
        <v>241</v>
      </c>
      <c r="L48">
        <f>State_Difference!K14</f>
        <v>289</v>
      </c>
      <c r="M48">
        <f>State_Difference!L14</f>
        <v>339</v>
      </c>
      <c r="N48">
        <f>State_Difference!M14</f>
        <v>360</v>
      </c>
      <c r="O48">
        <f>State_Difference!N14</f>
        <v>365</v>
      </c>
      <c r="P48">
        <f>State_Difference!O14</f>
        <v>380</v>
      </c>
      <c r="Q48">
        <f>State_Difference!P14</f>
        <v>381</v>
      </c>
      <c r="R48">
        <f>State_Difference!Q14</f>
        <v>376</v>
      </c>
      <c r="S48">
        <f>State_Difference!R14</f>
        <v>386</v>
      </c>
      <c r="T48">
        <f>State_Difference!S14</f>
        <v>387</v>
      </c>
      <c r="U48">
        <f>State_Difference!T14</f>
        <v>378</v>
      </c>
      <c r="V48">
        <f>State_Difference!U14</f>
        <v>367</v>
      </c>
      <c r="W48">
        <f>State_Difference!V14</f>
        <v>359</v>
      </c>
      <c r="X48">
        <f>State_Difference!W14</f>
        <v>359</v>
      </c>
      <c r="Y48">
        <f>State_Difference!X14</f>
        <v>350</v>
      </c>
      <c r="Z48">
        <f>State_Difference!Y14</f>
        <v>366</v>
      </c>
      <c r="AA48">
        <f>State_Difference!Z14</f>
        <v>357</v>
      </c>
      <c r="AB48">
        <f>State_Difference!AA14</f>
        <v>353</v>
      </c>
      <c r="AC48">
        <f>State_Difference!AB14</f>
        <v>349</v>
      </c>
      <c r="AD48">
        <f>State_Difference!AC14</f>
        <v>353</v>
      </c>
      <c r="AE48">
        <f>State_Difference!AD14</f>
        <v>351</v>
      </c>
      <c r="AF48">
        <f>State_Difference!AE14</f>
        <v>342</v>
      </c>
      <c r="AG48">
        <f>State_Difference!AF14</f>
        <v>353</v>
      </c>
    </row>
    <row r="49" spans="1:33" x14ac:dyDescent="0.25">
      <c r="A49" t="s">
        <v>486</v>
      </c>
      <c r="B49" t="s">
        <v>402</v>
      </c>
      <c r="C49">
        <f>State_Difference!B15</f>
        <v>0</v>
      </c>
      <c r="D49">
        <f>State_Difference!C15</f>
        <v>0</v>
      </c>
      <c r="E49">
        <f>State_Difference!D15</f>
        <v>0</v>
      </c>
      <c r="F49">
        <f>State_Difference!E15</f>
        <v>14832</v>
      </c>
      <c r="G49">
        <f>State_Difference!F15</f>
        <v>42402</v>
      </c>
      <c r="H49">
        <f>State_Difference!G15</f>
        <v>66355</v>
      </c>
      <c r="I49">
        <f>State_Difference!H15</f>
        <v>86086</v>
      </c>
      <c r="J49">
        <f>State_Difference!I15</f>
        <v>105307</v>
      </c>
      <c r="K49">
        <f>State_Difference!J15</f>
        <v>121745</v>
      </c>
      <c r="L49">
        <f>State_Difference!K15</f>
        <v>134645</v>
      </c>
      <c r="M49">
        <f>State_Difference!L15</f>
        <v>144866</v>
      </c>
      <c r="N49">
        <f>State_Difference!M15</f>
        <v>156395</v>
      </c>
      <c r="O49">
        <f>State_Difference!N15</f>
        <v>144381</v>
      </c>
      <c r="P49">
        <f>State_Difference!O15</f>
        <v>132798</v>
      </c>
      <c r="Q49">
        <f>State_Difference!P15</f>
        <v>129241</v>
      </c>
      <c r="R49">
        <f>State_Difference!Q15</f>
        <v>138339</v>
      </c>
      <c r="S49">
        <f>State_Difference!R15</f>
        <v>150883</v>
      </c>
      <c r="T49">
        <f>State_Difference!S15</f>
        <v>178217</v>
      </c>
      <c r="U49">
        <f>State_Difference!T15</f>
        <v>215815</v>
      </c>
      <c r="V49">
        <f>State_Difference!U15</f>
        <v>175172</v>
      </c>
      <c r="W49">
        <f>State_Difference!V15</f>
        <v>489204</v>
      </c>
      <c r="X49">
        <f>State_Difference!W15</f>
        <v>455563</v>
      </c>
      <c r="Y49">
        <f>State_Difference!X15</f>
        <v>235599</v>
      </c>
      <c r="Z49">
        <f>State_Difference!Y15</f>
        <v>-6342</v>
      </c>
      <c r="AA49">
        <f>State_Difference!Z15</f>
        <v>-77480</v>
      </c>
      <c r="AB49">
        <f>State_Difference!AA15</f>
        <v>-108958</v>
      </c>
      <c r="AC49">
        <f>State_Difference!AB15</f>
        <v>-115313</v>
      </c>
      <c r="AD49">
        <f>State_Difference!AC15</f>
        <v>-109913</v>
      </c>
      <c r="AE49">
        <f>State_Difference!AD15</f>
        <v>-98311</v>
      </c>
      <c r="AF49">
        <f>State_Difference!AE15</f>
        <v>-83774</v>
      </c>
      <c r="AG49">
        <f>State_Difference!AF15</f>
        <v>-68853</v>
      </c>
    </row>
    <row r="50" spans="1:33" x14ac:dyDescent="0.25">
      <c r="A50" t="s">
        <v>486</v>
      </c>
      <c r="B50" t="s">
        <v>403</v>
      </c>
      <c r="C50">
        <f>State_Difference!B16</f>
        <v>0</v>
      </c>
      <c r="D50">
        <f>State_Difference!C16</f>
        <v>0</v>
      </c>
      <c r="E50">
        <f>State_Difference!D16</f>
        <v>0</v>
      </c>
      <c r="F50">
        <f>State_Difference!E16</f>
        <v>-165</v>
      </c>
      <c r="G50">
        <f>State_Difference!F16</f>
        <v>-330</v>
      </c>
      <c r="H50">
        <f>State_Difference!G16</f>
        <v>-404</v>
      </c>
      <c r="I50">
        <f>State_Difference!H16</f>
        <v>-357</v>
      </c>
      <c r="J50">
        <f>State_Difference!I16</f>
        <v>-240</v>
      </c>
      <c r="K50">
        <f>State_Difference!J16</f>
        <v>-116</v>
      </c>
      <c r="L50">
        <f>State_Difference!K16</f>
        <v>-4</v>
      </c>
      <c r="M50">
        <f>State_Difference!L16</f>
        <v>171</v>
      </c>
      <c r="N50">
        <f>State_Difference!M16</f>
        <v>279</v>
      </c>
      <c r="O50">
        <f>State_Difference!N16</f>
        <v>276</v>
      </c>
      <c r="P50">
        <f>State_Difference!O16</f>
        <v>237</v>
      </c>
      <c r="Q50">
        <f>State_Difference!P16</f>
        <v>168</v>
      </c>
      <c r="R50">
        <f>State_Difference!Q16</f>
        <v>107</v>
      </c>
      <c r="S50">
        <f>State_Difference!R16</f>
        <v>90</v>
      </c>
      <c r="T50">
        <f>State_Difference!S16</f>
        <v>73</v>
      </c>
      <c r="U50">
        <f>State_Difference!T16</f>
        <v>45</v>
      </c>
      <c r="V50">
        <f>State_Difference!U16</f>
        <v>26</v>
      </c>
      <c r="W50">
        <f>State_Difference!V16</f>
        <v>17</v>
      </c>
      <c r="X50">
        <f>State_Difference!W16</f>
        <v>9</v>
      </c>
      <c r="Y50">
        <f>State_Difference!X16</f>
        <v>-6</v>
      </c>
      <c r="Z50">
        <f>State_Difference!Y16</f>
        <v>-16</v>
      </c>
      <c r="AA50">
        <f>State_Difference!Z16</f>
        <v>-14</v>
      </c>
      <c r="AB50">
        <f>State_Difference!AA16</f>
        <v>-23</v>
      </c>
      <c r="AC50">
        <f>State_Difference!AB16</f>
        <v>-31</v>
      </c>
      <c r="AD50">
        <f>State_Difference!AC16</f>
        <v>-38</v>
      </c>
      <c r="AE50">
        <f>State_Difference!AD16</f>
        <v>-44</v>
      </c>
      <c r="AF50">
        <f>State_Difference!AE16</f>
        <v>-42</v>
      </c>
      <c r="AG50">
        <f>State_Difference!AF16</f>
        <v>-43</v>
      </c>
    </row>
    <row r="51" spans="1:33" x14ac:dyDescent="0.25">
      <c r="A51" t="s">
        <v>486</v>
      </c>
      <c r="B51" t="s">
        <v>405</v>
      </c>
      <c r="C51">
        <f>State_Difference!B17</f>
        <v>0</v>
      </c>
      <c r="D51">
        <f>State_Difference!C17</f>
        <v>0</v>
      </c>
      <c r="E51">
        <f>State_Difference!D17</f>
        <v>0</v>
      </c>
      <c r="F51">
        <f>State_Difference!E17</f>
        <v>-8</v>
      </c>
      <c r="G51">
        <f>State_Difference!F17</f>
        <v>20</v>
      </c>
      <c r="H51">
        <f>State_Difference!G17</f>
        <v>83</v>
      </c>
      <c r="I51">
        <f>State_Difference!H17</f>
        <v>195</v>
      </c>
      <c r="J51">
        <f>State_Difference!I17</f>
        <v>430</v>
      </c>
      <c r="K51">
        <f>State_Difference!J17</f>
        <v>905</v>
      </c>
      <c r="L51">
        <f>State_Difference!K17</f>
        <v>1569</v>
      </c>
      <c r="M51">
        <f>State_Difference!L17</f>
        <v>2359</v>
      </c>
      <c r="N51">
        <f>State_Difference!M17</f>
        <v>2726</v>
      </c>
      <c r="O51">
        <f>State_Difference!N17</f>
        <v>2873</v>
      </c>
      <c r="P51">
        <f>State_Difference!O17</f>
        <v>2923</v>
      </c>
      <c r="Q51">
        <f>State_Difference!P17</f>
        <v>2942</v>
      </c>
      <c r="R51">
        <f>State_Difference!Q17</f>
        <v>2887</v>
      </c>
      <c r="S51">
        <f>State_Difference!R17</f>
        <v>2844</v>
      </c>
      <c r="T51">
        <f>State_Difference!S17</f>
        <v>2783</v>
      </c>
      <c r="U51">
        <f>State_Difference!T17</f>
        <v>2715</v>
      </c>
      <c r="V51">
        <f>State_Difference!U17</f>
        <v>2648</v>
      </c>
      <c r="W51">
        <f>State_Difference!V17</f>
        <v>2598</v>
      </c>
      <c r="X51">
        <f>State_Difference!W17</f>
        <v>2543</v>
      </c>
      <c r="Y51">
        <f>State_Difference!X17</f>
        <v>2498</v>
      </c>
      <c r="Z51">
        <f>State_Difference!Y17</f>
        <v>2477</v>
      </c>
      <c r="AA51">
        <f>State_Difference!Z17</f>
        <v>2451</v>
      </c>
      <c r="AB51">
        <f>State_Difference!AA17</f>
        <v>2410</v>
      </c>
      <c r="AC51">
        <f>State_Difference!AB17</f>
        <v>2386</v>
      </c>
      <c r="AD51">
        <f>State_Difference!AC17</f>
        <v>2392</v>
      </c>
      <c r="AE51">
        <f>State_Difference!AD17</f>
        <v>2402</v>
      </c>
      <c r="AF51">
        <f>State_Difference!AE17</f>
        <v>2414</v>
      </c>
      <c r="AG51">
        <f>State_Difference!AF17</f>
        <v>2491</v>
      </c>
    </row>
    <row r="52" spans="1:33" x14ac:dyDescent="0.25">
      <c r="A52" t="s">
        <v>486</v>
      </c>
      <c r="B52" t="s">
        <v>478</v>
      </c>
      <c r="C52">
        <f>State_Difference!B18</f>
        <v>0</v>
      </c>
      <c r="D52">
        <f>State_Difference!C18</f>
        <v>0</v>
      </c>
      <c r="E52">
        <f>State_Difference!D18</f>
        <v>0</v>
      </c>
      <c r="F52">
        <f>State_Difference!E18</f>
        <v>0</v>
      </c>
      <c r="G52">
        <f>State_Difference!F18</f>
        <v>0</v>
      </c>
      <c r="H52">
        <f>State_Difference!G18</f>
        <v>0</v>
      </c>
      <c r="I52">
        <f>State_Difference!H18</f>
        <v>0</v>
      </c>
      <c r="J52">
        <f>State_Difference!I18</f>
        <v>0</v>
      </c>
      <c r="K52">
        <f>State_Difference!J18</f>
        <v>0</v>
      </c>
      <c r="L52">
        <f>State_Difference!K18</f>
        <v>0</v>
      </c>
      <c r="M52">
        <f>State_Difference!L18</f>
        <v>0</v>
      </c>
      <c r="N52">
        <f>State_Difference!M18</f>
        <v>0</v>
      </c>
      <c r="O52">
        <f>State_Difference!N18</f>
        <v>0</v>
      </c>
      <c r="P52">
        <f>State_Difference!O18</f>
        <v>0</v>
      </c>
      <c r="Q52">
        <f>State_Difference!P18</f>
        <v>0</v>
      </c>
      <c r="R52">
        <f>State_Difference!Q18</f>
        <v>0</v>
      </c>
      <c r="S52">
        <f>State_Difference!R18</f>
        <v>0</v>
      </c>
      <c r="T52">
        <f>State_Difference!S18</f>
        <v>0</v>
      </c>
      <c r="U52">
        <f>State_Difference!T18</f>
        <v>0</v>
      </c>
      <c r="V52">
        <f>State_Difference!U18</f>
        <v>0</v>
      </c>
      <c r="W52">
        <f>State_Difference!V18</f>
        <v>0</v>
      </c>
      <c r="X52">
        <f>State_Difference!W18</f>
        <v>0</v>
      </c>
      <c r="Y52">
        <f>State_Difference!X18</f>
        <v>0</v>
      </c>
      <c r="Z52">
        <f>State_Difference!Y18</f>
        <v>0</v>
      </c>
      <c r="AA52">
        <f>State_Difference!Z18</f>
        <v>0</v>
      </c>
      <c r="AB52">
        <f>State_Difference!AA18</f>
        <v>0</v>
      </c>
      <c r="AC52">
        <f>State_Difference!AB18</f>
        <v>0</v>
      </c>
      <c r="AD52">
        <f>State_Difference!AC18</f>
        <v>0</v>
      </c>
      <c r="AE52">
        <f>State_Difference!AD18</f>
        <v>0</v>
      </c>
      <c r="AF52">
        <f>State_Difference!AE18</f>
        <v>0</v>
      </c>
      <c r="AG52">
        <f>State_Difference!AF18</f>
        <v>0</v>
      </c>
    </row>
    <row r="53" spans="1:33" x14ac:dyDescent="0.25">
      <c r="A53" t="s">
        <v>486</v>
      </c>
      <c r="B53" t="s">
        <v>406</v>
      </c>
      <c r="C53">
        <f>State_Difference!B19</f>
        <v>0</v>
      </c>
      <c r="D53">
        <f>State_Difference!C19</f>
        <v>0</v>
      </c>
      <c r="E53">
        <f>State_Difference!D19</f>
        <v>0</v>
      </c>
      <c r="F53">
        <f>State_Difference!E19</f>
        <v>1332</v>
      </c>
      <c r="G53">
        <f>State_Difference!F19</f>
        <v>3344</v>
      </c>
      <c r="H53">
        <f>State_Difference!G19</f>
        <v>6053</v>
      </c>
      <c r="I53">
        <f>State_Difference!H19</f>
        <v>8532</v>
      </c>
      <c r="J53">
        <f>State_Difference!I19</f>
        <v>12026</v>
      </c>
      <c r="K53">
        <f>State_Difference!J19</f>
        <v>15535</v>
      </c>
      <c r="L53">
        <f>State_Difference!K19</f>
        <v>19104</v>
      </c>
      <c r="M53">
        <f>State_Difference!L19</f>
        <v>22672</v>
      </c>
      <c r="N53">
        <f>State_Difference!M19</f>
        <v>25531</v>
      </c>
      <c r="O53">
        <f>State_Difference!N19</f>
        <v>27732</v>
      </c>
      <c r="P53">
        <f>State_Difference!O19</f>
        <v>28592</v>
      </c>
      <c r="Q53">
        <f>State_Difference!P19</f>
        <v>29227</v>
      </c>
      <c r="R53">
        <f>State_Difference!Q19</f>
        <v>29358</v>
      </c>
      <c r="S53">
        <f>State_Difference!R19</f>
        <v>29249</v>
      </c>
      <c r="T53">
        <f>State_Difference!S19</f>
        <v>28785</v>
      </c>
      <c r="U53">
        <f>State_Difference!T19</f>
        <v>28239</v>
      </c>
      <c r="V53">
        <f>State_Difference!U19</f>
        <v>27532</v>
      </c>
      <c r="W53">
        <f>State_Difference!V19</f>
        <v>26647</v>
      </c>
      <c r="X53">
        <f>State_Difference!W19</f>
        <v>25575</v>
      </c>
      <c r="Y53">
        <f>State_Difference!X19</f>
        <v>23906</v>
      </c>
      <c r="Z53">
        <f>State_Difference!Y19</f>
        <v>22070</v>
      </c>
      <c r="AA53">
        <f>State_Difference!Z19</f>
        <v>20145</v>
      </c>
      <c r="AB53">
        <f>State_Difference!AA19</f>
        <v>17890</v>
      </c>
      <c r="AC53">
        <f>State_Difference!AB19</f>
        <v>15559</v>
      </c>
      <c r="AD53">
        <f>State_Difference!AC19</f>
        <v>13338</v>
      </c>
      <c r="AE53">
        <f>State_Difference!AD19</f>
        <v>11443</v>
      </c>
      <c r="AF53">
        <f>State_Difference!AE19</f>
        <v>9604</v>
      </c>
      <c r="AG53">
        <f>State_Difference!AF19</f>
        <v>7613</v>
      </c>
    </row>
    <row r="54" spans="1:33" x14ac:dyDescent="0.25">
      <c r="A54" t="s">
        <v>486</v>
      </c>
      <c r="B54" t="s">
        <v>407</v>
      </c>
      <c r="C54">
        <f>State_Difference!B20</f>
        <v>0</v>
      </c>
      <c r="D54">
        <f>State_Difference!C20</f>
        <v>0</v>
      </c>
      <c r="E54">
        <f>State_Difference!D20</f>
        <v>0</v>
      </c>
      <c r="F54">
        <f>State_Difference!E20</f>
        <v>265</v>
      </c>
      <c r="G54">
        <f>State_Difference!F20</f>
        <v>359</v>
      </c>
      <c r="H54">
        <f>State_Difference!G20</f>
        <v>296</v>
      </c>
      <c r="I54">
        <f>State_Difference!H20</f>
        <v>241</v>
      </c>
      <c r="J54">
        <f>State_Difference!I20</f>
        <v>205</v>
      </c>
      <c r="K54">
        <f>State_Difference!J20</f>
        <v>178</v>
      </c>
      <c r="L54">
        <f>State_Difference!K20</f>
        <v>164</v>
      </c>
      <c r="M54">
        <f>State_Difference!L20</f>
        <v>165</v>
      </c>
      <c r="N54">
        <f>State_Difference!M20</f>
        <v>272</v>
      </c>
      <c r="O54">
        <f>State_Difference!N20</f>
        <v>373</v>
      </c>
      <c r="P54">
        <f>State_Difference!O20</f>
        <v>436</v>
      </c>
      <c r="Q54">
        <f>State_Difference!P20</f>
        <v>505</v>
      </c>
      <c r="R54">
        <f>State_Difference!Q20</f>
        <v>544</v>
      </c>
      <c r="S54">
        <f>State_Difference!R20</f>
        <v>589</v>
      </c>
      <c r="T54">
        <f>State_Difference!S20</f>
        <v>642</v>
      </c>
      <c r="U54">
        <f>State_Difference!T20</f>
        <v>682</v>
      </c>
      <c r="V54">
        <f>State_Difference!U20</f>
        <v>723</v>
      </c>
      <c r="W54">
        <f>State_Difference!V20</f>
        <v>804</v>
      </c>
      <c r="X54">
        <f>State_Difference!W20</f>
        <v>883</v>
      </c>
      <c r="Y54">
        <f>State_Difference!X20</f>
        <v>960</v>
      </c>
      <c r="Z54">
        <f>State_Difference!Y20</f>
        <v>1031</v>
      </c>
      <c r="AA54">
        <f>State_Difference!Z20</f>
        <v>1088</v>
      </c>
      <c r="AB54">
        <f>State_Difference!AA20</f>
        <v>1154</v>
      </c>
      <c r="AC54">
        <f>State_Difference!AB20</f>
        <v>1249</v>
      </c>
      <c r="AD54">
        <f>State_Difference!AC20</f>
        <v>1352</v>
      </c>
      <c r="AE54">
        <f>State_Difference!AD20</f>
        <v>1448</v>
      </c>
      <c r="AF54">
        <f>State_Difference!AE20</f>
        <v>1542</v>
      </c>
      <c r="AG54">
        <f>State_Difference!AF20</f>
        <v>1638</v>
      </c>
    </row>
    <row r="55" spans="1:33" x14ac:dyDescent="0.25">
      <c r="A55" t="s">
        <v>486</v>
      </c>
      <c r="B55" t="s">
        <v>408</v>
      </c>
      <c r="C55">
        <f>State_Difference!B21</f>
        <v>0</v>
      </c>
      <c r="D55">
        <f>State_Difference!C21</f>
        <v>0</v>
      </c>
      <c r="E55">
        <f>State_Difference!D21</f>
        <v>0</v>
      </c>
      <c r="F55">
        <f>State_Difference!E21</f>
        <v>2555</v>
      </c>
      <c r="G55">
        <f>State_Difference!F21</f>
        <v>2361</v>
      </c>
      <c r="H55">
        <f>State_Difference!G21</f>
        <v>3416</v>
      </c>
      <c r="I55">
        <f>State_Difference!H21</f>
        <v>5604</v>
      </c>
      <c r="J55">
        <f>State_Difference!I21</f>
        <v>6188</v>
      </c>
      <c r="K55">
        <f>State_Difference!J21</f>
        <v>7717</v>
      </c>
      <c r="L55">
        <f>State_Difference!K21</f>
        <v>10738</v>
      </c>
      <c r="M55">
        <f>State_Difference!L21</f>
        <v>12614</v>
      </c>
      <c r="N55">
        <f>State_Difference!M21</f>
        <v>12990</v>
      </c>
      <c r="O55">
        <f>State_Difference!N21</f>
        <v>17832</v>
      </c>
      <c r="P55">
        <f>State_Difference!O21</f>
        <v>16975</v>
      </c>
      <c r="Q55">
        <f>State_Difference!P21</f>
        <v>16284</v>
      </c>
      <c r="R55">
        <f>State_Difference!Q21</f>
        <v>13893</v>
      </c>
      <c r="S55">
        <f>State_Difference!R21</f>
        <v>7745</v>
      </c>
      <c r="T55">
        <f>State_Difference!S21</f>
        <v>4392</v>
      </c>
      <c r="U55">
        <f>State_Difference!T21</f>
        <v>2936</v>
      </c>
      <c r="V55">
        <f>State_Difference!U21</f>
        <v>1517</v>
      </c>
      <c r="W55">
        <f>State_Difference!V21</f>
        <v>673</v>
      </c>
      <c r="X55">
        <f>State_Difference!W21</f>
        <v>156</v>
      </c>
      <c r="Y55">
        <f>State_Difference!X21</f>
        <v>-232</v>
      </c>
      <c r="Z55">
        <f>State_Difference!Y21</f>
        <v>-455</v>
      </c>
      <c r="AA55">
        <f>State_Difference!Z21</f>
        <v>-656</v>
      </c>
      <c r="AB55">
        <f>State_Difference!AA21</f>
        <v>-935</v>
      </c>
      <c r="AC55">
        <f>State_Difference!AB21</f>
        <v>-956</v>
      </c>
      <c r="AD55">
        <f>State_Difference!AC21</f>
        <v>-1002</v>
      </c>
      <c r="AE55">
        <f>State_Difference!AD21</f>
        <v>-1035</v>
      </c>
      <c r="AF55">
        <f>State_Difference!AE21</f>
        <v>-1086</v>
      </c>
      <c r="AG55">
        <f>State_Difference!AF21</f>
        <v>-1135</v>
      </c>
    </row>
    <row r="56" spans="1:33" x14ac:dyDescent="0.25">
      <c r="A56" t="s">
        <v>486</v>
      </c>
      <c r="B56" t="s">
        <v>409</v>
      </c>
      <c r="C56">
        <f>State_Difference!B22</f>
        <v>0</v>
      </c>
      <c r="D56">
        <f>State_Difference!C22</f>
        <v>0</v>
      </c>
      <c r="E56">
        <f>State_Difference!D22</f>
        <v>0</v>
      </c>
      <c r="F56">
        <f>State_Difference!E22</f>
        <v>-16</v>
      </c>
      <c r="G56">
        <f>State_Difference!F22</f>
        <v>-39</v>
      </c>
      <c r="H56">
        <f>State_Difference!G22</f>
        <v>-81</v>
      </c>
      <c r="I56">
        <f>State_Difference!H22</f>
        <v>-132</v>
      </c>
      <c r="J56">
        <f>State_Difference!I22</f>
        <v>-192</v>
      </c>
      <c r="K56">
        <f>State_Difference!J22</f>
        <v>-256</v>
      </c>
      <c r="L56">
        <f>State_Difference!K22</f>
        <v>-334</v>
      </c>
      <c r="M56">
        <f>State_Difference!L22</f>
        <v>-407</v>
      </c>
      <c r="N56">
        <f>State_Difference!M22</f>
        <v>-497</v>
      </c>
      <c r="O56">
        <f>State_Difference!N22</f>
        <v>-589</v>
      </c>
      <c r="P56">
        <f>State_Difference!O22</f>
        <v>-669</v>
      </c>
      <c r="Q56">
        <f>State_Difference!P22</f>
        <v>-762</v>
      </c>
      <c r="R56">
        <f>State_Difference!Q22</f>
        <v>-886</v>
      </c>
      <c r="S56">
        <f>State_Difference!R22</f>
        <v>-976</v>
      </c>
      <c r="T56">
        <f>State_Difference!S22</f>
        <v>-1109</v>
      </c>
      <c r="U56">
        <f>State_Difference!T22</f>
        <v>-1262</v>
      </c>
      <c r="V56">
        <f>State_Difference!U22</f>
        <v>-1417</v>
      </c>
      <c r="W56">
        <f>State_Difference!V22</f>
        <v>-1546</v>
      </c>
      <c r="X56">
        <f>State_Difference!W22</f>
        <v>-1700</v>
      </c>
      <c r="Y56">
        <f>State_Difference!X22</f>
        <v>-1867</v>
      </c>
      <c r="Z56">
        <f>State_Difference!Y22</f>
        <v>-2033</v>
      </c>
      <c r="AA56">
        <f>State_Difference!Z22</f>
        <v>-2200</v>
      </c>
      <c r="AB56">
        <f>State_Difference!AA22</f>
        <v>-2397</v>
      </c>
      <c r="AC56">
        <f>State_Difference!AB22</f>
        <v>-2597</v>
      </c>
      <c r="AD56">
        <f>State_Difference!AC22</f>
        <v>-2798</v>
      </c>
      <c r="AE56">
        <f>State_Difference!AD22</f>
        <v>-3014</v>
      </c>
      <c r="AF56">
        <f>State_Difference!AE22</f>
        <v>-3240</v>
      </c>
      <c r="AG56">
        <f>State_Difference!AF22</f>
        <v>-3466</v>
      </c>
    </row>
    <row r="57" spans="1:33" x14ac:dyDescent="0.25">
      <c r="A57" t="s">
        <v>486</v>
      </c>
      <c r="B57" t="s">
        <v>411</v>
      </c>
      <c r="C57">
        <f>State_Difference!B23</f>
        <v>0</v>
      </c>
      <c r="D57">
        <f>State_Difference!C23</f>
        <v>0</v>
      </c>
      <c r="E57">
        <f>State_Difference!D23</f>
        <v>0</v>
      </c>
      <c r="F57">
        <f>State_Difference!E23</f>
        <v>4792</v>
      </c>
      <c r="G57">
        <f>State_Difference!F23</f>
        <v>10117</v>
      </c>
      <c r="H57">
        <f>State_Difference!G23</f>
        <v>15790</v>
      </c>
      <c r="I57">
        <f>State_Difference!H23</f>
        <v>21364</v>
      </c>
      <c r="J57">
        <f>State_Difference!I23</f>
        <v>27198</v>
      </c>
      <c r="K57">
        <f>State_Difference!J23</f>
        <v>32769</v>
      </c>
      <c r="L57">
        <f>State_Difference!K23</f>
        <v>38424</v>
      </c>
      <c r="M57">
        <f>State_Difference!L23</f>
        <v>44513</v>
      </c>
      <c r="N57">
        <f>State_Difference!M23</f>
        <v>52132</v>
      </c>
      <c r="O57">
        <f>State_Difference!N23</f>
        <v>58466</v>
      </c>
      <c r="P57">
        <f>State_Difference!O23</f>
        <v>64231</v>
      </c>
      <c r="Q57">
        <f>State_Difference!P23</f>
        <v>69423</v>
      </c>
      <c r="R57">
        <f>State_Difference!Q23</f>
        <v>74104</v>
      </c>
      <c r="S57">
        <f>State_Difference!R23</f>
        <v>78811</v>
      </c>
      <c r="T57">
        <f>State_Difference!S23</f>
        <v>83410</v>
      </c>
      <c r="U57">
        <f>State_Difference!T23</f>
        <v>88083</v>
      </c>
      <c r="V57">
        <f>State_Difference!U23</f>
        <v>92808</v>
      </c>
      <c r="W57">
        <f>State_Difference!V23</f>
        <v>97673</v>
      </c>
      <c r="X57">
        <f>State_Difference!W23</f>
        <v>102567</v>
      </c>
      <c r="Y57">
        <f>State_Difference!X23</f>
        <v>107537</v>
      </c>
      <c r="Z57">
        <f>State_Difference!Y23</f>
        <v>112694</v>
      </c>
      <c r="AA57">
        <f>State_Difference!Z23</f>
        <v>117912</v>
      </c>
      <c r="AB57">
        <f>State_Difference!AA23</f>
        <v>123219</v>
      </c>
      <c r="AC57">
        <f>State_Difference!AB23</f>
        <v>128667</v>
      </c>
      <c r="AD57">
        <f>State_Difference!AC23</f>
        <v>134277</v>
      </c>
      <c r="AE57">
        <f>State_Difference!AD23</f>
        <v>139825</v>
      </c>
      <c r="AF57">
        <f>State_Difference!AE23</f>
        <v>145219</v>
      </c>
      <c r="AG57">
        <f>State_Difference!AF23</f>
        <v>150635</v>
      </c>
    </row>
    <row r="58" spans="1:33" x14ac:dyDescent="0.25">
      <c r="A58" t="s">
        <v>486</v>
      </c>
      <c r="B58" t="s">
        <v>413</v>
      </c>
      <c r="C58">
        <f>State_Difference!B24</f>
        <v>0</v>
      </c>
      <c r="D58">
        <f>State_Difference!C24</f>
        <v>0</v>
      </c>
      <c r="E58">
        <f>State_Difference!D24</f>
        <v>0</v>
      </c>
      <c r="F58">
        <f>State_Difference!E24</f>
        <v>-180</v>
      </c>
      <c r="G58">
        <f>State_Difference!F24</f>
        <v>-480</v>
      </c>
      <c r="H58">
        <f>State_Difference!G24</f>
        <v>-842</v>
      </c>
      <c r="I58">
        <f>State_Difference!H24</f>
        <v>-1207</v>
      </c>
      <c r="J58">
        <f>State_Difference!I24</f>
        <v>-1613</v>
      </c>
      <c r="K58">
        <f>State_Difference!J24</f>
        <v>-2041</v>
      </c>
      <c r="L58">
        <f>State_Difference!K24</f>
        <v>-2477</v>
      </c>
      <c r="M58">
        <f>State_Difference!L24</f>
        <v>-2911</v>
      </c>
      <c r="N58">
        <f>State_Difference!M24</f>
        <v>-3386</v>
      </c>
      <c r="O58">
        <f>State_Difference!N24</f>
        <v>-3869</v>
      </c>
      <c r="P58">
        <f>State_Difference!O24</f>
        <v>-4317</v>
      </c>
      <c r="Q58">
        <f>State_Difference!P24</f>
        <v>-4786</v>
      </c>
      <c r="R58">
        <f>State_Difference!Q24</f>
        <v>-5262</v>
      </c>
      <c r="S58">
        <f>State_Difference!R24</f>
        <v>-5705</v>
      </c>
      <c r="T58">
        <f>State_Difference!S24</f>
        <v>-6180</v>
      </c>
      <c r="U58">
        <f>State_Difference!T24</f>
        <v>-6661</v>
      </c>
      <c r="V58">
        <f>State_Difference!U24</f>
        <v>-7155</v>
      </c>
      <c r="W58">
        <f>State_Difference!V24</f>
        <v>-7601</v>
      </c>
      <c r="X58">
        <f>State_Difference!W24</f>
        <v>-8109</v>
      </c>
      <c r="Y58">
        <f>State_Difference!X24</f>
        <v>-8595</v>
      </c>
      <c r="Z58">
        <f>State_Difference!Y24</f>
        <v>-9069</v>
      </c>
      <c r="AA58">
        <f>State_Difference!Z24</f>
        <v>-9583</v>
      </c>
      <c r="AB58">
        <f>State_Difference!AA24</f>
        <v>-10101</v>
      </c>
      <c r="AC58">
        <f>State_Difference!AB24</f>
        <v>-10617</v>
      </c>
      <c r="AD58">
        <f>State_Difference!AC24</f>
        <v>-11124</v>
      </c>
      <c r="AE58">
        <f>State_Difference!AD24</f>
        <v>-11665</v>
      </c>
      <c r="AF58">
        <f>State_Difference!AE24</f>
        <v>-12195</v>
      </c>
      <c r="AG58">
        <f>State_Difference!AF24</f>
        <v>-12750</v>
      </c>
    </row>
    <row r="59" spans="1:33" x14ac:dyDescent="0.25">
      <c r="A59" t="s">
        <v>486</v>
      </c>
      <c r="B59" t="s">
        <v>415</v>
      </c>
      <c r="C59">
        <f>State_Difference!B25</f>
        <v>0</v>
      </c>
      <c r="D59">
        <f>State_Difference!C25</f>
        <v>0</v>
      </c>
      <c r="E59">
        <f>State_Difference!D25</f>
        <v>0</v>
      </c>
      <c r="F59">
        <f>State_Difference!E25</f>
        <v>54</v>
      </c>
      <c r="G59">
        <f>State_Difference!F25</f>
        <v>177</v>
      </c>
      <c r="H59">
        <f>State_Difference!G25</f>
        <v>348</v>
      </c>
      <c r="I59">
        <f>State_Difference!H25</f>
        <v>205</v>
      </c>
      <c r="J59">
        <f>State_Difference!I25</f>
        <v>251</v>
      </c>
      <c r="K59">
        <f>State_Difference!J25</f>
        <v>523</v>
      </c>
      <c r="L59">
        <f>State_Difference!K25</f>
        <v>1022</v>
      </c>
      <c r="M59">
        <f>State_Difference!L25</f>
        <v>1784</v>
      </c>
      <c r="N59">
        <f>State_Difference!M25</f>
        <v>2632</v>
      </c>
      <c r="O59">
        <f>State_Difference!N25</f>
        <v>3530</v>
      </c>
      <c r="P59">
        <f>State_Difference!O25</f>
        <v>4520</v>
      </c>
      <c r="Q59">
        <f>State_Difference!P25</f>
        <v>5618</v>
      </c>
      <c r="R59">
        <f>State_Difference!Q25</f>
        <v>6052</v>
      </c>
      <c r="S59">
        <f>State_Difference!R25</f>
        <v>6075</v>
      </c>
      <c r="T59">
        <f>State_Difference!S25</f>
        <v>5680</v>
      </c>
      <c r="U59">
        <f>State_Difference!T25</f>
        <v>5144</v>
      </c>
      <c r="V59">
        <f>State_Difference!U25</f>
        <v>4159</v>
      </c>
      <c r="W59">
        <f>State_Difference!V25</f>
        <v>3264</v>
      </c>
      <c r="X59">
        <f>State_Difference!W25</f>
        <v>2550</v>
      </c>
      <c r="Y59">
        <f>State_Difference!X25</f>
        <v>1981</v>
      </c>
      <c r="Z59">
        <f>State_Difference!Y25</f>
        <v>1503</v>
      </c>
      <c r="AA59">
        <f>State_Difference!Z25</f>
        <v>1068</v>
      </c>
      <c r="AB59">
        <f>State_Difference!AA25</f>
        <v>732</v>
      </c>
      <c r="AC59">
        <f>State_Difference!AB25</f>
        <v>353</v>
      </c>
      <c r="AD59">
        <f>State_Difference!AC25</f>
        <v>18</v>
      </c>
      <c r="AE59">
        <f>State_Difference!AD25</f>
        <v>-430</v>
      </c>
      <c r="AF59">
        <f>State_Difference!AE25</f>
        <v>-949</v>
      </c>
      <c r="AG59">
        <f>State_Difference!AF25</f>
        <v>-1545</v>
      </c>
    </row>
    <row r="60" spans="1:33" x14ac:dyDescent="0.25">
      <c r="A60" t="s">
        <v>486</v>
      </c>
      <c r="B60" t="s">
        <v>416</v>
      </c>
      <c r="C60">
        <f>State_Difference!B26</f>
        <v>0</v>
      </c>
      <c r="D60">
        <f>State_Difference!C26</f>
        <v>0</v>
      </c>
      <c r="E60">
        <f>State_Difference!D26</f>
        <v>0</v>
      </c>
      <c r="F60">
        <f>State_Difference!E26</f>
        <v>-333</v>
      </c>
      <c r="G60">
        <f>State_Difference!F26</f>
        <v>-1284</v>
      </c>
      <c r="H60">
        <f>State_Difference!G26</f>
        <v>-2701</v>
      </c>
      <c r="I60">
        <f>State_Difference!H26</f>
        <v>-4221</v>
      </c>
      <c r="J60">
        <f>State_Difference!I26</f>
        <v>-5939</v>
      </c>
      <c r="K60">
        <f>State_Difference!J26</f>
        <v>-7805</v>
      </c>
      <c r="L60">
        <f>State_Difference!K26</f>
        <v>-9686</v>
      </c>
      <c r="M60">
        <f>State_Difference!L26</f>
        <v>-11512</v>
      </c>
      <c r="N60">
        <f>State_Difference!M26</f>
        <v>-13382</v>
      </c>
      <c r="O60">
        <f>State_Difference!N26</f>
        <v>-15427</v>
      </c>
      <c r="P60">
        <f>State_Difference!O26</f>
        <v>-17309</v>
      </c>
      <c r="Q60">
        <f>State_Difference!P26</f>
        <v>-19278</v>
      </c>
      <c r="R60">
        <f>State_Difference!Q26</f>
        <v>-21176</v>
      </c>
      <c r="S60">
        <f>State_Difference!R26</f>
        <v>-22939</v>
      </c>
      <c r="T60">
        <f>State_Difference!S26</f>
        <v>-24849</v>
      </c>
      <c r="U60">
        <f>State_Difference!T26</f>
        <v>-26761</v>
      </c>
      <c r="V60">
        <f>State_Difference!U26</f>
        <v>-28609</v>
      </c>
      <c r="W60">
        <f>State_Difference!V26</f>
        <v>-30603</v>
      </c>
      <c r="X60">
        <f>State_Difference!W26</f>
        <v>-32803</v>
      </c>
      <c r="Y60">
        <f>State_Difference!X26</f>
        <v>-35247</v>
      </c>
      <c r="Z60">
        <f>State_Difference!Y26</f>
        <v>-37833</v>
      </c>
      <c r="AA60">
        <f>State_Difference!Z26</f>
        <v>-40572</v>
      </c>
      <c r="AB60">
        <f>State_Difference!AA26</f>
        <v>-43211</v>
      </c>
      <c r="AC60">
        <f>State_Difference!AB26</f>
        <v>-46312</v>
      </c>
      <c r="AD60">
        <f>State_Difference!AC26</f>
        <v>-49588</v>
      </c>
      <c r="AE60">
        <f>State_Difference!AD26</f>
        <v>-52984</v>
      </c>
      <c r="AF60">
        <f>State_Difference!AE26</f>
        <v>-56607</v>
      </c>
      <c r="AG60">
        <f>State_Difference!AF26</f>
        <v>-60341</v>
      </c>
    </row>
    <row r="61" spans="1:33" x14ac:dyDescent="0.25">
      <c r="A61" t="s">
        <v>486</v>
      </c>
      <c r="B61" t="s">
        <v>418</v>
      </c>
      <c r="C61">
        <f>State_Difference!B27</f>
        <v>0</v>
      </c>
      <c r="D61">
        <f>State_Difference!C27</f>
        <v>0</v>
      </c>
      <c r="E61">
        <f>State_Difference!D27</f>
        <v>0</v>
      </c>
      <c r="F61">
        <f>State_Difference!E27</f>
        <v>0</v>
      </c>
      <c r="G61">
        <f>State_Difference!F27</f>
        <v>0</v>
      </c>
      <c r="H61">
        <f>State_Difference!G27</f>
        <v>0</v>
      </c>
      <c r="I61">
        <f>State_Difference!H27</f>
        <v>0</v>
      </c>
      <c r="J61">
        <f>State_Difference!I27</f>
        <v>58</v>
      </c>
      <c r="K61">
        <f>State_Difference!J27</f>
        <v>855</v>
      </c>
      <c r="L61">
        <f>State_Difference!K27</f>
        <v>883</v>
      </c>
      <c r="M61">
        <f>State_Difference!L27</f>
        <v>-454</v>
      </c>
      <c r="N61">
        <f>State_Difference!M27</f>
        <v>-2338</v>
      </c>
      <c r="O61">
        <f>State_Difference!N27</f>
        <v>-5176</v>
      </c>
      <c r="P61">
        <f>State_Difference!O27</f>
        <v>-8080</v>
      </c>
      <c r="Q61">
        <f>State_Difference!P27</f>
        <v>-9172</v>
      </c>
      <c r="R61">
        <f>State_Difference!Q27</f>
        <v>-8904</v>
      </c>
      <c r="S61">
        <f>State_Difference!R27</f>
        <v>-9953</v>
      </c>
      <c r="T61">
        <f>State_Difference!S27</f>
        <v>-12346</v>
      </c>
      <c r="U61">
        <f>State_Difference!T27</f>
        <v>-17314</v>
      </c>
      <c r="V61">
        <f>State_Difference!U27</f>
        <v>-23560</v>
      </c>
      <c r="W61">
        <f>State_Difference!V27</f>
        <v>-30109</v>
      </c>
      <c r="X61">
        <f>State_Difference!W27</f>
        <v>-35219</v>
      </c>
      <c r="Y61">
        <f>State_Difference!X27</f>
        <v>-39483</v>
      </c>
      <c r="Z61">
        <f>State_Difference!Y27</f>
        <v>-42736</v>
      </c>
      <c r="AA61">
        <f>State_Difference!Z27</f>
        <v>-43773</v>
      </c>
      <c r="AB61">
        <f>State_Difference!AA27</f>
        <v>-41423</v>
      </c>
      <c r="AC61">
        <f>State_Difference!AB27</f>
        <v>-37437</v>
      </c>
      <c r="AD61">
        <f>State_Difference!AC27</f>
        <v>-34747</v>
      </c>
      <c r="AE61">
        <f>State_Difference!AD27</f>
        <v>-33397</v>
      </c>
      <c r="AF61">
        <f>State_Difference!AE27</f>
        <v>-31920</v>
      </c>
      <c r="AG61">
        <f>State_Difference!AF27</f>
        <v>-28248</v>
      </c>
    </row>
    <row r="62" spans="1:33" x14ac:dyDescent="0.25">
      <c r="A62" t="s">
        <v>486</v>
      </c>
      <c r="B62" t="s">
        <v>420</v>
      </c>
      <c r="C62">
        <f>State_Difference!B28</f>
        <v>0</v>
      </c>
      <c r="D62">
        <f>State_Difference!C28</f>
        <v>0</v>
      </c>
      <c r="E62">
        <f>State_Difference!D28</f>
        <v>0</v>
      </c>
      <c r="F62">
        <f>State_Difference!E28</f>
        <v>7405</v>
      </c>
      <c r="G62">
        <f>State_Difference!F28</f>
        <v>10428</v>
      </c>
      <c r="H62">
        <f>State_Difference!G28</f>
        <v>11343</v>
      </c>
      <c r="I62">
        <f>State_Difference!H28</f>
        <v>11471</v>
      </c>
      <c r="J62">
        <f>State_Difference!I28</f>
        <v>10963</v>
      </c>
      <c r="K62">
        <f>State_Difference!J28</f>
        <v>10461</v>
      </c>
      <c r="L62">
        <f>State_Difference!K28</f>
        <v>9773</v>
      </c>
      <c r="M62">
        <f>State_Difference!L28</f>
        <v>8839</v>
      </c>
      <c r="N62">
        <f>State_Difference!M28</f>
        <v>7982</v>
      </c>
      <c r="O62">
        <f>State_Difference!N28</f>
        <v>7119</v>
      </c>
      <c r="P62">
        <f>State_Difference!O28</f>
        <v>6419</v>
      </c>
      <c r="Q62">
        <f>State_Difference!P28</f>
        <v>5676</v>
      </c>
      <c r="R62">
        <f>State_Difference!Q28</f>
        <v>4656</v>
      </c>
      <c r="S62">
        <f>State_Difference!R28</f>
        <v>3292</v>
      </c>
      <c r="T62">
        <f>State_Difference!S28</f>
        <v>2264</v>
      </c>
      <c r="U62">
        <f>State_Difference!T28</f>
        <v>1593</v>
      </c>
      <c r="V62">
        <f>State_Difference!U28</f>
        <v>1244</v>
      </c>
      <c r="W62">
        <f>State_Difference!V28</f>
        <v>849</v>
      </c>
      <c r="X62">
        <f>State_Difference!W28</f>
        <v>510</v>
      </c>
      <c r="Y62">
        <f>State_Difference!X28</f>
        <v>66</v>
      </c>
      <c r="Z62">
        <f>State_Difference!Y28</f>
        <v>-111</v>
      </c>
      <c r="AA62">
        <f>State_Difference!Z28</f>
        <v>-459</v>
      </c>
      <c r="AB62">
        <f>State_Difference!AA28</f>
        <v>-761</v>
      </c>
      <c r="AC62">
        <f>State_Difference!AB28</f>
        <v>-991</v>
      </c>
      <c r="AD62">
        <f>State_Difference!AC28</f>
        <v>-1011</v>
      </c>
      <c r="AE62">
        <f>State_Difference!AD28</f>
        <v>-938</v>
      </c>
      <c r="AF62">
        <f>State_Difference!AE28</f>
        <v>-937</v>
      </c>
      <c r="AG62">
        <f>State_Difference!AF28</f>
        <v>-972</v>
      </c>
    </row>
    <row r="63" spans="1:33" x14ac:dyDescent="0.25">
      <c r="A63" t="s">
        <v>486</v>
      </c>
      <c r="B63" t="s">
        <v>421</v>
      </c>
      <c r="C63">
        <f>State_Difference!B29</f>
        <v>0</v>
      </c>
      <c r="D63">
        <f>State_Difference!C29</f>
        <v>0</v>
      </c>
      <c r="E63">
        <f>State_Difference!D29</f>
        <v>0</v>
      </c>
      <c r="F63">
        <f>State_Difference!E29</f>
        <v>54065</v>
      </c>
      <c r="G63">
        <f>State_Difference!F29</f>
        <v>107815</v>
      </c>
      <c r="H63">
        <f>State_Difference!G29</f>
        <v>156559</v>
      </c>
      <c r="I63">
        <f>State_Difference!H29</f>
        <v>204244</v>
      </c>
      <c r="J63">
        <f>State_Difference!I29</f>
        <v>251825</v>
      </c>
      <c r="K63">
        <f>State_Difference!J29</f>
        <v>300808</v>
      </c>
      <c r="L63">
        <f>State_Difference!K29</f>
        <v>342365</v>
      </c>
      <c r="M63">
        <f>State_Difference!L29</f>
        <v>371051</v>
      </c>
      <c r="N63">
        <f>State_Difference!M29</f>
        <v>374623</v>
      </c>
      <c r="O63">
        <f>State_Difference!N29</f>
        <v>395104</v>
      </c>
      <c r="P63">
        <f>State_Difference!O29</f>
        <v>414963</v>
      </c>
      <c r="Q63">
        <f>State_Difference!P29</f>
        <v>439604</v>
      </c>
      <c r="R63">
        <f>State_Difference!Q29</f>
        <v>462274</v>
      </c>
      <c r="S63">
        <f>State_Difference!R29</f>
        <v>479319</v>
      </c>
      <c r="T63">
        <f>State_Difference!S29</f>
        <v>491901</v>
      </c>
      <c r="U63">
        <f>State_Difference!T29</f>
        <v>498940</v>
      </c>
      <c r="V63">
        <f>State_Difference!U29</f>
        <v>500922</v>
      </c>
      <c r="W63">
        <f>State_Difference!V29</f>
        <v>500858</v>
      </c>
      <c r="X63">
        <f>State_Difference!W29</f>
        <v>501184</v>
      </c>
      <c r="Y63">
        <f>State_Difference!X29</f>
        <v>500181</v>
      </c>
      <c r="Z63">
        <f>State_Difference!Y29</f>
        <v>498677</v>
      </c>
      <c r="AA63">
        <f>State_Difference!Z29</f>
        <v>497988</v>
      </c>
      <c r="AB63">
        <f>State_Difference!AA29</f>
        <v>496525</v>
      </c>
      <c r="AC63">
        <f>State_Difference!AB29</f>
        <v>495540</v>
      </c>
      <c r="AD63">
        <f>State_Difference!AC29</f>
        <v>493913</v>
      </c>
      <c r="AE63">
        <f>State_Difference!AD29</f>
        <v>493483</v>
      </c>
      <c r="AF63">
        <f>State_Difference!AE29</f>
        <v>495620</v>
      </c>
      <c r="AG63">
        <f>State_Difference!AF29</f>
        <v>500256</v>
      </c>
    </row>
    <row r="65" spans="1:33" x14ac:dyDescent="0.25">
      <c r="B65" s="24"/>
    </row>
    <row r="66" spans="1:33" x14ac:dyDescent="0.25">
      <c r="B66" s="4" t="s">
        <v>0</v>
      </c>
      <c r="C66" s="25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x14ac:dyDescent="0.25">
      <c r="A67" t="b">
        <f>B36=B4</f>
        <v>1</v>
      </c>
      <c r="B67" t="s">
        <v>381</v>
      </c>
      <c r="C67" s="26" t="e">
        <f>SUM(C36:AG36)/SUM(C4:AG4)</f>
        <v>#DIV/0!</v>
      </c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x14ac:dyDescent="0.25">
      <c r="A68" t="b">
        <f t="shared" ref="A68:A94" si="0">B37=B5</f>
        <v>1</v>
      </c>
      <c r="B68" t="s">
        <v>384</v>
      </c>
      <c r="C68" s="26">
        <f t="shared" ref="C68:C94" si="1">SUM(C37:AG37)/SUM(C5:AG5)</f>
        <v>-7.2297076067049937E-3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x14ac:dyDescent="0.25">
      <c r="A69" t="b">
        <f t="shared" si="0"/>
        <v>1</v>
      </c>
      <c r="B69" t="s">
        <v>385</v>
      </c>
      <c r="C69" s="26">
        <f t="shared" si="1"/>
        <v>7.4378483242554361E-2</v>
      </c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x14ac:dyDescent="0.25">
      <c r="A70" t="b">
        <f t="shared" si="0"/>
        <v>1</v>
      </c>
      <c r="B70" t="s">
        <v>386</v>
      </c>
      <c r="C70" s="26">
        <f t="shared" si="1"/>
        <v>-4.5882352941176471E-2</v>
      </c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x14ac:dyDescent="0.25">
      <c r="A71" t="b">
        <f t="shared" si="0"/>
        <v>1</v>
      </c>
      <c r="B71" t="s">
        <v>387</v>
      </c>
      <c r="C71" s="26">
        <f t="shared" si="1"/>
        <v>2.7981489655248992E-2</v>
      </c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x14ac:dyDescent="0.25">
      <c r="A72" t="b">
        <f t="shared" si="0"/>
        <v>1</v>
      </c>
      <c r="B72" t="s">
        <v>417</v>
      </c>
      <c r="C72" s="26">
        <f t="shared" si="1"/>
        <v>-4.4950996405698232E-2</v>
      </c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x14ac:dyDescent="0.25">
      <c r="A73" t="b">
        <f t="shared" si="0"/>
        <v>1</v>
      </c>
      <c r="B73" s="4" t="s">
        <v>388</v>
      </c>
      <c r="C73" s="27">
        <f t="shared" si="1"/>
        <v>-1.1419304657765963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x14ac:dyDescent="0.25">
      <c r="A74" t="b">
        <f t="shared" si="0"/>
        <v>1</v>
      </c>
      <c r="B74" t="s">
        <v>390</v>
      </c>
      <c r="C74" s="26">
        <f t="shared" si="1"/>
        <v>6.9741822781385493E-2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x14ac:dyDescent="0.25">
      <c r="A75" t="b">
        <f t="shared" si="0"/>
        <v>1</v>
      </c>
      <c r="B75" t="s">
        <v>392</v>
      </c>
      <c r="C75" s="26">
        <f t="shared" si="1"/>
        <v>5.3338688534719798E-2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x14ac:dyDescent="0.25">
      <c r="A76" t="b">
        <f t="shared" si="0"/>
        <v>1</v>
      </c>
      <c r="B76" s="4" t="s">
        <v>394</v>
      </c>
      <c r="C76" s="27">
        <f t="shared" si="1"/>
        <v>-0.94802144420465029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x14ac:dyDescent="0.25">
      <c r="A77" t="b">
        <f t="shared" si="0"/>
        <v>1</v>
      </c>
      <c r="B77" t="s">
        <v>396</v>
      </c>
      <c r="C77" s="26">
        <f t="shared" si="1"/>
        <v>1.859681420347286E-2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x14ac:dyDescent="0.25">
      <c r="A78" t="b">
        <f t="shared" si="0"/>
        <v>1</v>
      </c>
      <c r="B78" t="s">
        <v>398</v>
      </c>
      <c r="C78" s="26">
        <f t="shared" si="1"/>
        <v>9.7123958594283397E-2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x14ac:dyDescent="0.25">
      <c r="A79" t="b">
        <f t="shared" si="0"/>
        <v>1</v>
      </c>
      <c r="B79" t="s">
        <v>400</v>
      </c>
      <c r="C79" s="26">
        <f t="shared" si="1"/>
        <v>0.15948972099853156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x14ac:dyDescent="0.25">
      <c r="A80" t="b">
        <f t="shared" si="0"/>
        <v>1</v>
      </c>
      <c r="B80" t="s">
        <v>402</v>
      </c>
      <c r="C80" s="26">
        <f t="shared" si="1"/>
        <v>6.0235044152868747E-2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x14ac:dyDescent="0.25">
      <c r="A81" t="b">
        <f t="shared" si="0"/>
        <v>1</v>
      </c>
      <c r="B81" t="s">
        <v>403</v>
      </c>
      <c r="C81" s="26">
        <f t="shared" si="1"/>
        <v>-4.4138677840618179E-4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x14ac:dyDescent="0.25">
      <c r="A82" t="b">
        <f t="shared" si="0"/>
        <v>1</v>
      </c>
      <c r="B82" t="s">
        <v>405</v>
      </c>
      <c r="C82" s="26">
        <f t="shared" si="1"/>
        <v>6.6547173559336828E-2</v>
      </c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x14ac:dyDescent="0.25">
      <c r="A83" t="b">
        <f t="shared" si="0"/>
        <v>1</v>
      </c>
      <c r="B83" t="s">
        <v>478</v>
      </c>
      <c r="C83" s="26" t="e">
        <f t="shared" si="1"/>
        <v>#DIV/0!</v>
      </c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x14ac:dyDescent="0.25">
      <c r="A84" t="b">
        <f t="shared" si="0"/>
        <v>1</v>
      </c>
      <c r="B84" t="s">
        <v>406</v>
      </c>
      <c r="C84" s="26">
        <f t="shared" si="1"/>
        <v>4.1723641800537337E-2</v>
      </c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x14ac:dyDescent="0.25">
      <c r="A85" t="b">
        <f t="shared" si="0"/>
        <v>1</v>
      </c>
      <c r="B85" t="s">
        <v>407</v>
      </c>
      <c r="C85" s="26">
        <f t="shared" si="1"/>
        <v>1.3344410965777129E-2</v>
      </c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x14ac:dyDescent="0.25">
      <c r="A86" t="b">
        <f t="shared" si="0"/>
        <v>1</v>
      </c>
      <c r="B86" t="s">
        <v>408</v>
      </c>
      <c r="C86" s="26">
        <f t="shared" si="1"/>
        <v>0.14192425346255017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x14ac:dyDescent="0.25">
      <c r="A87" t="b">
        <f t="shared" si="0"/>
        <v>1</v>
      </c>
      <c r="B87" t="s">
        <v>409</v>
      </c>
      <c r="C87" s="26">
        <f t="shared" si="1"/>
        <v>3.3502766489886815E-2</v>
      </c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x14ac:dyDescent="0.25">
      <c r="A88" t="b">
        <f t="shared" si="0"/>
        <v>1</v>
      </c>
      <c r="B88" t="s">
        <v>411</v>
      </c>
      <c r="C88" s="26">
        <f t="shared" si="1"/>
        <v>0.10450158346304141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x14ac:dyDescent="0.25">
      <c r="A89" t="b">
        <f t="shared" si="0"/>
        <v>1</v>
      </c>
      <c r="B89" t="s">
        <v>413</v>
      </c>
      <c r="C89" s="26">
        <f t="shared" si="1"/>
        <v>6.9565199649890955E-2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x14ac:dyDescent="0.25">
      <c r="A90" t="b">
        <f t="shared" si="0"/>
        <v>1</v>
      </c>
      <c r="B90" t="s">
        <v>415</v>
      </c>
      <c r="C90" s="26">
        <f t="shared" si="1"/>
        <v>0.12078416738512218</v>
      </c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x14ac:dyDescent="0.25">
      <c r="A91" t="b">
        <f t="shared" si="0"/>
        <v>1</v>
      </c>
      <c r="B91" t="s">
        <v>416</v>
      </c>
      <c r="C91" s="26">
        <f t="shared" si="1"/>
        <v>0.13407170638394716</v>
      </c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x14ac:dyDescent="0.25">
      <c r="A92" t="b">
        <f t="shared" si="0"/>
        <v>1</v>
      </c>
      <c r="B92" s="4" t="s">
        <v>418</v>
      </c>
      <c r="C92" s="27">
        <f>SUM(C61:AG61)/SUM(C29:AG29)</f>
        <v>-0.28588798703647439</v>
      </c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x14ac:dyDescent="0.25">
      <c r="A93" t="b">
        <f t="shared" si="0"/>
        <v>1</v>
      </c>
      <c r="B93" t="s">
        <v>420</v>
      </c>
      <c r="C93" s="26">
        <f t="shared" si="1"/>
        <v>2.9615193422981329E-2</v>
      </c>
    </row>
    <row r="94" spans="1:33" x14ac:dyDescent="0.25">
      <c r="A94" t="b">
        <f t="shared" si="0"/>
        <v>1</v>
      </c>
      <c r="B94" t="s">
        <v>421</v>
      </c>
      <c r="C94" s="26">
        <f t="shared" si="1"/>
        <v>7.977422876973482E-2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D257"/>
  <sheetViews>
    <sheetView workbookViewId="0"/>
  </sheetViews>
  <sheetFormatPr defaultRowHeight="15" x14ac:dyDescent="0.25"/>
  <cols>
    <col min="1" max="1" width="85.5703125" customWidth="1"/>
  </cols>
  <sheetData>
    <row r="1" spans="1:4" x14ac:dyDescent="0.25">
      <c r="A1" s="4" t="s">
        <v>0</v>
      </c>
      <c r="B1" s="4" t="s">
        <v>375</v>
      </c>
    </row>
    <row r="2" spans="1:4" x14ac:dyDescent="0.25">
      <c r="A2" t="s">
        <v>462</v>
      </c>
      <c r="B2">
        <v>0.19</v>
      </c>
    </row>
    <row r="3" spans="1:4" x14ac:dyDescent="0.25">
      <c r="A3" t="s">
        <v>4</v>
      </c>
      <c r="B3">
        <v>1</v>
      </c>
    </row>
    <row r="4" spans="1:4" x14ac:dyDescent="0.25">
      <c r="A4" t="s">
        <v>5</v>
      </c>
      <c r="B4">
        <v>1</v>
      </c>
      <c r="D4" s="4"/>
    </row>
    <row r="5" spans="1:4" x14ac:dyDescent="0.25">
      <c r="A5" t="s">
        <v>6</v>
      </c>
      <c r="B5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8</v>
      </c>
      <c r="B7">
        <v>1</v>
      </c>
    </row>
    <row r="8" spans="1:4" x14ac:dyDescent="0.25">
      <c r="A8" t="s">
        <v>11</v>
      </c>
      <c r="B8">
        <v>1</v>
      </c>
    </row>
    <row r="9" spans="1:4" x14ac:dyDescent="0.25">
      <c r="A9" t="s">
        <v>12</v>
      </c>
      <c r="B9">
        <v>1</v>
      </c>
    </row>
    <row r="10" spans="1:4" x14ac:dyDescent="0.25">
      <c r="A10" t="s">
        <v>13</v>
      </c>
      <c r="B10">
        <v>1</v>
      </c>
    </row>
    <row r="11" spans="1:4" x14ac:dyDescent="0.25">
      <c r="A11" t="s">
        <v>463</v>
      </c>
      <c r="B11">
        <v>1</v>
      </c>
    </row>
    <row r="12" spans="1:4" x14ac:dyDescent="0.25">
      <c r="A12" t="s">
        <v>464</v>
      </c>
      <c r="B12">
        <v>1</v>
      </c>
    </row>
    <row r="13" spans="1:4" x14ac:dyDescent="0.25">
      <c r="A13" t="s">
        <v>465</v>
      </c>
      <c r="B13">
        <v>1</v>
      </c>
    </row>
    <row r="14" spans="1:4" x14ac:dyDescent="0.25">
      <c r="A14" t="s">
        <v>15</v>
      </c>
      <c r="B14">
        <v>1</v>
      </c>
    </row>
    <row r="15" spans="1:4" x14ac:dyDescent="0.25">
      <c r="A15" t="s">
        <v>16</v>
      </c>
      <c r="B15">
        <v>1</v>
      </c>
    </row>
    <row r="16" spans="1:4" x14ac:dyDescent="0.25">
      <c r="A16" t="s">
        <v>17</v>
      </c>
      <c r="B16">
        <v>1</v>
      </c>
    </row>
    <row r="17" spans="1:2" x14ac:dyDescent="0.25">
      <c r="A17" t="s">
        <v>18</v>
      </c>
      <c r="B17">
        <v>1</v>
      </c>
    </row>
    <row r="18" spans="1:2" x14ac:dyDescent="0.25">
      <c r="A18" t="s">
        <v>19</v>
      </c>
      <c r="B18">
        <v>1</v>
      </c>
    </row>
    <row r="19" spans="1:2" x14ac:dyDescent="0.25">
      <c r="A19" t="s">
        <v>20</v>
      </c>
      <c r="B19">
        <v>1</v>
      </c>
    </row>
    <row r="20" spans="1:2" x14ac:dyDescent="0.25">
      <c r="A20" t="s">
        <v>21</v>
      </c>
      <c r="B20">
        <v>1</v>
      </c>
    </row>
    <row r="21" spans="1:2" x14ac:dyDescent="0.25">
      <c r="A21" t="s">
        <v>22</v>
      </c>
      <c r="B21">
        <v>1</v>
      </c>
    </row>
    <row r="22" spans="1:2" x14ac:dyDescent="0.25">
      <c r="A22" t="s">
        <v>186</v>
      </c>
      <c r="B22">
        <v>1</v>
      </c>
    </row>
    <row r="23" spans="1:2" x14ac:dyDescent="0.25">
      <c r="A23" t="s">
        <v>185</v>
      </c>
      <c r="B23">
        <v>1</v>
      </c>
    </row>
    <row r="24" spans="1:2" x14ac:dyDescent="0.25">
      <c r="A24" t="s">
        <v>23</v>
      </c>
      <c r="B24">
        <v>1</v>
      </c>
    </row>
    <row r="25" spans="1:2" x14ac:dyDescent="0.25">
      <c r="A25" t="s">
        <v>24</v>
      </c>
      <c r="B25">
        <v>1</v>
      </c>
    </row>
    <row r="26" spans="1:2" x14ac:dyDescent="0.25">
      <c r="A26" t="s">
        <v>25</v>
      </c>
      <c r="B26">
        <v>1</v>
      </c>
    </row>
    <row r="27" spans="1:2" x14ac:dyDescent="0.25">
      <c r="A27" t="s">
        <v>193</v>
      </c>
      <c r="B27">
        <v>0.9</v>
      </c>
    </row>
    <row r="28" spans="1:2" x14ac:dyDescent="0.25">
      <c r="A28" t="s">
        <v>194</v>
      </c>
      <c r="B28">
        <v>0.92</v>
      </c>
    </row>
    <row r="29" spans="1:2" x14ac:dyDescent="0.25">
      <c r="A29" t="s">
        <v>195</v>
      </c>
      <c r="B29">
        <v>0.08</v>
      </c>
    </row>
    <row r="30" spans="1:2" x14ac:dyDescent="0.25">
      <c r="A30" t="s">
        <v>196</v>
      </c>
      <c r="B30">
        <v>0.92</v>
      </c>
    </row>
    <row r="31" spans="1:2" x14ac:dyDescent="0.25">
      <c r="A31" t="s">
        <v>197</v>
      </c>
      <c r="B31">
        <v>0.08</v>
      </c>
    </row>
    <row r="32" spans="1:2" x14ac:dyDescent="0.25">
      <c r="A32" t="s">
        <v>198</v>
      </c>
      <c r="B32">
        <v>0.92</v>
      </c>
    </row>
    <row r="33" spans="1:2" x14ac:dyDescent="0.25">
      <c r="A33" t="s">
        <v>199</v>
      </c>
      <c r="B33">
        <v>0.08</v>
      </c>
    </row>
    <row r="34" spans="1:2" x14ac:dyDescent="0.25">
      <c r="A34" t="s">
        <v>200</v>
      </c>
      <c r="B34">
        <v>0.88</v>
      </c>
    </row>
    <row r="35" spans="1:2" x14ac:dyDescent="0.25">
      <c r="A35" t="s">
        <v>201</v>
      </c>
      <c r="B35">
        <v>0.12</v>
      </c>
    </row>
    <row r="36" spans="1:2" x14ac:dyDescent="0.25">
      <c r="A36" t="s">
        <v>202</v>
      </c>
      <c r="B36">
        <v>0.92</v>
      </c>
    </row>
    <row r="37" spans="1:2" x14ac:dyDescent="0.25">
      <c r="A37" t="s">
        <v>203</v>
      </c>
      <c r="B37">
        <v>0.08</v>
      </c>
    </row>
    <row r="38" spans="1:2" x14ac:dyDescent="0.25">
      <c r="A38" t="s">
        <v>204</v>
      </c>
      <c r="B38">
        <v>0.92</v>
      </c>
    </row>
    <row r="39" spans="1:2" x14ac:dyDescent="0.25">
      <c r="A39" t="s">
        <v>205</v>
      </c>
      <c r="B39">
        <v>0.08</v>
      </c>
    </row>
    <row r="40" spans="1:2" x14ac:dyDescent="0.25">
      <c r="A40" t="s">
        <v>206</v>
      </c>
      <c r="B40">
        <v>0.97</v>
      </c>
    </row>
    <row r="41" spans="1:2" x14ac:dyDescent="0.25">
      <c r="A41" t="s">
        <v>207</v>
      </c>
      <c r="B41">
        <v>0.03</v>
      </c>
    </row>
    <row r="42" spans="1:2" x14ac:dyDescent="0.25">
      <c r="A42" t="s">
        <v>208</v>
      </c>
      <c r="B42">
        <v>0.48</v>
      </c>
    </row>
    <row r="43" spans="1:2" x14ac:dyDescent="0.25">
      <c r="A43" t="s">
        <v>209</v>
      </c>
      <c r="B43">
        <v>0.52</v>
      </c>
    </row>
    <row r="44" spans="1:2" x14ac:dyDescent="0.25">
      <c r="A44" t="s">
        <v>210</v>
      </c>
      <c r="B44">
        <v>0.47</v>
      </c>
    </row>
    <row r="45" spans="1:2" x14ac:dyDescent="0.25">
      <c r="A45" t="s">
        <v>211</v>
      </c>
      <c r="B45">
        <v>0.53</v>
      </c>
    </row>
    <row r="46" spans="1:2" x14ac:dyDescent="0.25">
      <c r="A46" t="s">
        <v>212</v>
      </c>
      <c r="B46">
        <v>0.47</v>
      </c>
    </row>
    <row r="47" spans="1:2" x14ac:dyDescent="0.25">
      <c r="A47" t="s">
        <v>213</v>
      </c>
      <c r="B47">
        <v>0.53</v>
      </c>
    </row>
    <row r="48" spans="1:2" x14ac:dyDescent="0.25">
      <c r="A48" t="s">
        <v>214</v>
      </c>
      <c r="B48">
        <v>0.92</v>
      </c>
    </row>
    <row r="49" spans="1:2" x14ac:dyDescent="0.25">
      <c r="A49" t="s">
        <v>215</v>
      </c>
      <c r="B49">
        <v>0.08</v>
      </c>
    </row>
    <row r="50" spans="1:2" x14ac:dyDescent="0.25">
      <c r="A50" t="s">
        <v>216</v>
      </c>
      <c r="B50">
        <v>0.22</v>
      </c>
    </row>
    <row r="51" spans="1:2" x14ac:dyDescent="0.25">
      <c r="A51" t="s">
        <v>217</v>
      </c>
      <c r="B51">
        <v>0.78</v>
      </c>
    </row>
    <row r="52" spans="1:2" x14ac:dyDescent="0.25">
      <c r="A52" t="s">
        <v>218</v>
      </c>
      <c r="B52">
        <v>0.28999999999999998</v>
      </c>
    </row>
    <row r="53" spans="1:2" x14ac:dyDescent="0.25">
      <c r="A53" t="s">
        <v>219</v>
      </c>
      <c r="B53">
        <v>0.71</v>
      </c>
    </row>
    <row r="54" spans="1:2" x14ac:dyDescent="0.25">
      <c r="A54" t="s">
        <v>220</v>
      </c>
      <c r="B54">
        <v>0.44</v>
      </c>
    </row>
    <row r="55" spans="1:2" x14ac:dyDescent="0.25">
      <c r="A55" t="s">
        <v>221</v>
      </c>
      <c r="B55">
        <v>0.56000000000000005</v>
      </c>
    </row>
    <row r="56" spans="1:2" x14ac:dyDescent="0.25">
      <c r="A56" t="s">
        <v>222</v>
      </c>
      <c r="B56">
        <v>0.92</v>
      </c>
    </row>
    <row r="57" spans="1:2" x14ac:dyDescent="0.25">
      <c r="A57" t="s">
        <v>223</v>
      </c>
      <c r="B57">
        <v>0.08</v>
      </c>
    </row>
    <row r="58" spans="1:2" x14ac:dyDescent="0.25">
      <c r="A58" t="s">
        <v>224</v>
      </c>
      <c r="B58">
        <v>0.92</v>
      </c>
    </row>
    <row r="59" spans="1:2" x14ac:dyDescent="0.25">
      <c r="A59" t="s">
        <v>225</v>
      </c>
      <c r="B59">
        <v>0.08</v>
      </c>
    </row>
    <row r="60" spans="1:2" x14ac:dyDescent="0.25">
      <c r="A60" t="s">
        <v>226</v>
      </c>
      <c r="B60">
        <v>0.92</v>
      </c>
    </row>
    <row r="61" spans="1:2" x14ac:dyDescent="0.25">
      <c r="A61" t="s">
        <v>227</v>
      </c>
      <c r="B61">
        <v>0.08</v>
      </c>
    </row>
    <row r="62" spans="1:2" x14ac:dyDescent="0.25">
      <c r="A62" t="s">
        <v>228</v>
      </c>
      <c r="B62">
        <v>0.94</v>
      </c>
    </row>
    <row r="63" spans="1:2" x14ac:dyDescent="0.25">
      <c r="A63" t="s">
        <v>229</v>
      </c>
      <c r="B63">
        <v>0.06</v>
      </c>
    </row>
    <row r="64" spans="1:2" x14ac:dyDescent="0.25">
      <c r="A64" t="s">
        <v>230</v>
      </c>
      <c r="B64">
        <v>0.94</v>
      </c>
    </row>
    <row r="65" spans="1:2" x14ac:dyDescent="0.25">
      <c r="A65" t="s">
        <v>231</v>
      </c>
      <c r="B65">
        <v>0.06</v>
      </c>
    </row>
    <row r="66" spans="1:2" x14ac:dyDescent="0.25">
      <c r="A66" t="s">
        <v>232</v>
      </c>
      <c r="B66">
        <v>0.94</v>
      </c>
    </row>
    <row r="67" spans="1:2" x14ac:dyDescent="0.25">
      <c r="A67" t="s">
        <v>233</v>
      </c>
      <c r="B67">
        <v>0.06</v>
      </c>
    </row>
    <row r="68" spans="1:2" x14ac:dyDescent="0.25">
      <c r="A68" t="s">
        <v>234</v>
      </c>
      <c r="B68">
        <v>0.92</v>
      </c>
    </row>
    <row r="69" spans="1:2" x14ac:dyDescent="0.25">
      <c r="A69" t="s">
        <v>235</v>
      </c>
      <c r="B69">
        <v>0.08</v>
      </c>
    </row>
    <row r="70" spans="1:2" x14ac:dyDescent="0.25">
      <c r="A70" t="s">
        <v>236</v>
      </c>
      <c r="B70">
        <v>0.9</v>
      </c>
    </row>
    <row r="71" spans="1:2" x14ac:dyDescent="0.25">
      <c r="A71" t="s">
        <v>237</v>
      </c>
      <c r="B71">
        <v>0.9</v>
      </c>
    </row>
    <row r="72" spans="1:2" x14ac:dyDescent="0.25">
      <c r="A72" t="s">
        <v>58</v>
      </c>
      <c r="B72">
        <v>1</v>
      </c>
    </row>
    <row r="73" spans="1:2" x14ac:dyDescent="0.25">
      <c r="A73" t="s">
        <v>238</v>
      </c>
      <c r="B73">
        <v>1</v>
      </c>
    </row>
    <row r="74" spans="1:2" x14ac:dyDescent="0.25">
      <c r="A74" t="s">
        <v>239</v>
      </c>
      <c r="B74">
        <v>1</v>
      </c>
    </row>
    <row r="75" spans="1:2" x14ac:dyDescent="0.25">
      <c r="A75" t="s">
        <v>240</v>
      </c>
      <c r="B75">
        <v>1</v>
      </c>
    </row>
    <row r="76" spans="1:2" x14ac:dyDescent="0.25">
      <c r="A76" t="s">
        <v>241</v>
      </c>
      <c r="B76">
        <v>1</v>
      </c>
    </row>
    <row r="77" spans="1:2" x14ac:dyDescent="0.25">
      <c r="A77" t="s">
        <v>242</v>
      </c>
      <c r="B77">
        <v>1</v>
      </c>
    </row>
    <row r="78" spans="1:2" x14ac:dyDescent="0.25">
      <c r="A78" t="s">
        <v>243</v>
      </c>
      <c r="B78">
        <v>1</v>
      </c>
    </row>
    <row r="79" spans="1:2" x14ac:dyDescent="0.25">
      <c r="A79" t="s">
        <v>244</v>
      </c>
      <c r="B79">
        <v>1</v>
      </c>
    </row>
    <row r="80" spans="1:2" x14ac:dyDescent="0.25">
      <c r="A80" t="s">
        <v>245</v>
      </c>
      <c r="B80">
        <v>1</v>
      </c>
    </row>
    <row r="81" spans="1:2" x14ac:dyDescent="0.25">
      <c r="A81" t="s">
        <v>466</v>
      </c>
      <c r="B81">
        <v>1</v>
      </c>
    </row>
    <row r="82" spans="1:2" x14ac:dyDescent="0.25">
      <c r="A82" t="s">
        <v>65</v>
      </c>
      <c r="B82">
        <v>1</v>
      </c>
    </row>
    <row r="83" spans="1:2" x14ac:dyDescent="0.25">
      <c r="A83" t="s">
        <v>66</v>
      </c>
      <c r="B83">
        <v>1</v>
      </c>
    </row>
    <row r="84" spans="1:2" x14ac:dyDescent="0.25">
      <c r="A84" t="s">
        <v>67</v>
      </c>
      <c r="B84">
        <v>1</v>
      </c>
    </row>
    <row r="85" spans="1:2" x14ac:dyDescent="0.25">
      <c r="A85" t="s">
        <v>68</v>
      </c>
      <c r="B85">
        <v>1</v>
      </c>
    </row>
    <row r="86" spans="1:2" x14ac:dyDescent="0.25">
      <c r="A86" t="s">
        <v>69</v>
      </c>
      <c r="B86">
        <v>1</v>
      </c>
    </row>
    <row r="87" spans="1:2" x14ac:dyDescent="0.25">
      <c r="A87" t="s">
        <v>70</v>
      </c>
      <c r="B87">
        <v>1</v>
      </c>
    </row>
    <row r="88" spans="1:2" x14ac:dyDescent="0.25">
      <c r="A88" t="s">
        <v>71</v>
      </c>
      <c r="B88">
        <v>1</v>
      </c>
    </row>
    <row r="89" spans="1:2" x14ac:dyDescent="0.25">
      <c r="A89" t="s">
        <v>72</v>
      </c>
      <c r="B89">
        <v>1</v>
      </c>
    </row>
    <row r="90" spans="1:2" x14ac:dyDescent="0.25">
      <c r="A90" t="s">
        <v>73</v>
      </c>
      <c r="B90">
        <v>1</v>
      </c>
    </row>
    <row r="91" spans="1:2" x14ac:dyDescent="0.25">
      <c r="A91" t="s">
        <v>246</v>
      </c>
      <c r="B91">
        <v>0.5</v>
      </c>
    </row>
    <row r="92" spans="1:2" x14ac:dyDescent="0.25">
      <c r="A92" t="s">
        <v>247</v>
      </c>
      <c r="B92">
        <v>0.5</v>
      </c>
    </row>
    <row r="93" spans="1:2" x14ac:dyDescent="0.25">
      <c r="A93" t="s">
        <v>248</v>
      </c>
      <c r="B93">
        <v>0.5</v>
      </c>
    </row>
    <row r="94" spans="1:2" x14ac:dyDescent="0.25">
      <c r="A94" t="s">
        <v>79</v>
      </c>
      <c r="B94">
        <v>0.193</v>
      </c>
    </row>
    <row r="95" spans="1:2" x14ac:dyDescent="0.25">
      <c r="A95" t="s">
        <v>80</v>
      </c>
      <c r="B95">
        <v>0.3</v>
      </c>
    </row>
    <row r="96" spans="1:2" x14ac:dyDescent="0.25">
      <c r="A96" t="s">
        <v>81</v>
      </c>
      <c r="B96">
        <v>0.2</v>
      </c>
    </row>
    <row r="97" spans="1:2" x14ac:dyDescent="0.25">
      <c r="A97" t="s">
        <v>82</v>
      </c>
      <c r="B97">
        <v>6.3E-2</v>
      </c>
    </row>
    <row r="98" spans="1:2" x14ac:dyDescent="0.25">
      <c r="A98" t="s">
        <v>249</v>
      </c>
      <c r="B98">
        <v>0.1</v>
      </c>
    </row>
    <row r="99" spans="1:2" x14ac:dyDescent="0.25">
      <c r="A99" t="s">
        <v>250</v>
      </c>
      <c r="B99">
        <v>0.15</v>
      </c>
    </row>
    <row r="100" spans="1:2" x14ac:dyDescent="0.25">
      <c r="A100" t="s">
        <v>85</v>
      </c>
      <c r="B100">
        <v>0.6</v>
      </c>
    </row>
    <row r="101" spans="1:2" x14ac:dyDescent="0.25">
      <c r="A101" t="s">
        <v>86</v>
      </c>
      <c r="B101">
        <v>0.5</v>
      </c>
    </row>
    <row r="102" spans="1:2" x14ac:dyDescent="0.25">
      <c r="A102" t="s">
        <v>87</v>
      </c>
      <c r="B102">
        <v>0.6</v>
      </c>
    </row>
    <row r="103" spans="1:2" x14ac:dyDescent="0.25">
      <c r="A103" t="s">
        <v>88</v>
      </c>
      <c r="B103">
        <v>0.25</v>
      </c>
    </row>
    <row r="104" spans="1:2" x14ac:dyDescent="0.25">
      <c r="A104" t="s">
        <v>89</v>
      </c>
      <c r="B104">
        <v>0.5</v>
      </c>
    </row>
    <row r="105" spans="1:2" x14ac:dyDescent="0.25">
      <c r="A105" t="s">
        <v>90</v>
      </c>
      <c r="B105">
        <v>0.5</v>
      </c>
    </row>
    <row r="106" spans="1:2" x14ac:dyDescent="0.25">
      <c r="A106" t="s">
        <v>91</v>
      </c>
      <c r="B106">
        <v>0.6</v>
      </c>
    </row>
    <row r="107" spans="1:2" x14ac:dyDescent="0.25">
      <c r="A107" t="s">
        <v>92</v>
      </c>
      <c r="B107">
        <v>0.25</v>
      </c>
    </row>
    <row r="108" spans="1:2" x14ac:dyDescent="0.25">
      <c r="A108" t="s">
        <v>93</v>
      </c>
      <c r="B108">
        <v>0.8</v>
      </c>
    </row>
    <row r="109" spans="1:2" x14ac:dyDescent="0.25">
      <c r="A109" t="s">
        <v>251</v>
      </c>
      <c r="B109">
        <v>0.14000000000000001</v>
      </c>
    </row>
    <row r="110" spans="1:2" x14ac:dyDescent="0.25">
      <c r="A110" t="s">
        <v>252</v>
      </c>
      <c r="B110">
        <v>0.14000000000000001</v>
      </c>
    </row>
    <row r="111" spans="1:2" x14ac:dyDescent="0.25">
      <c r="A111" t="s">
        <v>253</v>
      </c>
      <c r="B111">
        <v>0.14000000000000001</v>
      </c>
    </row>
    <row r="112" spans="1:2" x14ac:dyDescent="0.25">
      <c r="A112" t="s">
        <v>254</v>
      </c>
      <c r="B112">
        <v>0.14000000000000001</v>
      </c>
    </row>
    <row r="113" spans="1:2" x14ac:dyDescent="0.25">
      <c r="A113" t="s">
        <v>255</v>
      </c>
      <c r="B113">
        <v>0.14000000000000001</v>
      </c>
    </row>
    <row r="114" spans="1:2" x14ac:dyDescent="0.25">
      <c r="A114" t="s">
        <v>256</v>
      </c>
      <c r="B114">
        <v>0.14000000000000001</v>
      </c>
    </row>
    <row r="115" spans="1:2" x14ac:dyDescent="0.25">
      <c r="A115" t="s">
        <v>257</v>
      </c>
      <c r="B115">
        <v>0.14000000000000001</v>
      </c>
    </row>
    <row r="116" spans="1:2" x14ac:dyDescent="0.25">
      <c r="A116" t="s">
        <v>258</v>
      </c>
      <c r="B116">
        <v>0.14000000000000001</v>
      </c>
    </row>
    <row r="117" spans="1:2" x14ac:dyDescent="0.25">
      <c r="A117" t="s">
        <v>259</v>
      </c>
      <c r="B117">
        <v>0.14000000000000001</v>
      </c>
    </row>
    <row r="118" spans="1:2" x14ac:dyDescent="0.25">
      <c r="A118" t="s">
        <v>260</v>
      </c>
      <c r="B118">
        <v>0.14000000000000001</v>
      </c>
    </row>
    <row r="119" spans="1:2" x14ac:dyDescent="0.25">
      <c r="A119" t="s">
        <v>261</v>
      </c>
      <c r="B119">
        <v>0.14000000000000001</v>
      </c>
    </row>
    <row r="120" spans="1:2" x14ac:dyDescent="0.25">
      <c r="A120" t="s">
        <v>262</v>
      </c>
      <c r="B120">
        <v>0.14000000000000001</v>
      </c>
    </row>
    <row r="121" spans="1:2" x14ac:dyDescent="0.25">
      <c r="A121" t="s">
        <v>263</v>
      </c>
      <c r="B121">
        <v>0.14000000000000001</v>
      </c>
    </row>
    <row r="122" spans="1:2" x14ac:dyDescent="0.25">
      <c r="A122" t="s">
        <v>264</v>
      </c>
      <c r="B122">
        <v>0.14000000000000001</v>
      </c>
    </row>
    <row r="123" spans="1:2" x14ac:dyDescent="0.25">
      <c r="A123" t="s">
        <v>265</v>
      </c>
      <c r="B123">
        <v>0.14000000000000001</v>
      </c>
    </row>
    <row r="124" spans="1:2" x14ac:dyDescent="0.25">
      <c r="A124" t="s">
        <v>266</v>
      </c>
      <c r="B124">
        <v>0.14000000000000001</v>
      </c>
    </row>
    <row r="125" spans="1:2" x14ac:dyDescent="0.25">
      <c r="A125" t="s">
        <v>267</v>
      </c>
      <c r="B125">
        <v>0.14000000000000001</v>
      </c>
    </row>
    <row r="126" spans="1:2" x14ac:dyDescent="0.25">
      <c r="A126" t="s">
        <v>268</v>
      </c>
      <c r="B126">
        <v>0.14000000000000001</v>
      </c>
    </row>
    <row r="127" spans="1:2" x14ac:dyDescent="0.25">
      <c r="A127" t="s">
        <v>269</v>
      </c>
      <c r="B127">
        <v>0.14000000000000001</v>
      </c>
    </row>
    <row r="128" spans="1:2" x14ac:dyDescent="0.25">
      <c r="A128" t="s">
        <v>270</v>
      </c>
      <c r="B128">
        <v>0.14000000000000001</v>
      </c>
    </row>
    <row r="129" spans="1:2" x14ac:dyDescent="0.25">
      <c r="A129" t="s">
        <v>271</v>
      </c>
      <c r="B129">
        <v>0.14000000000000001</v>
      </c>
    </row>
    <row r="130" spans="1:2" x14ac:dyDescent="0.25">
      <c r="A130" t="s">
        <v>272</v>
      </c>
      <c r="B130">
        <v>0.14000000000000001</v>
      </c>
    </row>
    <row r="131" spans="1:2" x14ac:dyDescent="0.25">
      <c r="A131" t="s">
        <v>273</v>
      </c>
      <c r="B131">
        <v>0.14000000000000001</v>
      </c>
    </row>
    <row r="132" spans="1:2" x14ac:dyDescent="0.25">
      <c r="A132" t="s">
        <v>274</v>
      </c>
      <c r="B132">
        <v>0.14000000000000001</v>
      </c>
    </row>
    <row r="133" spans="1:2" x14ac:dyDescent="0.25">
      <c r="A133" t="s">
        <v>275</v>
      </c>
      <c r="B133">
        <v>0.14000000000000001</v>
      </c>
    </row>
    <row r="134" spans="1:2" x14ac:dyDescent="0.25">
      <c r="A134" t="s">
        <v>276</v>
      </c>
      <c r="B134">
        <v>0.14000000000000001</v>
      </c>
    </row>
    <row r="135" spans="1:2" x14ac:dyDescent="0.25">
      <c r="A135" t="s">
        <v>277</v>
      </c>
      <c r="B135">
        <v>0.14000000000000001</v>
      </c>
    </row>
    <row r="136" spans="1:2" x14ac:dyDescent="0.25">
      <c r="A136" t="s">
        <v>278</v>
      </c>
      <c r="B136">
        <v>0.14000000000000001</v>
      </c>
    </row>
    <row r="137" spans="1:2" x14ac:dyDescent="0.25">
      <c r="A137" t="s">
        <v>279</v>
      </c>
      <c r="B137">
        <v>0.14000000000000001</v>
      </c>
    </row>
    <row r="138" spans="1:2" x14ac:dyDescent="0.25">
      <c r="A138" t="s">
        <v>280</v>
      </c>
      <c r="B138">
        <v>0.14000000000000001</v>
      </c>
    </row>
    <row r="139" spans="1:2" x14ac:dyDescent="0.25">
      <c r="A139" t="s">
        <v>281</v>
      </c>
      <c r="B139">
        <v>0.14000000000000001</v>
      </c>
    </row>
    <row r="140" spans="1:2" x14ac:dyDescent="0.25">
      <c r="A140" t="s">
        <v>282</v>
      </c>
      <c r="B140">
        <v>0.14000000000000001</v>
      </c>
    </row>
    <row r="141" spans="1:2" x14ac:dyDescent="0.25">
      <c r="A141" t="s">
        <v>283</v>
      </c>
      <c r="B141">
        <v>0.14000000000000001</v>
      </c>
    </row>
    <row r="142" spans="1:2" x14ac:dyDescent="0.25">
      <c r="A142" t="s">
        <v>284</v>
      </c>
      <c r="B142">
        <v>0.14000000000000001</v>
      </c>
    </row>
    <row r="143" spans="1:2" x14ac:dyDescent="0.25">
      <c r="A143" t="s">
        <v>285</v>
      </c>
      <c r="B143">
        <v>0.14000000000000001</v>
      </c>
    </row>
    <row r="144" spans="1:2" x14ac:dyDescent="0.25">
      <c r="A144" t="s">
        <v>286</v>
      </c>
      <c r="B144">
        <v>0.14000000000000001</v>
      </c>
    </row>
    <row r="145" spans="1:2" x14ac:dyDescent="0.25">
      <c r="A145" t="s">
        <v>287</v>
      </c>
      <c r="B145">
        <v>0.14000000000000001</v>
      </c>
    </row>
    <row r="146" spans="1:2" x14ac:dyDescent="0.25">
      <c r="A146" t="s">
        <v>288</v>
      </c>
      <c r="B146">
        <v>0.14000000000000001</v>
      </c>
    </row>
    <row r="147" spans="1:2" x14ac:dyDescent="0.25">
      <c r="A147" t="s">
        <v>289</v>
      </c>
      <c r="B147">
        <v>0.14000000000000001</v>
      </c>
    </row>
    <row r="148" spans="1:2" x14ac:dyDescent="0.25">
      <c r="A148" t="s">
        <v>290</v>
      </c>
      <c r="B148">
        <v>0.14000000000000001</v>
      </c>
    </row>
    <row r="149" spans="1:2" x14ac:dyDescent="0.25">
      <c r="A149" t="s">
        <v>291</v>
      </c>
      <c r="B149">
        <v>0.14000000000000001</v>
      </c>
    </row>
    <row r="150" spans="1:2" x14ac:dyDescent="0.25">
      <c r="A150" t="s">
        <v>292</v>
      </c>
      <c r="B150">
        <v>0.14000000000000001</v>
      </c>
    </row>
    <row r="151" spans="1:2" x14ac:dyDescent="0.25">
      <c r="A151" t="s">
        <v>293</v>
      </c>
      <c r="B151">
        <v>0.14000000000000001</v>
      </c>
    </row>
    <row r="152" spans="1:2" x14ac:dyDescent="0.25">
      <c r="A152" t="s">
        <v>294</v>
      </c>
      <c r="B152">
        <v>0.14000000000000001</v>
      </c>
    </row>
    <row r="153" spans="1:2" x14ac:dyDescent="0.25">
      <c r="A153" t="s">
        <v>295</v>
      </c>
      <c r="B153">
        <v>0.14000000000000001</v>
      </c>
    </row>
    <row r="154" spans="1:2" x14ac:dyDescent="0.25">
      <c r="A154" t="s">
        <v>296</v>
      </c>
      <c r="B154">
        <v>0.14000000000000001</v>
      </c>
    </row>
    <row r="155" spans="1:2" x14ac:dyDescent="0.25">
      <c r="A155" t="s">
        <v>297</v>
      </c>
      <c r="B155">
        <v>0.14000000000000001</v>
      </c>
    </row>
    <row r="156" spans="1:2" x14ac:dyDescent="0.25">
      <c r="A156" t="s">
        <v>298</v>
      </c>
      <c r="B156">
        <v>0.14000000000000001</v>
      </c>
    </row>
    <row r="157" spans="1:2" x14ac:dyDescent="0.25">
      <c r="A157" t="s">
        <v>299</v>
      </c>
      <c r="B157">
        <v>0.14000000000000001</v>
      </c>
    </row>
    <row r="158" spans="1:2" x14ac:dyDescent="0.25">
      <c r="A158" t="s">
        <v>300</v>
      </c>
      <c r="B158">
        <v>0.14000000000000001</v>
      </c>
    </row>
    <row r="159" spans="1:2" x14ac:dyDescent="0.25">
      <c r="A159" t="s">
        <v>301</v>
      </c>
      <c r="B159">
        <v>0.14000000000000001</v>
      </c>
    </row>
    <row r="160" spans="1:2" x14ac:dyDescent="0.25">
      <c r="A160" t="s">
        <v>302</v>
      </c>
      <c r="B160">
        <v>0.14000000000000001</v>
      </c>
    </row>
    <row r="161" spans="1:2" x14ac:dyDescent="0.25">
      <c r="A161" t="s">
        <v>303</v>
      </c>
      <c r="B161">
        <v>0.14000000000000001</v>
      </c>
    </row>
    <row r="162" spans="1:2" x14ac:dyDescent="0.25">
      <c r="A162" t="s">
        <v>304</v>
      </c>
      <c r="B162">
        <v>0.14000000000000001</v>
      </c>
    </row>
    <row r="163" spans="1:2" x14ac:dyDescent="0.25">
      <c r="A163" t="s">
        <v>305</v>
      </c>
      <c r="B163">
        <v>0.14000000000000001</v>
      </c>
    </row>
    <row r="164" spans="1:2" x14ac:dyDescent="0.25">
      <c r="A164" t="s">
        <v>306</v>
      </c>
      <c r="B164">
        <v>0.14000000000000001</v>
      </c>
    </row>
    <row r="165" spans="1:2" x14ac:dyDescent="0.25">
      <c r="A165" t="s">
        <v>307</v>
      </c>
      <c r="B165">
        <v>0.14000000000000001</v>
      </c>
    </row>
    <row r="166" spans="1:2" x14ac:dyDescent="0.25">
      <c r="A166" t="s">
        <v>308</v>
      </c>
      <c r="B166">
        <v>0.14000000000000001</v>
      </c>
    </row>
    <row r="167" spans="1:2" x14ac:dyDescent="0.25">
      <c r="A167" t="s">
        <v>309</v>
      </c>
      <c r="B167">
        <v>0.14000000000000001</v>
      </c>
    </row>
    <row r="168" spans="1:2" x14ac:dyDescent="0.25">
      <c r="A168" t="s">
        <v>310</v>
      </c>
      <c r="B168">
        <v>0.14000000000000001</v>
      </c>
    </row>
    <row r="169" spans="1:2" x14ac:dyDescent="0.25">
      <c r="A169" t="s">
        <v>311</v>
      </c>
      <c r="B169">
        <v>0.14000000000000001</v>
      </c>
    </row>
    <row r="170" spans="1:2" x14ac:dyDescent="0.25">
      <c r="A170" t="s">
        <v>312</v>
      </c>
      <c r="B170">
        <v>0.14000000000000001</v>
      </c>
    </row>
    <row r="171" spans="1:2" x14ac:dyDescent="0.25">
      <c r="A171" t="s">
        <v>313</v>
      </c>
      <c r="B171">
        <v>0.14000000000000001</v>
      </c>
    </row>
    <row r="172" spans="1:2" x14ac:dyDescent="0.25">
      <c r="A172" t="s">
        <v>314</v>
      </c>
      <c r="B172">
        <v>0.14000000000000001</v>
      </c>
    </row>
    <row r="173" spans="1:2" x14ac:dyDescent="0.25">
      <c r="A173" t="s">
        <v>315</v>
      </c>
      <c r="B173">
        <v>0.14000000000000001</v>
      </c>
    </row>
    <row r="174" spans="1:2" x14ac:dyDescent="0.25">
      <c r="A174" t="s">
        <v>316</v>
      </c>
      <c r="B174">
        <v>0.14000000000000001</v>
      </c>
    </row>
    <row r="175" spans="1:2" x14ac:dyDescent="0.25">
      <c r="A175" t="s">
        <v>317</v>
      </c>
      <c r="B175">
        <v>0.14000000000000001</v>
      </c>
    </row>
    <row r="176" spans="1:2" x14ac:dyDescent="0.25">
      <c r="A176" t="s">
        <v>318</v>
      </c>
      <c r="B176">
        <v>0.14000000000000001</v>
      </c>
    </row>
    <row r="177" spans="1:2" x14ac:dyDescent="0.25">
      <c r="A177" t="s">
        <v>319</v>
      </c>
      <c r="B177">
        <v>0.14000000000000001</v>
      </c>
    </row>
    <row r="178" spans="1:2" x14ac:dyDescent="0.25">
      <c r="A178" t="s">
        <v>320</v>
      </c>
      <c r="B178">
        <v>0.14000000000000001</v>
      </c>
    </row>
    <row r="179" spans="1:2" x14ac:dyDescent="0.25">
      <c r="A179" t="s">
        <v>321</v>
      </c>
      <c r="B179">
        <v>0.14000000000000001</v>
      </c>
    </row>
    <row r="180" spans="1:2" x14ac:dyDescent="0.25">
      <c r="A180" t="s">
        <v>322</v>
      </c>
      <c r="B180">
        <v>0.14000000000000001</v>
      </c>
    </row>
    <row r="181" spans="1:2" x14ac:dyDescent="0.25">
      <c r="A181" t="s">
        <v>323</v>
      </c>
      <c r="B181">
        <v>0.14000000000000001</v>
      </c>
    </row>
    <row r="182" spans="1:2" x14ac:dyDescent="0.25">
      <c r="A182" t="s">
        <v>324</v>
      </c>
      <c r="B182">
        <v>0.14000000000000001</v>
      </c>
    </row>
    <row r="183" spans="1:2" x14ac:dyDescent="0.25">
      <c r="A183" t="s">
        <v>325</v>
      </c>
      <c r="B183">
        <v>0.14000000000000001</v>
      </c>
    </row>
    <row r="184" spans="1:2" x14ac:dyDescent="0.25">
      <c r="A184" t="s">
        <v>326</v>
      </c>
      <c r="B184">
        <v>0.14000000000000001</v>
      </c>
    </row>
    <row r="185" spans="1:2" x14ac:dyDescent="0.25">
      <c r="A185" t="s">
        <v>327</v>
      </c>
      <c r="B185">
        <v>0.14000000000000001</v>
      </c>
    </row>
    <row r="186" spans="1:2" x14ac:dyDescent="0.25">
      <c r="A186" t="s">
        <v>328</v>
      </c>
      <c r="B186">
        <v>0.14000000000000001</v>
      </c>
    </row>
    <row r="187" spans="1:2" x14ac:dyDescent="0.25">
      <c r="A187" t="s">
        <v>329</v>
      </c>
      <c r="B187">
        <v>0.14000000000000001</v>
      </c>
    </row>
    <row r="188" spans="1:2" x14ac:dyDescent="0.25">
      <c r="A188" t="s">
        <v>330</v>
      </c>
      <c r="B188">
        <v>0.14000000000000001</v>
      </c>
    </row>
    <row r="189" spans="1:2" x14ac:dyDescent="0.25">
      <c r="A189" t="s">
        <v>331</v>
      </c>
      <c r="B189">
        <v>0.14000000000000001</v>
      </c>
    </row>
    <row r="190" spans="1:2" x14ac:dyDescent="0.25">
      <c r="A190" t="s">
        <v>332</v>
      </c>
      <c r="B190">
        <v>0.14000000000000001</v>
      </c>
    </row>
    <row r="191" spans="1:2" x14ac:dyDescent="0.25">
      <c r="A191" t="s">
        <v>333</v>
      </c>
      <c r="B191">
        <v>0.14000000000000001</v>
      </c>
    </row>
    <row r="192" spans="1:2" x14ac:dyDescent="0.25">
      <c r="A192" t="s">
        <v>334</v>
      </c>
      <c r="B192">
        <v>0.14000000000000001</v>
      </c>
    </row>
    <row r="193" spans="1:2" x14ac:dyDescent="0.25">
      <c r="A193" t="s">
        <v>335</v>
      </c>
      <c r="B193">
        <v>0.14000000000000001</v>
      </c>
    </row>
    <row r="194" spans="1:2" x14ac:dyDescent="0.25">
      <c r="A194" t="s">
        <v>336</v>
      </c>
      <c r="B194">
        <v>0.14000000000000001</v>
      </c>
    </row>
    <row r="195" spans="1:2" x14ac:dyDescent="0.25">
      <c r="A195" t="s">
        <v>337</v>
      </c>
      <c r="B195">
        <v>0.14000000000000001</v>
      </c>
    </row>
    <row r="196" spans="1:2" x14ac:dyDescent="0.25">
      <c r="A196" t="s">
        <v>338</v>
      </c>
      <c r="B196">
        <v>0.14000000000000001</v>
      </c>
    </row>
    <row r="197" spans="1:2" x14ac:dyDescent="0.25">
      <c r="A197" t="s">
        <v>339</v>
      </c>
      <c r="B197">
        <v>0.14000000000000001</v>
      </c>
    </row>
    <row r="198" spans="1:2" x14ac:dyDescent="0.25">
      <c r="A198" t="s">
        <v>340</v>
      </c>
      <c r="B198">
        <v>0.14000000000000001</v>
      </c>
    </row>
    <row r="199" spans="1:2" x14ac:dyDescent="0.25">
      <c r="A199" t="s">
        <v>341</v>
      </c>
      <c r="B199">
        <v>0.14000000000000001</v>
      </c>
    </row>
    <row r="200" spans="1:2" x14ac:dyDescent="0.25">
      <c r="A200" t="s">
        <v>342</v>
      </c>
      <c r="B200">
        <v>0.14000000000000001</v>
      </c>
    </row>
    <row r="201" spans="1:2" x14ac:dyDescent="0.25">
      <c r="A201" t="s">
        <v>343</v>
      </c>
      <c r="B201">
        <v>0.14000000000000001</v>
      </c>
    </row>
    <row r="202" spans="1:2" x14ac:dyDescent="0.25">
      <c r="A202" t="s">
        <v>344</v>
      </c>
      <c r="B202">
        <v>0.14000000000000001</v>
      </c>
    </row>
    <row r="203" spans="1:2" x14ac:dyDescent="0.25">
      <c r="A203" t="s">
        <v>345</v>
      </c>
      <c r="B203">
        <v>0.14000000000000001</v>
      </c>
    </row>
    <row r="204" spans="1:2" x14ac:dyDescent="0.25">
      <c r="A204" t="s">
        <v>346</v>
      </c>
      <c r="B204">
        <v>0.14000000000000001</v>
      </c>
    </row>
    <row r="205" spans="1:2" x14ac:dyDescent="0.25">
      <c r="A205" t="s">
        <v>347</v>
      </c>
      <c r="B205">
        <v>0.14000000000000001</v>
      </c>
    </row>
    <row r="206" spans="1:2" x14ac:dyDescent="0.25">
      <c r="A206" t="s">
        <v>348</v>
      </c>
      <c r="B206">
        <v>0.14000000000000001</v>
      </c>
    </row>
    <row r="207" spans="1:2" x14ac:dyDescent="0.25">
      <c r="A207" t="s">
        <v>349</v>
      </c>
      <c r="B207">
        <v>0.14000000000000001</v>
      </c>
    </row>
    <row r="208" spans="1:2" x14ac:dyDescent="0.25">
      <c r="A208" t="s">
        <v>350</v>
      </c>
      <c r="B208">
        <v>0.14000000000000001</v>
      </c>
    </row>
    <row r="209" spans="1:2" x14ac:dyDescent="0.25">
      <c r="A209" t="s">
        <v>351</v>
      </c>
      <c r="B209">
        <v>0.14000000000000001</v>
      </c>
    </row>
    <row r="210" spans="1:2" x14ac:dyDescent="0.25">
      <c r="A210" t="s">
        <v>352</v>
      </c>
      <c r="B210">
        <v>0.14000000000000001</v>
      </c>
    </row>
    <row r="211" spans="1:2" x14ac:dyDescent="0.25">
      <c r="A211" t="s">
        <v>353</v>
      </c>
      <c r="B211">
        <v>0.14000000000000001</v>
      </c>
    </row>
    <row r="212" spans="1:2" x14ac:dyDescent="0.25">
      <c r="A212" t="s">
        <v>354</v>
      </c>
      <c r="B212">
        <v>0.14000000000000001</v>
      </c>
    </row>
    <row r="213" spans="1:2" x14ac:dyDescent="0.25">
      <c r="A213" t="s">
        <v>355</v>
      </c>
      <c r="B213">
        <v>0.14000000000000001</v>
      </c>
    </row>
    <row r="214" spans="1:2" x14ac:dyDescent="0.25">
      <c r="A214" t="s">
        <v>356</v>
      </c>
      <c r="B214">
        <v>0.14000000000000001</v>
      </c>
    </row>
    <row r="215" spans="1:2" x14ac:dyDescent="0.25">
      <c r="A215" t="s">
        <v>357</v>
      </c>
      <c r="B215">
        <v>0.14000000000000001</v>
      </c>
    </row>
    <row r="216" spans="1:2" x14ac:dyDescent="0.25">
      <c r="A216" t="s">
        <v>358</v>
      </c>
      <c r="B216">
        <v>0.14000000000000001</v>
      </c>
    </row>
    <row r="217" spans="1:2" x14ac:dyDescent="0.25">
      <c r="A217" t="s">
        <v>359</v>
      </c>
      <c r="B217">
        <v>0.14000000000000001</v>
      </c>
    </row>
    <row r="218" spans="1:2" x14ac:dyDescent="0.25">
      <c r="A218" t="s">
        <v>360</v>
      </c>
      <c r="B218">
        <v>0.14000000000000001</v>
      </c>
    </row>
    <row r="219" spans="1:2" x14ac:dyDescent="0.25">
      <c r="A219" t="s">
        <v>361</v>
      </c>
      <c r="B219">
        <v>0.14000000000000001</v>
      </c>
    </row>
    <row r="220" spans="1:2" x14ac:dyDescent="0.25">
      <c r="A220" t="s">
        <v>362</v>
      </c>
      <c r="B220">
        <v>0.14000000000000001</v>
      </c>
    </row>
    <row r="221" spans="1:2" x14ac:dyDescent="0.25">
      <c r="A221" t="s">
        <v>363</v>
      </c>
      <c r="B221">
        <v>0.14000000000000001</v>
      </c>
    </row>
    <row r="222" spans="1:2" x14ac:dyDescent="0.25">
      <c r="A222" t="s">
        <v>364</v>
      </c>
      <c r="B222">
        <v>0.14000000000000001</v>
      </c>
    </row>
    <row r="223" spans="1:2" x14ac:dyDescent="0.25">
      <c r="A223" t="s">
        <v>365</v>
      </c>
      <c r="B223">
        <v>0.14000000000000001</v>
      </c>
    </row>
    <row r="224" spans="1:2" x14ac:dyDescent="0.25">
      <c r="A224" t="s">
        <v>366</v>
      </c>
      <c r="B224">
        <v>0.14000000000000001</v>
      </c>
    </row>
    <row r="225" spans="1:2" x14ac:dyDescent="0.25">
      <c r="A225" t="s">
        <v>367</v>
      </c>
      <c r="B225">
        <v>0.14000000000000001</v>
      </c>
    </row>
    <row r="226" spans="1:2" x14ac:dyDescent="0.25">
      <c r="A226" t="s">
        <v>368</v>
      </c>
      <c r="B226">
        <v>0.14000000000000001</v>
      </c>
    </row>
    <row r="227" spans="1:2" x14ac:dyDescent="0.25">
      <c r="A227" t="s">
        <v>369</v>
      </c>
      <c r="B227">
        <v>0.14000000000000001</v>
      </c>
    </row>
    <row r="228" spans="1:2" x14ac:dyDescent="0.25">
      <c r="A228" t="s">
        <v>370</v>
      </c>
      <c r="B228">
        <v>0.14000000000000001</v>
      </c>
    </row>
    <row r="229" spans="1:2" x14ac:dyDescent="0.25">
      <c r="A229" t="s">
        <v>371</v>
      </c>
      <c r="B229">
        <v>0.14000000000000001</v>
      </c>
    </row>
    <row r="230" spans="1:2" x14ac:dyDescent="0.25">
      <c r="A230" t="s">
        <v>372</v>
      </c>
      <c r="B230">
        <v>0.14000000000000001</v>
      </c>
    </row>
    <row r="231" spans="1:2" x14ac:dyDescent="0.25">
      <c r="A231" t="s">
        <v>132</v>
      </c>
      <c r="B231">
        <v>1</v>
      </c>
    </row>
    <row r="232" spans="1:2" x14ac:dyDescent="0.25">
      <c r="A232" t="s">
        <v>373</v>
      </c>
      <c r="B232">
        <v>2</v>
      </c>
    </row>
    <row r="233" spans="1:2" x14ac:dyDescent="0.25">
      <c r="A233" t="s">
        <v>133</v>
      </c>
      <c r="B233">
        <v>0.11</v>
      </c>
    </row>
    <row r="234" spans="1:2" x14ac:dyDescent="0.25">
      <c r="A234" t="s">
        <v>134</v>
      </c>
      <c r="B234">
        <v>0.11</v>
      </c>
    </row>
    <row r="235" spans="1:2" x14ac:dyDescent="0.25">
      <c r="A235" t="s">
        <v>135</v>
      </c>
      <c r="B235">
        <v>0.159</v>
      </c>
    </row>
    <row r="236" spans="1:2" x14ac:dyDescent="0.25">
      <c r="A236" t="s">
        <v>136</v>
      </c>
      <c r="B236">
        <v>0.13600000000000001</v>
      </c>
    </row>
    <row r="237" spans="1:2" x14ac:dyDescent="0.25">
      <c r="A237" t="s">
        <v>137</v>
      </c>
      <c r="B237">
        <v>0.13600000000000001</v>
      </c>
    </row>
    <row r="238" spans="1:2" x14ac:dyDescent="0.25">
      <c r="A238" t="s">
        <v>138</v>
      </c>
      <c r="B238">
        <v>0.13300000000000001</v>
      </c>
    </row>
    <row r="239" spans="1:2" x14ac:dyDescent="0.25">
      <c r="A239" t="s">
        <v>139</v>
      </c>
      <c r="B239">
        <v>0.25</v>
      </c>
    </row>
    <row r="240" spans="1:2" x14ac:dyDescent="0.25">
      <c r="A240" t="s">
        <v>140</v>
      </c>
      <c r="B240">
        <v>0.25</v>
      </c>
    </row>
    <row r="241" spans="1:2" x14ac:dyDescent="0.25">
      <c r="A241" t="s">
        <v>141</v>
      </c>
      <c r="B241">
        <v>0.25</v>
      </c>
    </row>
    <row r="242" spans="1:2" x14ac:dyDescent="0.25">
      <c r="A242" t="s">
        <v>142</v>
      </c>
      <c r="B242">
        <v>0.2</v>
      </c>
    </row>
    <row r="243" spans="1:2" x14ac:dyDescent="0.25">
      <c r="A243" t="s">
        <v>143</v>
      </c>
      <c r="B243">
        <v>0.2</v>
      </c>
    </row>
    <row r="244" spans="1:2" x14ac:dyDescent="0.25">
      <c r="A244" t="s">
        <v>144</v>
      </c>
      <c r="B244">
        <v>0.2</v>
      </c>
    </row>
    <row r="245" spans="1:2" x14ac:dyDescent="0.25">
      <c r="A245" t="s">
        <v>145</v>
      </c>
      <c r="B245">
        <v>0.14099999999999999</v>
      </c>
    </row>
    <row r="246" spans="1:2" x14ac:dyDescent="0.25">
      <c r="A246" t="s">
        <v>146</v>
      </c>
      <c r="B246">
        <v>0.14099999999999999</v>
      </c>
    </row>
    <row r="247" spans="1:2" x14ac:dyDescent="0.25">
      <c r="A247" t="s">
        <v>147</v>
      </c>
      <c r="B247">
        <v>0.14099999999999999</v>
      </c>
    </row>
    <row r="248" spans="1:2" x14ac:dyDescent="0.25">
      <c r="A248" t="s">
        <v>148</v>
      </c>
      <c r="B248">
        <v>0.11</v>
      </c>
    </row>
    <row r="249" spans="1:2" x14ac:dyDescent="0.25">
      <c r="A249" t="s">
        <v>149</v>
      </c>
      <c r="B249">
        <v>0.11</v>
      </c>
    </row>
    <row r="250" spans="1:2" x14ac:dyDescent="0.25">
      <c r="A250" t="s">
        <v>150</v>
      </c>
      <c r="B250">
        <v>0.11</v>
      </c>
    </row>
    <row r="251" spans="1:2" x14ac:dyDescent="0.25">
      <c r="A251" t="s">
        <v>151</v>
      </c>
      <c r="B251">
        <v>1</v>
      </c>
    </row>
    <row r="252" spans="1:2" x14ac:dyDescent="0.25">
      <c r="A252" t="s">
        <v>152</v>
      </c>
      <c r="B252">
        <v>0.15</v>
      </c>
    </row>
    <row r="253" spans="1:2" x14ac:dyDescent="0.25">
      <c r="A253" t="s">
        <v>153</v>
      </c>
      <c r="B253">
        <v>0.15</v>
      </c>
    </row>
    <row r="254" spans="1:2" x14ac:dyDescent="0.25">
      <c r="A254" t="s">
        <v>154</v>
      </c>
      <c r="B254">
        <v>0.15</v>
      </c>
    </row>
    <row r="255" spans="1:2" x14ac:dyDescent="0.25">
      <c r="A255" t="s">
        <v>467</v>
      </c>
      <c r="B255">
        <v>11</v>
      </c>
    </row>
    <row r="256" spans="1:2" x14ac:dyDescent="0.25">
      <c r="A256" t="s">
        <v>468</v>
      </c>
      <c r="B256">
        <v>5</v>
      </c>
    </row>
    <row r="257" spans="1:2" x14ac:dyDescent="0.25">
      <c r="A257" t="s">
        <v>469</v>
      </c>
      <c r="B257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dimension ref="A1:AF29"/>
  <sheetViews>
    <sheetView workbookViewId="0">
      <selection activeCell="A29" sqref="A1:AF29"/>
    </sheetView>
  </sheetViews>
  <sheetFormatPr defaultRowHeight="15" x14ac:dyDescent="0.25"/>
  <cols>
    <col min="1" max="1" width="57.28515625" bestFit="1" customWidth="1"/>
    <col min="2" max="2" width="11.5703125" bestFit="1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381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25">
      <c r="A3" t="s">
        <v>384</v>
      </c>
      <c r="B3">
        <f>(US_ContributionTestResults!D3-US_ContributionTestResults!D$2)*-1</f>
        <v>0</v>
      </c>
      <c r="C3">
        <f>(US_ContributionTestResults!E3-US_ContributionTestResults!E$2)*-1</f>
        <v>0</v>
      </c>
      <c r="D3">
        <f>(US_ContributionTestResults!F3-US_ContributionTestResults!F$2)*-1</f>
        <v>59667</v>
      </c>
      <c r="E3">
        <f>(US_ContributionTestResults!G3-US_ContributionTestResults!G$2)*-1</f>
        <v>148810</v>
      </c>
      <c r="F3">
        <f>(US_ContributionTestResults!H3-US_ContributionTestResults!H$2)*-1</f>
        <v>267300</v>
      </c>
      <c r="G3">
        <f>(US_ContributionTestResults!I3-US_ContributionTestResults!I$2)*-1</f>
        <v>389220</v>
      </c>
      <c r="H3">
        <f>(US_ContributionTestResults!J3-US_ContributionTestResults!J$2)*-1</f>
        <v>526410</v>
      </c>
      <c r="I3">
        <f>(US_ContributionTestResults!K3-US_ContributionTestResults!K$2)*-1</f>
        <v>663750</v>
      </c>
      <c r="J3">
        <f>(US_ContributionTestResults!L3-US_ContributionTestResults!L$2)*-1</f>
        <v>825980</v>
      </c>
      <c r="K3">
        <f>(US_ContributionTestResults!M3-US_ContributionTestResults!M$2)*-1</f>
        <v>875390</v>
      </c>
      <c r="L3">
        <f>(US_ContributionTestResults!N3-US_ContributionTestResults!N$2)*-1</f>
        <v>797290</v>
      </c>
      <c r="M3">
        <f>(US_ContributionTestResults!O3-US_ContributionTestResults!O$2)*-1</f>
        <v>405480</v>
      </c>
      <c r="N3">
        <f>(US_ContributionTestResults!P3-US_ContributionTestResults!P$2)*-1</f>
        <v>231900</v>
      </c>
      <c r="O3">
        <f>(US_ContributionTestResults!Q3-US_ContributionTestResults!Q$2)*-1</f>
        <v>144190</v>
      </c>
      <c r="P3">
        <f>(US_ContributionTestResults!R3-US_ContributionTestResults!R$2)*-1</f>
        <v>104300</v>
      </c>
      <c r="Q3">
        <f>(US_ContributionTestResults!S3-US_ContributionTestResults!S$2)*-1</f>
        <v>90680</v>
      </c>
      <c r="R3">
        <f>(US_ContributionTestResults!T3-US_ContributionTestResults!T$2)*-1</f>
        <v>93210</v>
      </c>
      <c r="S3">
        <f>(US_ContributionTestResults!U3-US_ContributionTestResults!U$2)*-1</f>
        <v>102860</v>
      </c>
      <c r="T3">
        <f>(US_ContributionTestResults!V3-US_ContributionTestResults!V$2)*-1</f>
        <v>116150</v>
      </c>
      <c r="U3">
        <f>(US_ContributionTestResults!W3-US_ContributionTestResults!W$2)*-1</f>
        <v>130910</v>
      </c>
      <c r="V3">
        <f>(US_ContributionTestResults!X3-US_ContributionTestResults!X$2)*-1</f>
        <v>146490</v>
      </c>
      <c r="W3">
        <f>(US_ContributionTestResults!Y3-US_ContributionTestResults!Y$2)*-1</f>
        <v>159480</v>
      </c>
      <c r="X3">
        <f>(US_ContributionTestResults!Z3-US_ContributionTestResults!Z$2)*-1</f>
        <v>171520</v>
      </c>
      <c r="Y3">
        <f>(US_ContributionTestResults!AA3-US_ContributionTestResults!AA$2)*-1</f>
        <v>190170</v>
      </c>
      <c r="Z3">
        <f>(US_ContributionTestResults!AB3-US_ContributionTestResults!AB$2)*-1</f>
        <v>203540</v>
      </c>
      <c r="AA3">
        <f>(US_ContributionTestResults!AC3-US_ContributionTestResults!AC$2)*-1</f>
        <v>215670</v>
      </c>
      <c r="AB3">
        <f>(US_ContributionTestResults!AD3-US_ContributionTestResults!AD$2)*-1</f>
        <v>221500</v>
      </c>
      <c r="AC3">
        <f>(US_ContributionTestResults!AE3-US_ContributionTestResults!AE$2)*-1</f>
        <v>218030</v>
      </c>
      <c r="AD3">
        <f>(US_ContributionTestResults!AF3-US_ContributionTestResults!AF$2)*-1</f>
        <v>209150</v>
      </c>
      <c r="AE3">
        <f>(US_ContributionTestResults!AG3-US_ContributionTestResults!AG$2)*-1</f>
        <v>197160</v>
      </c>
      <c r="AF3">
        <f>(US_ContributionTestResults!AH3-US_ContributionTestResults!AH$2)*-1</f>
        <v>184300</v>
      </c>
    </row>
    <row r="4" spans="1:32" x14ac:dyDescent="0.25">
      <c r="A4" t="s">
        <v>385</v>
      </c>
      <c r="B4">
        <f>(US_ContributionTestResults!D4-US_ContributionTestResults!D$2)*-1</f>
        <v>0</v>
      </c>
      <c r="C4">
        <f>(US_ContributionTestResults!E4-US_ContributionTestResults!E$2)*-1</f>
        <v>0</v>
      </c>
      <c r="D4">
        <f>(US_ContributionTestResults!F4-US_ContributionTestResults!F$2)*-1</f>
        <v>3843</v>
      </c>
      <c r="E4">
        <f>(US_ContributionTestResults!G4-US_ContributionTestResults!G$2)*-1</f>
        <v>31750</v>
      </c>
      <c r="F4">
        <f>(US_ContributionTestResults!H4-US_ContributionTestResults!H$2)*-1</f>
        <v>86450</v>
      </c>
      <c r="G4">
        <f>(US_ContributionTestResults!I4-US_ContributionTestResults!I$2)*-1</f>
        <v>160460</v>
      </c>
      <c r="H4">
        <f>(US_ContributionTestResults!J4-US_ContributionTestResults!J$2)*-1</f>
        <v>254650</v>
      </c>
      <c r="I4">
        <f>(US_ContributionTestResults!K4-US_ContributionTestResults!K$2)*-1</f>
        <v>361780</v>
      </c>
      <c r="J4">
        <f>(US_ContributionTestResults!L4-US_ContributionTestResults!L$2)*-1</f>
        <v>488240</v>
      </c>
      <c r="K4">
        <f>(US_ContributionTestResults!M4-US_ContributionTestResults!M$2)*-1</f>
        <v>605910</v>
      </c>
      <c r="L4">
        <f>(US_ContributionTestResults!N4-US_ContributionTestResults!N$2)*-1</f>
        <v>700750</v>
      </c>
      <c r="M4">
        <f>(US_ContributionTestResults!O4-US_ContributionTestResults!O$2)*-1</f>
        <v>621910</v>
      </c>
      <c r="N4">
        <f>(US_ContributionTestResults!P4-US_ContributionTestResults!P$2)*-1</f>
        <v>650080</v>
      </c>
      <c r="O4">
        <f>(US_ContributionTestResults!Q4-US_ContributionTestResults!Q$2)*-1</f>
        <v>725080</v>
      </c>
      <c r="P4">
        <f>(US_ContributionTestResults!R4-US_ContributionTestResults!R$2)*-1</f>
        <v>826400</v>
      </c>
      <c r="Q4">
        <f>(US_ContributionTestResults!S4-US_ContributionTestResults!S$2)*-1</f>
        <v>932680</v>
      </c>
      <c r="R4">
        <f>(US_ContributionTestResults!T4-US_ContributionTestResults!T$2)*-1</f>
        <v>996900</v>
      </c>
      <c r="S4">
        <f>(US_ContributionTestResults!U4-US_ContributionTestResults!U$2)*-1</f>
        <v>1045800</v>
      </c>
      <c r="T4">
        <f>(US_ContributionTestResults!V4-US_ContributionTestResults!V$2)*-1</f>
        <v>1089920</v>
      </c>
      <c r="U4">
        <f>(US_ContributionTestResults!W4-US_ContributionTestResults!W$2)*-1</f>
        <v>1125580</v>
      </c>
      <c r="V4">
        <f>(US_ContributionTestResults!X4-US_ContributionTestResults!X$2)*-1</f>
        <v>1159210</v>
      </c>
      <c r="W4">
        <f>(US_ContributionTestResults!Y4-US_ContributionTestResults!Y$2)*-1</f>
        <v>1188540</v>
      </c>
      <c r="X4">
        <f>(US_ContributionTestResults!Z4-US_ContributionTestResults!Z$2)*-1</f>
        <v>1211600</v>
      </c>
      <c r="Y4">
        <f>(US_ContributionTestResults!AA4-US_ContributionTestResults!AA$2)*-1</f>
        <v>1238140</v>
      </c>
      <c r="Z4">
        <f>(US_ContributionTestResults!AB4-US_ContributionTestResults!AB$2)*-1</f>
        <v>1255770</v>
      </c>
      <c r="AA4">
        <f>(US_ContributionTestResults!AC4-US_ContributionTestResults!AC$2)*-1</f>
        <v>1267250</v>
      </c>
      <c r="AB4">
        <f>(US_ContributionTestResults!AD4-US_ContributionTestResults!AD$2)*-1</f>
        <v>1270630</v>
      </c>
      <c r="AC4">
        <f>(US_ContributionTestResults!AE4-US_ContributionTestResults!AE$2)*-1</f>
        <v>1270000</v>
      </c>
      <c r="AD4">
        <f>(US_ContributionTestResults!AF4-US_ContributionTestResults!AF$2)*-1</f>
        <v>1262110</v>
      </c>
      <c r="AE4">
        <f>(US_ContributionTestResults!AG4-US_ContributionTestResults!AG$2)*-1</f>
        <v>1252470</v>
      </c>
      <c r="AF4">
        <f>(US_ContributionTestResults!AH4-US_ContributionTestResults!AH$2)*-1</f>
        <v>1242030</v>
      </c>
    </row>
    <row r="5" spans="1:32" x14ac:dyDescent="0.25">
      <c r="A5" t="s">
        <v>386</v>
      </c>
      <c r="B5">
        <f>(US_ContributionTestResults!D5-US_ContributionTestResults!D$2)*-1</f>
        <v>0</v>
      </c>
      <c r="C5">
        <f>(US_ContributionTestResults!E5-US_ContributionTestResults!E$2)*-1</f>
        <v>0</v>
      </c>
      <c r="D5">
        <f>(US_ContributionTestResults!F5-US_ContributionTestResults!F$2)*-1</f>
        <v>0</v>
      </c>
      <c r="E5">
        <f>(US_ContributionTestResults!G5-US_ContributionTestResults!G$2)*-1</f>
        <v>0</v>
      </c>
      <c r="F5">
        <f>(US_ContributionTestResults!H5-US_ContributionTestResults!H$2)*-1</f>
        <v>0</v>
      </c>
      <c r="G5">
        <f>(US_ContributionTestResults!I5-US_ContributionTestResults!I$2)*-1</f>
        <v>410</v>
      </c>
      <c r="H5">
        <f>(US_ContributionTestResults!J5-US_ContributionTestResults!J$2)*-1</f>
        <v>780</v>
      </c>
      <c r="I5">
        <f>(US_ContributionTestResults!K5-US_ContributionTestResults!K$2)*-1</f>
        <v>-1150</v>
      </c>
      <c r="J5">
        <f>(US_ContributionTestResults!L5-US_ContributionTestResults!L$2)*-1</f>
        <v>-1180</v>
      </c>
      <c r="K5">
        <f>(US_ContributionTestResults!M5-US_ContributionTestResults!M$2)*-1</f>
        <v>-1400</v>
      </c>
      <c r="L5">
        <f>(US_ContributionTestResults!N5-US_ContributionTestResults!N$2)*-1</f>
        <v>-740</v>
      </c>
      <c r="M5">
        <f>(US_ContributionTestResults!O5-US_ContributionTestResults!O$2)*-1</f>
        <v>-260</v>
      </c>
      <c r="N5">
        <f>(US_ContributionTestResults!P5-US_ContributionTestResults!P$2)*-1</f>
        <v>-30</v>
      </c>
      <c r="O5">
        <f>(US_ContributionTestResults!Q5-US_ContributionTestResults!Q$2)*-1</f>
        <v>210</v>
      </c>
      <c r="P5">
        <f>(US_ContributionTestResults!R5-US_ContributionTestResults!R$2)*-1</f>
        <v>270</v>
      </c>
      <c r="Q5">
        <f>(US_ContributionTestResults!S5-US_ContributionTestResults!S$2)*-1</f>
        <v>420</v>
      </c>
      <c r="R5">
        <f>(US_ContributionTestResults!T5-US_ContributionTestResults!T$2)*-1</f>
        <v>500</v>
      </c>
      <c r="S5">
        <f>(US_ContributionTestResults!U5-US_ContributionTestResults!U$2)*-1</f>
        <v>560</v>
      </c>
      <c r="T5">
        <f>(US_ContributionTestResults!V5-US_ContributionTestResults!V$2)*-1</f>
        <v>510</v>
      </c>
      <c r="U5">
        <f>(US_ContributionTestResults!W5-US_ContributionTestResults!W$2)*-1</f>
        <v>550</v>
      </c>
      <c r="V5">
        <f>(US_ContributionTestResults!X5-US_ContributionTestResults!X$2)*-1</f>
        <v>530</v>
      </c>
      <c r="W5">
        <f>(US_ContributionTestResults!Y5-US_ContributionTestResults!Y$2)*-1</f>
        <v>260</v>
      </c>
      <c r="X5">
        <f>(US_ContributionTestResults!Z5-US_ContributionTestResults!Z$2)*-1</f>
        <v>-90</v>
      </c>
      <c r="Y5">
        <f>(US_ContributionTestResults!AA5-US_ContributionTestResults!AA$2)*-1</f>
        <v>250</v>
      </c>
      <c r="Z5">
        <f>(US_ContributionTestResults!AB5-US_ContributionTestResults!AB$2)*-1</f>
        <v>270</v>
      </c>
      <c r="AA5">
        <f>(US_ContributionTestResults!AC5-US_ContributionTestResults!AC$2)*-1</f>
        <v>360</v>
      </c>
      <c r="AB5">
        <f>(US_ContributionTestResults!AD5-US_ContributionTestResults!AD$2)*-1</f>
        <v>470</v>
      </c>
      <c r="AC5">
        <f>(US_ContributionTestResults!AE5-US_ContributionTestResults!AE$2)*-1</f>
        <v>480</v>
      </c>
      <c r="AD5">
        <f>(US_ContributionTestResults!AF5-US_ContributionTestResults!AF$2)*-1</f>
        <v>490</v>
      </c>
      <c r="AE5">
        <f>(US_ContributionTestResults!AG5-US_ContributionTestResults!AG$2)*-1</f>
        <v>470</v>
      </c>
      <c r="AF5">
        <f>(US_ContributionTestResults!AH5-US_ContributionTestResults!AH$2)*-1</f>
        <v>460</v>
      </c>
    </row>
    <row r="6" spans="1:32" x14ac:dyDescent="0.25">
      <c r="A6" t="s">
        <v>387</v>
      </c>
      <c r="B6">
        <f>(US_ContributionTestResults!D6-US_ContributionTestResults!D$2)*-1</f>
        <v>0</v>
      </c>
      <c r="C6">
        <f>(US_ContributionTestResults!E6-US_ContributionTestResults!E$2)*-1</f>
        <v>0</v>
      </c>
      <c r="D6">
        <f>(US_ContributionTestResults!F6-US_ContributionTestResults!F$2)*-1</f>
        <v>0</v>
      </c>
      <c r="E6">
        <f>(US_ContributionTestResults!G6-US_ContributionTestResults!G$2)*-1</f>
        <v>0</v>
      </c>
      <c r="F6">
        <f>(US_ContributionTestResults!H6-US_ContributionTestResults!H$2)*-1</f>
        <v>0</v>
      </c>
      <c r="G6">
        <f>(US_ContributionTestResults!I6-US_ContributionTestResults!I$2)*-1</f>
        <v>-360</v>
      </c>
      <c r="H6">
        <f>(US_ContributionTestResults!J6-US_ContributionTestResults!J$2)*-1</f>
        <v>9380</v>
      </c>
      <c r="I6">
        <f>(US_ContributionTestResults!K6-US_ContributionTestResults!K$2)*-1</f>
        <v>21440</v>
      </c>
      <c r="J6">
        <f>(US_ContributionTestResults!L6-US_ContributionTestResults!L$2)*-1</f>
        <v>34310</v>
      </c>
      <c r="K6">
        <f>(US_ContributionTestResults!M6-US_ContributionTestResults!M$2)*-1</f>
        <v>46480</v>
      </c>
      <c r="L6">
        <f>(US_ContributionTestResults!N6-US_ContributionTestResults!N$2)*-1</f>
        <v>63760</v>
      </c>
      <c r="M6">
        <f>(US_ContributionTestResults!O6-US_ContributionTestResults!O$2)*-1</f>
        <v>84060</v>
      </c>
      <c r="N6">
        <f>(US_ContributionTestResults!P6-US_ContributionTestResults!P$2)*-1</f>
        <v>108240</v>
      </c>
      <c r="O6">
        <f>(US_ContributionTestResults!Q6-US_ContributionTestResults!Q$2)*-1</f>
        <v>133540</v>
      </c>
      <c r="P6">
        <f>(US_ContributionTestResults!R6-US_ContributionTestResults!R$2)*-1</f>
        <v>158970</v>
      </c>
      <c r="Q6">
        <f>(US_ContributionTestResults!S6-US_ContributionTestResults!S$2)*-1</f>
        <v>183850</v>
      </c>
      <c r="R6">
        <f>(US_ContributionTestResults!T6-US_ContributionTestResults!T$2)*-1</f>
        <v>208200</v>
      </c>
      <c r="S6">
        <f>(US_ContributionTestResults!U6-US_ContributionTestResults!U$2)*-1</f>
        <v>217510</v>
      </c>
      <c r="T6">
        <f>(US_ContributionTestResults!V6-US_ContributionTestResults!V$2)*-1</f>
        <v>219090</v>
      </c>
      <c r="U6">
        <f>(US_ContributionTestResults!W6-US_ContributionTestResults!W$2)*-1</f>
        <v>216640</v>
      </c>
      <c r="V6">
        <f>(US_ContributionTestResults!X6-US_ContributionTestResults!X$2)*-1</f>
        <v>211820</v>
      </c>
      <c r="W6">
        <f>(US_ContributionTestResults!Y6-US_ContributionTestResults!Y$2)*-1</f>
        <v>203140</v>
      </c>
      <c r="X6">
        <f>(US_ContributionTestResults!Z6-US_ContributionTestResults!Z$2)*-1</f>
        <v>193340</v>
      </c>
      <c r="Y6">
        <f>(US_ContributionTestResults!AA6-US_ContributionTestResults!AA$2)*-1</f>
        <v>190250</v>
      </c>
      <c r="Z6">
        <f>(US_ContributionTestResults!AB6-US_ContributionTestResults!AB$2)*-1</f>
        <v>182970</v>
      </c>
      <c r="AA6">
        <f>(US_ContributionTestResults!AC6-US_ContributionTestResults!AC$2)*-1</f>
        <v>176500</v>
      </c>
      <c r="AB6">
        <f>(US_ContributionTestResults!AD6-US_ContributionTestResults!AD$2)*-1</f>
        <v>168210</v>
      </c>
      <c r="AC6">
        <f>(US_ContributionTestResults!AE6-US_ContributionTestResults!AE$2)*-1</f>
        <v>157760</v>
      </c>
      <c r="AD6">
        <f>(US_ContributionTestResults!AF6-US_ContributionTestResults!AF$2)*-1</f>
        <v>147270</v>
      </c>
      <c r="AE6">
        <f>(US_ContributionTestResults!AG6-US_ContributionTestResults!AG$2)*-1</f>
        <v>137300</v>
      </c>
      <c r="AF6">
        <f>(US_ContributionTestResults!AH6-US_ContributionTestResults!AH$2)*-1</f>
        <v>128640</v>
      </c>
    </row>
    <row r="7" spans="1:32" x14ac:dyDescent="0.25">
      <c r="A7" t="s">
        <v>417</v>
      </c>
      <c r="B7">
        <f>(US_ContributionTestResults!D7-US_ContributionTestResults!D$2)*-1</f>
        <v>0</v>
      </c>
      <c r="C7">
        <f>(US_ContributionTestResults!E7-US_ContributionTestResults!E$2)*-1</f>
        <v>0</v>
      </c>
      <c r="D7">
        <f>(US_ContributionTestResults!F7-US_ContributionTestResults!F$2)*-1</f>
        <v>73839</v>
      </c>
      <c r="E7">
        <f>(US_ContributionTestResults!G7-US_ContributionTestResults!G$2)*-1</f>
        <v>107710</v>
      </c>
      <c r="F7">
        <f>(US_ContributionTestResults!H7-US_ContributionTestResults!H$2)*-1</f>
        <v>112370</v>
      </c>
      <c r="G7">
        <f>(US_ContributionTestResults!I7-US_ContributionTestResults!I$2)*-1</f>
        <v>104320</v>
      </c>
      <c r="H7">
        <f>(US_ContributionTestResults!J7-US_ContributionTestResults!J$2)*-1</f>
        <v>91430</v>
      </c>
      <c r="I7">
        <f>(US_ContributionTestResults!K7-US_ContributionTestResults!K$2)*-1</f>
        <v>94180</v>
      </c>
      <c r="J7">
        <f>(US_ContributionTestResults!L7-US_ContributionTestResults!L$2)*-1</f>
        <v>88730</v>
      </c>
      <c r="K7">
        <f>(US_ContributionTestResults!M7-US_ContributionTestResults!M$2)*-1</f>
        <v>86050</v>
      </c>
      <c r="L7">
        <f>(US_ContributionTestResults!N7-US_ContributionTestResults!N$2)*-1</f>
        <v>75230</v>
      </c>
      <c r="M7">
        <f>(US_ContributionTestResults!O7-US_ContributionTestResults!O$2)*-1</f>
        <v>68010</v>
      </c>
      <c r="N7">
        <f>(US_ContributionTestResults!P7-US_ContributionTestResults!P$2)*-1</f>
        <v>88840</v>
      </c>
      <c r="O7">
        <f>(US_ContributionTestResults!Q7-US_ContributionTestResults!Q$2)*-1</f>
        <v>73810</v>
      </c>
      <c r="P7">
        <f>(US_ContributionTestResults!R7-US_ContributionTestResults!R$2)*-1</f>
        <v>67340</v>
      </c>
      <c r="Q7">
        <f>(US_ContributionTestResults!S7-US_ContributionTestResults!S$2)*-1</f>
        <v>60790</v>
      </c>
      <c r="R7">
        <f>(US_ContributionTestResults!T7-US_ContributionTestResults!T$2)*-1</f>
        <v>60020</v>
      </c>
      <c r="S7">
        <f>(US_ContributionTestResults!U7-US_ContributionTestResults!U$2)*-1</f>
        <v>61460</v>
      </c>
      <c r="T7">
        <f>(US_ContributionTestResults!V7-US_ContributionTestResults!V$2)*-1</f>
        <v>66660</v>
      </c>
      <c r="U7">
        <f>(US_ContributionTestResults!W7-US_ContributionTestResults!W$2)*-1</f>
        <v>70130</v>
      </c>
      <c r="V7">
        <f>(US_ContributionTestResults!X7-US_ContributionTestResults!X$2)*-1</f>
        <v>73070</v>
      </c>
      <c r="W7">
        <f>(US_ContributionTestResults!Y7-US_ContributionTestResults!Y$2)*-1</f>
        <v>72140</v>
      </c>
      <c r="X7">
        <f>(US_ContributionTestResults!Z7-US_ContributionTestResults!Z$2)*-1</f>
        <v>70290</v>
      </c>
      <c r="Y7">
        <f>(US_ContributionTestResults!AA7-US_ContributionTestResults!AA$2)*-1</f>
        <v>75900</v>
      </c>
      <c r="Z7">
        <f>(US_ContributionTestResults!AB7-US_ContributionTestResults!AB$2)*-1</f>
        <v>77490</v>
      </c>
      <c r="AA7">
        <f>(US_ContributionTestResults!AC7-US_ContributionTestResults!AC$2)*-1</f>
        <v>79630</v>
      </c>
      <c r="AB7">
        <f>(US_ContributionTestResults!AD7-US_ContributionTestResults!AD$2)*-1</f>
        <v>81650</v>
      </c>
      <c r="AC7">
        <f>(US_ContributionTestResults!AE7-US_ContributionTestResults!AE$2)*-1</f>
        <v>80620</v>
      </c>
      <c r="AD7">
        <f>(US_ContributionTestResults!AF7-US_ContributionTestResults!AF$2)*-1</f>
        <v>81610</v>
      </c>
      <c r="AE7">
        <f>(US_ContributionTestResults!AG7-US_ContributionTestResults!AG$2)*-1</f>
        <v>84680</v>
      </c>
      <c r="AF7">
        <f>(US_ContributionTestResults!AH7-US_ContributionTestResults!AH$2)*-1</f>
        <v>89280</v>
      </c>
    </row>
    <row r="8" spans="1:32" x14ac:dyDescent="0.25">
      <c r="A8" t="s">
        <v>388</v>
      </c>
      <c r="B8">
        <f>(US_ContributionTestResults!D8-US_ContributionTestResults!D$2)*-1</f>
        <v>0</v>
      </c>
      <c r="C8">
        <f>(US_ContributionTestResults!E8-US_ContributionTestResults!E$2)*-1</f>
        <v>0</v>
      </c>
      <c r="D8">
        <f>(US_ContributionTestResults!F8-US_ContributionTestResults!F$2)*-1</f>
        <v>141135</v>
      </c>
      <c r="E8">
        <f>(US_ContributionTestResults!G8-US_ContributionTestResults!G$2)*-1</f>
        <v>202153</v>
      </c>
      <c r="F8">
        <f>(US_ContributionTestResults!H8-US_ContributionTestResults!H$2)*-1</f>
        <v>231860</v>
      </c>
      <c r="G8">
        <f>(US_ContributionTestResults!I8-US_ContributionTestResults!I$2)*-1</f>
        <v>245530</v>
      </c>
      <c r="H8">
        <f>(US_ContributionTestResults!J8-US_ContributionTestResults!J$2)*-1</f>
        <v>249600</v>
      </c>
      <c r="I8">
        <f>(US_ContributionTestResults!K8-US_ContributionTestResults!K$2)*-1</f>
        <v>239260</v>
      </c>
      <c r="J8">
        <f>(US_ContributionTestResults!L8-US_ContributionTestResults!L$2)*-1</f>
        <v>232840</v>
      </c>
      <c r="K8">
        <f>(US_ContributionTestResults!M8-US_ContributionTestResults!M$2)*-1</f>
        <v>209640</v>
      </c>
      <c r="L8">
        <f>(US_ContributionTestResults!N8-US_ContributionTestResults!N$2)*-1</f>
        <v>201470</v>
      </c>
      <c r="M8">
        <f>(US_ContributionTestResults!O8-US_ContributionTestResults!O$2)*-1</f>
        <v>177740</v>
      </c>
      <c r="N8">
        <f>(US_ContributionTestResults!P8-US_ContributionTestResults!P$2)*-1</f>
        <v>179620</v>
      </c>
      <c r="O8">
        <f>(US_ContributionTestResults!Q8-US_ContributionTestResults!Q$2)*-1</f>
        <v>150930</v>
      </c>
      <c r="P8">
        <f>(US_ContributionTestResults!R8-US_ContributionTestResults!R$2)*-1</f>
        <v>122030</v>
      </c>
      <c r="Q8">
        <f>(US_ContributionTestResults!S8-US_ContributionTestResults!S$2)*-1</f>
        <v>64490</v>
      </c>
      <c r="R8">
        <f>(US_ContributionTestResults!T8-US_ContributionTestResults!T$2)*-1</f>
        <v>-5790</v>
      </c>
      <c r="S8">
        <f>(US_ContributionTestResults!U8-US_ContributionTestResults!U$2)*-1</f>
        <v>-65440</v>
      </c>
      <c r="T8">
        <f>(US_ContributionTestResults!V8-US_ContributionTestResults!V$2)*-1</f>
        <v>-117210</v>
      </c>
      <c r="U8">
        <f>(US_ContributionTestResults!W8-US_ContributionTestResults!W$2)*-1</f>
        <v>-147580</v>
      </c>
      <c r="V8">
        <f>(US_ContributionTestResults!X8-US_ContributionTestResults!X$2)*-1</f>
        <v>-170440</v>
      </c>
      <c r="W8">
        <f>(US_ContributionTestResults!Y8-US_ContributionTestResults!Y$2)*-1</f>
        <v>-188040</v>
      </c>
      <c r="X8">
        <f>(US_ContributionTestResults!Z8-US_ContributionTestResults!Z$2)*-1</f>
        <v>-203570</v>
      </c>
      <c r="Y8">
        <f>(US_ContributionTestResults!AA8-US_ContributionTestResults!AA$2)*-1</f>
        <v>-211420</v>
      </c>
      <c r="Z8">
        <f>(US_ContributionTestResults!AB8-US_ContributionTestResults!AB$2)*-1</f>
        <v>-226250</v>
      </c>
      <c r="AA8">
        <f>(US_ContributionTestResults!AC8-US_ContributionTestResults!AC$2)*-1</f>
        <v>-243120</v>
      </c>
      <c r="AB8">
        <f>(US_ContributionTestResults!AD8-US_ContributionTestResults!AD$2)*-1</f>
        <v>-263670</v>
      </c>
      <c r="AC8">
        <f>(US_ContributionTestResults!AE8-US_ContributionTestResults!AE$2)*-1</f>
        <v>-282820</v>
      </c>
      <c r="AD8">
        <f>(US_ContributionTestResults!AF8-US_ContributionTestResults!AF$2)*-1</f>
        <v>-297800</v>
      </c>
      <c r="AE8">
        <f>(US_ContributionTestResults!AG8-US_ContributionTestResults!AG$2)*-1</f>
        <v>-308700</v>
      </c>
      <c r="AF8">
        <f>(US_ContributionTestResults!AH8-US_ContributionTestResults!AH$2)*-1</f>
        <v>-313720</v>
      </c>
    </row>
    <row r="9" spans="1:32" x14ac:dyDescent="0.25">
      <c r="A9" t="s">
        <v>390</v>
      </c>
      <c r="B9">
        <f>(US_ContributionTestResults!D9-US_ContributionTestResults!D$2)*-1</f>
        <v>0</v>
      </c>
      <c r="C9">
        <f>(US_ContributionTestResults!E9-US_ContributionTestResults!E$2)*-1</f>
        <v>0</v>
      </c>
      <c r="D9">
        <f>(US_ContributionTestResults!F9-US_ContributionTestResults!F$2)*-1</f>
        <v>767</v>
      </c>
      <c r="E9">
        <f>(US_ContributionTestResults!G9-US_ContributionTestResults!G$2)*-1</f>
        <v>2250</v>
      </c>
      <c r="F9">
        <f>(US_ContributionTestResults!H9-US_ContributionTestResults!H$2)*-1</f>
        <v>4450</v>
      </c>
      <c r="G9">
        <f>(US_ContributionTestResults!I9-US_ContributionTestResults!I$2)*-1</f>
        <v>7000</v>
      </c>
      <c r="H9">
        <f>(US_ContributionTestResults!J9-US_ContributionTestResults!J$2)*-1</f>
        <v>9920</v>
      </c>
      <c r="I9">
        <f>(US_ContributionTestResults!K9-US_ContributionTestResults!K$2)*-1</f>
        <v>13240</v>
      </c>
      <c r="J9">
        <f>(US_ContributionTestResults!L9-US_ContributionTestResults!L$2)*-1</f>
        <v>16920</v>
      </c>
      <c r="K9">
        <f>(US_ContributionTestResults!M9-US_ContributionTestResults!M$2)*-1</f>
        <v>20910</v>
      </c>
      <c r="L9">
        <f>(US_ContributionTestResults!N9-US_ContributionTestResults!N$2)*-1</f>
        <v>25140</v>
      </c>
      <c r="M9">
        <f>(US_ContributionTestResults!O9-US_ContributionTestResults!O$2)*-1</f>
        <v>29280</v>
      </c>
      <c r="N9">
        <f>(US_ContributionTestResults!P9-US_ContributionTestResults!P$2)*-1</f>
        <v>33180</v>
      </c>
      <c r="O9">
        <f>(US_ContributionTestResults!Q9-US_ContributionTestResults!Q$2)*-1</f>
        <v>36840</v>
      </c>
      <c r="P9">
        <f>(US_ContributionTestResults!R9-US_ContributionTestResults!R$2)*-1</f>
        <v>40310</v>
      </c>
      <c r="Q9">
        <f>(US_ContributionTestResults!S9-US_ContributionTestResults!S$2)*-1</f>
        <v>43820</v>
      </c>
      <c r="R9">
        <f>(US_ContributionTestResults!T9-US_ContributionTestResults!T$2)*-1</f>
        <v>47300</v>
      </c>
      <c r="S9">
        <f>(US_ContributionTestResults!U9-US_ContributionTestResults!U$2)*-1</f>
        <v>50700</v>
      </c>
      <c r="T9">
        <f>(US_ContributionTestResults!V9-US_ContributionTestResults!V$2)*-1</f>
        <v>53920</v>
      </c>
      <c r="U9">
        <f>(US_ContributionTestResults!W9-US_ContributionTestResults!W$2)*-1</f>
        <v>57010</v>
      </c>
      <c r="V9">
        <f>(US_ContributionTestResults!X9-US_ContributionTestResults!X$2)*-1</f>
        <v>60000</v>
      </c>
      <c r="W9">
        <f>(US_ContributionTestResults!Y9-US_ContributionTestResults!Y$2)*-1</f>
        <v>62720</v>
      </c>
      <c r="X9">
        <f>(US_ContributionTestResults!Z9-US_ContributionTestResults!Z$2)*-1</f>
        <v>65360</v>
      </c>
      <c r="Y9">
        <f>(US_ContributionTestResults!AA9-US_ContributionTestResults!AA$2)*-1</f>
        <v>67920</v>
      </c>
      <c r="Z9">
        <f>(US_ContributionTestResults!AB9-US_ContributionTestResults!AB$2)*-1</f>
        <v>70360</v>
      </c>
      <c r="AA9">
        <f>(US_ContributionTestResults!AC9-US_ContributionTestResults!AC$2)*-1</f>
        <v>72640</v>
      </c>
      <c r="AB9">
        <f>(US_ContributionTestResults!AD9-US_ContributionTestResults!AD$2)*-1</f>
        <v>75060</v>
      </c>
      <c r="AC9">
        <f>(US_ContributionTestResults!AE9-US_ContributionTestResults!AE$2)*-1</f>
        <v>77120</v>
      </c>
      <c r="AD9">
        <f>(US_ContributionTestResults!AF9-US_ContributionTestResults!AF$2)*-1</f>
        <v>78990</v>
      </c>
      <c r="AE9">
        <f>(US_ContributionTestResults!AG9-US_ContributionTestResults!AG$2)*-1</f>
        <v>80740</v>
      </c>
      <c r="AF9">
        <f>(US_ContributionTestResults!AH9-US_ContributionTestResults!AH$2)*-1</f>
        <v>82420</v>
      </c>
    </row>
    <row r="10" spans="1:32" x14ac:dyDescent="0.25">
      <c r="A10" t="s">
        <v>392</v>
      </c>
      <c r="B10">
        <f>(US_ContributionTestResults!D10-US_ContributionTestResults!D$2)*-1</f>
        <v>0</v>
      </c>
      <c r="C10">
        <f>(US_ContributionTestResults!E10-US_ContributionTestResults!E$2)*-1</f>
        <v>0</v>
      </c>
      <c r="D10">
        <f>(US_ContributionTestResults!F10-US_ContributionTestResults!F$2)*-1</f>
        <v>-161</v>
      </c>
      <c r="E10">
        <f>(US_ContributionTestResults!G10-US_ContributionTestResults!G$2)*-1</f>
        <v>-590</v>
      </c>
      <c r="F10">
        <f>(US_ContributionTestResults!H10-US_ContributionTestResults!H$2)*-1</f>
        <v>-1140</v>
      </c>
      <c r="G10">
        <f>(US_ContributionTestResults!I10-US_ContributionTestResults!I$2)*-1</f>
        <v>-1730</v>
      </c>
      <c r="H10">
        <f>(US_ContributionTestResults!J10-US_ContributionTestResults!J$2)*-1</f>
        <v>-2340</v>
      </c>
      <c r="I10">
        <f>(US_ContributionTestResults!K10-US_ContributionTestResults!K$2)*-1</f>
        <v>-3130</v>
      </c>
      <c r="J10">
        <f>(US_ContributionTestResults!L10-US_ContributionTestResults!L$2)*-1</f>
        <v>-4810</v>
      </c>
      <c r="K10">
        <f>(US_ContributionTestResults!M10-US_ContributionTestResults!M$2)*-1</f>
        <v>-6460</v>
      </c>
      <c r="L10">
        <f>(US_ContributionTestResults!N10-US_ContributionTestResults!N$2)*-1</f>
        <v>-8090</v>
      </c>
      <c r="M10">
        <f>(US_ContributionTestResults!O10-US_ContributionTestResults!O$2)*-1</f>
        <v>-7460</v>
      </c>
      <c r="N10">
        <f>(US_ContributionTestResults!P10-US_ContributionTestResults!P$2)*-1</f>
        <v>-7240</v>
      </c>
      <c r="O10">
        <f>(US_ContributionTestResults!Q10-US_ContributionTestResults!Q$2)*-1</f>
        <v>-7370</v>
      </c>
      <c r="P10">
        <f>(US_ContributionTestResults!R10-US_ContributionTestResults!R$2)*-1</f>
        <v>-7810</v>
      </c>
      <c r="Q10">
        <f>(US_ContributionTestResults!S10-US_ContributionTestResults!S$2)*-1</f>
        <v>-8230</v>
      </c>
      <c r="R10">
        <f>(US_ContributionTestResults!T10-US_ContributionTestResults!T$2)*-1</f>
        <v>-7670</v>
      </c>
      <c r="S10">
        <f>(US_ContributionTestResults!U10-US_ContributionTestResults!U$2)*-1</f>
        <v>-7550</v>
      </c>
      <c r="T10">
        <f>(US_ContributionTestResults!V10-US_ContributionTestResults!V$2)*-1</f>
        <v>-7830</v>
      </c>
      <c r="U10">
        <f>(US_ContributionTestResults!W10-US_ContributionTestResults!W$2)*-1</f>
        <v>-8160</v>
      </c>
      <c r="V10">
        <f>(US_ContributionTestResults!X10-US_ContributionTestResults!X$2)*-1</f>
        <v>-8630</v>
      </c>
      <c r="W10">
        <f>(US_ContributionTestResults!Y10-US_ContributionTestResults!Y$2)*-1</f>
        <v>-9270</v>
      </c>
      <c r="X10">
        <f>(US_ContributionTestResults!Z10-US_ContributionTestResults!Z$2)*-1</f>
        <v>-9930</v>
      </c>
      <c r="Y10">
        <f>(US_ContributionTestResults!AA10-US_ContributionTestResults!AA$2)*-1</f>
        <v>-10430</v>
      </c>
      <c r="Z10">
        <f>(US_ContributionTestResults!AB10-US_ContributionTestResults!AB$2)*-1</f>
        <v>-11040</v>
      </c>
      <c r="AA10">
        <f>(US_ContributionTestResults!AC10-US_ContributionTestResults!AC$2)*-1</f>
        <v>-11680</v>
      </c>
      <c r="AB10">
        <f>(US_ContributionTestResults!AD10-US_ContributionTestResults!AD$2)*-1</f>
        <v>-12330</v>
      </c>
      <c r="AC10">
        <f>(US_ContributionTestResults!AE10-US_ContributionTestResults!AE$2)*-1</f>
        <v>-12980</v>
      </c>
      <c r="AD10">
        <f>(US_ContributionTestResults!AF10-US_ContributionTestResults!AF$2)*-1</f>
        <v>-13580</v>
      </c>
      <c r="AE10">
        <f>(US_ContributionTestResults!AG10-US_ContributionTestResults!AG$2)*-1</f>
        <v>-14170</v>
      </c>
      <c r="AF10">
        <f>(US_ContributionTestResults!AH10-US_ContributionTestResults!AH$2)*-1</f>
        <v>-14760</v>
      </c>
    </row>
    <row r="11" spans="1:32" x14ac:dyDescent="0.25">
      <c r="A11" t="s">
        <v>394</v>
      </c>
      <c r="B11">
        <f>(US_ContributionTestResults!D11-US_ContributionTestResults!D$2)*-1</f>
        <v>0</v>
      </c>
      <c r="C11">
        <f>(US_ContributionTestResults!E11-US_ContributionTestResults!E$2)*-1</f>
        <v>0</v>
      </c>
      <c r="D11">
        <f>(US_ContributionTestResults!F11-US_ContributionTestResults!F$2)*-1</f>
        <v>-6001</v>
      </c>
      <c r="E11">
        <f>(US_ContributionTestResults!G11-US_ContributionTestResults!G$2)*-1</f>
        <v>-11320</v>
      </c>
      <c r="F11">
        <f>(US_ContributionTestResults!H11-US_ContributionTestResults!H$2)*-1</f>
        <v>-13380</v>
      </c>
      <c r="G11">
        <f>(US_ContributionTestResults!I11-US_ContributionTestResults!I$2)*-1</f>
        <v>-13030</v>
      </c>
      <c r="H11">
        <f>(US_ContributionTestResults!J11-US_ContributionTestResults!J$2)*-1</f>
        <v>-12270</v>
      </c>
      <c r="I11">
        <f>(US_ContributionTestResults!K11-US_ContributionTestResults!K$2)*-1</f>
        <v>-11510</v>
      </c>
      <c r="J11">
        <f>(US_ContributionTestResults!L11-US_ContributionTestResults!L$2)*-1</f>
        <v>-10120</v>
      </c>
      <c r="K11">
        <f>(US_ContributionTestResults!M11-US_ContributionTestResults!M$2)*-1</f>
        <v>-7360</v>
      </c>
      <c r="L11">
        <f>(US_ContributionTestResults!N11-US_ContributionTestResults!N$2)*-1</f>
        <v>-10</v>
      </c>
      <c r="M11">
        <f>(US_ContributionTestResults!O11-US_ContributionTestResults!O$2)*-1</f>
        <v>3300</v>
      </c>
      <c r="N11">
        <f>(US_ContributionTestResults!P11-US_ContributionTestResults!P$2)*-1</f>
        <v>3230</v>
      </c>
      <c r="O11">
        <f>(US_ContributionTestResults!Q11-US_ContributionTestResults!Q$2)*-1</f>
        <v>2020</v>
      </c>
      <c r="P11">
        <f>(US_ContributionTestResults!R11-US_ContributionTestResults!R$2)*-1</f>
        <v>530</v>
      </c>
      <c r="Q11">
        <f>(US_ContributionTestResults!S11-US_ContributionTestResults!S$2)*-1</f>
        <v>-860</v>
      </c>
      <c r="R11">
        <f>(US_ContributionTestResults!T11-US_ContributionTestResults!T$2)*-1</f>
        <v>-1870</v>
      </c>
      <c r="S11">
        <f>(US_ContributionTestResults!U11-US_ContributionTestResults!U$2)*-1</f>
        <v>-2470</v>
      </c>
      <c r="T11">
        <f>(US_ContributionTestResults!V11-US_ContributionTestResults!V$2)*-1</f>
        <v>-2960</v>
      </c>
      <c r="U11">
        <f>(US_ContributionTestResults!W11-US_ContributionTestResults!W$2)*-1</f>
        <v>-3250</v>
      </c>
      <c r="V11">
        <f>(US_ContributionTestResults!X11-US_ContributionTestResults!X$2)*-1</f>
        <v>-3420</v>
      </c>
      <c r="W11">
        <f>(US_ContributionTestResults!Y11-US_ContributionTestResults!Y$2)*-1</f>
        <v>-3760</v>
      </c>
      <c r="X11">
        <f>(US_ContributionTestResults!Z11-US_ContributionTestResults!Z$2)*-1</f>
        <v>-4040</v>
      </c>
      <c r="Y11">
        <f>(US_ContributionTestResults!AA11-US_ContributionTestResults!AA$2)*-1</f>
        <v>-4290</v>
      </c>
      <c r="Z11">
        <f>(US_ContributionTestResults!AB11-US_ContributionTestResults!AB$2)*-1</f>
        <v>-4500</v>
      </c>
      <c r="AA11">
        <f>(US_ContributionTestResults!AC11-US_ContributionTestResults!AC$2)*-1</f>
        <v>-4730</v>
      </c>
      <c r="AB11">
        <f>(US_ContributionTestResults!AD11-US_ContributionTestResults!AD$2)*-1</f>
        <v>-4580</v>
      </c>
      <c r="AC11">
        <f>(US_ContributionTestResults!AE11-US_ContributionTestResults!AE$2)*-1</f>
        <v>-4250</v>
      </c>
      <c r="AD11">
        <f>(US_ContributionTestResults!AF11-US_ContributionTestResults!AF$2)*-1</f>
        <v>-3820</v>
      </c>
      <c r="AE11">
        <f>(US_ContributionTestResults!AG11-US_ContributionTestResults!AG$2)*-1</f>
        <v>-3400</v>
      </c>
      <c r="AF11">
        <f>(US_ContributionTestResults!AH11-US_ContributionTestResults!AH$2)*-1</f>
        <v>-3010</v>
      </c>
    </row>
    <row r="12" spans="1:32" x14ac:dyDescent="0.25">
      <c r="A12" t="s">
        <v>396</v>
      </c>
      <c r="B12">
        <f>(US_ContributionTestResults!D12-US_ContributionTestResults!D$2)*-1</f>
        <v>0</v>
      </c>
      <c r="C12">
        <f>(US_ContributionTestResults!E12-US_ContributionTestResults!E$2)*-1</f>
        <v>0</v>
      </c>
      <c r="D12">
        <f>(US_ContributionTestResults!F12-US_ContributionTestResults!F$2)*-1</f>
        <v>127</v>
      </c>
      <c r="E12">
        <f>(US_ContributionTestResults!G12-US_ContributionTestResults!G$2)*-1</f>
        <v>290</v>
      </c>
      <c r="F12">
        <f>(US_ContributionTestResults!H12-US_ContributionTestResults!H$2)*-1</f>
        <v>1730</v>
      </c>
      <c r="G12">
        <f>(US_ContributionTestResults!I12-US_ContributionTestResults!I$2)*-1</f>
        <v>2770</v>
      </c>
      <c r="H12">
        <f>(US_ContributionTestResults!J12-US_ContributionTestResults!J$2)*-1</f>
        <v>3610</v>
      </c>
      <c r="I12">
        <f>(US_ContributionTestResults!K12-US_ContributionTestResults!K$2)*-1</f>
        <v>4270</v>
      </c>
      <c r="J12">
        <f>(US_ContributionTestResults!L12-US_ContributionTestResults!L$2)*-1</f>
        <v>5050</v>
      </c>
      <c r="K12">
        <f>(US_ContributionTestResults!M12-US_ContributionTestResults!M$2)*-1</f>
        <v>4450</v>
      </c>
      <c r="L12">
        <f>(US_ContributionTestResults!N12-US_ContributionTestResults!N$2)*-1</f>
        <v>4470</v>
      </c>
      <c r="M12">
        <f>(US_ContributionTestResults!O12-US_ContributionTestResults!O$2)*-1</f>
        <v>4470</v>
      </c>
      <c r="N12">
        <f>(US_ContributionTestResults!P12-US_ContributionTestResults!P$2)*-1</f>
        <v>4470</v>
      </c>
      <c r="O12">
        <f>(US_ContributionTestResults!Q12-US_ContributionTestResults!Q$2)*-1</f>
        <v>4500</v>
      </c>
      <c r="P12">
        <f>(US_ContributionTestResults!R12-US_ContributionTestResults!R$2)*-1</f>
        <v>2220</v>
      </c>
      <c r="Q12">
        <f>(US_ContributionTestResults!S12-US_ContributionTestResults!S$2)*-1</f>
        <v>1050</v>
      </c>
      <c r="R12">
        <f>(US_ContributionTestResults!T12-US_ContributionTestResults!T$2)*-1</f>
        <v>-60</v>
      </c>
      <c r="S12">
        <f>(US_ContributionTestResults!U12-US_ContributionTestResults!U$2)*-1</f>
        <v>-350</v>
      </c>
      <c r="T12">
        <f>(US_ContributionTestResults!V12-US_ContributionTestResults!V$2)*-1</f>
        <v>-330</v>
      </c>
      <c r="U12">
        <f>(US_ContributionTestResults!W12-US_ContributionTestResults!W$2)*-1</f>
        <v>-200</v>
      </c>
      <c r="V12">
        <f>(US_ContributionTestResults!X12-US_ContributionTestResults!X$2)*-1</f>
        <v>-80</v>
      </c>
      <c r="W12">
        <f>(US_ContributionTestResults!Y12-US_ContributionTestResults!Y$2)*-1</f>
        <v>20</v>
      </c>
      <c r="X12">
        <f>(US_ContributionTestResults!Z12-US_ContributionTestResults!Z$2)*-1</f>
        <v>1020</v>
      </c>
      <c r="Y12">
        <f>(US_ContributionTestResults!AA12-US_ContributionTestResults!AA$2)*-1</f>
        <v>2240</v>
      </c>
      <c r="Z12">
        <f>(US_ContributionTestResults!AB12-US_ContributionTestResults!AB$2)*-1</f>
        <v>2930</v>
      </c>
      <c r="AA12">
        <f>(US_ContributionTestResults!AC12-US_ContributionTestResults!AC$2)*-1</f>
        <v>2980</v>
      </c>
      <c r="AB12">
        <f>(US_ContributionTestResults!AD12-US_ContributionTestResults!AD$2)*-1</f>
        <v>2810</v>
      </c>
      <c r="AC12">
        <f>(US_ContributionTestResults!AE12-US_ContributionTestResults!AE$2)*-1</f>
        <v>2580</v>
      </c>
      <c r="AD12">
        <f>(US_ContributionTestResults!AF12-US_ContributionTestResults!AF$2)*-1</f>
        <v>2420</v>
      </c>
      <c r="AE12">
        <f>(US_ContributionTestResults!AG12-US_ContributionTestResults!AG$2)*-1</f>
        <v>2330</v>
      </c>
      <c r="AF12">
        <f>(US_ContributionTestResults!AH12-US_ContributionTestResults!AH$2)*-1</f>
        <v>2310</v>
      </c>
    </row>
    <row r="13" spans="1:32" x14ac:dyDescent="0.25">
      <c r="A13" t="s">
        <v>398</v>
      </c>
      <c r="B13">
        <f>(US_ContributionTestResults!D13-US_ContributionTestResults!D$2)*-1</f>
        <v>0</v>
      </c>
      <c r="C13">
        <f>(US_ContributionTestResults!E13-US_ContributionTestResults!E$2)*-1</f>
        <v>0</v>
      </c>
      <c r="D13">
        <f>(US_ContributionTestResults!F13-US_ContributionTestResults!F$2)*-1</f>
        <v>67</v>
      </c>
      <c r="E13">
        <f>(US_ContributionTestResults!G13-US_ContributionTestResults!G$2)*-1</f>
        <v>1480</v>
      </c>
      <c r="F13">
        <f>(US_ContributionTestResults!H13-US_ContributionTestResults!H$2)*-1</f>
        <v>5980</v>
      </c>
      <c r="G13">
        <f>(US_ContributionTestResults!I13-US_ContributionTestResults!I$2)*-1</f>
        <v>13840</v>
      </c>
      <c r="H13">
        <f>(US_ContributionTestResults!J13-US_ContributionTestResults!J$2)*-1</f>
        <v>30670</v>
      </c>
      <c r="I13">
        <f>(US_ContributionTestResults!K13-US_ContributionTestResults!K$2)*-1</f>
        <v>41150</v>
      </c>
      <c r="J13">
        <f>(US_ContributionTestResults!L13-US_ContributionTestResults!L$2)*-1</f>
        <v>60800</v>
      </c>
      <c r="K13">
        <f>(US_ContributionTestResults!M13-US_ContributionTestResults!M$2)*-1</f>
        <v>83770</v>
      </c>
      <c r="L13">
        <f>(US_ContributionTestResults!N13-US_ContributionTestResults!N$2)*-1</f>
        <v>109690</v>
      </c>
      <c r="M13">
        <f>(US_ContributionTestResults!O13-US_ContributionTestResults!O$2)*-1</f>
        <v>139830</v>
      </c>
      <c r="N13">
        <f>(US_ContributionTestResults!P13-US_ContributionTestResults!P$2)*-1</f>
        <v>198330</v>
      </c>
      <c r="O13">
        <f>(US_ContributionTestResults!Q13-US_ContributionTestResults!Q$2)*-1</f>
        <v>221230</v>
      </c>
      <c r="P13">
        <f>(US_ContributionTestResults!R13-US_ContributionTestResults!R$2)*-1</f>
        <v>253710</v>
      </c>
      <c r="Q13">
        <f>(US_ContributionTestResults!S13-US_ContributionTestResults!S$2)*-1</f>
        <v>282840</v>
      </c>
      <c r="R13">
        <f>(US_ContributionTestResults!T13-US_ContributionTestResults!T$2)*-1</f>
        <v>311980</v>
      </c>
      <c r="S13">
        <f>(US_ContributionTestResults!U13-US_ContributionTestResults!U$2)*-1</f>
        <v>343860</v>
      </c>
      <c r="T13">
        <f>(US_ContributionTestResults!V13-US_ContributionTestResults!V$2)*-1</f>
        <v>377020</v>
      </c>
      <c r="U13">
        <f>(US_ContributionTestResults!W13-US_ContributionTestResults!W$2)*-1</f>
        <v>407560</v>
      </c>
      <c r="V13">
        <f>(US_ContributionTestResults!X13-US_ContributionTestResults!X$2)*-1</f>
        <v>438590</v>
      </c>
      <c r="W13">
        <f>(US_ContributionTestResults!Y13-US_ContributionTestResults!Y$2)*-1</f>
        <v>464680</v>
      </c>
      <c r="X13">
        <f>(US_ContributionTestResults!Z13-US_ContributionTestResults!Z$2)*-1</f>
        <v>490340</v>
      </c>
      <c r="Y13">
        <f>(US_ContributionTestResults!AA13-US_ContributionTestResults!AA$2)*-1</f>
        <v>523190</v>
      </c>
      <c r="Z13">
        <f>(US_ContributionTestResults!AB13-US_ContributionTestResults!AB$2)*-1</f>
        <v>554780</v>
      </c>
      <c r="AA13">
        <f>(US_ContributionTestResults!AC13-US_ContributionTestResults!AC$2)*-1</f>
        <v>587090</v>
      </c>
      <c r="AB13">
        <f>(US_ContributionTestResults!AD13-US_ContributionTestResults!AD$2)*-1</f>
        <v>623590</v>
      </c>
      <c r="AC13">
        <f>(US_ContributionTestResults!AE13-US_ContributionTestResults!AE$2)*-1</f>
        <v>660370</v>
      </c>
      <c r="AD13">
        <f>(US_ContributionTestResults!AF13-US_ContributionTestResults!AF$2)*-1</f>
        <v>698600</v>
      </c>
      <c r="AE13">
        <f>(US_ContributionTestResults!AG13-US_ContributionTestResults!AG$2)*-1</f>
        <v>739690</v>
      </c>
      <c r="AF13">
        <f>(US_ContributionTestResults!AH13-US_ContributionTestResults!AH$2)*-1</f>
        <v>783920</v>
      </c>
    </row>
    <row r="14" spans="1:32" x14ac:dyDescent="0.25">
      <c r="A14" t="s">
        <v>400</v>
      </c>
      <c r="B14">
        <f>(US_ContributionTestResults!D14-US_ContributionTestResults!D$2)*-1</f>
        <v>0</v>
      </c>
      <c r="C14">
        <f>(US_ContributionTestResults!E14-US_ContributionTestResults!E$2)*-1</f>
        <v>0</v>
      </c>
      <c r="D14">
        <f>(US_ContributionTestResults!F14-US_ContributionTestResults!F$2)*-1</f>
        <v>250</v>
      </c>
      <c r="E14">
        <f>(US_ContributionTestResults!G14-US_ContributionTestResults!G$2)*-1</f>
        <v>570</v>
      </c>
      <c r="F14">
        <f>(US_ContributionTestResults!H14-US_ContributionTestResults!H$2)*-1</f>
        <v>940</v>
      </c>
      <c r="G14">
        <f>(US_ContributionTestResults!I14-US_ContributionTestResults!I$2)*-1</f>
        <v>1240</v>
      </c>
      <c r="H14">
        <f>(US_ContributionTestResults!J14-US_ContributionTestResults!J$2)*-1</f>
        <v>1510</v>
      </c>
      <c r="I14">
        <f>(US_ContributionTestResults!K14-US_ContributionTestResults!K$2)*-1</f>
        <v>1790</v>
      </c>
      <c r="J14">
        <f>(US_ContributionTestResults!L14-US_ContributionTestResults!L$2)*-1</f>
        <v>2050</v>
      </c>
      <c r="K14">
        <f>(US_ContributionTestResults!M14-US_ContributionTestResults!M$2)*-1</f>
        <v>2280</v>
      </c>
      <c r="L14">
        <f>(US_ContributionTestResults!N14-US_ContributionTestResults!N$2)*-1</f>
        <v>2480</v>
      </c>
      <c r="M14">
        <f>(US_ContributionTestResults!O14-US_ContributionTestResults!O$2)*-1</f>
        <v>2520</v>
      </c>
      <c r="N14">
        <f>(US_ContributionTestResults!P14-US_ContributionTestResults!P$2)*-1</f>
        <v>2510</v>
      </c>
      <c r="O14">
        <f>(US_ContributionTestResults!Q14-US_ContributionTestResults!Q$2)*-1</f>
        <v>2470</v>
      </c>
      <c r="P14">
        <f>(US_ContributionTestResults!R14-US_ContributionTestResults!R$2)*-1</f>
        <v>2390</v>
      </c>
      <c r="Q14">
        <f>(US_ContributionTestResults!S14-US_ContributionTestResults!S$2)*-1</f>
        <v>2340</v>
      </c>
      <c r="R14">
        <f>(US_ContributionTestResults!T14-US_ContributionTestResults!T$2)*-1</f>
        <v>2310</v>
      </c>
      <c r="S14">
        <f>(US_ContributionTestResults!U14-US_ContributionTestResults!U$2)*-1</f>
        <v>2310</v>
      </c>
      <c r="T14">
        <f>(US_ContributionTestResults!V14-US_ContributionTestResults!V$2)*-1</f>
        <v>2210</v>
      </c>
      <c r="U14">
        <f>(US_ContributionTestResults!W14-US_ContributionTestResults!W$2)*-1</f>
        <v>2160</v>
      </c>
      <c r="V14">
        <f>(US_ContributionTestResults!X14-US_ContributionTestResults!X$2)*-1</f>
        <v>2090</v>
      </c>
      <c r="W14">
        <f>(US_ContributionTestResults!Y14-US_ContributionTestResults!Y$2)*-1</f>
        <v>2020</v>
      </c>
      <c r="X14">
        <f>(US_ContributionTestResults!Z14-US_ContributionTestResults!Z$2)*-1</f>
        <v>1970</v>
      </c>
      <c r="Y14">
        <f>(US_ContributionTestResults!AA14-US_ContributionTestResults!AA$2)*-1</f>
        <v>1920</v>
      </c>
      <c r="Z14">
        <f>(US_ContributionTestResults!AB14-US_ContributionTestResults!AB$2)*-1</f>
        <v>1880</v>
      </c>
      <c r="AA14">
        <f>(US_ContributionTestResults!AC14-US_ContributionTestResults!AC$2)*-1</f>
        <v>1820</v>
      </c>
      <c r="AB14">
        <f>(US_ContributionTestResults!AD14-US_ContributionTestResults!AD$2)*-1</f>
        <v>1780</v>
      </c>
      <c r="AC14">
        <f>(US_ContributionTestResults!AE14-US_ContributionTestResults!AE$2)*-1</f>
        <v>1710</v>
      </c>
      <c r="AD14">
        <f>(US_ContributionTestResults!AF14-US_ContributionTestResults!AF$2)*-1</f>
        <v>1680</v>
      </c>
      <c r="AE14">
        <f>(US_ContributionTestResults!AG14-US_ContributionTestResults!AG$2)*-1</f>
        <v>1640</v>
      </c>
      <c r="AF14">
        <f>(US_ContributionTestResults!AH14-US_ContributionTestResults!AH$2)*-1</f>
        <v>1640</v>
      </c>
    </row>
    <row r="15" spans="1:32" x14ac:dyDescent="0.25">
      <c r="A15" t="s">
        <v>402</v>
      </c>
      <c r="B15">
        <f>(US_ContributionTestResults!D15-US_ContributionTestResults!D$2)*-1</f>
        <v>0</v>
      </c>
      <c r="C15">
        <f>(US_ContributionTestResults!E15-US_ContributionTestResults!E$2)*-1</f>
        <v>0</v>
      </c>
      <c r="D15">
        <f>(US_ContributionTestResults!F15-US_ContributionTestResults!F$2)*-1</f>
        <v>90177</v>
      </c>
      <c r="E15">
        <f>(US_ContributionTestResults!G15-US_ContributionTestResults!G$2)*-1</f>
        <v>214471</v>
      </c>
      <c r="F15">
        <f>(US_ContributionTestResults!H15-US_ContributionTestResults!H$2)*-1</f>
        <v>334290</v>
      </c>
      <c r="G15">
        <f>(US_ContributionTestResults!I15-US_ContributionTestResults!I$2)*-1</f>
        <v>466180</v>
      </c>
      <c r="H15">
        <f>(US_ContributionTestResults!J15-US_ContributionTestResults!J$2)*-1</f>
        <v>632490</v>
      </c>
      <c r="I15">
        <f>(US_ContributionTestResults!K15-US_ContributionTestResults!K$2)*-1</f>
        <v>713340</v>
      </c>
      <c r="J15">
        <f>(US_ContributionTestResults!L15-US_ContributionTestResults!L$2)*-1</f>
        <v>802210</v>
      </c>
      <c r="K15">
        <f>(US_ContributionTestResults!M15-US_ContributionTestResults!M$2)*-1</f>
        <v>886170</v>
      </c>
      <c r="L15">
        <f>(US_ContributionTestResults!N15-US_ContributionTestResults!N$2)*-1</f>
        <v>997070</v>
      </c>
      <c r="M15">
        <f>(US_ContributionTestResults!O15-US_ContributionTestResults!O$2)*-1</f>
        <v>1131320</v>
      </c>
      <c r="N15">
        <f>(US_ContributionTestResults!P15-US_ContributionTestResults!P$2)*-1</f>
        <v>1277520</v>
      </c>
      <c r="O15">
        <f>(US_ContributionTestResults!Q15-US_ContributionTestResults!Q$2)*-1</f>
        <v>1379060</v>
      </c>
      <c r="P15">
        <f>(US_ContributionTestResults!R15-US_ContributionTestResults!R$2)*-1</f>
        <v>1492620</v>
      </c>
      <c r="Q15">
        <f>(US_ContributionTestResults!S15-US_ContributionTestResults!S$2)*-1</f>
        <v>1583210</v>
      </c>
      <c r="R15">
        <f>(US_ContributionTestResults!T15-US_ContributionTestResults!T$2)*-1</f>
        <v>1675580</v>
      </c>
      <c r="S15">
        <f>(US_ContributionTestResults!U15-US_ContributionTestResults!U$2)*-1</f>
        <v>1759640</v>
      </c>
      <c r="T15">
        <f>(US_ContributionTestResults!V15-US_ContributionTestResults!V$2)*-1</f>
        <v>1827100</v>
      </c>
      <c r="U15">
        <f>(US_ContributionTestResults!W15-US_ContributionTestResults!W$2)*-1</f>
        <v>1886510</v>
      </c>
      <c r="V15">
        <f>(US_ContributionTestResults!X15-US_ContributionTestResults!X$2)*-1</f>
        <v>1941100</v>
      </c>
      <c r="W15">
        <f>(US_ContributionTestResults!Y15-US_ContributionTestResults!Y$2)*-1</f>
        <v>1993880</v>
      </c>
      <c r="X15">
        <f>(US_ContributionTestResults!Z15-US_ContributionTestResults!Z$2)*-1</f>
        <v>2050760</v>
      </c>
      <c r="Y15">
        <f>(US_ContributionTestResults!AA15-US_ContributionTestResults!AA$2)*-1</f>
        <v>2122390</v>
      </c>
      <c r="Z15">
        <f>(US_ContributionTestResults!AB15-US_ContributionTestResults!AB$2)*-1</f>
        <v>2194390</v>
      </c>
      <c r="AA15">
        <f>(US_ContributionTestResults!AC15-US_ContributionTestResults!AC$2)*-1</f>
        <v>2269620</v>
      </c>
      <c r="AB15">
        <f>(US_ContributionTestResults!AD15-US_ContributionTestResults!AD$2)*-1</f>
        <v>2334830</v>
      </c>
      <c r="AC15">
        <f>(US_ContributionTestResults!AE15-US_ContributionTestResults!AE$2)*-1</f>
        <v>2391970</v>
      </c>
      <c r="AD15">
        <f>(US_ContributionTestResults!AF15-US_ContributionTestResults!AF$2)*-1</f>
        <v>2446420</v>
      </c>
      <c r="AE15">
        <f>(US_ContributionTestResults!AG15-US_ContributionTestResults!AG$2)*-1</f>
        <v>2505420</v>
      </c>
      <c r="AF15">
        <f>(US_ContributionTestResults!AH15-US_ContributionTestResults!AH$2)*-1</f>
        <v>2576340</v>
      </c>
    </row>
    <row r="16" spans="1:32" x14ac:dyDescent="0.25">
      <c r="A16" t="s">
        <v>403</v>
      </c>
      <c r="B16">
        <f>(US_ContributionTestResults!D16-US_ContributionTestResults!D$2)*-1</f>
        <v>0</v>
      </c>
      <c r="C16">
        <f>(US_ContributionTestResults!E16-US_ContributionTestResults!E$2)*-1</f>
        <v>0</v>
      </c>
      <c r="D16">
        <f>(US_ContributionTestResults!F16-US_ContributionTestResults!F$2)*-1</f>
        <v>-85</v>
      </c>
      <c r="E16">
        <f>(US_ContributionTestResults!G16-US_ContributionTestResults!G$2)*-1</f>
        <v>590</v>
      </c>
      <c r="F16">
        <f>(US_ContributionTestResults!H16-US_ContributionTestResults!H$2)*-1</f>
        <v>1920</v>
      </c>
      <c r="G16">
        <f>(US_ContributionTestResults!I16-US_ContributionTestResults!I$2)*-1</f>
        <v>3910</v>
      </c>
      <c r="H16">
        <f>(US_ContributionTestResults!J16-US_ContributionTestResults!J$2)*-1</f>
        <v>6600</v>
      </c>
      <c r="I16">
        <f>(US_ContributionTestResults!K16-US_ContributionTestResults!K$2)*-1</f>
        <v>10050</v>
      </c>
      <c r="J16">
        <f>(US_ContributionTestResults!L16-US_ContributionTestResults!L$2)*-1</f>
        <v>14540</v>
      </c>
      <c r="K16">
        <f>(US_ContributionTestResults!M16-US_ContributionTestResults!M$2)*-1</f>
        <v>19640</v>
      </c>
      <c r="L16">
        <f>(US_ContributionTestResults!N16-US_ContributionTestResults!N$2)*-1</f>
        <v>29860</v>
      </c>
      <c r="M16">
        <f>(US_ContributionTestResults!O16-US_ContributionTestResults!O$2)*-1</f>
        <v>36020</v>
      </c>
      <c r="N16">
        <f>(US_ContributionTestResults!P16-US_ContributionTestResults!P$2)*-1</f>
        <v>38230</v>
      </c>
      <c r="O16">
        <f>(US_ContributionTestResults!Q16-US_ContributionTestResults!Q$2)*-1</f>
        <v>38970</v>
      </c>
      <c r="P16">
        <f>(US_ContributionTestResults!R16-US_ContributionTestResults!R$2)*-1</f>
        <v>39480</v>
      </c>
      <c r="Q16">
        <f>(US_ContributionTestResults!S16-US_ContributionTestResults!S$2)*-1</f>
        <v>40130</v>
      </c>
      <c r="R16">
        <f>(US_ContributionTestResults!T16-US_ContributionTestResults!T$2)*-1</f>
        <v>39180</v>
      </c>
      <c r="S16">
        <f>(US_ContributionTestResults!U16-US_ContributionTestResults!U$2)*-1</f>
        <v>37450</v>
      </c>
      <c r="T16">
        <f>(US_ContributionTestResults!V16-US_ContributionTestResults!V$2)*-1</f>
        <v>35880</v>
      </c>
      <c r="U16">
        <f>(US_ContributionTestResults!W16-US_ContributionTestResults!W$2)*-1</f>
        <v>34880</v>
      </c>
      <c r="V16">
        <f>(US_ContributionTestResults!X16-US_ContributionTestResults!X$2)*-1</f>
        <v>34370</v>
      </c>
      <c r="W16">
        <f>(US_ContributionTestResults!Y16-US_ContributionTestResults!Y$2)*-1</f>
        <v>34470</v>
      </c>
      <c r="X16">
        <f>(US_ContributionTestResults!Z16-US_ContributionTestResults!Z$2)*-1</f>
        <v>35100</v>
      </c>
      <c r="Y16">
        <f>(US_ContributionTestResults!AA16-US_ContributionTestResults!AA$2)*-1</f>
        <v>36060</v>
      </c>
      <c r="Z16">
        <f>(US_ContributionTestResults!AB16-US_ContributionTestResults!AB$2)*-1</f>
        <v>37190</v>
      </c>
      <c r="AA16">
        <f>(US_ContributionTestResults!AC16-US_ContributionTestResults!AC$2)*-1</f>
        <v>38390</v>
      </c>
      <c r="AB16">
        <f>(US_ContributionTestResults!AD16-US_ContributionTestResults!AD$2)*-1</f>
        <v>39650</v>
      </c>
      <c r="AC16">
        <f>(US_ContributionTestResults!AE16-US_ContributionTestResults!AE$2)*-1</f>
        <v>40550</v>
      </c>
      <c r="AD16">
        <f>(US_ContributionTestResults!AF16-US_ContributionTestResults!AF$2)*-1</f>
        <v>41350</v>
      </c>
      <c r="AE16">
        <f>(US_ContributionTestResults!AG16-US_ContributionTestResults!AG$2)*-1</f>
        <v>42170</v>
      </c>
      <c r="AF16">
        <f>(US_ContributionTestResults!AH16-US_ContributionTestResults!AH$2)*-1</f>
        <v>43050</v>
      </c>
    </row>
    <row r="17" spans="1:32" x14ac:dyDescent="0.25">
      <c r="A17" t="s">
        <v>405</v>
      </c>
      <c r="B17">
        <f>(US_ContributionTestResults!D17-US_ContributionTestResults!D$2)*-1</f>
        <v>0</v>
      </c>
      <c r="C17">
        <f>(US_ContributionTestResults!E17-US_ContributionTestResults!E$2)*-1</f>
        <v>0</v>
      </c>
      <c r="D17">
        <f>(US_ContributionTestResults!F17-US_ContributionTestResults!F$2)*-1</f>
        <v>421</v>
      </c>
      <c r="E17">
        <f>(US_ContributionTestResults!G17-US_ContributionTestResults!G$2)*-1</f>
        <v>1640</v>
      </c>
      <c r="F17">
        <f>(US_ContributionTestResults!H17-US_ContributionTestResults!H$2)*-1</f>
        <v>4460</v>
      </c>
      <c r="G17">
        <f>(US_ContributionTestResults!I17-US_ContributionTestResults!I$2)*-1</f>
        <v>8100</v>
      </c>
      <c r="H17">
        <f>(US_ContributionTestResults!J17-US_ContributionTestResults!J$2)*-1</f>
        <v>12300</v>
      </c>
      <c r="I17">
        <f>(US_ContributionTestResults!K17-US_ContributionTestResults!K$2)*-1</f>
        <v>17360</v>
      </c>
      <c r="J17">
        <f>(US_ContributionTestResults!L17-US_ContributionTestResults!L$2)*-1</f>
        <v>23420</v>
      </c>
      <c r="K17">
        <f>(US_ContributionTestResults!M17-US_ContributionTestResults!M$2)*-1</f>
        <v>30920</v>
      </c>
      <c r="L17">
        <f>(US_ContributionTestResults!N17-US_ContributionTestResults!N$2)*-1</f>
        <v>39460</v>
      </c>
      <c r="M17">
        <f>(US_ContributionTestResults!O17-US_ContributionTestResults!O$2)*-1</f>
        <v>43090</v>
      </c>
      <c r="N17">
        <f>(US_ContributionTestResults!P17-US_ContributionTestResults!P$2)*-1</f>
        <v>44380</v>
      </c>
      <c r="O17">
        <f>(US_ContributionTestResults!Q17-US_ContributionTestResults!Q$2)*-1</f>
        <v>43990</v>
      </c>
      <c r="P17">
        <f>(US_ContributionTestResults!R17-US_ContributionTestResults!R$2)*-1</f>
        <v>42720</v>
      </c>
      <c r="Q17">
        <f>(US_ContributionTestResults!S17-US_ContributionTestResults!S$2)*-1</f>
        <v>41330</v>
      </c>
      <c r="R17">
        <f>(US_ContributionTestResults!T17-US_ContributionTestResults!T$2)*-1</f>
        <v>40070</v>
      </c>
      <c r="S17">
        <f>(US_ContributionTestResults!U17-US_ContributionTestResults!U$2)*-1</f>
        <v>39160</v>
      </c>
      <c r="T17">
        <f>(US_ContributionTestResults!V17-US_ContributionTestResults!V$2)*-1</f>
        <v>38200</v>
      </c>
      <c r="U17">
        <f>(US_ContributionTestResults!W17-US_ContributionTestResults!W$2)*-1</f>
        <v>37310</v>
      </c>
      <c r="V17">
        <f>(US_ContributionTestResults!X17-US_ContributionTestResults!X$2)*-1</f>
        <v>36440</v>
      </c>
      <c r="W17">
        <f>(US_ContributionTestResults!Y17-US_ContributionTestResults!Y$2)*-1</f>
        <v>35380</v>
      </c>
      <c r="X17">
        <f>(US_ContributionTestResults!Z17-US_ContributionTestResults!Z$2)*-1</f>
        <v>34450</v>
      </c>
      <c r="Y17">
        <f>(US_ContributionTestResults!AA17-US_ContributionTestResults!AA$2)*-1</f>
        <v>33730</v>
      </c>
      <c r="Z17">
        <f>(US_ContributionTestResults!AB17-US_ContributionTestResults!AB$2)*-1</f>
        <v>33010</v>
      </c>
      <c r="AA17">
        <f>(US_ContributionTestResults!AC17-US_ContributionTestResults!AC$2)*-1</f>
        <v>32250</v>
      </c>
      <c r="AB17">
        <f>(US_ContributionTestResults!AD17-US_ContributionTestResults!AD$2)*-1</f>
        <v>31660</v>
      </c>
      <c r="AC17">
        <f>(US_ContributionTestResults!AE17-US_ContributionTestResults!AE$2)*-1</f>
        <v>31000</v>
      </c>
      <c r="AD17">
        <f>(US_ContributionTestResults!AF17-US_ContributionTestResults!AF$2)*-1</f>
        <v>30940</v>
      </c>
      <c r="AE17">
        <f>(US_ContributionTestResults!AG17-US_ContributionTestResults!AG$2)*-1</f>
        <v>31440</v>
      </c>
      <c r="AF17">
        <f>(US_ContributionTestResults!AH17-US_ContributionTestResults!AH$2)*-1</f>
        <v>32270</v>
      </c>
    </row>
    <row r="18" spans="1:32" x14ac:dyDescent="0.25">
      <c r="A18" t="s">
        <v>478</v>
      </c>
      <c r="B18">
        <f>(US_ContributionTestResults!D18-US_ContributionTestResults!D$2)*-1</f>
        <v>0</v>
      </c>
      <c r="C18">
        <f>(US_ContributionTestResults!E18-US_ContributionTestResults!E$2)*-1</f>
        <v>0</v>
      </c>
      <c r="D18">
        <f>(US_ContributionTestResults!F18-US_ContributionTestResults!F$2)*-1</f>
        <v>0</v>
      </c>
      <c r="E18">
        <f>(US_ContributionTestResults!G18-US_ContributionTestResults!G$2)*-1</f>
        <v>0</v>
      </c>
      <c r="F18">
        <f>(US_ContributionTestResults!H18-US_ContributionTestResults!H$2)*-1</f>
        <v>0</v>
      </c>
      <c r="G18">
        <f>(US_ContributionTestResults!I18-US_ContributionTestResults!I$2)*-1</f>
        <v>0</v>
      </c>
      <c r="H18">
        <f>(US_ContributionTestResults!J18-US_ContributionTestResults!J$2)*-1</f>
        <v>0</v>
      </c>
      <c r="I18">
        <f>(US_ContributionTestResults!K18-US_ContributionTestResults!K$2)*-1</f>
        <v>0</v>
      </c>
      <c r="J18">
        <f>(US_ContributionTestResults!L18-US_ContributionTestResults!L$2)*-1</f>
        <v>0</v>
      </c>
      <c r="K18">
        <f>(US_ContributionTestResults!M18-US_ContributionTestResults!M$2)*-1</f>
        <v>0</v>
      </c>
      <c r="L18">
        <f>(US_ContributionTestResults!N18-US_ContributionTestResults!N$2)*-1</f>
        <v>0</v>
      </c>
      <c r="M18">
        <f>(US_ContributionTestResults!O18-US_ContributionTestResults!O$2)*-1</f>
        <v>0</v>
      </c>
      <c r="N18">
        <f>(US_ContributionTestResults!P18-US_ContributionTestResults!P$2)*-1</f>
        <v>0</v>
      </c>
      <c r="O18">
        <f>(US_ContributionTestResults!Q18-US_ContributionTestResults!Q$2)*-1</f>
        <v>0</v>
      </c>
      <c r="P18">
        <f>(US_ContributionTestResults!R18-US_ContributionTestResults!R$2)*-1</f>
        <v>0</v>
      </c>
      <c r="Q18">
        <f>(US_ContributionTestResults!S18-US_ContributionTestResults!S$2)*-1</f>
        <v>0</v>
      </c>
      <c r="R18">
        <f>(US_ContributionTestResults!T18-US_ContributionTestResults!T$2)*-1</f>
        <v>0</v>
      </c>
      <c r="S18">
        <f>(US_ContributionTestResults!U18-US_ContributionTestResults!U$2)*-1</f>
        <v>0</v>
      </c>
      <c r="T18">
        <f>(US_ContributionTestResults!V18-US_ContributionTestResults!V$2)*-1</f>
        <v>0</v>
      </c>
      <c r="U18">
        <f>(US_ContributionTestResults!W18-US_ContributionTestResults!W$2)*-1</f>
        <v>0</v>
      </c>
      <c r="V18">
        <f>(US_ContributionTestResults!X18-US_ContributionTestResults!X$2)*-1</f>
        <v>0</v>
      </c>
      <c r="W18">
        <f>(US_ContributionTestResults!Y18-US_ContributionTestResults!Y$2)*-1</f>
        <v>0</v>
      </c>
      <c r="X18">
        <f>(US_ContributionTestResults!Z18-US_ContributionTestResults!Z$2)*-1</f>
        <v>0</v>
      </c>
      <c r="Y18">
        <f>(US_ContributionTestResults!AA18-US_ContributionTestResults!AA$2)*-1</f>
        <v>0</v>
      </c>
      <c r="Z18">
        <f>(US_ContributionTestResults!AB18-US_ContributionTestResults!AB$2)*-1</f>
        <v>0</v>
      </c>
      <c r="AA18">
        <f>(US_ContributionTestResults!AC18-US_ContributionTestResults!AC$2)*-1</f>
        <v>0</v>
      </c>
      <c r="AB18">
        <f>(US_ContributionTestResults!AD18-US_ContributionTestResults!AD$2)*-1</f>
        <v>0</v>
      </c>
      <c r="AC18">
        <f>(US_ContributionTestResults!AE18-US_ContributionTestResults!AE$2)*-1</f>
        <v>0</v>
      </c>
      <c r="AD18">
        <f>(US_ContributionTestResults!AF18-US_ContributionTestResults!AF$2)*-1</f>
        <v>0</v>
      </c>
      <c r="AE18">
        <f>(US_ContributionTestResults!AG18-US_ContributionTestResults!AG$2)*-1</f>
        <v>0</v>
      </c>
      <c r="AF18">
        <f>(US_ContributionTestResults!AH18-US_ContributionTestResults!AH$2)*-1</f>
        <v>0</v>
      </c>
    </row>
    <row r="19" spans="1:32" x14ac:dyDescent="0.25">
      <c r="A19" t="s">
        <v>406</v>
      </c>
      <c r="B19">
        <f>(US_ContributionTestResults!D19-US_ContributionTestResults!D$2)*-1</f>
        <v>0</v>
      </c>
      <c r="C19">
        <f>(US_ContributionTestResults!E19-US_ContributionTestResults!E$2)*-1</f>
        <v>0</v>
      </c>
      <c r="D19">
        <f>(US_ContributionTestResults!F19-US_ContributionTestResults!F$2)*-1</f>
        <v>15985</v>
      </c>
      <c r="E19">
        <f>(US_ContributionTestResults!G19-US_ContributionTestResults!G$2)*-1</f>
        <v>40730</v>
      </c>
      <c r="F19">
        <f>(US_ContributionTestResults!H19-US_ContributionTestResults!H$2)*-1</f>
        <v>70470</v>
      </c>
      <c r="G19">
        <f>(US_ContributionTestResults!I19-US_ContributionTestResults!I$2)*-1</f>
        <v>101720</v>
      </c>
      <c r="H19">
        <f>(US_ContributionTestResults!J19-US_ContributionTestResults!J$2)*-1</f>
        <v>141280</v>
      </c>
      <c r="I19">
        <f>(US_ContributionTestResults!K19-US_ContributionTestResults!K$2)*-1</f>
        <v>161110</v>
      </c>
      <c r="J19">
        <f>(US_ContributionTestResults!L19-US_ContributionTestResults!L$2)*-1</f>
        <v>189220</v>
      </c>
      <c r="K19">
        <f>(US_ContributionTestResults!M19-US_ContributionTestResults!M$2)*-1</f>
        <v>219610</v>
      </c>
      <c r="L19">
        <f>(US_ContributionTestResults!N19-US_ContributionTestResults!N$2)*-1</f>
        <v>285580</v>
      </c>
      <c r="M19">
        <f>(US_ContributionTestResults!O19-US_ContributionTestResults!O$2)*-1</f>
        <v>355490</v>
      </c>
      <c r="N19">
        <f>(US_ContributionTestResults!P19-US_ContributionTestResults!P$2)*-1</f>
        <v>419790</v>
      </c>
      <c r="O19">
        <f>(US_ContributionTestResults!Q19-US_ContributionTestResults!Q$2)*-1</f>
        <v>475670</v>
      </c>
      <c r="P19">
        <f>(US_ContributionTestResults!R19-US_ContributionTestResults!R$2)*-1</f>
        <v>520920</v>
      </c>
      <c r="Q19">
        <f>(US_ContributionTestResults!S19-US_ContributionTestResults!S$2)*-1</f>
        <v>555550</v>
      </c>
      <c r="R19">
        <f>(US_ContributionTestResults!T19-US_ContributionTestResults!T$2)*-1</f>
        <v>588130</v>
      </c>
      <c r="S19">
        <f>(US_ContributionTestResults!U19-US_ContributionTestResults!U$2)*-1</f>
        <v>611720</v>
      </c>
      <c r="T19">
        <f>(US_ContributionTestResults!V19-US_ContributionTestResults!V$2)*-1</f>
        <v>633710</v>
      </c>
      <c r="U19">
        <f>(US_ContributionTestResults!W19-US_ContributionTestResults!W$2)*-1</f>
        <v>646370</v>
      </c>
      <c r="V19">
        <f>(US_ContributionTestResults!X19-US_ContributionTestResults!X$2)*-1</f>
        <v>662000</v>
      </c>
      <c r="W19">
        <f>(US_ContributionTestResults!Y19-US_ContributionTestResults!Y$2)*-1</f>
        <v>654970</v>
      </c>
      <c r="X19">
        <f>(US_ContributionTestResults!Z19-US_ContributionTestResults!Z$2)*-1</f>
        <v>651560</v>
      </c>
      <c r="Y19">
        <f>(US_ContributionTestResults!AA19-US_ContributionTestResults!AA$2)*-1</f>
        <v>651010</v>
      </c>
      <c r="Z19">
        <f>(US_ContributionTestResults!AB19-US_ContributionTestResults!AB$2)*-1</f>
        <v>643330</v>
      </c>
      <c r="AA19">
        <f>(US_ContributionTestResults!AC19-US_ContributionTestResults!AC$2)*-1</f>
        <v>632940</v>
      </c>
      <c r="AB19">
        <f>(US_ContributionTestResults!AD19-US_ContributionTestResults!AD$2)*-1</f>
        <v>617820</v>
      </c>
      <c r="AC19">
        <f>(US_ContributionTestResults!AE19-US_ContributionTestResults!AE$2)*-1</f>
        <v>596970</v>
      </c>
      <c r="AD19">
        <f>(US_ContributionTestResults!AF19-US_ContributionTestResults!AF$2)*-1</f>
        <v>587490</v>
      </c>
      <c r="AE19">
        <f>(US_ContributionTestResults!AG19-US_ContributionTestResults!AG$2)*-1</f>
        <v>572020</v>
      </c>
      <c r="AF19">
        <f>(US_ContributionTestResults!AH19-US_ContributionTestResults!AH$2)*-1</f>
        <v>558440</v>
      </c>
    </row>
    <row r="20" spans="1:32" x14ac:dyDescent="0.25">
      <c r="A20" t="s">
        <v>407</v>
      </c>
      <c r="B20">
        <f>(US_ContributionTestResults!D20-US_ContributionTestResults!D$2)*-1</f>
        <v>0</v>
      </c>
      <c r="C20">
        <f>(US_ContributionTestResults!E20-US_ContributionTestResults!E$2)*-1</f>
        <v>0</v>
      </c>
      <c r="D20">
        <f>(US_ContributionTestResults!F20-US_ContributionTestResults!F$2)*-1</f>
        <v>13908</v>
      </c>
      <c r="E20">
        <f>(US_ContributionTestResults!G20-US_ContributionTestResults!G$2)*-1</f>
        <v>20410</v>
      </c>
      <c r="F20">
        <f>(US_ContributionTestResults!H20-US_ContributionTestResults!H$2)*-1</f>
        <v>23660</v>
      </c>
      <c r="G20">
        <f>(US_ContributionTestResults!I20-US_ContributionTestResults!I$2)*-1</f>
        <v>25730</v>
      </c>
      <c r="H20">
        <f>(US_ContributionTestResults!J20-US_ContributionTestResults!J$2)*-1</f>
        <v>25880</v>
      </c>
      <c r="I20">
        <f>(US_ContributionTestResults!K20-US_ContributionTestResults!K$2)*-1</f>
        <v>25710</v>
      </c>
      <c r="J20">
        <f>(US_ContributionTestResults!L20-US_ContributionTestResults!L$2)*-1</f>
        <v>26030</v>
      </c>
      <c r="K20">
        <f>(US_ContributionTestResults!M20-US_ContributionTestResults!M$2)*-1</f>
        <v>26780</v>
      </c>
      <c r="L20">
        <f>(US_ContributionTestResults!N20-US_ContributionTestResults!N$2)*-1</f>
        <v>28320</v>
      </c>
      <c r="M20">
        <f>(US_ContributionTestResults!O20-US_ContributionTestResults!O$2)*-1</f>
        <v>31560</v>
      </c>
      <c r="N20">
        <f>(US_ContributionTestResults!P20-US_ContributionTestResults!P$2)*-1</f>
        <v>34410</v>
      </c>
      <c r="O20">
        <f>(US_ContributionTestResults!Q20-US_ContributionTestResults!Q$2)*-1</f>
        <v>37060</v>
      </c>
      <c r="P20">
        <f>(US_ContributionTestResults!R20-US_ContributionTestResults!R$2)*-1</f>
        <v>39850</v>
      </c>
      <c r="Q20">
        <f>(US_ContributionTestResults!S20-US_ContributionTestResults!S$2)*-1</f>
        <v>42580</v>
      </c>
      <c r="R20">
        <f>(US_ContributionTestResults!T20-US_ContributionTestResults!T$2)*-1</f>
        <v>45210</v>
      </c>
      <c r="S20">
        <f>(US_ContributionTestResults!U20-US_ContributionTestResults!U$2)*-1</f>
        <v>48500</v>
      </c>
      <c r="T20">
        <f>(US_ContributionTestResults!V20-US_ContributionTestResults!V$2)*-1</f>
        <v>51790</v>
      </c>
      <c r="U20">
        <f>(US_ContributionTestResults!W20-US_ContributionTestResults!W$2)*-1</f>
        <v>55260</v>
      </c>
      <c r="V20">
        <f>(US_ContributionTestResults!X20-US_ContributionTestResults!X$2)*-1</f>
        <v>58860</v>
      </c>
      <c r="W20">
        <f>(US_ContributionTestResults!Y20-US_ContributionTestResults!Y$2)*-1</f>
        <v>60140</v>
      </c>
      <c r="X20">
        <f>(US_ContributionTestResults!Z20-US_ContributionTestResults!Z$2)*-1</f>
        <v>61170</v>
      </c>
      <c r="Y20">
        <f>(US_ContributionTestResults!AA20-US_ContributionTestResults!AA$2)*-1</f>
        <v>69910</v>
      </c>
      <c r="Z20">
        <f>(US_ContributionTestResults!AB20-US_ContributionTestResults!AB$2)*-1</f>
        <v>74930</v>
      </c>
      <c r="AA20">
        <f>(US_ContributionTestResults!AC20-US_ContributionTestResults!AC$2)*-1</f>
        <v>80980</v>
      </c>
      <c r="AB20">
        <f>(US_ContributionTestResults!AD20-US_ContributionTestResults!AD$2)*-1</f>
        <v>86540</v>
      </c>
      <c r="AC20">
        <f>(US_ContributionTestResults!AE20-US_ContributionTestResults!AE$2)*-1</f>
        <v>90890</v>
      </c>
      <c r="AD20">
        <f>(US_ContributionTestResults!AF20-US_ContributionTestResults!AF$2)*-1</f>
        <v>94850</v>
      </c>
      <c r="AE20">
        <f>(US_ContributionTestResults!AG20-US_ContributionTestResults!AG$2)*-1</f>
        <v>98840</v>
      </c>
      <c r="AF20">
        <f>(US_ContributionTestResults!AH20-US_ContributionTestResults!AH$2)*-1</f>
        <v>103110</v>
      </c>
    </row>
    <row r="21" spans="1:32" x14ac:dyDescent="0.25">
      <c r="A21" t="s">
        <v>408</v>
      </c>
      <c r="B21">
        <f>(US_ContributionTestResults!D21-US_ContributionTestResults!D$2)*-1</f>
        <v>0</v>
      </c>
      <c r="C21">
        <f>(US_ContributionTestResults!E21-US_ContributionTestResults!E$2)*-1</f>
        <v>0</v>
      </c>
      <c r="D21">
        <f>(US_ContributionTestResults!F21-US_ContributionTestResults!F$2)*-1</f>
        <v>41098</v>
      </c>
      <c r="E21">
        <f>(US_ContributionTestResults!G21-US_ContributionTestResults!G$2)*-1</f>
        <v>-60</v>
      </c>
      <c r="F21">
        <f>(US_ContributionTestResults!H21-US_ContributionTestResults!H$2)*-1</f>
        <v>-52870</v>
      </c>
      <c r="G21">
        <f>(US_ContributionTestResults!I21-US_ContributionTestResults!I$2)*-1</f>
        <v>-52570</v>
      </c>
      <c r="H21">
        <f>(US_ContributionTestResults!J21-US_ContributionTestResults!J$2)*-1</f>
        <v>39990</v>
      </c>
      <c r="I21">
        <f>(US_ContributionTestResults!K21-US_ContributionTestResults!K$2)*-1</f>
        <v>28690</v>
      </c>
      <c r="J21">
        <f>(US_ContributionTestResults!L21-US_ContributionTestResults!L$2)*-1</f>
        <v>13440</v>
      </c>
      <c r="K21">
        <f>(US_ContributionTestResults!M21-US_ContributionTestResults!M$2)*-1</f>
        <v>-12130</v>
      </c>
      <c r="L21">
        <f>(US_ContributionTestResults!N21-US_ContributionTestResults!N$2)*-1</f>
        <v>-44060</v>
      </c>
      <c r="M21">
        <f>(US_ContributionTestResults!O21-US_ContributionTestResults!O$2)*-1</f>
        <v>5370</v>
      </c>
      <c r="N21">
        <f>(US_ContributionTestResults!P21-US_ContributionTestResults!P$2)*-1</f>
        <v>83620</v>
      </c>
      <c r="O21">
        <f>(US_ContributionTestResults!Q21-US_ContributionTestResults!Q$2)*-1</f>
        <v>155930</v>
      </c>
      <c r="P21">
        <f>(US_ContributionTestResults!R21-US_ContributionTestResults!R$2)*-1</f>
        <v>227460</v>
      </c>
      <c r="Q21">
        <f>(US_ContributionTestResults!S21-US_ContributionTestResults!S$2)*-1</f>
        <v>149090</v>
      </c>
      <c r="R21">
        <f>(US_ContributionTestResults!T21-US_ContributionTestResults!T$2)*-1</f>
        <v>97170</v>
      </c>
      <c r="S21">
        <f>(US_ContributionTestResults!U21-US_ContributionTestResults!U$2)*-1</f>
        <v>74360</v>
      </c>
      <c r="T21">
        <f>(US_ContributionTestResults!V21-US_ContributionTestResults!V$2)*-1</f>
        <v>55360</v>
      </c>
      <c r="U21">
        <f>(US_ContributionTestResults!W21-US_ContributionTestResults!W$2)*-1</f>
        <v>35080</v>
      </c>
      <c r="V21">
        <f>(US_ContributionTestResults!X21-US_ContributionTestResults!X$2)*-1</f>
        <v>20440</v>
      </c>
      <c r="W21">
        <f>(US_ContributionTestResults!Y21-US_ContributionTestResults!Y$2)*-1</f>
        <v>6790</v>
      </c>
      <c r="X21">
        <f>(US_ContributionTestResults!Z21-US_ContributionTestResults!Z$2)*-1</f>
        <v>-4780</v>
      </c>
      <c r="Y21">
        <f>(US_ContributionTestResults!AA21-US_ContributionTestResults!AA$2)*-1</f>
        <v>13570</v>
      </c>
      <c r="Z21">
        <f>(US_ContributionTestResults!AB21-US_ContributionTestResults!AB$2)*-1</f>
        <v>43990</v>
      </c>
      <c r="AA21">
        <f>(US_ContributionTestResults!AC21-US_ContributionTestResults!AC$2)*-1</f>
        <v>17360</v>
      </c>
      <c r="AB21">
        <f>(US_ContributionTestResults!AD21-US_ContributionTestResults!AD$2)*-1</f>
        <v>12690</v>
      </c>
      <c r="AC21">
        <f>(US_ContributionTestResults!AE21-US_ContributionTestResults!AE$2)*-1</f>
        <v>12990</v>
      </c>
      <c r="AD21">
        <f>(US_ContributionTestResults!AF21-US_ContributionTestResults!AF$2)*-1</f>
        <v>17260</v>
      </c>
      <c r="AE21">
        <f>(US_ContributionTestResults!AG21-US_ContributionTestResults!AG$2)*-1</f>
        <v>-560</v>
      </c>
      <c r="AF21">
        <f>(US_ContributionTestResults!AH21-US_ContributionTestResults!AH$2)*-1</f>
        <v>-4660</v>
      </c>
    </row>
    <row r="22" spans="1:32" x14ac:dyDescent="0.25">
      <c r="A22" t="s">
        <v>409</v>
      </c>
      <c r="B22">
        <f>(US_ContributionTestResults!D22-US_ContributionTestResults!D$2)*-1</f>
        <v>0</v>
      </c>
      <c r="C22">
        <f>(US_ContributionTestResults!E22-US_ContributionTestResults!E$2)*-1</f>
        <v>0</v>
      </c>
      <c r="D22">
        <f>(US_ContributionTestResults!F22-US_ContributionTestResults!F$2)*-1</f>
        <v>-445</v>
      </c>
      <c r="E22">
        <f>(US_ContributionTestResults!G22-US_ContributionTestResults!G$2)*-1</f>
        <v>-1210</v>
      </c>
      <c r="F22">
        <f>(US_ContributionTestResults!H22-US_ContributionTestResults!H$2)*-1</f>
        <v>-2210</v>
      </c>
      <c r="G22">
        <f>(US_ContributionTestResults!I22-US_ContributionTestResults!I$2)*-1</f>
        <v>-3400</v>
      </c>
      <c r="H22">
        <f>(US_ContributionTestResults!J22-US_ContributionTestResults!J$2)*-1</f>
        <v>-4840</v>
      </c>
      <c r="I22">
        <f>(US_ContributionTestResults!K22-US_ContributionTestResults!K$2)*-1</f>
        <v>-6430</v>
      </c>
      <c r="J22">
        <f>(US_ContributionTestResults!L22-US_ContributionTestResults!L$2)*-1</f>
        <v>-8240</v>
      </c>
      <c r="K22">
        <f>(US_ContributionTestResults!M22-US_ContributionTestResults!M$2)*-1</f>
        <v>-10250</v>
      </c>
      <c r="L22">
        <f>(US_ContributionTestResults!N22-US_ContributionTestResults!N$2)*-1</f>
        <v>-12550</v>
      </c>
      <c r="M22">
        <f>(US_ContributionTestResults!O22-US_ContributionTestResults!O$2)*-1</f>
        <v>-14990</v>
      </c>
      <c r="N22">
        <f>(US_ContributionTestResults!P22-US_ContributionTestResults!P$2)*-1</f>
        <v>-17690</v>
      </c>
      <c r="O22">
        <f>(US_ContributionTestResults!Q22-US_ContributionTestResults!Q$2)*-1</f>
        <v>-20560</v>
      </c>
      <c r="P22">
        <f>(US_ContributionTestResults!R22-US_ContributionTestResults!R$2)*-1</f>
        <v>-23720</v>
      </c>
      <c r="Q22">
        <f>(US_ContributionTestResults!S22-US_ContributionTestResults!S$2)*-1</f>
        <v>-27020</v>
      </c>
      <c r="R22">
        <f>(US_ContributionTestResults!T22-US_ContributionTestResults!T$2)*-1</f>
        <v>-30470</v>
      </c>
      <c r="S22">
        <f>(US_ContributionTestResults!U22-US_ContributionTestResults!U$2)*-1</f>
        <v>-34130</v>
      </c>
      <c r="T22">
        <f>(US_ContributionTestResults!V22-US_ContributionTestResults!V$2)*-1</f>
        <v>-37950</v>
      </c>
      <c r="U22">
        <f>(US_ContributionTestResults!W22-US_ContributionTestResults!W$2)*-1</f>
        <v>-42010</v>
      </c>
      <c r="V22">
        <f>(US_ContributionTestResults!X22-US_ContributionTestResults!X$2)*-1</f>
        <v>-46270</v>
      </c>
      <c r="W22">
        <f>(US_ContributionTestResults!Y22-US_ContributionTestResults!Y$2)*-1</f>
        <v>-51010</v>
      </c>
      <c r="X22">
        <f>(US_ContributionTestResults!Z22-US_ContributionTestResults!Z$2)*-1</f>
        <v>-55960</v>
      </c>
      <c r="Y22">
        <f>(US_ContributionTestResults!AA22-US_ContributionTestResults!AA$2)*-1</f>
        <v>-60720</v>
      </c>
      <c r="Z22">
        <f>(US_ContributionTestResults!AB22-US_ContributionTestResults!AB$2)*-1</f>
        <v>-65920</v>
      </c>
      <c r="AA22">
        <f>(US_ContributionTestResults!AC22-US_ContributionTestResults!AC$2)*-1</f>
        <v>-71390</v>
      </c>
      <c r="AB22">
        <f>(US_ContributionTestResults!AD22-US_ContributionTestResults!AD$2)*-1</f>
        <v>-76960</v>
      </c>
      <c r="AC22">
        <f>(US_ContributionTestResults!AE22-US_ContributionTestResults!AE$2)*-1</f>
        <v>-82480</v>
      </c>
      <c r="AD22">
        <f>(US_ContributionTestResults!AF22-US_ContributionTestResults!AF$2)*-1</f>
        <v>-87910</v>
      </c>
      <c r="AE22">
        <f>(US_ContributionTestResults!AG22-US_ContributionTestResults!AG$2)*-1</f>
        <v>-93350</v>
      </c>
      <c r="AF22">
        <f>(US_ContributionTestResults!AH22-US_ContributionTestResults!AH$2)*-1</f>
        <v>-98840</v>
      </c>
    </row>
    <row r="23" spans="1:32" x14ac:dyDescent="0.25">
      <c r="A23" t="s">
        <v>411</v>
      </c>
      <c r="B23">
        <f>(US_ContributionTestResults!D23-US_ContributionTestResults!D$2)*-1</f>
        <v>0</v>
      </c>
      <c r="C23">
        <f>(US_ContributionTestResults!E23-US_ContributionTestResults!E$2)*-1</f>
        <v>0</v>
      </c>
      <c r="D23">
        <f>(US_ContributionTestResults!F23-US_ContributionTestResults!F$2)*-1</f>
        <v>12806</v>
      </c>
      <c r="E23">
        <f>(US_ContributionTestResults!G23-US_ContributionTestResults!G$2)*-1</f>
        <v>29730</v>
      </c>
      <c r="F23">
        <f>(US_ContributionTestResults!H23-US_ContributionTestResults!H$2)*-1</f>
        <v>48700</v>
      </c>
      <c r="G23">
        <f>(US_ContributionTestResults!I23-US_ContributionTestResults!I$2)*-1</f>
        <v>82510</v>
      </c>
      <c r="H23">
        <f>(US_ContributionTestResults!J23-US_ContributionTestResults!J$2)*-1</f>
        <v>124080</v>
      </c>
      <c r="I23">
        <f>(US_ContributionTestResults!K23-US_ContributionTestResults!K$2)*-1</f>
        <v>169640</v>
      </c>
      <c r="J23">
        <f>(US_ContributionTestResults!L23-US_ContributionTestResults!L$2)*-1</f>
        <v>217030</v>
      </c>
      <c r="K23">
        <f>(US_ContributionTestResults!M23-US_ContributionTestResults!M$2)*-1</f>
        <v>271840</v>
      </c>
      <c r="L23">
        <f>(US_ContributionTestResults!N23-US_ContributionTestResults!N$2)*-1</f>
        <v>334960</v>
      </c>
      <c r="M23">
        <f>(US_ContributionTestResults!O23-US_ContributionTestResults!O$2)*-1</f>
        <v>421030</v>
      </c>
      <c r="N23">
        <f>(US_ContributionTestResults!P23-US_ContributionTestResults!P$2)*-1</f>
        <v>494380</v>
      </c>
      <c r="O23">
        <f>(US_ContributionTestResults!Q23-US_ContributionTestResults!Q$2)*-1</f>
        <v>561310</v>
      </c>
      <c r="P23">
        <f>(US_ContributionTestResults!R23-US_ContributionTestResults!R$2)*-1</f>
        <v>625550</v>
      </c>
      <c r="Q23">
        <f>(US_ContributionTestResults!S23-US_ContributionTestResults!S$2)*-1</f>
        <v>682300</v>
      </c>
      <c r="R23">
        <f>(US_ContributionTestResults!T23-US_ContributionTestResults!T$2)*-1</f>
        <v>737870</v>
      </c>
      <c r="S23">
        <f>(US_ContributionTestResults!U23-US_ContributionTestResults!U$2)*-1</f>
        <v>792800</v>
      </c>
      <c r="T23">
        <f>(US_ContributionTestResults!V23-US_ContributionTestResults!V$2)*-1</f>
        <v>846620</v>
      </c>
      <c r="U23">
        <f>(US_ContributionTestResults!W23-US_ContributionTestResults!W$2)*-1</f>
        <v>900550</v>
      </c>
      <c r="V23">
        <f>(US_ContributionTestResults!X23-US_ContributionTestResults!X$2)*-1</f>
        <v>955650</v>
      </c>
      <c r="W23">
        <f>(US_ContributionTestResults!Y23-US_ContributionTestResults!Y$2)*-1</f>
        <v>1009890</v>
      </c>
      <c r="X23">
        <f>(US_ContributionTestResults!Z23-US_ContributionTestResults!Z$2)*-1</f>
        <v>1064770</v>
      </c>
      <c r="Y23">
        <f>(US_ContributionTestResults!AA23-US_ContributionTestResults!AA$2)*-1</f>
        <v>1128770</v>
      </c>
      <c r="Z23">
        <f>(US_ContributionTestResults!AB23-US_ContributionTestResults!AB$2)*-1</f>
        <v>1190390</v>
      </c>
      <c r="AA23">
        <f>(US_ContributionTestResults!AC23-US_ContributionTestResults!AC$2)*-1</f>
        <v>1254550</v>
      </c>
      <c r="AB23">
        <f>(US_ContributionTestResults!AD23-US_ContributionTestResults!AD$2)*-1</f>
        <v>1319330</v>
      </c>
      <c r="AC23">
        <f>(US_ContributionTestResults!AE23-US_ContributionTestResults!AE$2)*-1</f>
        <v>1383690</v>
      </c>
      <c r="AD23">
        <f>(US_ContributionTestResults!AF23-US_ContributionTestResults!AF$2)*-1</f>
        <v>1449730</v>
      </c>
      <c r="AE23">
        <f>(US_ContributionTestResults!AG23-US_ContributionTestResults!AG$2)*-1</f>
        <v>1516740</v>
      </c>
      <c r="AF23">
        <f>(US_ContributionTestResults!AH23-US_ContributionTestResults!AH$2)*-1</f>
        <v>1584520</v>
      </c>
    </row>
    <row r="24" spans="1:32" x14ac:dyDescent="0.25">
      <c r="A24" t="s">
        <v>413</v>
      </c>
      <c r="B24">
        <f>(US_ContributionTestResults!D24-US_ContributionTestResults!D$2)*-1</f>
        <v>0</v>
      </c>
      <c r="C24">
        <f>(US_ContributionTestResults!E24-US_ContributionTestResults!E$2)*-1</f>
        <v>0</v>
      </c>
      <c r="D24">
        <f>(US_ContributionTestResults!F24-US_ContributionTestResults!F$2)*-1</f>
        <v>-2545</v>
      </c>
      <c r="E24">
        <f>(US_ContributionTestResults!G24-US_ContributionTestResults!G$2)*-1</f>
        <v>-6590</v>
      </c>
      <c r="F24">
        <f>(US_ContributionTestResults!H24-US_ContributionTestResults!H$2)*-1</f>
        <v>-11330</v>
      </c>
      <c r="G24">
        <f>(US_ContributionTestResults!I24-US_ContributionTestResults!I$2)*-1</f>
        <v>-16760</v>
      </c>
      <c r="H24">
        <f>(US_ContributionTestResults!J24-US_ContributionTestResults!J$2)*-1</f>
        <v>-23010</v>
      </c>
      <c r="I24">
        <f>(US_ContributionTestResults!K24-US_ContributionTestResults!K$2)*-1</f>
        <v>-28500</v>
      </c>
      <c r="J24">
        <f>(US_ContributionTestResults!L24-US_ContributionTestResults!L$2)*-1</f>
        <v>-34510</v>
      </c>
      <c r="K24">
        <f>(US_ContributionTestResults!M24-US_ContributionTestResults!M$2)*-1</f>
        <v>-40710</v>
      </c>
      <c r="L24">
        <f>(US_ContributionTestResults!N24-US_ContributionTestResults!N$2)*-1</f>
        <v>-47440</v>
      </c>
      <c r="M24">
        <f>(US_ContributionTestResults!O24-US_ContributionTestResults!O$2)*-1</f>
        <v>-54070</v>
      </c>
      <c r="N24">
        <f>(US_ContributionTestResults!P24-US_ContributionTestResults!P$2)*-1</f>
        <v>-60730</v>
      </c>
      <c r="O24">
        <f>(US_ContributionTestResults!Q24-US_ContributionTestResults!Q$2)*-1</f>
        <v>-67120</v>
      </c>
      <c r="P24">
        <f>(US_ContributionTestResults!R24-US_ContributionTestResults!R$2)*-1</f>
        <v>-73590</v>
      </c>
      <c r="Q24">
        <f>(US_ContributionTestResults!S24-US_ContributionTestResults!S$2)*-1</f>
        <v>-79790</v>
      </c>
      <c r="R24">
        <f>(US_ContributionTestResults!T24-US_ContributionTestResults!T$2)*-1</f>
        <v>-85680</v>
      </c>
      <c r="S24">
        <f>(US_ContributionTestResults!U24-US_ContributionTestResults!U$2)*-1</f>
        <v>-91530</v>
      </c>
      <c r="T24">
        <f>(US_ContributionTestResults!V24-US_ContributionTestResults!V$2)*-1</f>
        <v>-97330</v>
      </c>
      <c r="U24">
        <f>(US_ContributionTestResults!W24-US_ContributionTestResults!W$2)*-1</f>
        <v>-103060</v>
      </c>
      <c r="V24">
        <f>(US_ContributionTestResults!X24-US_ContributionTestResults!X$2)*-1</f>
        <v>-108800</v>
      </c>
      <c r="W24">
        <f>(US_ContributionTestResults!Y24-US_ContributionTestResults!Y$2)*-1</f>
        <v>-114730</v>
      </c>
      <c r="X24">
        <f>(US_ContributionTestResults!Z24-US_ContributionTestResults!Z$2)*-1</f>
        <v>-120880</v>
      </c>
      <c r="Y24">
        <f>(US_ContributionTestResults!AA24-US_ContributionTestResults!AA$2)*-1</f>
        <v>-126660</v>
      </c>
      <c r="Z24">
        <f>(US_ContributionTestResults!AB24-US_ContributionTestResults!AB$2)*-1</f>
        <v>-132740</v>
      </c>
      <c r="AA24">
        <f>(US_ContributionTestResults!AC24-US_ContributionTestResults!AC$2)*-1</f>
        <v>-138830</v>
      </c>
      <c r="AB24">
        <f>(US_ContributionTestResults!AD24-US_ContributionTestResults!AD$2)*-1</f>
        <v>-144860</v>
      </c>
      <c r="AC24">
        <f>(US_ContributionTestResults!AE24-US_ContributionTestResults!AE$2)*-1</f>
        <v>-150780</v>
      </c>
      <c r="AD24">
        <f>(US_ContributionTestResults!AF24-US_ContributionTestResults!AF$2)*-1</f>
        <v>-156640</v>
      </c>
      <c r="AE24">
        <f>(US_ContributionTestResults!AG24-US_ContributionTestResults!AG$2)*-1</f>
        <v>-162570</v>
      </c>
      <c r="AF24">
        <f>(US_ContributionTestResults!AH24-US_ContributionTestResults!AH$2)*-1</f>
        <v>-168880</v>
      </c>
    </row>
    <row r="25" spans="1:32" x14ac:dyDescent="0.25">
      <c r="A25" t="s">
        <v>415</v>
      </c>
      <c r="B25">
        <f>(US_ContributionTestResults!D25-US_ContributionTestResults!D$2)*-1</f>
        <v>0</v>
      </c>
      <c r="C25">
        <f>(US_ContributionTestResults!E25-US_ContributionTestResults!E$2)*-1</f>
        <v>0</v>
      </c>
      <c r="D25">
        <f>(US_ContributionTestResults!F25-US_ContributionTestResults!F$2)*-1</f>
        <v>628</v>
      </c>
      <c r="E25">
        <f>(US_ContributionTestResults!G25-US_ContributionTestResults!G$2)*-1</f>
        <v>1590</v>
      </c>
      <c r="F25">
        <f>(US_ContributionTestResults!H25-US_ContributionTestResults!H$2)*-1</f>
        <v>2650</v>
      </c>
      <c r="G25">
        <f>(US_ContributionTestResults!I25-US_ContributionTestResults!I$2)*-1</f>
        <v>3750</v>
      </c>
      <c r="H25">
        <f>(US_ContributionTestResults!J25-US_ContributionTestResults!J$2)*-1</f>
        <v>-3380</v>
      </c>
      <c r="I25">
        <f>(US_ContributionTestResults!K25-US_ContributionTestResults!K$2)*-1</f>
        <v>-5050</v>
      </c>
      <c r="J25">
        <f>(US_ContributionTestResults!L25-US_ContributionTestResults!L$2)*-1</f>
        <v>720</v>
      </c>
      <c r="K25">
        <f>(US_ContributionTestResults!M25-US_ContributionTestResults!M$2)*-1</f>
        <v>12260</v>
      </c>
      <c r="L25">
        <f>(US_ContributionTestResults!N25-US_ContributionTestResults!N$2)*-1</f>
        <v>29130</v>
      </c>
      <c r="M25">
        <f>(US_ContributionTestResults!O25-US_ContributionTestResults!O$2)*-1</f>
        <v>45920</v>
      </c>
      <c r="N25">
        <f>(US_ContributionTestResults!P25-US_ContributionTestResults!P$2)*-1</f>
        <v>63670</v>
      </c>
      <c r="O25">
        <f>(US_ContributionTestResults!Q25-US_ContributionTestResults!Q$2)*-1</f>
        <v>79510</v>
      </c>
      <c r="P25">
        <f>(US_ContributionTestResults!R25-US_ContributionTestResults!R$2)*-1</f>
        <v>91660</v>
      </c>
      <c r="Q25">
        <f>(US_ContributionTestResults!S25-US_ContributionTestResults!S$2)*-1</f>
        <v>98800</v>
      </c>
      <c r="R25">
        <f>(US_ContributionTestResults!T25-US_ContributionTestResults!T$2)*-1</f>
        <v>89870</v>
      </c>
      <c r="S25">
        <f>(US_ContributionTestResults!U25-US_ContributionTestResults!U$2)*-1</f>
        <v>76500</v>
      </c>
      <c r="T25">
        <f>(US_ContributionTestResults!V25-US_ContributionTestResults!V$2)*-1</f>
        <v>61930</v>
      </c>
      <c r="U25">
        <f>(US_ContributionTestResults!W25-US_ContributionTestResults!W$2)*-1</f>
        <v>46680</v>
      </c>
      <c r="V25">
        <f>(US_ContributionTestResults!X25-US_ContributionTestResults!X$2)*-1</f>
        <v>31520</v>
      </c>
      <c r="W25">
        <f>(US_ContributionTestResults!Y25-US_ContributionTestResults!Y$2)*-1</f>
        <v>16880</v>
      </c>
      <c r="X25">
        <f>(US_ContributionTestResults!Z25-US_ContributionTestResults!Z$2)*-1</f>
        <v>3030</v>
      </c>
      <c r="Y25">
        <f>(US_ContributionTestResults!AA25-US_ContributionTestResults!AA$2)*-1</f>
        <v>-8510</v>
      </c>
      <c r="Z25">
        <f>(US_ContributionTestResults!AB25-US_ContributionTestResults!AB$2)*-1</f>
        <v>-19390</v>
      </c>
      <c r="AA25">
        <f>(US_ContributionTestResults!AC25-US_ContributionTestResults!AC$2)*-1</f>
        <v>-29060</v>
      </c>
      <c r="AB25">
        <f>(US_ContributionTestResults!AD25-US_ContributionTestResults!AD$2)*-1</f>
        <v>-36430</v>
      </c>
      <c r="AC25">
        <f>(US_ContributionTestResults!AE25-US_ContributionTestResults!AE$2)*-1</f>
        <v>-42030</v>
      </c>
      <c r="AD25">
        <f>(US_ContributionTestResults!AF25-US_ContributionTestResults!AF$2)*-1</f>
        <v>-45940</v>
      </c>
      <c r="AE25">
        <f>(US_ContributionTestResults!AG25-US_ContributionTestResults!AG$2)*-1</f>
        <v>-49060</v>
      </c>
      <c r="AF25">
        <f>(US_ContributionTestResults!AH25-US_ContributionTestResults!AH$2)*-1</f>
        <v>-51570</v>
      </c>
    </row>
    <row r="26" spans="1:32" x14ac:dyDescent="0.25">
      <c r="A26" t="s">
        <v>416</v>
      </c>
      <c r="B26">
        <f>(US_ContributionTestResults!D26-US_ContributionTestResults!D$2)*-1</f>
        <v>0</v>
      </c>
      <c r="C26">
        <f>(US_ContributionTestResults!E26-US_ContributionTestResults!E$2)*-1</f>
        <v>0</v>
      </c>
      <c r="D26">
        <f>(US_ContributionTestResults!F26-US_ContributionTestResults!F$2)*-1</f>
        <v>1691</v>
      </c>
      <c r="E26">
        <f>(US_ContributionTestResults!G26-US_ContributionTestResults!G$2)*-1</f>
        <v>-890</v>
      </c>
      <c r="F26">
        <f>(US_ContributionTestResults!H26-US_ContributionTestResults!H$2)*-1</f>
        <v>-7140</v>
      </c>
      <c r="G26">
        <f>(US_ContributionTestResults!I26-US_ContributionTestResults!I$2)*-1</f>
        <v>-16940</v>
      </c>
      <c r="H26">
        <f>(US_ContributionTestResults!J26-US_ContributionTestResults!J$2)*-1</f>
        <v>-31850</v>
      </c>
      <c r="I26">
        <f>(US_ContributionTestResults!K26-US_ContributionTestResults!K$2)*-1</f>
        <v>-37980</v>
      </c>
      <c r="J26">
        <f>(US_ContributionTestResults!L26-US_ContributionTestResults!L$2)*-1</f>
        <v>-46550</v>
      </c>
      <c r="K26">
        <f>(US_ContributionTestResults!M26-US_ContributionTestResults!M$2)*-1</f>
        <v>-55530</v>
      </c>
      <c r="L26">
        <f>(US_ContributionTestResults!N26-US_ContributionTestResults!N$2)*-1</f>
        <v>-70870</v>
      </c>
      <c r="M26">
        <f>(US_ContributionTestResults!O26-US_ContributionTestResults!O$2)*-1</f>
        <v>-85560</v>
      </c>
      <c r="N26">
        <f>(US_ContributionTestResults!P26-US_ContributionTestResults!P$2)*-1</f>
        <v>-101210</v>
      </c>
      <c r="O26">
        <f>(US_ContributionTestResults!Q26-US_ContributionTestResults!Q$2)*-1</f>
        <v>-116710</v>
      </c>
      <c r="P26">
        <f>(US_ContributionTestResults!R26-US_ContributionTestResults!R$2)*-1</f>
        <v>-133200</v>
      </c>
      <c r="Q26">
        <f>(US_ContributionTestResults!S26-US_ContributionTestResults!S$2)*-1</f>
        <v>-149020</v>
      </c>
      <c r="R26">
        <f>(US_ContributionTestResults!T26-US_ContributionTestResults!T$2)*-1</f>
        <v>-165720</v>
      </c>
      <c r="S26">
        <f>(US_ContributionTestResults!U26-US_ContributionTestResults!U$2)*-1</f>
        <v>-182370</v>
      </c>
      <c r="T26">
        <f>(US_ContributionTestResults!V26-US_ContributionTestResults!V$2)*-1</f>
        <v>-198850</v>
      </c>
      <c r="U26">
        <f>(US_ContributionTestResults!W26-US_ContributionTestResults!W$2)*-1</f>
        <v>-215390</v>
      </c>
      <c r="V26">
        <f>(US_ContributionTestResults!X26-US_ContributionTestResults!X$2)*-1</f>
        <v>-232750</v>
      </c>
      <c r="W26">
        <f>(US_ContributionTestResults!Y26-US_ContributionTestResults!Y$2)*-1</f>
        <v>-253850</v>
      </c>
      <c r="X26">
        <f>(US_ContributionTestResults!Z26-US_ContributionTestResults!Z$2)*-1</f>
        <v>-276890</v>
      </c>
      <c r="Y26">
        <f>(US_ContributionTestResults!AA26-US_ContributionTestResults!AA$2)*-1</f>
        <v>-294330</v>
      </c>
      <c r="Z26">
        <f>(US_ContributionTestResults!AB26-US_ContributionTestResults!AB$2)*-1</f>
        <v>-317370</v>
      </c>
      <c r="AA26">
        <f>(US_ContributionTestResults!AC26-US_ContributionTestResults!AC$2)*-1</f>
        <v>-341130</v>
      </c>
      <c r="AB26">
        <f>(US_ContributionTestResults!AD26-US_ContributionTestResults!AD$2)*-1</f>
        <v>-365770</v>
      </c>
      <c r="AC26">
        <f>(US_ContributionTestResults!AE26-US_ContributionTestResults!AE$2)*-1</f>
        <v>-388370</v>
      </c>
      <c r="AD26">
        <f>(US_ContributionTestResults!AF26-US_ContributionTestResults!AF$2)*-1</f>
        <v>-404760</v>
      </c>
      <c r="AE26">
        <f>(US_ContributionTestResults!AG26-US_ContributionTestResults!AG$2)*-1</f>
        <v>-426730</v>
      </c>
      <c r="AF26">
        <f>(US_ContributionTestResults!AH26-US_ContributionTestResults!AH$2)*-1</f>
        <v>-449090</v>
      </c>
    </row>
    <row r="27" spans="1:32" x14ac:dyDescent="0.25">
      <c r="A27" t="s">
        <v>418</v>
      </c>
      <c r="B27">
        <f>(US_ContributionTestResults!D27-US_ContributionTestResults!D$2)*-1</f>
        <v>0</v>
      </c>
      <c r="C27">
        <f>(US_ContributionTestResults!E27-US_ContributionTestResults!E$2)*-1</f>
        <v>0</v>
      </c>
      <c r="D27">
        <f>(US_ContributionTestResults!F27-US_ContributionTestResults!F$2)*-1</f>
        <v>13695</v>
      </c>
      <c r="E27">
        <f>(US_ContributionTestResults!G27-US_ContributionTestResults!G$2)*-1</f>
        <v>73840</v>
      </c>
      <c r="F27">
        <f>(US_ContributionTestResults!H27-US_ContributionTestResults!H$2)*-1</f>
        <v>85700</v>
      </c>
      <c r="G27">
        <f>(US_ContributionTestResults!I27-US_ContributionTestResults!I$2)*-1</f>
        <v>76340</v>
      </c>
      <c r="H27">
        <f>(US_ContributionTestResults!J27-US_ContributionTestResults!J$2)*-1</f>
        <v>31190</v>
      </c>
      <c r="I27">
        <f>(US_ContributionTestResults!K27-US_ContributionTestResults!K$2)*-1</f>
        <v>27010</v>
      </c>
      <c r="J27">
        <f>(US_ContributionTestResults!L27-US_ContributionTestResults!L$2)*-1</f>
        <v>52490</v>
      </c>
      <c r="K27">
        <f>(US_ContributionTestResults!M27-US_ContributionTestResults!M$2)*-1</f>
        <v>89840</v>
      </c>
      <c r="L27">
        <f>(US_ContributionTestResults!N27-US_ContributionTestResults!N$2)*-1</f>
        <v>127640</v>
      </c>
      <c r="M27">
        <f>(US_ContributionTestResults!O27-US_ContributionTestResults!O$2)*-1</f>
        <v>182920</v>
      </c>
      <c r="N27">
        <f>(US_ContributionTestResults!P27-US_ContributionTestResults!P$2)*-1</f>
        <v>259060</v>
      </c>
      <c r="O27">
        <f>(US_ContributionTestResults!Q27-US_ContributionTestResults!Q$2)*-1</f>
        <v>323940</v>
      </c>
      <c r="P27">
        <f>(US_ContributionTestResults!R27-US_ContributionTestResults!R$2)*-1</f>
        <v>379640</v>
      </c>
      <c r="Q27">
        <f>(US_ContributionTestResults!S27-US_ContributionTestResults!S$2)*-1</f>
        <v>361580</v>
      </c>
      <c r="R27">
        <f>(US_ContributionTestResults!T27-US_ContributionTestResults!T$2)*-1</f>
        <v>336870</v>
      </c>
      <c r="S27">
        <f>(US_ContributionTestResults!U27-US_ContributionTestResults!U$2)*-1</f>
        <v>271050</v>
      </c>
      <c r="T27">
        <f>(US_ContributionTestResults!V27-US_ContributionTestResults!V$2)*-1</f>
        <v>201040</v>
      </c>
      <c r="U27">
        <f>(US_ContributionTestResults!W27-US_ContributionTestResults!W$2)*-1</f>
        <v>127990</v>
      </c>
      <c r="V27">
        <f>(US_ContributionTestResults!X27-US_ContributionTestResults!X$2)*-1</f>
        <v>62010</v>
      </c>
      <c r="W27">
        <f>(US_ContributionTestResults!Y27-US_ContributionTestResults!Y$2)*-1</f>
        <v>3780</v>
      </c>
      <c r="X27">
        <f>(US_ContributionTestResults!Z27-US_ContributionTestResults!Z$2)*-1</f>
        <v>-46190</v>
      </c>
      <c r="Y27">
        <f>(US_ContributionTestResults!AA27-US_ContributionTestResults!AA$2)*-1</f>
        <v>-80970</v>
      </c>
      <c r="Z27">
        <f>(US_ContributionTestResults!AB27-US_ContributionTestResults!AB$2)*-1</f>
        <v>-113980</v>
      </c>
      <c r="AA27">
        <f>(US_ContributionTestResults!AC27-US_ContributionTestResults!AC$2)*-1</f>
        <v>-139980</v>
      </c>
      <c r="AB27">
        <f>(US_ContributionTestResults!AD27-US_ContributionTestResults!AD$2)*-1</f>
        <v>-163070</v>
      </c>
      <c r="AC27">
        <f>(US_ContributionTestResults!AE27-US_ContributionTestResults!AE$2)*-1</f>
        <v>-182450</v>
      </c>
      <c r="AD27">
        <f>(US_ContributionTestResults!AF27-US_ContributionTestResults!AF$2)*-1</f>
        <v>-197820</v>
      </c>
      <c r="AE27">
        <f>(US_ContributionTestResults!AG27-US_ContributionTestResults!AG$2)*-1</f>
        <v>-209970</v>
      </c>
      <c r="AF27">
        <f>(US_ContributionTestResults!AH27-US_ContributionTestResults!AH$2)*-1</f>
        <v>-225270</v>
      </c>
    </row>
    <row r="28" spans="1:32" x14ac:dyDescent="0.25">
      <c r="A28" t="s">
        <v>420</v>
      </c>
      <c r="B28">
        <f>(US_ContributionTestResults!D28-US_ContributionTestResults!D$2)*-1</f>
        <v>0</v>
      </c>
      <c r="C28">
        <f>(US_ContributionTestResults!E28-US_ContributionTestResults!E$2)*-1</f>
        <v>0</v>
      </c>
      <c r="D28">
        <f>(US_ContributionTestResults!F28-US_ContributionTestResults!F$2)*-1</f>
        <v>208662</v>
      </c>
      <c r="E28">
        <f>(US_ContributionTestResults!G28-US_ContributionTestResults!G$2)*-1</f>
        <v>305458</v>
      </c>
      <c r="F28">
        <f>(US_ContributionTestResults!H28-US_ContributionTestResults!H$2)*-1</f>
        <v>336750</v>
      </c>
      <c r="G28">
        <f>(US_ContributionTestResults!I28-US_ContributionTestResults!I$2)*-1</f>
        <v>333820</v>
      </c>
      <c r="H28">
        <f>(US_ContributionTestResults!J28-US_ContributionTestResults!J$2)*-1</f>
        <v>317640</v>
      </c>
      <c r="I28">
        <f>(US_ContributionTestResults!K28-US_ContributionTestResults!K$2)*-1</f>
        <v>299210</v>
      </c>
      <c r="J28">
        <f>(US_ContributionTestResults!L28-US_ContributionTestResults!L$2)*-1</f>
        <v>275310</v>
      </c>
      <c r="K28">
        <f>(US_ContributionTestResults!M28-US_ContributionTestResults!M$2)*-1</f>
        <v>248030</v>
      </c>
      <c r="L28">
        <f>(US_ContributionTestResults!N28-US_ContributionTestResults!N$2)*-1</f>
        <v>218500</v>
      </c>
      <c r="M28">
        <f>(US_ContributionTestResults!O28-US_ContributionTestResults!O$2)*-1</f>
        <v>188010</v>
      </c>
      <c r="N28">
        <f>(US_ContributionTestResults!P28-US_ContributionTestResults!P$2)*-1</f>
        <v>161820</v>
      </c>
      <c r="O28">
        <f>(US_ContributionTestResults!Q28-US_ContributionTestResults!Q$2)*-1</f>
        <v>136270</v>
      </c>
      <c r="P28">
        <f>(US_ContributionTestResults!R28-US_ContributionTestResults!R$2)*-1</f>
        <v>109680</v>
      </c>
      <c r="Q28">
        <f>(US_ContributionTestResults!S28-US_ContributionTestResults!S$2)*-1</f>
        <v>84140</v>
      </c>
      <c r="R28">
        <f>(US_ContributionTestResults!T28-US_ContributionTestResults!T$2)*-1</f>
        <v>63920</v>
      </c>
      <c r="S28">
        <f>(US_ContributionTestResults!U28-US_ContributionTestResults!U$2)*-1</f>
        <v>54600</v>
      </c>
      <c r="T28">
        <f>(US_ContributionTestResults!V28-US_ContributionTestResults!V$2)*-1</f>
        <v>52190</v>
      </c>
      <c r="U28">
        <f>(US_ContributionTestResults!W28-US_ContributionTestResults!W$2)*-1</f>
        <v>49140</v>
      </c>
      <c r="V28">
        <f>(US_ContributionTestResults!X28-US_ContributionTestResults!X$2)*-1</f>
        <v>46220</v>
      </c>
      <c r="W28">
        <f>(US_ContributionTestResults!Y28-US_ContributionTestResults!Y$2)*-1</f>
        <v>40860</v>
      </c>
      <c r="X28">
        <f>(US_ContributionTestResults!Z28-US_ContributionTestResults!Z$2)*-1</f>
        <v>35450</v>
      </c>
      <c r="Y28">
        <f>(US_ContributionTestResults!AA28-US_ContributionTestResults!AA$2)*-1</f>
        <v>37910</v>
      </c>
      <c r="Z28">
        <f>(US_ContributionTestResults!AB28-US_ContributionTestResults!AB$2)*-1</f>
        <v>37040</v>
      </c>
      <c r="AA28">
        <f>(US_ContributionTestResults!AC28-US_ContributionTestResults!AC$2)*-1</f>
        <v>37540</v>
      </c>
      <c r="AB28">
        <f>(US_ContributionTestResults!AD28-US_ContributionTestResults!AD$2)*-1</f>
        <v>38260</v>
      </c>
      <c r="AC28">
        <f>(US_ContributionTestResults!AE28-US_ContributionTestResults!AE$2)*-1</f>
        <v>39490</v>
      </c>
      <c r="AD28">
        <f>(US_ContributionTestResults!AF28-US_ContributionTestResults!AF$2)*-1</f>
        <v>46190</v>
      </c>
      <c r="AE28">
        <f>(US_ContributionTestResults!AG28-US_ContributionTestResults!AG$2)*-1</f>
        <v>57430</v>
      </c>
      <c r="AF28">
        <f>(US_ContributionTestResults!AH28-US_ContributionTestResults!AH$2)*-1</f>
        <v>63210</v>
      </c>
    </row>
    <row r="29" spans="1:32" x14ac:dyDescent="0.25">
      <c r="A29" t="s">
        <v>421</v>
      </c>
      <c r="B29">
        <f>(US_ContributionTestResults!D29-US_ContributionTestResults!D$2)*-1</f>
        <v>0</v>
      </c>
      <c r="C29">
        <f>(US_ContributionTestResults!E29-US_ContributionTestResults!E$2)*-1</f>
        <v>0</v>
      </c>
      <c r="D29">
        <f>(US_ContributionTestResults!F29-US_ContributionTestResults!F$2)*-1</f>
        <v>654482</v>
      </c>
      <c r="E29">
        <f>(US_ContributionTestResults!G29-US_ContributionTestResults!G$2)*-1</f>
        <v>1168470</v>
      </c>
      <c r="F29">
        <f>(US_ContributionTestResults!H29-US_ContributionTestResults!H$2)*-1</f>
        <v>1637300</v>
      </c>
      <c r="G29">
        <f>(US_ContributionTestResults!I29-US_ContributionTestResults!I$2)*-1</f>
        <v>2130510</v>
      </c>
      <c r="H29">
        <f>(US_ContributionTestResults!J29-US_ContributionTestResults!J$2)*-1</f>
        <v>2565660</v>
      </c>
      <c r="I29">
        <f>(US_ContributionTestResults!K29-US_ContributionTestResults!K$2)*-1</f>
        <v>3008970</v>
      </c>
      <c r="J29">
        <f>(US_ContributionTestResults!L29-US_ContributionTestResults!L$2)*-1</f>
        <v>3482050</v>
      </c>
      <c r="K29">
        <f>(US_ContributionTestResults!M29-US_ContributionTestResults!M$2)*-1</f>
        <v>3869500</v>
      </c>
      <c r="L29">
        <f>(US_ContributionTestResults!N29-US_ContributionTestResults!N$2)*-1</f>
        <v>4204090</v>
      </c>
      <c r="M29">
        <f>(US_ContributionTestResults!O29-US_ContributionTestResults!O$2)*-1</f>
        <v>4199590</v>
      </c>
      <c r="N29">
        <f>(US_ContributionTestResults!P29-US_ContributionTestResults!P$2)*-1</f>
        <v>4436190</v>
      </c>
      <c r="O29">
        <f>(US_ContributionTestResults!Q29-US_ContributionTestResults!Q$2)*-1</f>
        <v>4760560</v>
      </c>
      <c r="P29">
        <f>(US_ContributionTestResults!R29-US_ContributionTestResults!R$2)*-1</f>
        <v>5118800</v>
      </c>
      <c r="Q29">
        <f>(US_ContributionTestResults!S29-US_ContributionTestResults!S$2)*-1</f>
        <v>5330340</v>
      </c>
      <c r="R29">
        <f>(US_ContributionTestResults!T29-US_ContributionTestResults!T$2)*-1</f>
        <v>5510790</v>
      </c>
      <c r="S29">
        <f>(US_ContributionTestResults!U29-US_ContributionTestResults!U$2)*-1</f>
        <v>5654190</v>
      </c>
      <c r="T29">
        <f>(US_ContributionTestResults!V29-US_ContributionTestResults!V$2)*-1</f>
        <v>5788440</v>
      </c>
      <c r="U29">
        <f>(US_ContributionTestResults!W29-US_ContributionTestResults!W$2)*-1</f>
        <v>5904190</v>
      </c>
      <c r="V29">
        <f>(US_ContributionTestResults!X29-US_ContributionTestResults!X$2)*-1</f>
        <v>6015670</v>
      </c>
      <c r="W29">
        <f>(US_ContributionTestResults!Y29-US_ContributionTestResults!Y$2)*-1</f>
        <v>6129360</v>
      </c>
      <c r="X29">
        <f>(US_ContributionTestResults!Z29-US_ContributionTestResults!Z$2)*-1</f>
        <v>6244100</v>
      </c>
      <c r="Y29">
        <f>(US_ContributionTestResults!AA29-US_ContributionTestResults!AA$2)*-1</f>
        <v>6370600</v>
      </c>
      <c r="Z29">
        <f>(US_ContributionTestResults!AB29-US_ContributionTestResults!AB$2)*-1</f>
        <v>6494760</v>
      </c>
      <c r="AA29">
        <f>(US_ContributionTestResults!AC29-US_ContributionTestResults!AC$2)*-1</f>
        <v>6620370</v>
      </c>
      <c r="AB29">
        <f>(US_ContributionTestResults!AD29-US_ContributionTestResults!AD$2)*-1</f>
        <v>6728000</v>
      </c>
      <c r="AC29">
        <f>(US_ContributionTestResults!AE29-US_ContributionTestResults!AE$2)*-1</f>
        <v>6823350</v>
      </c>
      <c r="AD29">
        <f>(US_ContributionTestResults!AF29-US_ContributionTestResults!AF$2)*-1</f>
        <v>6915700</v>
      </c>
      <c r="AE29">
        <f>(US_ContributionTestResults!AG29-US_ContributionTestResults!AG$2)*-1</f>
        <v>7016520</v>
      </c>
      <c r="AF29">
        <f>(US_ContributionTestResults!AH29-US_ContributionTestResults!AH$2)*-1</f>
        <v>7125520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dimension ref="A1:AE34"/>
  <sheetViews>
    <sheetView zoomScale="90" zoomScaleNormal="90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49.28515625" bestFit="1" customWidth="1"/>
    <col min="3" max="3" width="50" bestFit="1" customWidth="1"/>
    <col min="4" max="4" width="23.42578125" bestFit="1" customWidth="1"/>
    <col min="5" max="5" width="57.42578125" bestFit="1" customWidth="1"/>
    <col min="6" max="6" width="41.5703125" bestFit="1" customWidth="1"/>
    <col min="7" max="7" width="39.5703125" bestFit="1" customWidth="1"/>
    <col min="8" max="8" width="39.7109375" bestFit="1" customWidth="1"/>
    <col min="9" max="9" width="46.85546875" bestFit="1" customWidth="1"/>
    <col min="10" max="10" width="38.7109375" bestFit="1" customWidth="1"/>
    <col min="11" max="11" width="37.42578125" bestFit="1" customWidth="1"/>
    <col min="12" max="12" width="33.5703125" bestFit="1" customWidth="1"/>
    <col min="13" max="13" width="39.42578125" bestFit="1" customWidth="1"/>
    <col min="14" max="14" width="35.5703125" bestFit="1" customWidth="1"/>
    <col min="15" max="15" width="43.140625" bestFit="1" customWidth="1"/>
    <col min="16" max="16" width="34.5703125" bestFit="1" customWidth="1"/>
    <col min="17" max="17" width="40.5703125" bestFit="1" customWidth="1"/>
    <col min="18" max="18" width="33.42578125" bestFit="1" customWidth="1"/>
    <col min="19" max="19" width="55.140625" bestFit="1" customWidth="1"/>
    <col min="20" max="20" width="43.42578125" bestFit="1" customWidth="1"/>
    <col min="21" max="21" width="38.85546875" bestFit="1" customWidth="1"/>
    <col min="22" max="22" width="52" bestFit="1" customWidth="1"/>
    <col min="23" max="23" width="26" bestFit="1" customWidth="1"/>
    <col min="24" max="24" width="51.28515625" bestFit="1" customWidth="1"/>
    <col min="25" max="25" width="43.7109375" bestFit="1" customWidth="1"/>
    <col min="26" max="26" width="42.28515625" bestFit="1" customWidth="1"/>
    <col min="27" max="27" width="41.5703125" bestFit="1" customWidth="1"/>
    <col min="28" max="28" width="56.140625" bestFit="1" customWidth="1"/>
    <col min="29" max="29" width="35.7109375" bestFit="1" customWidth="1"/>
    <col min="30" max="30" width="7.28515625" bestFit="1" customWidth="1"/>
    <col min="31" max="31" width="11.28515625" bestFit="1" customWidth="1"/>
    <col min="32" max="32" width="11.5703125" bestFit="1" customWidth="1"/>
  </cols>
  <sheetData>
    <row r="1" spans="1:31" x14ac:dyDescent="0.25">
      <c r="B1" s="7" t="s">
        <v>455</v>
      </c>
    </row>
    <row r="2" spans="1:31" x14ac:dyDescent="0.25">
      <c r="A2" s="7" t="s">
        <v>456</v>
      </c>
      <c r="B2" t="s">
        <v>418</v>
      </c>
      <c r="C2" t="s">
        <v>390</v>
      </c>
      <c r="D2" t="s">
        <v>421</v>
      </c>
      <c r="E2" t="s">
        <v>417</v>
      </c>
      <c r="F2" t="s">
        <v>406</v>
      </c>
      <c r="G2" t="s">
        <v>420</v>
      </c>
      <c r="H2" t="s">
        <v>385</v>
      </c>
      <c r="I2" t="s">
        <v>392</v>
      </c>
      <c r="J2" t="s">
        <v>394</v>
      </c>
      <c r="K2" t="s">
        <v>408</v>
      </c>
      <c r="L2" t="s">
        <v>396</v>
      </c>
      <c r="M2" t="s">
        <v>400</v>
      </c>
      <c r="N2" t="s">
        <v>411</v>
      </c>
      <c r="O2" t="s">
        <v>415</v>
      </c>
      <c r="P2" t="s">
        <v>388</v>
      </c>
      <c r="Q2" t="s">
        <v>398</v>
      </c>
      <c r="R2" t="s">
        <v>407</v>
      </c>
      <c r="S2" t="s">
        <v>416</v>
      </c>
      <c r="T2" t="s">
        <v>402</v>
      </c>
      <c r="U2" t="s">
        <v>403</v>
      </c>
      <c r="V2" t="s">
        <v>405</v>
      </c>
      <c r="W2" t="s">
        <v>381</v>
      </c>
      <c r="X2" t="s">
        <v>384</v>
      </c>
      <c r="Y2" t="s">
        <v>409</v>
      </c>
      <c r="Z2" t="s">
        <v>386</v>
      </c>
      <c r="AA2" t="s">
        <v>387</v>
      </c>
      <c r="AB2" t="s">
        <v>413</v>
      </c>
      <c r="AC2" t="s">
        <v>478</v>
      </c>
      <c r="AD2" t="s">
        <v>487</v>
      </c>
      <c r="AE2" t="s">
        <v>423</v>
      </c>
    </row>
    <row r="3" spans="1:31" x14ac:dyDescent="0.25">
      <c r="A3" s="8" t="s">
        <v>424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/>
      <c r="AE3" s="9">
        <v>0</v>
      </c>
    </row>
    <row r="4" spans="1:31" x14ac:dyDescent="0.25">
      <c r="A4" s="8" t="s">
        <v>425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/>
      <c r="AE4" s="9">
        <v>0</v>
      </c>
    </row>
    <row r="5" spans="1:31" x14ac:dyDescent="0.25">
      <c r="A5" s="8" t="s">
        <v>426</v>
      </c>
      <c r="B5" s="9">
        <v>13695</v>
      </c>
      <c r="C5" s="9">
        <v>767</v>
      </c>
      <c r="D5" s="9">
        <v>654482</v>
      </c>
      <c r="E5" s="9">
        <v>73839</v>
      </c>
      <c r="F5" s="9">
        <v>15985</v>
      </c>
      <c r="G5" s="9">
        <v>208662</v>
      </c>
      <c r="H5" s="9">
        <v>3843</v>
      </c>
      <c r="I5" s="9">
        <v>-161</v>
      </c>
      <c r="J5" s="9">
        <v>-6001</v>
      </c>
      <c r="K5" s="9">
        <v>41098</v>
      </c>
      <c r="L5" s="9">
        <v>127</v>
      </c>
      <c r="M5" s="9">
        <v>250</v>
      </c>
      <c r="N5" s="9">
        <v>12806</v>
      </c>
      <c r="O5" s="9">
        <v>628</v>
      </c>
      <c r="P5" s="9">
        <v>141135</v>
      </c>
      <c r="Q5" s="9">
        <v>67</v>
      </c>
      <c r="R5" s="9">
        <v>13908</v>
      </c>
      <c r="S5" s="9">
        <v>1691</v>
      </c>
      <c r="T5" s="9">
        <v>90177</v>
      </c>
      <c r="U5" s="9">
        <v>-85</v>
      </c>
      <c r="V5" s="9">
        <v>421</v>
      </c>
      <c r="W5" s="9">
        <v>0</v>
      </c>
      <c r="X5" s="9">
        <v>59667</v>
      </c>
      <c r="Y5" s="9">
        <v>-445</v>
      </c>
      <c r="Z5" s="9">
        <v>0</v>
      </c>
      <c r="AA5" s="9">
        <v>0</v>
      </c>
      <c r="AB5" s="9">
        <v>-2545</v>
      </c>
      <c r="AC5" s="9">
        <v>0</v>
      </c>
      <c r="AD5" s="9"/>
      <c r="AE5" s="9">
        <v>1324011</v>
      </c>
    </row>
    <row r="6" spans="1:31" x14ac:dyDescent="0.25">
      <c r="A6" s="8" t="s">
        <v>427</v>
      </c>
      <c r="B6" s="9">
        <v>73840</v>
      </c>
      <c r="C6" s="9">
        <v>2250</v>
      </c>
      <c r="D6" s="9">
        <v>1168470</v>
      </c>
      <c r="E6" s="9">
        <v>107710</v>
      </c>
      <c r="F6" s="9">
        <v>40730</v>
      </c>
      <c r="G6" s="9">
        <v>305458</v>
      </c>
      <c r="H6" s="9">
        <v>31750</v>
      </c>
      <c r="I6" s="9">
        <v>-590</v>
      </c>
      <c r="J6" s="9">
        <v>-11320</v>
      </c>
      <c r="K6" s="9">
        <v>-60</v>
      </c>
      <c r="L6" s="9">
        <v>290</v>
      </c>
      <c r="M6" s="9">
        <v>570</v>
      </c>
      <c r="N6" s="9">
        <v>29730</v>
      </c>
      <c r="O6" s="9">
        <v>1590</v>
      </c>
      <c r="P6" s="9">
        <v>202153</v>
      </c>
      <c r="Q6" s="9">
        <v>1480</v>
      </c>
      <c r="R6" s="9">
        <v>20410</v>
      </c>
      <c r="S6" s="9">
        <v>-890</v>
      </c>
      <c r="T6" s="9">
        <v>214471</v>
      </c>
      <c r="U6" s="9">
        <v>590</v>
      </c>
      <c r="V6" s="9">
        <v>1640</v>
      </c>
      <c r="W6" s="9">
        <v>0</v>
      </c>
      <c r="X6" s="9">
        <v>148810</v>
      </c>
      <c r="Y6" s="9">
        <v>-1210</v>
      </c>
      <c r="Z6" s="9">
        <v>0</v>
      </c>
      <c r="AA6" s="9">
        <v>0</v>
      </c>
      <c r="AB6" s="9">
        <v>-6590</v>
      </c>
      <c r="AC6" s="9">
        <v>0</v>
      </c>
      <c r="AD6" s="9"/>
      <c r="AE6" s="9">
        <v>2331282</v>
      </c>
    </row>
    <row r="7" spans="1:31" x14ac:dyDescent="0.25">
      <c r="A7" s="8" t="s">
        <v>428</v>
      </c>
      <c r="B7" s="9">
        <v>85700</v>
      </c>
      <c r="C7" s="9">
        <v>4450</v>
      </c>
      <c r="D7" s="9">
        <v>1637300</v>
      </c>
      <c r="E7" s="9">
        <v>112370</v>
      </c>
      <c r="F7" s="9">
        <v>70470</v>
      </c>
      <c r="G7" s="9">
        <v>336750</v>
      </c>
      <c r="H7" s="9">
        <v>86450</v>
      </c>
      <c r="I7" s="9">
        <v>-1140</v>
      </c>
      <c r="J7" s="9">
        <v>-13380</v>
      </c>
      <c r="K7" s="9">
        <v>-52870</v>
      </c>
      <c r="L7" s="9">
        <v>1730</v>
      </c>
      <c r="M7" s="9">
        <v>940</v>
      </c>
      <c r="N7" s="9">
        <v>48700</v>
      </c>
      <c r="O7" s="9">
        <v>2650</v>
      </c>
      <c r="P7" s="9">
        <v>231860</v>
      </c>
      <c r="Q7" s="9">
        <v>5980</v>
      </c>
      <c r="R7" s="9">
        <v>23660</v>
      </c>
      <c r="S7" s="9">
        <v>-7140</v>
      </c>
      <c r="T7" s="9">
        <v>334290</v>
      </c>
      <c r="U7" s="9">
        <v>1920</v>
      </c>
      <c r="V7" s="9">
        <v>4460</v>
      </c>
      <c r="W7" s="9">
        <v>0</v>
      </c>
      <c r="X7" s="9">
        <v>267300</v>
      </c>
      <c r="Y7" s="9">
        <v>-2210</v>
      </c>
      <c r="Z7" s="9">
        <v>0</v>
      </c>
      <c r="AA7" s="9">
        <v>0</v>
      </c>
      <c r="AB7" s="9">
        <v>-11330</v>
      </c>
      <c r="AC7" s="9">
        <v>0</v>
      </c>
      <c r="AD7" s="9"/>
      <c r="AE7" s="9">
        <v>3168910</v>
      </c>
    </row>
    <row r="8" spans="1:31" x14ac:dyDescent="0.25">
      <c r="A8" s="8" t="s">
        <v>429</v>
      </c>
      <c r="B8" s="9">
        <v>76340</v>
      </c>
      <c r="C8" s="9">
        <v>7000</v>
      </c>
      <c r="D8" s="9">
        <v>2130510</v>
      </c>
      <c r="E8" s="9">
        <v>104320</v>
      </c>
      <c r="F8" s="9">
        <v>101720</v>
      </c>
      <c r="G8" s="9">
        <v>333820</v>
      </c>
      <c r="H8" s="9">
        <v>160460</v>
      </c>
      <c r="I8" s="9">
        <v>-1730</v>
      </c>
      <c r="J8" s="9">
        <v>-13030</v>
      </c>
      <c r="K8" s="9">
        <v>-52570</v>
      </c>
      <c r="L8" s="9">
        <v>2770</v>
      </c>
      <c r="M8" s="9">
        <v>1240</v>
      </c>
      <c r="N8" s="9">
        <v>82510</v>
      </c>
      <c r="O8" s="9">
        <v>3750</v>
      </c>
      <c r="P8" s="9">
        <v>245530</v>
      </c>
      <c r="Q8" s="9">
        <v>13840</v>
      </c>
      <c r="R8" s="9">
        <v>25730</v>
      </c>
      <c r="S8" s="9">
        <v>-16940</v>
      </c>
      <c r="T8" s="9">
        <v>466180</v>
      </c>
      <c r="U8" s="9">
        <v>3910</v>
      </c>
      <c r="V8" s="9">
        <v>8100</v>
      </c>
      <c r="W8" s="9">
        <v>0</v>
      </c>
      <c r="X8" s="9">
        <v>389220</v>
      </c>
      <c r="Y8" s="9">
        <v>-3400</v>
      </c>
      <c r="Z8" s="9">
        <v>410</v>
      </c>
      <c r="AA8" s="9">
        <v>-360</v>
      </c>
      <c r="AB8" s="9">
        <v>-16760</v>
      </c>
      <c r="AC8" s="9">
        <v>0</v>
      </c>
      <c r="AD8" s="9"/>
      <c r="AE8" s="9">
        <v>4052570</v>
      </c>
    </row>
    <row r="9" spans="1:31" x14ac:dyDescent="0.25">
      <c r="A9" s="8" t="s">
        <v>430</v>
      </c>
      <c r="B9" s="9">
        <v>31190</v>
      </c>
      <c r="C9" s="9">
        <v>9920</v>
      </c>
      <c r="D9" s="9">
        <v>2565660</v>
      </c>
      <c r="E9" s="9">
        <v>91430</v>
      </c>
      <c r="F9" s="9">
        <v>141280</v>
      </c>
      <c r="G9" s="9">
        <v>317640</v>
      </c>
      <c r="H9" s="9">
        <v>254650</v>
      </c>
      <c r="I9" s="9">
        <v>-2340</v>
      </c>
      <c r="J9" s="9">
        <v>-12270</v>
      </c>
      <c r="K9" s="9">
        <v>39990</v>
      </c>
      <c r="L9" s="9">
        <v>3610</v>
      </c>
      <c r="M9" s="9">
        <v>1510</v>
      </c>
      <c r="N9" s="9">
        <v>124080</v>
      </c>
      <c r="O9" s="9">
        <v>-3380</v>
      </c>
      <c r="P9" s="9">
        <v>249600</v>
      </c>
      <c r="Q9" s="9">
        <v>30670</v>
      </c>
      <c r="R9" s="9">
        <v>25880</v>
      </c>
      <c r="S9" s="9">
        <v>-31850</v>
      </c>
      <c r="T9" s="9">
        <v>632490</v>
      </c>
      <c r="U9" s="9">
        <v>6600</v>
      </c>
      <c r="V9" s="9">
        <v>12300</v>
      </c>
      <c r="W9" s="9">
        <v>0</v>
      </c>
      <c r="X9" s="9">
        <v>526410</v>
      </c>
      <c r="Y9" s="9">
        <v>-4840</v>
      </c>
      <c r="Z9" s="9">
        <v>780</v>
      </c>
      <c r="AA9" s="9">
        <v>9380</v>
      </c>
      <c r="AB9" s="9">
        <v>-23010</v>
      </c>
      <c r="AC9" s="9">
        <v>0</v>
      </c>
      <c r="AD9" s="9"/>
      <c r="AE9" s="9">
        <v>4997380</v>
      </c>
    </row>
    <row r="10" spans="1:31" x14ac:dyDescent="0.25">
      <c r="A10" s="8" t="s">
        <v>431</v>
      </c>
      <c r="B10" s="9">
        <v>27010</v>
      </c>
      <c r="C10" s="9">
        <v>13240</v>
      </c>
      <c r="D10" s="9">
        <v>3008970</v>
      </c>
      <c r="E10" s="9">
        <v>94180</v>
      </c>
      <c r="F10" s="9">
        <v>161110</v>
      </c>
      <c r="G10" s="9">
        <v>299210</v>
      </c>
      <c r="H10" s="9">
        <v>361780</v>
      </c>
      <c r="I10" s="9">
        <v>-3130</v>
      </c>
      <c r="J10" s="9">
        <v>-11510</v>
      </c>
      <c r="K10" s="9">
        <v>28690</v>
      </c>
      <c r="L10" s="9">
        <v>4270</v>
      </c>
      <c r="M10" s="9">
        <v>1790</v>
      </c>
      <c r="N10" s="9">
        <v>169640</v>
      </c>
      <c r="O10" s="9">
        <v>-5050</v>
      </c>
      <c r="P10" s="9">
        <v>239260</v>
      </c>
      <c r="Q10" s="9">
        <v>41150</v>
      </c>
      <c r="R10" s="9">
        <v>25710</v>
      </c>
      <c r="S10" s="9">
        <v>-37980</v>
      </c>
      <c r="T10" s="9">
        <v>713340</v>
      </c>
      <c r="U10" s="9">
        <v>10050</v>
      </c>
      <c r="V10" s="9">
        <v>17360</v>
      </c>
      <c r="W10" s="9">
        <v>0</v>
      </c>
      <c r="X10" s="9">
        <v>663750</v>
      </c>
      <c r="Y10" s="9">
        <v>-6430</v>
      </c>
      <c r="Z10" s="9">
        <v>-1150</v>
      </c>
      <c r="AA10" s="9">
        <v>21440</v>
      </c>
      <c r="AB10" s="9">
        <v>-28500</v>
      </c>
      <c r="AC10" s="9">
        <v>0</v>
      </c>
      <c r="AD10" s="9"/>
      <c r="AE10" s="9">
        <v>5808200</v>
      </c>
    </row>
    <row r="11" spans="1:31" x14ac:dyDescent="0.25">
      <c r="A11" s="8" t="s">
        <v>432</v>
      </c>
      <c r="B11" s="9">
        <v>52490</v>
      </c>
      <c r="C11" s="9">
        <v>16920</v>
      </c>
      <c r="D11" s="9">
        <v>3482050</v>
      </c>
      <c r="E11" s="9">
        <v>88730</v>
      </c>
      <c r="F11" s="9">
        <v>189220</v>
      </c>
      <c r="G11" s="9">
        <v>275310</v>
      </c>
      <c r="H11" s="9">
        <v>488240</v>
      </c>
      <c r="I11" s="9">
        <v>-4810</v>
      </c>
      <c r="J11" s="9">
        <v>-10120</v>
      </c>
      <c r="K11" s="9">
        <v>13440</v>
      </c>
      <c r="L11" s="9">
        <v>5050</v>
      </c>
      <c r="M11" s="9">
        <v>2050</v>
      </c>
      <c r="N11" s="9">
        <v>217030</v>
      </c>
      <c r="O11" s="9">
        <v>720</v>
      </c>
      <c r="P11" s="9">
        <v>232840</v>
      </c>
      <c r="Q11" s="9">
        <v>60800</v>
      </c>
      <c r="R11" s="9">
        <v>26030</v>
      </c>
      <c r="S11" s="9">
        <v>-46550</v>
      </c>
      <c r="T11" s="9">
        <v>802210</v>
      </c>
      <c r="U11" s="9">
        <v>14540</v>
      </c>
      <c r="V11" s="9">
        <v>23420</v>
      </c>
      <c r="W11" s="9">
        <v>0</v>
      </c>
      <c r="X11" s="9">
        <v>825980</v>
      </c>
      <c r="Y11" s="9">
        <v>-8240</v>
      </c>
      <c r="Z11" s="9">
        <v>-1180</v>
      </c>
      <c r="AA11" s="9">
        <v>34310</v>
      </c>
      <c r="AB11" s="9">
        <v>-34510</v>
      </c>
      <c r="AC11" s="9">
        <v>0</v>
      </c>
      <c r="AD11" s="9"/>
      <c r="AE11" s="9">
        <v>6745970</v>
      </c>
    </row>
    <row r="12" spans="1:31" x14ac:dyDescent="0.25">
      <c r="A12" s="8" t="s">
        <v>433</v>
      </c>
      <c r="B12" s="9">
        <v>89840</v>
      </c>
      <c r="C12" s="9">
        <v>20910</v>
      </c>
      <c r="D12" s="9">
        <v>3869500</v>
      </c>
      <c r="E12" s="9">
        <v>86050</v>
      </c>
      <c r="F12" s="9">
        <v>219610</v>
      </c>
      <c r="G12" s="9">
        <v>248030</v>
      </c>
      <c r="H12" s="9">
        <v>605910</v>
      </c>
      <c r="I12" s="9">
        <v>-6460</v>
      </c>
      <c r="J12" s="9">
        <v>-7360</v>
      </c>
      <c r="K12" s="9">
        <v>-12130</v>
      </c>
      <c r="L12" s="9">
        <v>4450</v>
      </c>
      <c r="M12" s="9">
        <v>2280</v>
      </c>
      <c r="N12" s="9">
        <v>271840</v>
      </c>
      <c r="O12" s="9">
        <v>12260</v>
      </c>
      <c r="P12" s="9">
        <v>209640</v>
      </c>
      <c r="Q12" s="9">
        <v>83770</v>
      </c>
      <c r="R12" s="9">
        <v>26780</v>
      </c>
      <c r="S12" s="9">
        <v>-55530</v>
      </c>
      <c r="T12" s="9">
        <v>886170</v>
      </c>
      <c r="U12" s="9">
        <v>19640</v>
      </c>
      <c r="V12" s="9">
        <v>30920</v>
      </c>
      <c r="W12" s="9">
        <v>0</v>
      </c>
      <c r="X12" s="9">
        <v>875390</v>
      </c>
      <c r="Y12" s="9">
        <v>-10250</v>
      </c>
      <c r="Z12" s="9">
        <v>-1400</v>
      </c>
      <c r="AA12" s="9">
        <v>46480</v>
      </c>
      <c r="AB12" s="9">
        <v>-40710</v>
      </c>
      <c r="AC12" s="9">
        <v>0</v>
      </c>
      <c r="AD12" s="9"/>
      <c r="AE12" s="9">
        <v>7475630</v>
      </c>
    </row>
    <row r="13" spans="1:31" x14ac:dyDescent="0.25">
      <c r="A13" s="8" t="s">
        <v>434</v>
      </c>
      <c r="B13" s="9">
        <v>127640</v>
      </c>
      <c r="C13" s="9">
        <v>25140</v>
      </c>
      <c r="D13" s="9">
        <v>4204090</v>
      </c>
      <c r="E13" s="9">
        <v>75230</v>
      </c>
      <c r="F13" s="9">
        <v>285580</v>
      </c>
      <c r="G13" s="9">
        <v>218500</v>
      </c>
      <c r="H13" s="9">
        <v>700750</v>
      </c>
      <c r="I13" s="9">
        <v>-8090</v>
      </c>
      <c r="J13" s="9">
        <v>-10</v>
      </c>
      <c r="K13" s="9">
        <v>-44060</v>
      </c>
      <c r="L13" s="9">
        <v>4470</v>
      </c>
      <c r="M13" s="9">
        <v>2480</v>
      </c>
      <c r="N13" s="9">
        <v>334960</v>
      </c>
      <c r="O13" s="9">
        <v>29130</v>
      </c>
      <c r="P13" s="9">
        <v>201470</v>
      </c>
      <c r="Q13" s="9">
        <v>109690</v>
      </c>
      <c r="R13" s="9">
        <v>28320</v>
      </c>
      <c r="S13" s="9">
        <v>-70870</v>
      </c>
      <c r="T13" s="9">
        <v>997070</v>
      </c>
      <c r="U13" s="9">
        <v>29860</v>
      </c>
      <c r="V13" s="9">
        <v>39460</v>
      </c>
      <c r="W13" s="9">
        <v>0</v>
      </c>
      <c r="X13" s="9">
        <v>797290</v>
      </c>
      <c r="Y13" s="9">
        <v>-12550</v>
      </c>
      <c r="Z13" s="9">
        <v>-740</v>
      </c>
      <c r="AA13" s="9">
        <v>63760</v>
      </c>
      <c r="AB13" s="9">
        <v>-47440</v>
      </c>
      <c r="AC13" s="9">
        <v>0</v>
      </c>
      <c r="AD13" s="9"/>
      <c r="AE13" s="9">
        <v>8091130</v>
      </c>
    </row>
    <row r="14" spans="1:31" x14ac:dyDescent="0.25">
      <c r="A14" s="8" t="s">
        <v>435</v>
      </c>
      <c r="B14" s="9">
        <v>182920</v>
      </c>
      <c r="C14" s="9">
        <v>29280</v>
      </c>
      <c r="D14" s="9">
        <v>4199590</v>
      </c>
      <c r="E14" s="9">
        <v>68010</v>
      </c>
      <c r="F14" s="9">
        <v>355490</v>
      </c>
      <c r="G14" s="9">
        <v>188010</v>
      </c>
      <c r="H14" s="9">
        <v>621910</v>
      </c>
      <c r="I14" s="9">
        <v>-7460</v>
      </c>
      <c r="J14" s="9">
        <v>3300</v>
      </c>
      <c r="K14" s="9">
        <v>5370</v>
      </c>
      <c r="L14" s="9">
        <v>4470</v>
      </c>
      <c r="M14" s="9">
        <v>2520</v>
      </c>
      <c r="N14" s="9">
        <v>421030</v>
      </c>
      <c r="O14" s="9">
        <v>45920</v>
      </c>
      <c r="P14" s="9">
        <v>177740</v>
      </c>
      <c r="Q14" s="9">
        <v>139830</v>
      </c>
      <c r="R14" s="9">
        <v>31560</v>
      </c>
      <c r="S14" s="9">
        <v>-85560</v>
      </c>
      <c r="T14" s="9">
        <v>1131320</v>
      </c>
      <c r="U14" s="9">
        <v>36020</v>
      </c>
      <c r="V14" s="9">
        <v>43090</v>
      </c>
      <c r="W14" s="9">
        <v>0</v>
      </c>
      <c r="X14" s="9">
        <v>405480</v>
      </c>
      <c r="Y14" s="9">
        <v>-14990</v>
      </c>
      <c r="Z14" s="9">
        <v>-260</v>
      </c>
      <c r="AA14" s="9">
        <v>84060</v>
      </c>
      <c r="AB14" s="9">
        <v>-54070</v>
      </c>
      <c r="AC14" s="9">
        <v>0</v>
      </c>
      <c r="AD14" s="9"/>
      <c r="AE14" s="9">
        <v>8014580</v>
      </c>
    </row>
    <row r="15" spans="1:31" x14ac:dyDescent="0.25">
      <c r="A15" s="8" t="s">
        <v>436</v>
      </c>
      <c r="B15" s="9">
        <v>259060</v>
      </c>
      <c r="C15" s="9">
        <v>33180</v>
      </c>
      <c r="D15" s="9">
        <v>4436190</v>
      </c>
      <c r="E15" s="9">
        <v>88840</v>
      </c>
      <c r="F15" s="9">
        <v>419790</v>
      </c>
      <c r="G15" s="9">
        <v>161820</v>
      </c>
      <c r="H15" s="9">
        <v>650080</v>
      </c>
      <c r="I15" s="9">
        <v>-7240</v>
      </c>
      <c r="J15" s="9">
        <v>3230</v>
      </c>
      <c r="K15" s="9">
        <v>83620</v>
      </c>
      <c r="L15" s="9">
        <v>4470</v>
      </c>
      <c r="M15" s="9">
        <v>2510</v>
      </c>
      <c r="N15" s="9">
        <v>494380</v>
      </c>
      <c r="O15" s="9">
        <v>63670</v>
      </c>
      <c r="P15" s="9">
        <v>179620</v>
      </c>
      <c r="Q15" s="9">
        <v>198330</v>
      </c>
      <c r="R15" s="9">
        <v>34410</v>
      </c>
      <c r="S15" s="9">
        <v>-101210</v>
      </c>
      <c r="T15" s="9">
        <v>1277520</v>
      </c>
      <c r="U15" s="9">
        <v>38230</v>
      </c>
      <c r="V15" s="9">
        <v>44380</v>
      </c>
      <c r="W15" s="9">
        <v>0</v>
      </c>
      <c r="X15" s="9">
        <v>231900</v>
      </c>
      <c r="Y15" s="9">
        <v>-17690</v>
      </c>
      <c r="Z15" s="9">
        <v>-30</v>
      </c>
      <c r="AA15" s="9">
        <v>108240</v>
      </c>
      <c r="AB15" s="9">
        <v>-60730</v>
      </c>
      <c r="AC15" s="9">
        <v>0</v>
      </c>
      <c r="AD15" s="9"/>
      <c r="AE15" s="9">
        <v>8626570</v>
      </c>
    </row>
    <row r="16" spans="1:31" x14ac:dyDescent="0.25">
      <c r="A16" s="8" t="s">
        <v>437</v>
      </c>
      <c r="B16" s="9">
        <v>323940</v>
      </c>
      <c r="C16" s="9">
        <v>36840</v>
      </c>
      <c r="D16" s="9">
        <v>4760560</v>
      </c>
      <c r="E16" s="9">
        <v>73810</v>
      </c>
      <c r="F16" s="9">
        <v>475670</v>
      </c>
      <c r="G16" s="9">
        <v>136270</v>
      </c>
      <c r="H16" s="9">
        <v>725080</v>
      </c>
      <c r="I16" s="9">
        <v>-7370</v>
      </c>
      <c r="J16" s="9">
        <v>2020</v>
      </c>
      <c r="K16" s="9">
        <v>155930</v>
      </c>
      <c r="L16" s="9">
        <v>4500</v>
      </c>
      <c r="M16" s="9">
        <v>2470</v>
      </c>
      <c r="N16" s="9">
        <v>561310</v>
      </c>
      <c r="O16" s="9">
        <v>79510</v>
      </c>
      <c r="P16" s="9">
        <v>150930</v>
      </c>
      <c r="Q16" s="9">
        <v>221230</v>
      </c>
      <c r="R16" s="9">
        <v>37060</v>
      </c>
      <c r="S16" s="9">
        <v>-116710</v>
      </c>
      <c r="T16" s="9">
        <v>1379060</v>
      </c>
      <c r="U16" s="9">
        <v>38970</v>
      </c>
      <c r="V16" s="9">
        <v>43990</v>
      </c>
      <c r="W16" s="9">
        <v>0</v>
      </c>
      <c r="X16" s="9">
        <v>144190</v>
      </c>
      <c r="Y16" s="9">
        <v>-20560</v>
      </c>
      <c r="Z16" s="9">
        <v>210</v>
      </c>
      <c r="AA16" s="9">
        <v>133540</v>
      </c>
      <c r="AB16" s="9">
        <v>-67120</v>
      </c>
      <c r="AC16" s="9">
        <v>0</v>
      </c>
      <c r="AD16" s="9"/>
      <c r="AE16" s="9">
        <v>9275330</v>
      </c>
    </row>
    <row r="17" spans="1:31" x14ac:dyDescent="0.25">
      <c r="A17" s="8" t="s">
        <v>438</v>
      </c>
      <c r="B17" s="9">
        <v>379640</v>
      </c>
      <c r="C17" s="9">
        <v>40310</v>
      </c>
      <c r="D17" s="9">
        <v>5118800</v>
      </c>
      <c r="E17" s="9">
        <v>67340</v>
      </c>
      <c r="F17" s="9">
        <v>520920</v>
      </c>
      <c r="G17" s="9">
        <v>109680</v>
      </c>
      <c r="H17" s="9">
        <v>826400</v>
      </c>
      <c r="I17" s="9">
        <v>-7810</v>
      </c>
      <c r="J17" s="9">
        <v>530</v>
      </c>
      <c r="K17" s="9">
        <v>227460</v>
      </c>
      <c r="L17" s="9">
        <v>2220</v>
      </c>
      <c r="M17" s="9">
        <v>2390</v>
      </c>
      <c r="N17" s="9">
        <v>625550</v>
      </c>
      <c r="O17" s="9">
        <v>91660</v>
      </c>
      <c r="P17" s="9">
        <v>122030</v>
      </c>
      <c r="Q17" s="9">
        <v>253710</v>
      </c>
      <c r="R17" s="9">
        <v>39850</v>
      </c>
      <c r="S17" s="9">
        <v>-133200</v>
      </c>
      <c r="T17" s="9">
        <v>1492620</v>
      </c>
      <c r="U17" s="9">
        <v>39480</v>
      </c>
      <c r="V17" s="9">
        <v>42720</v>
      </c>
      <c r="W17" s="9">
        <v>0</v>
      </c>
      <c r="X17" s="9">
        <v>104300</v>
      </c>
      <c r="Y17" s="9">
        <v>-23720</v>
      </c>
      <c r="Z17" s="9">
        <v>270</v>
      </c>
      <c r="AA17" s="9">
        <v>158970</v>
      </c>
      <c r="AB17" s="9">
        <v>-73590</v>
      </c>
      <c r="AC17" s="9">
        <v>0</v>
      </c>
      <c r="AD17" s="9"/>
      <c r="AE17" s="9">
        <v>10028530</v>
      </c>
    </row>
    <row r="18" spans="1:31" x14ac:dyDescent="0.25">
      <c r="A18" s="8" t="s">
        <v>439</v>
      </c>
      <c r="B18" s="9">
        <v>361580</v>
      </c>
      <c r="C18" s="9">
        <v>43820</v>
      </c>
      <c r="D18" s="9">
        <v>5330340</v>
      </c>
      <c r="E18" s="9">
        <v>60790</v>
      </c>
      <c r="F18" s="9">
        <v>555550</v>
      </c>
      <c r="G18" s="9">
        <v>84140</v>
      </c>
      <c r="H18" s="9">
        <v>932680</v>
      </c>
      <c r="I18" s="9">
        <v>-8230</v>
      </c>
      <c r="J18" s="9">
        <v>-860</v>
      </c>
      <c r="K18" s="9">
        <v>149090</v>
      </c>
      <c r="L18" s="9">
        <v>1050</v>
      </c>
      <c r="M18" s="9">
        <v>2340</v>
      </c>
      <c r="N18" s="9">
        <v>682300</v>
      </c>
      <c r="O18" s="9">
        <v>98800</v>
      </c>
      <c r="P18" s="9">
        <v>64490</v>
      </c>
      <c r="Q18" s="9">
        <v>282840</v>
      </c>
      <c r="R18" s="9">
        <v>42580</v>
      </c>
      <c r="S18" s="9">
        <v>-149020</v>
      </c>
      <c r="T18" s="9">
        <v>1583210</v>
      </c>
      <c r="U18" s="9">
        <v>40130</v>
      </c>
      <c r="V18" s="9">
        <v>41330</v>
      </c>
      <c r="W18" s="9">
        <v>0</v>
      </c>
      <c r="X18" s="9">
        <v>90680</v>
      </c>
      <c r="Y18" s="9">
        <v>-27020</v>
      </c>
      <c r="Z18" s="9">
        <v>420</v>
      </c>
      <c r="AA18" s="9">
        <v>183850</v>
      </c>
      <c r="AB18" s="9">
        <v>-79790</v>
      </c>
      <c r="AC18" s="9">
        <v>0</v>
      </c>
      <c r="AD18" s="9"/>
      <c r="AE18" s="9">
        <v>10367090</v>
      </c>
    </row>
    <row r="19" spans="1:31" x14ac:dyDescent="0.25">
      <c r="A19" s="8" t="s">
        <v>440</v>
      </c>
      <c r="B19" s="9">
        <v>336870</v>
      </c>
      <c r="C19" s="9">
        <v>47300</v>
      </c>
      <c r="D19" s="9">
        <v>5510790</v>
      </c>
      <c r="E19" s="9">
        <v>60020</v>
      </c>
      <c r="F19" s="9">
        <v>588130</v>
      </c>
      <c r="G19" s="9">
        <v>63920</v>
      </c>
      <c r="H19" s="9">
        <v>996900</v>
      </c>
      <c r="I19" s="9">
        <v>-7670</v>
      </c>
      <c r="J19" s="9">
        <v>-1870</v>
      </c>
      <c r="K19" s="9">
        <v>97170</v>
      </c>
      <c r="L19" s="9">
        <v>-60</v>
      </c>
      <c r="M19" s="9">
        <v>2310</v>
      </c>
      <c r="N19" s="9">
        <v>737870</v>
      </c>
      <c r="O19" s="9">
        <v>89870</v>
      </c>
      <c r="P19" s="9">
        <v>-5790</v>
      </c>
      <c r="Q19" s="9">
        <v>311980</v>
      </c>
      <c r="R19" s="9">
        <v>45210</v>
      </c>
      <c r="S19" s="9">
        <v>-165720</v>
      </c>
      <c r="T19" s="9">
        <v>1675580</v>
      </c>
      <c r="U19" s="9">
        <v>39180</v>
      </c>
      <c r="V19" s="9">
        <v>40070</v>
      </c>
      <c r="W19" s="9">
        <v>0</v>
      </c>
      <c r="X19" s="9">
        <v>93210</v>
      </c>
      <c r="Y19" s="9">
        <v>-30470</v>
      </c>
      <c r="Z19" s="9">
        <v>500</v>
      </c>
      <c r="AA19" s="9">
        <v>208200</v>
      </c>
      <c r="AB19" s="9">
        <v>-85680</v>
      </c>
      <c r="AC19" s="9">
        <v>0</v>
      </c>
      <c r="AD19" s="9"/>
      <c r="AE19" s="9">
        <v>10647820</v>
      </c>
    </row>
    <row r="20" spans="1:31" x14ac:dyDescent="0.25">
      <c r="A20" s="8" t="s">
        <v>441</v>
      </c>
      <c r="B20" s="9">
        <v>271050</v>
      </c>
      <c r="C20" s="9">
        <v>50700</v>
      </c>
      <c r="D20" s="9">
        <v>5654190</v>
      </c>
      <c r="E20" s="9">
        <v>61460</v>
      </c>
      <c r="F20" s="9">
        <v>611720</v>
      </c>
      <c r="G20" s="9">
        <v>54600</v>
      </c>
      <c r="H20" s="9">
        <v>1045800</v>
      </c>
      <c r="I20" s="9">
        <v>-7550</v>
      </c>
      <c r="J20" s="9">
        <v>-2470</v>
      </c>
      <c r="K20" s="9">
        <v>74360</v>
      </c>
      <c r="L20" s="9">
        <v>-350</v>
      </c>
      <c r="M20" s="9">
        <v>2310</v>
      </c>
      <c r="N20" s="9">
        <v>792800</v>
      </c>
      <c r="O20" s="9">
        <v>76500</v>
      </c>
      <c r="P20" s="9">
        <v>-65440</v>
      </c>
      <c r="Q20" s="9">
        <v>343860</v>
      </c>
      <c r="R20" s="9">
        <v>48500</v>
      </c>
      <c r="S20" s="9">
        <v>-182370</v>
      </c>
      <c r="T20" s="9">
        <v>1759640</v>
      </c>
      <c r="U20" s="9">
        <v>37450</v>
      </c>
      <c r="V20" s="9">
        <v>39160</v>
      </c>
      <c r="W20" s="9">
        <v>0</v>
      </c>
      <c r="X20" s="9">
        <v>102860</v>
      </c>
      <c r="Y20" s="9">
        <v>-34130</v>
      </c>
      <c r="Z20" s="9">
        <v>560</v>
      </c>
      <c r="AA20" s="9">
        <v>217510</v>
      </c>
      <c r="AB20" s="9">
        <v>-91530</v>
      </c>
      <c r="AC20" s="9">
        <v>0</v>
      </c>
      <c r="AD20" s="9"/>
      <c r="AE20" s="9">
        <v>10861190</v>
      </c>
    </row>
    <row r="21" spans="1:31" x14ac:dyDescent="0.25">
      <c r="A21" s="8" t="s">
        <v>442</v>
      </c>
      <c r="B21" s="9">
        <v>201040</v>
      </c>
      <c r="C21" s="9">
        <v>53920</v>
      </c>
      <c r="D21" s="9">
        <v>5788440</v>
      </c>
      <c r="E21" s="9">
        <v>66660</v>
      </c>
      <c r="F21" s="9">
        <v>633710</v>
      </c>
      <c r="G21" s="9">
        <v>52190</v>
      </c>
      <c r="H21" s="9">
        <v>1089920</v>
      </c>
      <c r="I21" s="9">
        <v>-7830</v>
      </c>
      <c r="J21" s="9">
        <v>-2960</v>
      </c>
      <c r="K21" s="9">
        <v>55360</v>
      </c>
      <c r="L21" s="9">
        <v>-330</v>
      </c>
      <c r="M21" s="9">
        <v>2210</v>
      </c>
      <c r="N21" s="9">
        <v>846620</v>
      </c>
      <c r="O21" s="9">
        <v>61930</v>
      </c>
      <c r="P21" s="9">
        <v>-117210</v>
      </c>
      <c r="Q21" s="9">
        <v>377020</v>
      </c>
      <c r="R21" s="9">
        <v>51790</v>
      </c>
      <c r="S21" s="9">
        <v>-198850</v>
      </c>
      <c r="T21" s="9">
        <v>1827100</v>
      </c>
      <c r="U21" s="9">
        <v>35880</v>
      </c>
      <c r="V21" s="9">
        <v>38200</v>
      </c>
      <c r="W21" s="9">
        <v>0</v>
      </c>
      <c r="X21" s="9">
        <v>116150</v>
      </c>
      <c r="Y21" s="9">
        <v>-37950</v>
      </c>
      <c r="Z21" s="9">
        <v>510</v>
      </c>
      <c r="AA21" s="9">
        <v>219090</v>
      </c>
      <c r="AB21" s="9">
        <v>-97330</v>
      </c>
      <c r="AC21" s="9">
        <v>0</v>
      </c>
      <c r="AD21" s="9"/>
      <c r="AE21" s="9">
        <v>11055280</v>
      </c>
    </row>
    <row r="22" spans="1:31" x14ac:dyDescent="0.25">
      <c r="A22" s="8" t="s">
        <v>443</v>
      </c>
      <c r="B22" s="9">
        <v>127990</v>
      </c>
      <c r="C22" s="9">
        <v>57010</v>
      </c>
      <c r="D22" s="9">
        <v>5904190</v>
      </c>
      <c r="E22" s="9">
        <v>70130</v>
      </c>
      <c r="F22" s="9">
        <v>646370</v>
      </c>
      <c r="G22" s="9">
        <v>49140</v>
      </c>
      <c r="H22" s="9">
        <v>1125580</v>
      </c>
      <c r="I22" s="9">
        <v>-8160</v>
      </c>
      <c r="J22" s="9">
        <v>-3250</v>
      </c>
      <c r="K22" s="9">
        <v>35080</v>
      </c>
      <c r="L22" s="9">
        <v>-200</v>
      </c>
      <c r="M22" s="9">
        <v>2160</v>
      </c>
      <c r="N22" s="9">
        <v>900550</v>
      </c>
      <c r="O22" s="9">
        <v>46680</v>
      </c>
      <c r="P22" s="9">
        <v>-147580</v>
      </c>
      <c r="Q22" s="9">
        <v>407560</v>
      </c>
      <c r="R22" s="9">
        <v>55260</v>
      </c>
      <c r="S22" s="9">
        <v>-215390</v>
      </c>
      <c r="T22" s="9">
        <v>1886510</v>
      </c>
      <c r="U22" s="9">
        <v>34880</v>
      </c>
      <c r="V22" s="9">
        <v>37310</v>
      </c>
      <c r="W22" s="9">
        <v>0</v>
      </c>
      <c r="X22" s="9">
        <v>130910</v>
      </c>
      <c r="Y22" s="9">
        <v>-42010</v>
      </c>
      <c r="Z22" s="9">
        <v>550</v>
      </c>
      <c r="AA22" s="9">
        <v>216640</v>
      </c>
      <c r="AB22" s="9">
        <v>-103060</v>
      </c>
      <c r="AC22" s="9">
        <v>0</v>
      </c>
      <c r="AD22" s="9"/>
      <c r="AE22" s="9">
        <v>11214850</v>
      </c>
    </row>
    <row r="23" spans="1:31" x14ac:dyDescent="0.25">
      <c r="A23" s="8" t="s">
        <v>444</v>
      </c>
      <c r="B23" s="9">
        <v>62010</v>
      </c>
      <c r="C23" s="9">
        <v>60000</v>
      </c>
      <c r="D23" s="9">
        <v>6015670</v>
      </c>
      <c r="E23" s="9">
        <v>73070</v>
      </c>
      <c r="F23" s="9">
        <v>662000</v>
      </c>
      <c r="G23" s="9">
        <v>46220</v>
      </c>
      <c r="H23" s="9">
        <v>1159210</v>
      </c>
      <c r="I23" s="9">
        <v>-8630</v>
      </c>
      <c r="J23" s="9">
        <v>-3420</v>
      </c>
      <c r="K23" s="9">
        <v>20440</v>
      </c>
      <c r="L23" s="9">
        <v>-80</v>
      </c>
      <c r="M23" s="9">
        <v>2090</v>
      </c>
      <c r="N23" s="9">
        <v>955650</v>
      </c>
      <c r="O23" s="9">
        <v>31520</v>
      </c>
      <c r="P23" s="9">
        <v>-170440</v>
      </c>
      <c r="Q23" s="9">
        <v>438590</v>
      </c>
      <c r="R23" s="9">
        <v>58860</v>
      </c>
      <c r="S23" s="9">
        <v>-232750</v>
      </c>
      <c r="T23" s="9">
        <v>1941100</v>
      </c>
      <c r="U23" s="9">
        <v>34370</v>
      </c>
      <c r="V23" s="9">
        <v>36440</v>
      </c>
      <c r="W23" s="9">
        <v>0</v>
      </c>
      <c r="X23" s="9">
        <v>146490</v>
      </c>
      <c r="Y23" s="9">
        <v>-46270</v>
      </c>
      <c r="Z23" s="9">
        <v>530</v>
      </c>
      <c r="AA23" s="9">
        <v>211820</v>
      </c>
      <c r="AB23" s="9">
        <v>-108800</v>
      </c>
      <c r="AC23" s="9">
        <v>0</v>
      </c>
      <c r="AD23" s="9"/>
      <c r="AE23" s="9">
        <v>11385690</v>
      </c>
    </row>
    <row r="24" spans="1:31" x14ac:dyDescent="0.25">
      <c r="A24" s="8" t="s">
        <v>445</v>
      </c>
      <c r="B24" s="9">
        <v>3780</v>
      </c>
      <c r="C24" s="9">
        <v>62720</v>
      </c>
      <c r="D24" s="9">
        <v>6129360</v>
      </c>
      <c r="E24" s="9">
        <v>72140</v>
      </c>
      <c r="F24" s="9">
        <v>654970</v>
      </c>
      <c r="G24" s="9">
        <v>40860</v>
      </c>
      <c r="H24" s="9">
        <v>1188540</v>
      </c>
      <c r="I24" s="9">
        <v>-9270</v>
      </c>
      <c r="J24" s="9">
        <v>-3760</v>
      </c>
      <c r="K24" s="9">
        <v>6790</v>
      </c>
      <c r="L24" s="9">
        <v>20</v>
      </c>
      <c r="M24" s="9">
        <v>2020</v>
      </c>
      <c r="N24" s="9">
        <v>1009890</v>
      </c>
      <c r="O24" s="9">
        <v>16880</v>
      </c>
      <c r="P24" s="9">
        <v>-188040</v>
      </c>
      <c r="Q24" s="9">
        <v>464680</v>
      </c>
      <c r="R24" s="9">
        <v>60140</v>
      </c>
      <c r="S24" s="9">
        <v>-253850</v>
      </c>
      <c r="T24" s="9">
        <v>1993880</v>
      </c>
      <c r="U24" s="9">
        <v>34470</v>
      </c>
      <c r="V24" s="9">
        <v>35380</v>
      </c>
      <c r="W24" s="9">
        <v>0</v>
      </c>
      <c r="X24" s="9">
        <v>159480</v>
      </c>
      <c r="Y24" s="9">
        <v>-51010</v>
      </c>
      <c r="Z24" s="9">
        <v>260</v>
      </c>
      <c r="AA24" s="9">
        <v>203140</v>
      </c>
      <c r="AB24" s="9">
        <v>-114730</v>
      </c>
      <c r="AC24" s="9">
        <v>0</v>
      </c>
      <c r="AD24" s="9"/>
      <c r="AE24" s="9">
        <v>11518740</v>
      </c>
    </row>
    <row r="25" spans="1:31" x14ac:dyDescent="0.25">
      <c r="A25" s="8" t="s">
        <v>446</v>
      </c>
      <c r="B25" s="9">
        <v>-46190</v>
      </c>
      <c r="C25" s="9">
        <v>65360</v>
      </c>
      <c r="D25" s="9">
        <v>6244100</v>
      </c>
      <c r="E25" s="9">
        <v>70290</v>
      </c>
      <c r="F25" s="9">
        <v>651560</v>
      </c>
      <c r="G25" s="9">
        <v>35450</v>
      </c>
      <c r="H25" s="9">
        <v>1211600</v>
      </c>
      <c r="I25" s="9">
        <v>-9930</v>
      </c>
      <c r="J25" s="9">
        <v>-4040</v>
      </c>
      <c r="K25" s="9">
        <v>-4780</v>
      </c>
      <c r="L25" s="9">
        <v>1020</v>
      </c>
      <c r="M25" s="9">
        <v>1970</v>
      </c>
      <c r="N25" s="9">
        <v>1064770</v>
      </c>
      <c r="O25" s="9">
        <v>3030</v>
      </c>
      <c r="P25" s="9">
        <v>-203570</v>
      </c>
      <c r="Q25" s="9">
        <v>490340</v>
      </c>
      <c r="R25" s="9">
        <v>61170</v>
      </c>
      <c r="S25" s="9">
        <v>-276890</v>
      </c>
      <c r="T25" s="9">
        <v>2050760</v>
      </c>
      <c r="U25" s="9">
        <v>35100</v>
      </c>
      <c r="V25" s="9">
        <v>34450</v>
      </c>
      <c r="W25" s="9">
        <v>0</v>
      </c>
      <c r="X25" s="9">
        <v>171520</v>
      </c>
      <c r="Y25" s="9">
        <v>-55960</v>
      </c>
      <c r="Z25" s="9">
        <v>-90</v>
      </c>
      <c r="AA25" s="9">
        <v>193340</v>
      </c>
      <c r="AB25" s="9">
        <v>-120880</v>
      </c>
      <c r="AC25" s="9">
        <v>0</v>
      </c>
      <c r="AD25" s="9"/>
      <c r="AE25" s="9">
        <v>11663500</v>
      </c>
    </row>
    <row r="26" spans="1:31" x14ac:dyDescent="0.25">
      <c r="A26" s="8" t="s">
        <v>447</v>
      </c>
      <c r="B26" s="9">
        <v>-80970</v>
      </c>
      <c r="C26" s="9">
        <v>67920</v>
      </c>
      <c r="D26" s="9">
        <v>6370600</v>
      </c>
      <c r="E26" s="9">
        <v>75900</v>
      </c>
      <c r="F26" s="9">
        <v>651010</v>
      </c>
      <c r="G26" s="9">
        <v>37910</v>
      </c>
      <c r="H26" s="9">
        <v>1238140</v>
      </c>
      <c r="I26" s="9">
        <v>-10430</v>
      </c>
      <c r="J26" s="9">
        <v>-4290</v>
      </c>
      <c r="K26" s="9">
        <v>13570</v>
      </c>
      <c r="L26" s="9">
        <v>2240</v>
      </c>
      <c r="M26" s="9">
        <v>1920</v>
      </c>
      <c r="N26" s="9">
        <v>1128770</v>
      </c>
      <c r="O26" s="9">
        <v>-8510</v>
      </c>
      <c r="P26" s="9">
        <v>-211420</v>
      </c>
      <c r="Q26" s="9">
        <v>523190</v>
      </c>
      <c r="R26" s="9">
        <v>69910</v>
      </c>
      <c r="S26" s="9">
        <v>-294330</v>
      </c>
      <c r="T26" s="9">
        <v>2122390</v>
      </c>
      <c r="U26" s="9">
        <v>36060</v>
      </c>
      <c r="V26" s="9">
        <v>33730</v>
      </c>
      <c r="W26" s="9">
        <v>0</v>
      </c>
      <c r="X26" s="9">
        <v>190170</v>
      </c>
      <c r="Y26" s="9">
        <v>-60720</v>
      </c>
      <c r="Z26" s="9">
        <v>250</v>
      </c>
      <c r="AA26" s="9">
        <v>190250</v>
      </c>
      <c r="AB26" s="9">
        <v>-126660</v>
      </c>
      <c r="AC26" s="9">
        <v>0</v>
      </c>
      <c r="AD26" s="9"/>
      <c r="AE26" s="9">
        <v>11956600</v>
      </c>
    </row>
    <row r="27" spans="1:31" x14ac:dyDescent="0.25">
      <c r="A27" s="8" t="s">
        <v>448</v>
      </c>
      <c r="B27" s="9">
        <v>-113980</v>
      </c>
      <c r="C27" s="9">
        <v>70360</v>
      </c>
      <c r="D27" s="9">
        <v>6494760</v>
      </c>
      <c r="E27" s="9">
        <v>77490</v>
      </c>
      <c r="F27" s="9">
        <v>643330</v>
      </c>
      <c r="G27" s="9">
        <v>37040</v>
      </c>
      <c r="H27" s="9">
        <v>1255770</v>
      </c>
      <c r="I27" s="9">
        <v>-11040</v>
      </c>
      <c r="J27" s="9">
        <v>-4500</v>
      </c>
      <c r="K27" s="9">
        <v>43990</v>
      </c>
      <c r="L27" s="9">
        <v>2930</v>
      </c>
      <c r="M27" s="9">
        <v>1880</v>
      </c>
      <c r="N27" s="9">
        <v>1190390</v>
      </c>
      <c r="O27" s="9">
        <v>-19390</v>
      </c>
      <c r="P27" s="9">
        <v>-226250</v>
      </c>
      <c r="Q27" s="9">
        <v>554780</v>
      </c>
      <c r="R27" s="9">
        <v>74930</v>
      </c>
      <c r="S27" s="9">
        <v>-317370</v>
      </c>
      <c r="T27" s="9">
        <v>2194390</v>
      </c>
      <c r="U27" s="9">
        <v>37190</v>
      </c>
      <c r="V27" s="9">
        <v>33010</v>
      </c>
      <c r="W27" s="9">
        <v>0</v>
      </c>
      <c r="X27" s="9">
        <v>203540</v>
      </c>
      <c r="Y27" s="9">
        <v>-65920</v>
      </c>
      <c r="Z27" s="9">
        <v>270</v>
      </c>
      <c r="AA27" s="9">
        <v>182970</v>
      </c>
      <c r="AB27" s="9">
        <v>-132740</v>
      </c>
      <c r="AC27" s="9">
        <v>0</v>
      </c>
      <c r="AD27" s="9"/>
      <c r="AE27" s="9">
        <v>12207830</v>
      </c>
    </row>
    <row r="28" spans="1:31" x14ac:dyDescent="0.25">
      <c r="A28" s="8" t="s">
        <v>449</v>
      </c>
      <c r="B28" s="9">
        <v>-139980</v>
      </c>
      <c r="C28" s="9">
        <v>72640</v>
      </c>
      <c r="D28" s="9">
        <v>6620370</v>
      </c>
      <c r="E28" s="9">
        <v>79630</v>
      </c>
      <c r="F28" s="9">
        <v>632940</v>
      </c>
      <c r="G28" s="9">
        <v>37540</v>
      </c>
      <c r="H28" s="9">
        <v>1267250</v>
      </c>
      <c r="I28" s="9">
        <v>-11680</v>
      </c>
      <c r="J28" s="9">
        <v>-4730</v>
      </c>
      <c r="K28" s="9">
        <v>17360</v>
      </c>
      <c r="L28" s="9">
        <v>2980</v>
      </c>
      <c r="M28" s="9">
        <v>1820</v>
      </c>
      <c r="N28" s="9">
        <v>1254550</v>
      </c>
      <c r="O28" s="9">
        <v>-29060</v>
      </c>
      <c r="P28" s="9">
        <v>-243120</v>
      </c>
      <c r="Q28" s="9">
        <v>587090</v>
      </c>
      <c r="R28" s="9">
        <v>80980</v>
      </c>
      <c r="S28" s="9">
        <v>-341130</v>
      </c>
      <c r="T28" s="9">
        <v>2269620</v>
      </c>
      <c r="U28" s="9">
        <v>38390</v>
      </c>
      <c r="V28" s="9">
        <v>32250</v>
      </c>
      <c r="W28" s="9">
        <v>0</v>
      </c>
      <c r="X28" s="9">
        <v>215670</v>
      </c>
      <c r="Y28" s="9">
        <v>-71390</v>
      </c>
      <c r="Z28" s="9">
        <v>360</v>
      </c>
      <c r="AA28" s="9">
        <v>176500</v>
      </c>
      <c r="AB28" s="9">
        <v>-138830</v>
      </c>
      <c r="AC28" s="9">
        <v>0</v>
      </c>
      <c r="AD28" s="9"/>
      <c r="AE28" s="9">
        <v>12408020</v>
      </c>
    </row>
    <row r="29" spans="1:31" x14ac:dyDescent="0.25">
      <c r="A29" s="8" t="s">
        <v>450</v>
      </c>
      <c r="B29" s="9">
        <v>-163070</v>
      </c>
      <c r="C29" s="9">
        <v>75060</v>
      </c>
      <c r="D29" s="9">
        <v>6728000</v>
      </c>
      <c r="E29" s="9">
        <v>81650</v>
      </c>
      <c r="F29" s="9">
        <v>617820</v>
      </c>
      <c r="G29" s="9">
        <v>38260</v>
      </c>
      <c r="H29" s="9">
        <v>1270630</v>
      </c>
      <c r="I29" s="9">
        <v>-12330</v>
      </c>
      <c r="J29" s="9">
        <v>-4580</v>
      </c>
      <c r="K29" s="9">
        <v>12690</v>
      </c>
      <c r="L29" s="9">
        <v>2810</v>
      </c>
      <c r="M29" s="9">
        <v>1780</v>
      </c>
      <c r="N29" s="9">
        <v>1319330</v>
      </c>
      <c r="O29" s="9">
        <v>-36430</v>
      </c>
      <c r="P29" s="9">
        <v>-263670</v>
      </c>
      <c r="Q29" s="9">
        <v>623590</v>
      </c>
      <c r="R29" s="9">
        <v>86540</v>
      </c>
      <c r="S29" s="9">
        <v>-365770</v>
      </c>
      <c r="T29" s="9">
        <v>2334830</v>
      </c>
      <c r="U29" s="9">
        <v>39650</v>
      </c>
      <c r="V29" s="9">
        <v>31660</v>
      </c>
      <c r="W29" s="9">
        <v>0</v>
      </c>
      <c r="X29" s="9">
        <v>221500</v>
      </c>
      <c r="Y29" s="9">
        <v>-76960</v>
      </c>
      <c r="Z29" s="9">
        <v>470</v>
      </c>
      <c r="AA29" s="9">
        <v>168210</v>
      </c>
      <c r="AB29" s="9">
        <v>-144860</v>
      </c>
      <c r="AC29" s="9">
        <v>0</v>
      </c>
      <c r="AD29" s="9"/>
      <c r="AE29" s="9">
        <v>12586810</v>
      </c>
    </row>
    <row r="30" spans="1:31" x14ac:dyDescent="0.25">
      <c r="A30" s="8" t="s">
        <v>451</v>
      </c>
      <c r="B30" s="9">
        <v>-182450</v>
      </c>
      <c r="C30" s="9">
        <v>77120</v>
      </c>
      <c r="D30" s="9">
        <v>6823350</v>
      </c>
      <c r="E30" s="9">
        <v>80620</v>
      </c>
      <c r="F30" s="9">
        <v>596970</v>
      </c>
      <c r="G30" s="9">
        <v>39490</v>
      </c>
      <c r="H30" s="9">
        <v>1270000</v>
      </c>
      <c r="I30" s="9">
        <v>-12980</v>
      </c>
      <c r="J30" s="9">
        <v>-4250</v>
      </c>
      <c r="K30" s="9">
        <v>12990</v>
      </c>
      <c r="L30" s="9">
        <v>2580</v>
      </c>
      <c r="M30" s="9">
        <v>1710</v>
      </c>
      <c r="N30" s="9">
        <v>1383690</v>
      </c>
      <c r="O30" s="9">
        <v>-42030</v>
      </c>
      <c r="P30" s="9">
        <v>-282820</v>
      </c>
      <c r="Q30" s="9">
        <v>660370</v>
      </c>
      <c r="R30" s="9">
        <v>90890</v>
      </c>
      <c r="S30" s="9">
        <v>-388370</v>
      </c>
      <c r="T30" s="9">
        <v>2391970</v>
      </c>
      <c r="U30" s="9">
        <v>40550</v>
      </c>
      <c r="V30" s="9">
        <v>31000</v>
      </c>
      <c r="W30" s="9">
        <v>0</v>
      </c>
      <c r="X30" s="9">
        <v>218030</v>
      </c>
      <c r="Y30" s="9">
        <v>-82480</v>
      </c>
      <c r="Z30" s="9">
        <v>480</v>
      </c>
      <c r="AA30" s="9">
        <v>157760</v>
      </c>
      <c r="AB30" s="9">
        <v>-150780</v>
      </c>
      <c r="AC30" s="9">
        <v>0</v>
      </c>
      <c r="AD30" s="9"/>
      <c r="AE30" s="9">
        <v>12733410</v>
      </c>
    </row>
    <row r="31" spans="1:31" x14ac:dyDescent="0.25">
      <c r="A31" s="8" t="s">
        <v>452</v>
      </c>
      <c r="B31" s="9">
        <v>-197820</v>
      </c>
      <c r="C31" s="9">
        <v>78990</v>
      </c>
      <c r="D31" s="9">
        <v>6915700</v>
      </c>
      <c r="E31" s="9">
        <v>81610</v>
      </c>
      <c r="F31" s="9">
        <v>587490</v>
      </c>
      <c r="G31" s="9">
        <v>46190</v>
      </c>
      <c r="H31" s="9">
        <v>1262110</v>
      </c>
      <c r="I31" s="9">
        <v>-13580</v>
      </c>
      <c r="J31" s="9">
        <v>-3820</v>
      </c>
      <c r="K31" s="9">
        <v>17260</v>
      </c>
      <c r="L31" s="9">
        <v>2420</v>
      </c>
      <c r="M31" s="9">
        <v>1680</v>
      </c>
      <c r="N31" s="9">
        <v>1449730</v>
      </c>
      <c r="O31" s="9">
        <v>-45940</v>
      </c>
      <c r="P31" s="9">
        <v>-297800</v>
      </c>
      <c r="Q31" s="9">
        <v>698600</v>
      </c>
      <c r="R31" s="9">
        <v>94850</v>
      </c>
      <c r="S31" s="9">
        <v>-404760</v>
      </c>
      <c r="T31" s="9">
        <v>2446420</v>
      </c>
      <c r="U31" s="9">
        <v>41350</v>
      </c>
      <c r="V31" s="9">
        <v>30940</v>
      </c>
      <c r="W31" s="9">
        <v>0</v>
      </c>
      <c r="X31" s="9">
        <v>209150</v>
      </c>
      <c r="Y31" s="9">
        <v>-87910</v>
      </c>
      <c r="Z31" s="9">
        <v>490</v>
      </c>
      <c r="AA31" s="9">
        <v>147270</v>
      </c>
      <c r="AB31" s="9">
        <v>-156640</v>
      </c>
      <c r="AC31" s="9">
        <v>0</v>
      </c>
      <c r="AD31" s="9"/>
      <c r="AE31" s="9">
        <v>12903980</v>
      </c>
    </row>
    <row r="32" spans="1:31" x14ac:dyDescent="0.25">
      <c r="A32" s="8" t="s">
        <v>453</v>
      </c>
      <c r="B32" s="9">
        <v>-209970</v>
      </c>
      <c r="C32" s="9">
        <v>80740</v>
      </c>
      <c r="D32" s="9">
        <v>7016520</v>
      </c>
      <c r="E32" s="9">
        <v>84680</v>
      </c>
      <c r="F32" s="9">
        <v>572020</v>
      </c>
      <c r="G32" s="9">
        <v>57430</v>
      </c>
      <c r="H32" s="9">
        <v>1252470</v>
      </c>
      <c r="I32" s="9">
        <v>-14170</v>
      </c>
      <c r="J32" s="9">
        <v>-3400</v>
      </c>
      <c r="K32" s="9">
        <v>-560</v>
      </c>
      <c r="L32" s="9">
        <v>2330</v>
      </c>
      <c r="M32" s="9">
        <v>1640</v>
      </c>
      <c r="N32" s="9">
        <v>1516740</v>
      </c>
      <c r="O32" s="9">
        <v>-49060</v>
      </c>
      <c r="P32" s="9">
        <v>-308700</v>
      </c>
      <c r="Q32" s="9">
        <v>739690</v>
      </c>
      <c r="R32" s="9">
        <v>98840</v>
      </c>
      <c r="S32" s="9">
        <v>-426730</v>
      </c>
      <c r="T32" s="9">
        <v>2505420</v>
      </c>
      <c r="U32" s="9">
        <v>42170</v>
      </c>
      <c r="V32" s="9">
        <v>31440</v>
      </c>
      <c r="W32" s="9">
        <v>0</v>
      </c>
      <c r="X32" s="9">
        <v>197160</v>
      </c>
      <c r="Y32" s="9">
        <v>-93350</v>
      </c>
      <c r="Z32" s="9">
        <v>470</v>
      </c>
      <c r="AA32" s="9">
        <v>137300</v>
      </c>
      <c r="AB32" s="9">
        <v>-162570</v>
      </c>
      <c r="AC32" s="9">
        <v>0</v>
      </c>
      <c r="AD32" s="9"/>
      <c r="AE32" s="9">
        <v>13068550</v>
      </c>
    </row>
    <row r="33" spans="1:31" x14ac:dyDescent="0.25">
      <c r="A33" s="8" t="s">
        <v>454</v>
      </c>
      <c r="B33" s="9">
        <v>-225270</v>
      </c>
      <c r="C33" s="9">
        <v>82420</v>
      </c>
      <c r="D33" s="9">
        <v>7125520</v>
      </c>
      <c r="E33" s="9">
        <v>89280</v>
      </c>
      <c r="F33" s="9">
        <v>558440</v>
      </c>
      <c r="G33" s="9">
        <v>63210</v>
      </c>
      <c r="H33" s="9">
        <v>1242030</v>
      </c>
      <c r="I33" s="9">
        <v>-14760</v>
      </c>
      <c r="J33" s="9">
        <v>-3010</v>
      </c>
      <c r="K33" s="9">
        <v>-4660</v>
      </c>
      <c r="L33" s="9">
        <v>2310</v>
      </c>
      <c r="M33" s="9">
        <v>1640</v>
      </c>
      <c r="N33" s="9">
        <v>1584520</v>
      </c>
      <c r="O33" s="9">
        <v>-51570</v>
      </c>
      <c r="P33" s="9">
        <v>-313720</v>
      </c>
      <c r="Q33" s="9">
        <v>783920</v>
      </c>
      <c r="R33" s="9">
        <v>103110</v>
      </c>
      <c r="S33" s="9">
        <v>-449090</v>
      </c>
      <c r="T33" s="9">
        <v>2576340</v>
      </c>
      <c r="U33" s="9">
        <v>43050</v>
      </c>
      <c r="V33" s="9">
        <v>32270</v>
      </c>
      <c r="W33" s="9">
        <v>0</v>
      </c>
      <c r="X33" s="9">
        <v>184300</v>
      </c>
      <c r="Y33" s="9">
        <v>-98840</v>
      </c>
      <c r="Z33" s="9">
        <v>460</v>
      </c>
      <c r="AA33" s="9">
        <v>128640</v>
      </c>
      <c r="AB33" s="9">
        <v>-168880</v>
      </c>
      <c r="AC33" s="9">
        <v>0</v>
      </c>
      <c r="AD33" s="9"/>
      <c r="AE33" s="9">
        <v>13271660</v>
      </c>
    </row>
    <row r="34" spans="1:31" x14ac:dyDescent="0.25">
      <c r="B34" s="10" t="str">
        <f>IF(B33&lt;0,"NEG","POS")</f>
        <v>NEG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POS</v>
      </c>
      <c r="I34" s="10" t="str">
        <f t="shared" si="0"/>
        <v>NEG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NEG</v>
      </c>
      <c r="P34" s="10" t="str">
        <f t="shared" si="0"/>
        <v>NEG</v>
      </c>
      <c r="Q34" s="10" t="str">
        <f t="shared" si="0"/>
        <v>POS</v>
      </c>
      <c r="R34" s="10" t="str">
        <f t="shared" si="0"/>
        <v>POS</v>
      </c>
      <c r="S34" s="10" t="str">
        <f t="shared" si="0"/>
        <v>NEG</v>
      </c>
      <c r="T34" s="10" t="str">
        <f t="shared" si="0"/>
        <v>POS</v>
      </c>
      <c r="U34" s="10" t="str">
        <f t="shared" si="0"/>
        <v>POS</v>
      </c>
      <c r="V34" s="10" t="str">
        <f t="shared" si="0"/>
        <v>POS</v>
      </c>
      <c r="W34" s="10" t="str">
        <f t="shared" si="0"/>
        <v>POS</v>
      </c>
      <c r="X34" s="10" t="str">
        <f t="shared" si="0"/>
        <v>POS</v>
      </c>
      <c r="Y34" s="10" t="str">
        <f t="shared" si="0"/>
        <v>NEG</v>
      </c>
      <c r="Z34" s="10" t="str">
        <f t="shared" si="0"/>
        <v>POS</v>
      </c>
      <c r="AA34" s="10" t="str">
        <f t="shared" si="0"/>
        <v>POS</v>
      </c>
      <c r="AB34" s="10" t="str">
        <f t="shared" si="0"/>
        <v>NEG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dimension ref="A1:AF29"/>
  <sheetViews>
    <sheetView workbookViewId="0"/>
  </sheetViews>
  <sheetFormatPr defaultRowHeight="15" x14ac:dyDescent="0.25"/>
  <cols>
    <col min="1" max="1" width="59.28515625" customWidth="1"/>
  </cols>
  <sheetData>
    <row r="1" spans="1:32" x14ac:dyDescent="0.2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381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25">
      <c r="A3" t="s">
        <v>384</v>
      </c>
      <c r="B3">
        <f>(State_ContributionTestResults!D3-State_ContributionTestResults!D$2)*-1</f>
        <v>0</v>
      </c>
      <c r="C3">
        <f>(State_ContributionTestResults!E3-State_ContributionTestResults!E$2)*-1</f>
        <v>0</v>
      </c>
      <c r="D3">
        <f>(State_ContributionTestResults!F3-State_ContributionTestResults!F$2)*-1</f>
        <v>0</v>
      </c>
      <c r="E3">
        <f>(State_ContributionTestResults!G3-State_ContributionTestResults!G$2)*-1</f>
        <v>13914</v>
      </c>
      <c r="F3">
        <f>(State_ContributionTestResults!H3-State_ContributionTestResults!H$2)*-1</f>
        <v>19876</v>
      </c>
      <c r="G3">
        <f>(State_ContributionTestResults!I3-State_ContributionTestResults!I$2)*-1</f>
        <v>27834</v>
      </c>
      <c r="H3">
        <f>(State_ContributionTestResults!J3-State_ContributionTestResults!J$2)*-1</f>
        <v>36836</v>
      </c>
      <c r="I3">
        <f>(State_ContributionTestResults!K3-State_ContributionTestResults!K$2)*-1</f>
        <v>46211</v>
      </c>
      <c r="J3">
        <f>(State_ContributionTestResults!L3-State_ContributionTestResults!L$2)*-1</f>
        <v>57586</v>
      </c>
      <c r="K3">
        <f>(State_ContributionTestResults!M3-State_ContributionTestResults!M$2)*-1</f>
        <v>60766</v>
      </c>
      <c r="L3">
        <f>(State_ContributionTestResults!N3-State_ContributionTestResults!N$2)*-1</f>
        <v>53781</v>
      </c>
      <c r="M3">
        <f>(State_ContributionTestResults!O3-State_ContributionTestResults!O$2)*-1</f>
        <v>22557</v>
      </c>
      <c r="N3">
        <f>(State_ContributionTestResults!P3-State_ContributionTestResults!P$2)*-1</f>
        <v>6136</v>
      </c>
      <c r="O3">
        <f>(State_ContributionTestResults!Q3-State_ContributionTestResults!Q$2)*-1</f>
        <v>-3201</v>
      </c>
      <c r="P3">
        <f>(State_ContributionTestResults!R3-State_ContributionTestResults!R$2)*-1</f>
        <v>-8913</v>
      </c>
      <c r="Q3">
        <f>(State_ContributionTestResults!S3-State_ContributionTestResults!S$2)*-1</f>
        <v>-12458</v>
      </c>
      <c r="R3">
        <f>(State_ContributionTestResults!T3-State_ContributionTestResults!T$2)*-1</f>
        <v>-15666</v>
      </c>
      <c r="S3">
        <f>(State_ContributionTestResults!U3-State_ContributionTestResults!U$2)*-1</f>
        <v>-17844</v>
      </c>
      <c r="T3">
        <f>(State_ContributionTestResults!V3-State_ContributionTestResults!V$2)*-1</f>
        <v>-19700</v>
      </c>
      <c r="U3">
        <f>(State_ContributionTestResults!W3-State_ContributionTestResults!W$2)*-1</f>
        <v>-21368</v>
      </c>
      <c r="V3">
        <f>(State_ContributionTestResults!X3-State_ContributionTestResults!X$2)*-1</f>
        <v>-22860</v>
      </c>
      <c r="W3">
        <f>(State_ContributionTestResults!Y3-State_ContributionTestResults!Y$2)*-1</f>
        <v>-24248</v>
      </c>
      <c r="X3">
        <f>(State_ContributionTestResults!Z3-State_ContributionTestResults!Z$2)*-1</f>
        <v>-25509</v>
      </c>
      <c r="Y3">
        <f>(State_ContributionTestResults!AA3-State_ContributionTestResults!AA$2)*-1</f>
        <v>-26647</v>
      </c>
      <c r="Z3">
        <f>(State_ContributionTestResults!AB3-State_ContributionTestResults!AB$2)*-1</f>
        <v>-27705</v>
      </c>
      <c r="AA3">
        <f>(State_ContributionTestResults!AC3-State_ContributionTestResults!AC$2)*-1</f>
        <v>-28517</v>
      </c>
      <c r="AB3">
        <f>(State_ContributionTestResults!AD3-State_ContributionTestResults!AD$2)*-1</f>
        <v>-29217</v>
      </c>
      <c r="AC3">
        <f>(State_ContributionTestResults!AE3-State_ContributionTestResults!AE$2)*-1</f>
        <v>-29715</v>
      </c>
      <c r="AD3">
        <f>(State_ContributionTestResults!AF3-State_ContributionTestResults!AF$2)*-1</f>
        <v>-29983</v>
      </c>
      <c r="AE3">
        <f>(State_ContributionTestResults!AG3-State_ContributionTestResults!AG$2)*-1</f>
        <v>-30150</v>
      </c>
      <c r="AF3">
        <f>(State_ContributionTestResults!AH3-State_ContributionTestResults!AH$2)*-1</f>
        <v>-30288</v>
      </c>
    </row>
    <row r="4" spans="1:32" x14ac:dyDescent="0.25">
      <c r="A4" t="s">
        <v>385</v>
      </c>
      <c r="B4">
        <f>(State_ContributionTestResults!D4-State_ContributionTestResults!D$2)*-1</f>
        <v>0</v>
      </c>
      <c r="C4">
        <f>(State_ContributionTestResults!E4-State_ContributionTestResults!E$2)*-1</f>
        <v>0</v>
      </c>
      <c r="D4">
        <f>(State_ContributionTestResults!F4-State_ContributionTestResults!F$2)*-1</f>
        <v>0</v>
      </c>
      <c r="E4">
        <f>(State_ContributionTestResults!G4-State_ContributionTestResults!G$2)*-1</f>
        <v>191</v>
      </c>
      <c r="F4">
        <f>(State_ContributionTestResults!H4-State_ContributionTestResults!H$2)*-1</f>
        <v>2675</v>
      </c>
      <c r="G4">
        <f>(State_ContributionTestResults!I4-State_ContributionTestResults!I$2)*-1</f>
        <v>11275</v>
      </c>
      <c r="H4">
        <f>(State_ContributionTestResults!J4-State_ContributionTestResults!J$2)*-1</f>
        <v>24730</v>
      </c>
      <c r="I4">
        <f>(State_ContributionTestResults!K4-State_ContributionTestResults!K$2)*-1</f>
        <v>40594</v>
      </c>
      <c r="J4">
        <f>(State_ContributionTestResults!L4-State_ContributionTestResults!L$2)*-1</f>
        <v>58064</v>
      </c>
      <c r="K4">
        <f>(State_ContributionTestResults!M4-State_ContributionTestResults!M$2)*-1</f>
        <v>72566</v>
      </c>
      <c r="L4">
        <f>(State_ContributionTestResults!N4-State_ContributionTestResults!N$2)*-1</f>
        <v>81449</v>
      </c>
      <c r="M4">
        <f>(State_ContributionTestResults!O4-State_ContributionTestResults!O$2)*-1</f>
        <v>74364</v>
      </c>
      <c r="N4">
        <f>(State_ContributionTestResults!P4-State_ContributionTestResults!P$2)*-1</f>
        <v>76630</v>
      </c>
      <c r="O4">
        <f>(State_ContributionTestResults!Q4-State_ContributionTestResults!Q$2)*-1</f>
        <v>82428</v>
      </c>
      <c r="P4">
        <f>(State_ContributionTestResults!R4-State_ContributionTestResults!R$2)*-1</f>
        <v>90816</v>
      </c>
      <c r="Q4">
        <f>(State_ContributionTestResults!S4-State_ContributionTestResults!S$2)*-1</f>
        <v>96923</v>
      </c>
      <c r="R4">
        <f>(State_ContributionTestResults!T4-State_ContributionTestResults!T$2)*-1</f>
        <v>100602</v>
      </c>
      <c r="S4">
        <f>(State_ContributionTestResults!U4-State_ContributionTestResults!U$2)*-1</f>
        <v>102370</v>
      </c>
      <c r="T4">
        <f>(State_ContributionTestResults!V4-State_ContributionTestResults!V$2)*-1</f>
        <v>102274</v>
      </c>
      <c r="U4">
        <f>(State_ContributionTestResults!W4-State_ContributionTestResults!W$2)*-1</f>
        <v>99619</v>
      </c>
      <c r="V4">
        <f>(State_ContributionTestResults!X4-State_ContributionTestResults!X$2)*-1</f>
        <v>95391</v>
      </c>
      <c r="W4">
        <f>(State_ContributionTestResults!Y4-State_ContributionTestResults!Y$2)*-1</f>
        <v>90163</v>
      </c>
      <c r="X4">
        <f>(State_ContributionTestResults!Z4-State_ContributionTestResults!Z$2)*-1</f>
        <v>83697</v>
      </c>
      <c r="Y4">
        <f>(State_ContributionTestResults!AA4-State_ContributionTestResults!AA$2)*-1</f>
        <v>76826</v>
      </c>
      <c r="Z4">
        <f>(State_ContributionTestResults!AB4-State_ContributionTestResults!AB$2)*-1</f>
        <v>69201</v>
      </c>
      <c r="AA4">
        <f>(State_ContributionTestResults!AC4-State_ContributionTestResults!AC$2)*-1</f>
        <v>61783</v>
      </c>
      <c r="AB4">
        <f>(State_ContributionTestResults!AD4-State_ContributionTestResults!AD$2)*-1</f>
        <v>54440</v>
      </c>
      <c r="AC4">
        <f>(State_ContributionTestResults!AE4-State_ContributionTestResults!AE$2)*-1</f>
        <v>47608</v>
      </c>
      <c r="AD4">
        <f>(State_ContributionTestResults!AF4-State_ContributionTestResults!AF$2)*-1</f>
        <v>41984</v>
      </c>
      <c r="AE4">
        <f>(State_ContributionTestResults!AG4-State_ContributionTestResults!AG$2)*-1</f>
        <v>37285</v>
      </c>
      <c r="AF4">
        <f>(State_ContributionTestResults!AH4-State_ContributionTestResults!AH$2)*-1</f>
        <v>33378</v>
      </c>
    </row>
    <row r="5" spans="1:32" x14ac:dyDescent="0.25">
      <c r="A5" t="s">
        <v>386</v>
      </c>
      <c r="B5">
        <f>(State_ContributionTestResults!D5-State_ContributionTestResults!D$2)*-1</f>
        <v>0</v>
      </c>
      <c r="C5">
        <f>(State_ContributionTestResults!E5-State_ContributionTestResults!E$2)*-1</f>
        <v>0</v>
      </c>
      <c r="D5">
        <f>(State_ContributionTestResults!F5-State_ContributionTestResults!F$2)*-1</f>
        <v>0</v>
      </c>
      <c r="E5">
        <f>(State_ContributionTestResults!G5-State_ContributionTestResults!G$2)*-1</f>
        <v>0</v>
      </c>
      <c r="F5">
        <f>(State_ContributionTestResults!H5-State_ContributionTestResults!H$2)*-1</f>
        <v>0</v>
      </c>
      <c r="G5">
        <f>(State_ContributionTestResults!I5-State_ContributionTestResults!I$2)*-1</f>
        <v>4</v>
      </c>
      <c r="H5">
        <f>(State_ContributionTestResults!J5-State_ContributionTestResults!J$2)*-1</f>
        <v>-6</v>
      </c>
      <c r="I5">
        <f>(State_ContributionTestResults!K5-State_ContributionTestResults!K$2)*-1</f>
        <v>-5</v>
      </c>
      <c r="J5">
        <f>(State_ContributionTestResults!L5-State_ContributionTestResults!L$2)*-1</f>
        <v>-10</v>
      </c>
      <c r="K5">
        <f>(State_ContributionTestResults!M5-State_ContributionTestResults!M$2)*-1</f>
        <v>-9</v>
      </c>
      <c r="L5">
        <f>(State_ContributionTestResults!N5-State_ContributionTestResults!N$2)*-1</f>
        <v>-6</v>
      </c>
      <c r="M5">
        <f>(State_ContributionTestResults!O5-State_ContributionTestResults!O$2)*-1</f>
        <v>-20</v>
      </c>
      <c r="N5">
        <f>(State_ContributionTestResults!P5-State_ContributionTestResults!P$2)*-1</f>
        <v>-9</v>
      </c>
      <c r="O5">
        <f>(State_ContributionTestResults!Q5-State_ContributionTestResults!Q$2)*-1</f>
        <v>-11</v>
      </c>
      <c r="P5">
        <f>(State_ContributionTestResults!R5-State_ContributionTestResults!R$2)*-1</f>
        <v>-10</v>
      </c>
      <c r="Q5">
        <f>(State_ContributionTestResults!S5-State_ContributionTestResults!S$2)*-1</f>
        <v>-20</v>
      </c>
      <c r="R5">
        <f>(State_ContributionTestResults!T5-State_ContributionTestResults!T$2)*-1</f>
        <v>-10</v>
      </c>
      <c r="S5">
        <f>(State_ContributionTestResults!U5-State_ContributionTestResults!U$2)*-1</f>
        <v>-5</v>
      </c>
      <c r="T5">
        <f>(State_ContributionTestResults!V5-State_ContributionTestResults!V$2)*-1</f>
        <v>-5</v>
      </c>
      <c r="U5">
        <f>(State_ContributionTestResults!W5-State_ContributionTestResults!W$2)*-1</f>
        <v>-6</v>
      </c>
      <c r="V5">
        <f>(State_ContributionTestResults!X5-State_ContributionTestResults!X$2)*-1</f>
        <v>-3</v>
      </c>
      <c r="W5">
        <f>(State_ContributionTestResults!Y5-State_ContributionTestResults!Y$2)*-1</f>
        <v>-8</v>
      </c>
      <c r="X5">
        <f>(State_ContributionTestResults!Z5-State_ContributionTestResults!Z$2)*-1</f>
        <v>-2</v>
      </c>
      <c r="Y5">
        <f>(State_ContributionTestResults!AA5-State_ContributionTestResults!AA$2)*-1</f>
        <v>-2</v>
      </c>
      <c r="Z5">
        <f>(State_ContributionTestResults!AB5-State_ContributionTestResults!AB$2)*-1</f>
        <v>1</v>
      </c>
      <c r="AA5">
        <f>(State_ContributionTestResults!AC5-State_ContributionTestResults!AC$2)*-1</f>
        <v>0</v>
      </c>
      <c r="AB5">
        <f>(State_ContributionTestResults!AD5-State_ContributionTestResults!AD$2)*-1</f>
        <v>-2</v>
      </c>
      <c r="AC5">
        <f>(State_ContributionTestResults!AE5-State_ContributionTestResults!AE$2)*-1</f>
        <v>-3</v>
      </c>
      <c r="AD5">
        <f>(State_ContributionTestResults!AF5-State_ContributionTestResults!AF$2)*-1</f>
        <v>0</v>
      </c>
      <c r="AE5">
        <f>(State_ContributionTestResults!AG5-State_ContributionTestResults!AG$2)*-1</f>
        <v>-6</v>
      </c>
      <c r="AF5">
        <f>(State_ContributionTestResults!AH5-State_ContributionTestResults!AH$2)*-1</f>
        <v>-3</v>
      </c>
    </row>
    <row r="6" spans="1:32" x14ac:dyDescent="0.25">
      <c r="A6" t="s">
        <v>387</v>
      </c>
      <c r="B6">
        <f>(State_ContributionTestResults!D6-State_ContributionTestResults!D$2)*-1</f>
        <v>0</v>
      </c>
      <c r="C6">
        <f>(State_ContributionTestResults!E6-State_ContributionTestResults!E$2)*-1</f>
        <v>0</v>
      </c>
      <c r="D6">
        <f>(State_ContributionTestResults!F6-State_ContributionTestResults!F$2)*-1</f>
        <v>0</v>
      </c>
      <c r="E6">
        <f>(State_ContributionTestResults!G6-State_ContributionTestResults!G$2)*-1</f>
        <v>0</v>
      </c>
      <c r="F6">
        <f>(State_ContributionTestResults!H6-State_ContributionTestResults!H$2)*-1</f>
        <v>0</v>
      </c>
      <c r="G6">
        <f>(State_ContributionTestResults!I6-State_ContributionTestResults!I$2)*-1</f>
        <v>0</v>
      </c>
      <c r="H6">
        <f>(State_ContributionTestResults!J6-State_ContributionTestResults!J$2)*-1</f>
        <v>312</v>
      </c>
      <c r="I6">
        <f>(State_ContributionTestResults!K6-State_ContributionTestResults!K$2)*-1</f>
        <v>948</v>
      </c>
      <c r="J6">
        <f>(State_ContributionTestResults!L6-State_ContributionTestResults!L$2)*-1</f>
        <v>1727</v>
      </c>
      <c r="K6">
        <f>(State_ContributionTestResults!M6-State_ContributionTestResults!M$2)*-1</f>
        <v>2470</v>
      </c>
      <c r="L6">
        <f>(State_ContributionTestResults!N6-State_ContributionTestResults!N$2)*-1</f>
        <v>3213</v>
      </c>
      <c r="M6">
        <f>(State_ContributionTestResults!O6-State_ContributionTestResults!O$2)*-1</f>
        <v>3846</v>
      </c>
      <c r="N6">
        <f>(State_ContributionTestResults!P6-State_ContributionTestResults!P$2)*-1</f>
        <v>4424</v>
      </c>
      <c r="O6">
        <f>(State_ContributionTestResults!Q6-State_ContributionTestResults!Q$2)*-1</f>
        <v>5033</v>
      </c>
      <c r="P6">
        <f>(State_ContributionTestResults!R6-State_ContributionTestResults!R$2)*-1</f>
        <v>5567</v>
      </c>
      <c r="Q6">
        <f>(State_ContributionTestResults!S6-State_ContributionTestResults!S$2)*-1</f>
        <v>6013</v>
      </c>
      <c r="R6">
        <f>(State_ContributionTestResults!T6-State_ContributionTestResults!T$2)*-1</f>
        <v>6471</v>
      </c>
      <c r="S6">
        <f>(State_ContributionTestResults!U6-State_ContributionTestResults!U$2)*-1</f>
        <v>6575</v>
      </c>
      <c r="T6">
        <f>(State_ContributionTestResults!V6-State_ContributionTestResults!V$2)*-1</f>
        <v>6298</v>
      </c>
      <c r="U6">
        <f>(State_ContributionTestResults!W6-State_ContributionTestResults!W$2)*-1</f>
        <v>5800</v>
      </c>
      <c r="V6">
        <f>(State_ContributionTestResults!X6-State_ContributionTestResults!X$2)*-1</f>
        <v>5280</v>
      </c>
      <c r="W6">
        <f>(State_ContributionTestResults!Y6-State_ContributionTestResults!Y$2)*-1</f>
        <v>4796</v>
      </c>
      <c r="X6">
        <f>(State_ContributionTestResults!Z6-State_ContributionTestResults!Z$2)*-1</f>
        <v>4400</v>
      </c>
      <c r="Y6">
        <f>(State_ContributionTestResults!AA6-State_ContributionTestResults!AA$2)*-1</f>
        <v>4085</v>
      </c>
      <c r="Z6">
        <f>(State_ContributionTestResults!AB6-State_ContributionTestResults!AB$2)*-1</f>
        <v>3809</v>
      </c>
      <c r="AA6">
        <f>(State_ContributionTestResults!AC6-State_ContributionTestResults!AC$2)*-1</f>
        <v>3582</v>
      </c>
      <c r="AB6">
        <f>(State_ContributionTestResults!AD6-State_ContributionTestResults!AD$2)*-1</f>
        <v>3426</v>
      </c>
      <c r="AC6">
        <f>(State_ContributionTestResults!AE6-State_ContributionTestResults!AE$2)*-1</f>
        <v>3307</v>
      </c>
      <c r="AD6">
        <f>(State_ContributionTestResults!AF6-State_ContributionTestResults!AF$2)*-1</f>
        <v>3204</v>
      </c>
      <c r="AE6">
        <f>(State_ContributionTestResults!AG6-State_ContributionTestResults!AG$2)*-1</f>
        <v>3144</v>
      </c>
      <c r="AF6">
        <f>(State_ContributionTestResults!AH6-State_ContributionTestResults!AH$2)*-1</f>
        <v>3068</v>
      </c>
    </row>
    <row r="7" spans="1:32" x14ac:dyDescent="0.25">
      <c r="A7" t="s">
        <v>417</v>
      </c>
      <c r="B7">
        <f>(State_ContributionTestResults!D7-State_ContributionTestResults!D$2)*-1</f>
        <v>0</v>
      </c>
      <c r="C7">
        <f>(State_ContributionTestResults!E7-State_ContributionTestResults!E$2)*-1</f>
        <v>0</v>
      </c>
      <c r="D7">
        <f>(State_ContributionTestResults!F7-State_ContributionTestResults!F$2)*-1</f>
        <v>0</v>
      </c>
      <c r="E7">
        <f>(State_ContributionTestResults!G7-State_ContributionTestResults!G$2)*-1</f>
        <v>4703</v>
      </c>
      <c r="F7">
        <f>(State_ContributionTestResults!H7-State_ContributionTestResults!H$2)*-1</f>
        <v>5622</v>
      </c>
      <c r="G7">
        <f>(State_ContributionTestResults!I7-State_ContributionTestResults!I$2)*-1</f>
        <v>4691</v>
      </c>
      <c r="H7">
        <f>(State_ContributionTestResults!J7-State_ContributionTestResults!J$2)*-1</f>
        <v>3463</v>
      </c>
      <c r="I7">
        <f>(State_ContributionTestResults!K7-State_ContributionTestResults!K$2)*-1</f>
        <v>2066</v>
      </c>
      <c r="J7">
        <f>(State_ContributionTestResults!L7-State_ContributionTestResults!L$2)*-1</f>
        <v>542</v>
      </c>
      <c r="K7">
        <f>(State_ContributionTestResults!M7-State_ContributionTestResults!M$2)*-1</f>
        <v>-1018</v>
      </c>
      <c r="L7">
        <f>(State_ContributionTestResults!N7-State_ContributionTestResults!N$2)*-1</f>
        <v>-2268</v>
      </c>
      <c r="M7">
        <f>(State_ContributionTestResults!O7-State_ContributionTestResults!O$2)*-1</f>
        <v>-3337</v>
      </c>
      <c r="N7">
        <f>(State_ContributionTestResults!P7-State_ContributionTestResults!P$2)*-1</f>
        <v>-4392</v>
      </c>
      <c r="O7">
        <f>(State_ContributionTestResults!Q7-State_ContributionTestResults!Q$2)*-1</f>
        <v>-5182</v>
      </c>
      <c r="P7">
        <f>(State_ContributionTestResults!R7-State_ContributionTestResults!R$2)*-1</f>
        <v>-6039</v>
      </c>
      <c r="Q7">
        <f>(State_ContributionTestResults!S7-State_ContributionTestResults!S$2)*-1</f>
        <v>-6825</v>
      </c>
      <c r="R7">
        <f>(State_ContributionTestResults!T7-State_ContributionTestResults!T$2)*-1</f>
        <v>-7357</v>
      </c>
      <c r="S7">
        <f>(State_ContributionTestResults!U7-State_ContributionTestResults!U$2)*-1</f>
        <v>-7812</v>
      </c>
      <c r="T7">
        <f>(State_ContributionTestResults!V7-State_ContributionTestResults!V$2)*-1</f>
        <v>-8154</v>
      </c>
      <c r="U7">
        <f>(State_ContributionTestResults!W7-State_ContributionTestResults!W$2)*-1</f>
        <v>-7675</v>
      </c>
      <c r="V7">
        <f>(State_ContributionTestResults!X7-State_ContributionTestResults!X$2)*-1</f>
        <v>-7195</v>
      </c>
      <c r="W7">
        <f>(State_ContributionTestResults!Y7-State_ContributionTestResults!Y$2)*-1</f>
        <v>-6776</v>
      </c>
      <c r="X7">
        <f>(State_ContributionTestResults!Z7-State_ContributionTestResults!Z$2)*-1</f>
        <v>-6312</v>
      </c>
      <c r="Y7">
        <f>(State_ContributionTestResults!AA7-State_ContributionTestResults!AA$2)*-1</f>
        <v>-6091</v>
      </c>
      <c r="Z7">
        <f>(State_ContributionTestResults!AB7-State_ContributionTestResults!AB$2)*-1</f>
        <v>-5812</v>
      </c>
      <c r="AA7">
        <f>(State_ContributionTestResults!AC7-State_ContributionTestResults!AC$2)*-1</f>
        <v>-5569</v>
      </c>
      <c r="AB7">
        <f>(State_ContributionTestResults!AD7-State_ContributionTestResults!AD$2)*-1</f>
        <v>-5342</v>
      </c>
      <c r="AC7">
        <f>(State_ContributionTestResults!AE7-State_ContributionTestResults!AE$2)*-1</f>
        <v>-5407</v>
      </c>
      <c r="AD7">
        <f>(State_ContributionTestResults!AF7-State_ContributionTestResults!AF$2)*-1</f>
        <v>-5626</v>
      </c>
      <c r="AE7">
        <f>(State_ContributionTestResults!AG7-State_ContributionTestResults!AG$2)*-1</f>
        <v>-5592</v>
      </c>
      <c r="AF7">
        <f>(State_ContributionTestResults!AH7-State_ContributionTestResults!AH$2)*-1</f>
        <v>-5470</v>
      </c>
    </row>
    <row r="8" spans="1:32" x14ac:dyDescent="0.25">
      <c r="A8" t="s">
        <v>388</v>
      </c>
      <c r="B8">
        <f>(State_ContributionTestResults!D8-State_ContributionTestResults!D$2)*-1</f>
        <v>0</v>
      </c>
      <c r="C8">
        <f>(State_ContributionTestResults!E8-State_ContributionTestResults!E$2)*-1</f>
        <v>0</v>
      </c>
      <c r="D8">
        <f>(State_ContributionTestResults!F8-State_ContributionTestResults!F$2)*-1</f>
        <v>0</v>
      </c>
      <c r="E8">
        <f>(State_ContributionTestResults!G8-State_ContributionTestResults!G$2)*-1</f>
        <v>5039</v>
      </c>
      <c r="F8">
        <f>(State_ContributionTestResults!H8-State_ContributionTestResults!H$2)*-1</f>
        <v>10773</v>
      </c>
      <c r="G8">
        <f>(State_ContributionTestResults!I8-State_ContributionTestResults!I$2)*-1</f>
        <v>13408</v>
      </c>
      <c r="H8">
        <f>(State_ContributionTestResults!J8-State_ContributionTestResults!J$2)*-1</f>
        <v>14517</v>
      </c>
      <c r="I8">
        <f>(State_ContributionTestResults!K8-State_ContributionTestResults!K$2)*-1</f>
        <v>15137</v>
      </c>
      <c r="J8">
        <f>(State_ContributionTestResults!L8-State_ContributionTestResults!L$2)*-1</f>
        <v>15859</v>
      </c>
      <c r="K8">
        <f>(State_ContributionTestResults!M8-State_ContributionTestResults!M$2)*-1</f>
        <v>16493</v>
      </c>
      <c r="L8">
        <f>(State_ContributionTestResults!N8-State_ContributionTestResults!N$2)*-1</f>
        <v>16895</v>
      </c>
      <c r="M8">
        <f>(State_ContributionTestResults!O8-State_ContributionTestResults!O$2)*-1</f>
        <v>17016</v>
      </c>
      <c r="N8">
        <f>(State_ContributionTestResults!P8-State_ContributionTestResults!P$2)*-1</f>
        <v>16908</v>
      </c>
      <c r="O8">
        <f>(State_ContributionTestResults!Q8-State_ContributionTestResults!Q$2)*-1</f>
        <v>16843</v>
      </c>
      <c r="P8">
        <f>(State_ContributionTestResults!R8-State_ContributionTestResults!R$2)*-1</f>
        <v>16770</v>
      </c>
      <c r="Q8">
        <f>(State_ContributionTestResults!S8-State_ContributionTestResults!S$2)*-1</f>
        <v>16526</v>
      </c>
      <c r="R8">
        <f>(State_ContributionTestResults!T8-State_ContributionTestResults!T$2)*-1</f>
        <v>16357</v>
      </c>
      <c r="S8">
        <f>(State_ContributionTestResults!U8-State_ContributionTestResults!U$2)*-1</f>
        <v>16169</v>
      </c>
      <c r="T8">
        <f>(State_ContributionTestResults!V8-State_ContributionTestResults!V$2)*-1</f>
        <v>16115</v>
      </c>
      <c r="U8">
        <f>(State_ContributionTestResults!W8-State_ContributionTestResults!W$2)*-1</f>
        <v>16223</v>
      </c>
      <c r="V8">
        <f>(State_ContributionTestResults!X8-State_ContributionTestResults!X$2)*-1</f>
        <v>16448</v>
      </c>
      <c r="W8">
        <f>(State_ContributionTestResults!Y8-State_ContributionTestResults!Y$2)*-1</f>
        <v>16742</v>
      </c>
      <c r="X8">
        <f>(State_ContributionTestResults!Z8-State_ContributionTestResults!Z$2)*-1</f>
        <v>17014</v>
      </c>
      <c r="Y8">
        <f>(State_ContributionTestResults!AA8-State_ContributionTestResults!AA$2)*-1</f>
        <v>17311</v>
      </c>
      <c r="Z8">
        <f>(State_ContributionTestResults!AB8-State_ContributionTestResults!AB$2)*-1</f>
        <v>17586</v>
      </c>
      <c r="AA8">
        <f>(State_ContributionTestResults!AC8-State_ContributionTestResults!AC$2)*-1</f>
        <v>17842</v>
      </c>
      <c r="AB8">
        <f>(State_ContributionTestResults!AD8-State_ContributionTestResults!AD$2)*-1</f>
        <v>18140</v>
      </c>
      <c r="AC8">
        <f>(State_ContributionTestResults!AE8-State_ContributionTestResults!AE$2)*-1</f>
        <v>18454</v>
      </c>
      <c r="AD8">
        <f>(State_ContributionTestResults!AF8-State_ContributionTestResults!AF$2)*-1</f>
        <v>18751</v>
      </c>
      <c r="AE8">
        <f>(State_ContributionTestResults!AG8-State_ContributionTestResults!AG$2)*-1</f>
        <v>19030</v>
      </c>
      <c r="AF8">
        <f>(State_ContributionTestResults!AH8-State_ContributionTestResults!AH$2)*-1</f>
        <v>19291</v>
      </c>
    </row>
    <row r="9" spans="1:32" x14ac:dyDescent="0.25">
      <c r="A9" t="s">
        <v>390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28</v>
      </c>
      <c r="F9">
        <f>(State_ContributionTestResults!H9-State_ContributionTestResults!H$2)*-1</f>
        <v>94</v>
      </c>
      <c r="G9">
        <f>(State_ContributionTestResults!I9-State_ContributionTestResults!I$2)*-1</f>
        <v>185</v>
      </c>
      <c r="H9">
        <f>(State_ContributionTestResults!J9-State_ContributionTestResults!J$2)*-1</f>
        <v>316</v>
      </c>
      <c r="I9">
        <f>(State_ContributionTestResults!K9-State_ContributionTestResults!K$2)*-1</f>
        <v>487</v>
      </c>
      <c r="J9">
        <f>(State_ContributionTestResults!L9-State_ContributionTestResults!L$2)*-1</f>
        <v>694</v>
      </c>
      <c r="K9">
        <f>(State_ContributionTestResults!M9-State_ContributionTestResults!M$2)*-1</f>
        <v>946</v>
      </c>
      <c r="L9">
        <f>(State_ContributionTestResults!N9-State_ContributionTestResults!N$2)*-1</f>
        <v>1223</v>
      </c>
      <c r="M9">
        <f>(State_ContributionTestResults!O9-State_ContributionTestResults!O$2)*-1</f>
        <v>1517</v>
      </c>
      <c r="N9">
        <f>(State_ContributionTestResults!P9-State_ContributionTestResults!P$2)*-1</f>
        <v>1816</v>
      </c>
      <c r="O9">
        <f>(State_ContributionTestResults!Q9-State_ContributionTestResults!Q$2)*-1</f>
        <v>2139</v>
      </c>
      <c r="P9">
        <f>(State_ContributionTestResults!R9-State_ContributionTestResults!R$2)*-1</f>
        <v>2432</v>
      </c>
      <c r="Q9">
        <f>(State_ContributionTestResults!S9-State_ContributionTestResults!S$2)*-1</f>
        <v>2721</v>
      </c>
      <c r="R9">
        <f>(State_ContributionTestResults!T9-State_ContributionTestResults!T$2)*-1</f>
        <v>3049</v>
      </c>
      <c r="S9">
        <f>(State_ContributionTestResults!U9-State_ContributionTestResults!U$2)*-1</f>
        <v>3349</v>
      </c>
      <c r="T9">
        <f>(State_ContributionTestResults!V9-State_ContributionTestResults!V$2)*-1</f>
        <v>3636</v>
      </c>
      <c r="U9">
        <f>(State_ContributionTestResults!W9-State_ContributionTestResults!W$2)*-1</f>
        <v>3912</v>
      </c>
      <c r="V9">
        <f>(State_ContributionTestResults!X9-State_ContributionTestResults!X$2)*-1</f>
        <v>4231</v>
      </c>
      <c r="W9">
        <f>(State_ContributionTestResults!Y9-State_ContributionTestResults!Y$2)*-1</f>
        <v>4489</v>
      </c>
      <c r="X9">
        <f>(State_ContributionTestResults!Z9-State_ContributionTestResults!Z$2)*-1</f>
        <v>4761</v>
      </c>
      <c r="Y9">
        <f>(State_ContributionTestResults!AA9-State_ContributionTestResults!AA$2)*-1</f>
        <v>5029</v>
      </c>
      <c r="Z9">
        <f>(State_ContributionTestResults!AB9-State_ContributionTestResults!AB$2)*-1</f>
        <v>5303</v>
      </c>
      <c r="AA9">
        <f>(State_ContributionTestResults!AC9-State_ContributionTestResults!AC$2)*-1</f>
        <v>5572</v>
      </c>
      <c r="AB9">
        <f>(State_ContributionTestResults!AD9-State_ContributionTestResults!AD$2)*-1</f>
        <v>5839</v>
      </c>
      <c r="AC9">
        <f>(State_ContributionTestResults!AE9-State_ContributionTestResults!AE$2)*-1</f>
        <v>6107</v>
      </c>
      <c r="AD9">
        <f>(State_ContributionTestResults!AF9-State_ContributionTestResults!AF$2)*-1</f>
        <v>6356</v>
      </c>
      <c r="AE9">
        <f>(State_ContributionTestResults!AG9-State_ContributionTestResults!AG$2)*-1</f>
        <v>6614</v>
      </c>
      <c r="AF9">
        <f>(State_ContributionTestResults!AH9-State_ContributionTestResults!AH$2)*-1</f>
        <v>6863</v>
      </c>
    </row>
    <row r="10" spans="1:32" x14ac:dyDescent="0.25">
      <c r="A10" t="s">
        <v>392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-8</v>
      </c>
      <c r="F10">
        <f>(State_ContributionTestResults!H10-State_ContributionTestResults!H$2)*-1</f>
        <v>-37</v>
      </c>
      <c r="G10">
        <f>(State_ContributionTestResults!I10-State_ContributionTestResults!I$2)*-1</f>
        <v>-58</v>
      </c>
      <c r="H10">
        <f>(State_ContributionTestResults!J10-State_ContributionTestResults!J$2)*-1</f>
        <v>-83</v>
      </c>
      <c r="I10">
        <f>(State_ContributionTestResults!K10-State_ContributionTestResults!K$2)*-1</f>
        <v>-129</v>
      </c>
      <c r="J10">
        <f>(State_ContributionTestResults!L10-State_ContributionTestResults!L$2)*-1</f>
        <v>-209</v>
      </c>
      <c r="K10">
        <f>(State_ContributionTestResults!M10-State_ContributionTestResults!M$2)*-1</f>
        <v>-295</v>
      </c>
      <c r="L10">
        <f>(State_ContributionTestResults!N10-State_ContributionTestResults!N$2)*-1</f>
        <v>-360</v>
      </c>
      <c r="M10">
        <f>(State_ContributionTestResults!O10-State_ContributionTestResults!O$2)*-1</f>
        <v>-341</v>
      </c>
      <c r="N10">
        <f>(State_ContributionTestResults!P10-State_ContributionTestResults!P$2)*-1</f>
        <v>-303</v>
      </c>
      <c r="O10">
        <f>(State_ContributionTestResults!Q10-State_ContributionTestResults!Q$2)*-1</f>
        <v>-302</v>
      </c>
      <c r="P10">
        <f>(State_ContributionTestResults!R10-State_ContributionTestResults!R$2)*-1</f>
        <v>-324</v>
      </c>
      <c r="Q10">
        <f>(State_ContributionTestResults!S10-State_ContributionTestResults!S$2)*-1</f>
        <v>-374</v>
      </c>
      <c r="R10">
        <f>(State_ContributionTestResults!T10-State_ContributionTestResults!T$2)*-1</f>
        <v>-363</v>
      </c>
      <c r="S10">
        <f>(State_ContributionTestResults!U10-State_ContributionTestResults!U$2)*-1</f>
        <v>-376</v>
      </c>
      <c r="T10">
        <f>(State_ContributionTestResults!V10-State_ContributionTestResults!V$2)*-1</f>
        <v>-411</v>
      </c>
      <c r="U10">
        <f>(State_ContributionTestResults!W10-State_ContributionTestResults!W$2)*-1</f>
        <v>-455</v>
      </c>
      <c r="V10">
        <f>(State_ContributionTestResults!X10-State_ContributionTestResults!X$2)*-1</f>
        <v>-485</v>
      </c>
      <c r="W10">
        <f>(State_ContributionTestResults!Y10-State_ContributionTestResults!Y$2)*-1</f>
        <v>-531</v>
      </c>
      <c r="X10">
        <f>(State_ContributionTestResults!Z10-State_ContributionTestResults!Z$2)*-1</f>
        <v>-579</v>
      </c>
      <c r="Y10">
        <f>(State_ContributionTestResults!AA10-State_ContributionTestResults!AA$2)*-1</f>
        <v>-608</v>
      </c>
      <c r="Z10">
        <f>(State_ContributionTestResults!AB10-State_ContributionTestResults!AB$2)*-1</f>
        <v>-643</v>
      </c>
      <c r="AA10">
        <f>(State_ContributionTestResults!AC10-State_ContributionTestResults!AC$2)*-1</f>
        <v>-694</v>
      </c>
      <c r="AB10">
        <f>(State_ContributionTestResults!AD10-State_ContributionTestResults!AD$2)*-1</f>
        <v>-734</v>
      </c>
      <c r="AC10">
        <f>(State_ContributionTestResults!AE10-State_ContributionTestResults!AE$2)*-1</f>
        <v>-780</v>
      </c>
      <c r="AD10">
        <f>(State_ContributionTestResults!AF10-State_ContributionTestResults!AF$2)*-1</f>
        <v>-826</v>
      </c>
      <c r="AE10">
        <f>(State_ContributionTestResults!AG10-State_ContributionTestResults!AG$2)*-1</f>
        <v>-863</v>
      </c>
      <c r="AF10">
        <f>(State_ContributionTestResults!AH10-State_ContributionTestResults!AH$2)*-1</f>
        <v>-914</v>
      </c>
    </row>
    <row r="11" spans="1:32" x14ac:dyDescent="0.25">
      <c r="A11" t="s">
        <v>394</v>
      </c>
      <c r="B11">
        <f>(State_ContributionTestResults!D11-State_ContributionTestResults!D$2)*-1</f>
        <v>0</v>
      </c>
      <c r="C11">
        <f>(State_ContributionTestResults!E11-State_ContributionTestResults!E$2)*-1</f>
        <v>0</v>
      </c>
      <c r="D11">
        <f>(State_ContributionTestResults!F11-State_ContributionTestResults!F$2)*-1</f>
        <v>0</v>
      </c>
      <c r="E11">
        <f>(State_ContributionTestResults!G11-State_ContributionTestResults!G$2)*-1</f>
        <v>-4</v>
      </c>
      <c r="F11">
        <f>(State_ContributionTestResults!H11-State_ContributionTestResults!H$2)*-1</f>
        <v>-10</v>
      </c>
      <c r="G11">
        <f>(State_ContributionTestResults!I11-State_ContributionTestResults!I$2)*-1</f>
        <v>175</v>
      </c>
      <c r="H11">
        <f>(State_ContributionTestResults!J11-State_ContributionTestResults!J$2)*-1</f>
        <v>1167</v>
      </c>
      <c r="I11">
        <f>(State_ContributionTestResults!K11-State_ContributionTestResults!K$2)*-1</f>
        <v>2900</v>
      </c>
      <c r="J11">
        <f>(State_ContributionTestResults!L11-State_ContributionTestResults!L$2)*-1</f>
        <v>4749</v>
      </c>
      <c r="K11">
        <f>(State_ContributionTestResults!M11-State_ContributionTestResults!M$2)*-1</f>
        <v>6364</v>
      </c>
      <c r="L11">
        <f>(State_ContributionTestResults!N11-State_ContributionTestResults!N$2)*-1</f>
        <v>7655</v>
      </c>
      <c r="M11">
        <f>(State_ContributionTestResults!O11-State_ContributionTestResults!O$2)*-1</f>
        <v>7839</v>
      </c>
      <c r="N11">
        <f>(State_ContributionTestResults!P11-State_ContributionTestResults!P$2)*-1</f>
        <v>7258</v>
      </c>
      <c r="O11">
        <f>(State_ContributionTestResults!Q11-State_ContributionTestResults!Q$2)*-1</f>
        <v>6516</v>
      </c>
      <c r="P11">
        <f>(State_ContributionTestResults!R11-State_ContributionTestResults!R$2)*-1</f>
        <v>5847</v>
      </c>
      <c r="Q11">
        <f>(State_ContributionTestResults!S11-State_ContributionTestResults!S$2)*-1</f>
        <v>5288</v>
      </c>
      <c r="R11">
        <f>(State_ContributionTestResults!T11-State_ContributionTestResults!T$2)*-1</f>
        <v>4916</v>
      </c>
      <c r="S11">
        <f>(State_ContributionTestResults!U11-State_ContributionTestResults!U$2)*-1</f>
        <v>4644</v>
      </c>
      <c r="T11">
        <f>(State_ContributionTestResults!V11-State_ContributionTestResults!V$2)*-1</f>
        <v>4460</v>
      </c>
      <c r="U11">
        <f>(State_ContributionTestResults!W11-State_ContributionTestResults!W$2)*-1</f>
        <v>4359</v>
      </c>
      <c r="V11">
        <f>(State_ContributionTestResults!X11-State_ContributionTestResults!X$2)*-1</f>
        <v>4324</v>
      </c>
      <c r="W11">
        <f>(State_ContributionTestResults!Y11-State_ContributionTestResults!Y$2)*-1</f>
        <v>4310</v>
      </c>
      <c r="X11">
        <f>(State_ContributionTestResults!Z11-State_ContributionTestResults!Z$2)*-1</f>
        <v>4316</v>
      </c>
      <c r="Y11">
        <f>(State_ContributionTestResults!AA11-State_ContributionTestResults!AA$2)*-1</f>
        <v>4345</v>
      </c>
      <c r="Z11">
        <f>(State_ContributionTestResults!AB11-State_ContributionTestResults!AB$2)*-1</f>
        <v>4379</v>
      </c>
      <c r="AA11">
        <f>(State_ContributionTestResults!AC11-State_ContributionTestResults!AC$2)*-1</f>
        <v>4407</v>
      </c>
      <c r="AB11">
        <f>(State_ContributionTestResults!AD11-State_ContributionTestResults!AD$2)*-1</f>
        <v>4525</v>
      </c>
      <c r="AC11">
        <f>(State_ContributionTestResults!AE11-State_ContributionTestResults!AE$2)*-1</f>
        <v>4672</v>
      </c>
      <c r="AD11">
        <f>(State_ContributionTestResults!AF11-State_ContributionTestResults!AF$2)*-1</f>
        <v>4814</v>
      </c>
      <c r="AE11">
        <f>(State_ContributionTestResults!AG11-State_ContributionTestResults!AG$2)*-1</f>
        <v>4984</v>
      </c>
      <c r="AF11">
        <f>(State_ContributionTestResults!AH11-State_ContributionTestResults!AH$2)*-1</f>
        <v>5116</v>
      </c>
    </row>
    <row r="12" spans="1:32" x14ac:dyDescent="0.25">
      <c r="A12" t="s">
        <v>396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0</v>
      </c>
      <c r="E12">
        <f>(State_ContributionTestResults!G12-State_ContributionTestResults!G$2)*-1</f>
        <v>21</v>
      </c>
      <c r="F12">
        <f>(State_ContributionTestResults!H12-State_ContributionTestResults!H$2)*-1</f>
        <v>28</v>
      </c>
      <c r="G12">
        <f>(State_ContributionTestResults!I12-State_ContributionTestResults!I$2)*-1</f>
        <v>33</v>
      </c>
      <c r="H12">
        <f>(State_ContributionTestResults!J12-State_ContributionTestResults!J$2)*-1</f>
        <v>35</v>
      </c>
      <c r="I12">
        <f>(State_ContributionTestResults!K12-State_ContributionTestResults!K$2)*-1</f>
        <v>29</v>
      </c>
      <c r="J12">
        <f>(State_ContributionTestResults!L12-State_ContributionTestResults!L$2)*-1</f>
        <v>34</v>
      </c>
      <c r="K12">
        <f>(State_ContributionTestResults!M12-State_ContributionTestResults!M$2)*-1</f>
        <v>41</v>
      </c>
      <c r="L12">
        <f>(State_ContributionTestResults!N12-State_ContributionTestResults!N$2)*-1</f>
        <v>62</v>
      </c>
      <c r="M12">
        <f>(State_ContributionTestResults!O12-State_ContributionTestResults!O$2)*-1</f>
        <v>61</v>
      </c>
      <c r="N12">
        <f>(State_ContributionTestResults!P12-State_ContributionTestResults!P$2)*-1</f>
        <v>56</v>
      </c>
      <c r="O12">
        <f>(State_ContributionTestResults!Q12-State_ContributionTestResults!Q$2)*-1</f>
        <v>60</v>
      </c>
      <c r="P12">
        <f>(State_ContributionTestResults!R12-State_ContributionTestResults!R$2)*-1</f>
        <v>65</v>
      </c>
      <c r="Q12">
        <f>(State_ContributionTestResults!S12-State_ContributionTestResults!S$2)*-1</f>
        <v>58</v>
      </c>
      <c r="R12">
        <f>(State_ContributionTestResults!T12-State_ContributionTestResults!T$2)*-1</f>
        <v>60</v>
      </c>
      <c r="S12">
        <f>(State_ContributionTestResults!U12-State_ContributionTestResults!U$2)*-1</f>
        <v>51</v>
      </c>
      <c r="T12">
        <f>(State_ContributionTestResults!V12-State_ContributionTestResults!V$2)*-1</f>
        <v>37</v>
      </c>
      <c r="U12">
        <f>(State_ContributionTestResults!W12-State_ContributionTestResults!W$2)*-1</f>
        <v>27</v>
      </c>
      <c r="V12">
        <f>(State_ContributionTestResults!X12-State_ContributionTestResults!X$2)*-1</f>
        <v>22</v>
      </c>
      <c r="W12">
        <f>(State_ContributionTestResults!Y12-State_ContributionTestResults!Y$2)*-1</f>
        <v>16</v>
      </c>
      <c r="X12">
        <f>(State_ContributionTestResults!Z12-State_ContributionTestResults!Z$2)*-1</f>
        <v>20</v>
      </c>
      <c r="Y12">
        <f>(State_ContributionTestResults!AA12-State_ContributionTestResults!AA$2)*-1</f>
        <v>32</v>
      </c>
      <c r="Z12">
        <f>(State_ContributionTestResults!AB12-State_ContributionTestResults!AB$2)*-1</f>
        <v>49</v>
      </c>
      <c r="AA12">
        <f>(State_ContributionTestResults!AC12-State_ContributionTestResults!AC$2)*-1</f>
        <v>47</v>
      </c>
      <c r="AB12">
        <f>(State_ContributionTestResults!AD12-State_ContributionTestResults!AD$2)*-1</f>
        <v>44</v>
      </c>
      <c r="AC12">
        <f>(State_ContributionTestResults!AE12-State_ContributionTestResults!AE$2)*-1</f>
        <v>52</v>
      </c>
      <c r="AD12">
        <f>(State_ContributionTestResults!AF12-State_ContributionTestResults!AF$2)*-1</f>
        <v>48</v>
      </c>
      <c r="AE12">
        <f>(State_ContributionTestResults!AG12-State_ContributionTestResults!AG$2)*-1</f>
        <v>46</v>
      </c>
      <c r="AF12">
        <f>(State_ContributionTestResults!AH12-State_ContributionTestResults!AH$2)*-1</f>
        <v>58</v>
      </c>
    </row>
    <row r="13" spans="1:32" x14ac:dyDescent="0.25">
      <c r="A13" t="s">
        <v>398</v>
      </c>
      <c r="B13">
        <f>(State_ContributionTestResults!D13-State_ContributionTestResults!D$2)*-1</f>
        <v>0</v>
      </c>
      <c r="C13">
        <f>(State_ContributionTestResults!E13-State_ContributionTestResults!E$2)*-1</f>
        <v>0</v>
      </c>
      <c r="D13">
        <f>(State_ContributionTestResults!F13-State_ContributionTestResults!F$2)*-1</f>
        <v>0</v>
      </c>
      <c r="E13">
        <f>(State_ContributionTestResults!G13-State_ContributionTestResults!G$2)*-1</f>
        <v>85</v>
      </c>
      <c r="F13">
        <f>(State_ContributionTestResults!H13-State_ContributionTestResults!H$2)*-1</f>
        <v>427</v>
      </c>
      <c r="G13">
        <f>(State_ContributionTestResults!I13-State_ContributionTestResults!I$2)*-1</f>
        <v>1343</v>
      </c>
      <c r="H13">
        <f>(State_ContributionTestResults!J13-State_ContributionTestResults!J$2)*-1</f>
        <v>2407</v>
      </c>
      <c r="I13">
        <f>(State_ContributionTestResults!K13-State_ContributionTestResults!K$2)*-1</f>
        <v>4498</v>
      </c>
      <c r="J13">
        <f>(State_ContributionTestResults!L13-State_ContributionTestResults!L$2)*-1</f>
        <v>6970</v>
      </c>
      <c r="K13">
        <f>(State_ContributionTestResults!M13-State_ContributionTestResults!M$2)*-1</f>
        <v>9714</v>
      </c>
      <c r="L13">
        <f>(State_ContributionTestResults!N13-State_ContributionTestResults!N$2)*-1</f>
        <v>12791</v>
      </c>
      <c r="M13">
        <f>(State_ContributionTestResults!O13-State_ContributionTestResults!O$2)*-1</f>
        <v>16191</v>
      </c>
      <c r="N13">
        <f>(State_ContributionTestResults!P13-State_ContributionTestResults!P$2)*-1</f>
        <v>19864</v>
      </c>
      <c r="O13">
        <f>(State_ContributionTestResults!Q13-State_ContributionTestResults!Q$2)*-1</f>
        <v>23048</v>
      </c>
      <c r="P13">
        <f>(State_ContributionTestResults!R13-State_ContributionTestResults!R$2)*-1</f>
        <v>26323</v>
      </c>
      <c r="Q13">
        <f>(State_ContributionTestResults!S13-State_ContributionTestResults!S$2)*-1</f>
        <v>29705</v>
      </c>
      <c r="R13">
        <f>(State_ContributionTestResults!T13-State_ContributionTestResults!T$2)*-1</f>
        <v>33395</v>
      </c>
      <c r="S13">
        <f>(State_ContributionTestResults!U13-State_ContributionTestResults!U$2)*-1</f>
        <v>37407</v>
      </c>
      <c r="T13">
        <f>(State_ContributionTestResults!V13-State_ContributionTestResults!V$2)*-1</f>
        <v>40732</v>
      </c>
      <c r="U13">
        <f>(State_ContributionTestResults!W13-State_ContributionTestResults!W$2)*-1</f>
        <v>42994</v>
      </c>
      <c r="V13">
        <f>(State_ContributionTestResults!X13-State_ContributionTestResults!X$2)*-1</f>
        <v>44946</v>
      </c>
      <c r="W13">
        <f>(State_ContributionTestResults!Y13-State_ContributionTestResults!Y$2)*-1</f>
        <v>46839</v>
      </c>
      <c r="X13">
        <f>(State_ContributionTestResults!Z13-State_ContributionTestResults!Z$2)*-1</f>
        <v>48857</v>
      </c>
      <c r="Y13">
        <f>(State_ContributionTestResults!AA13-State_ContributionTestResults!AA$2)*-1</f>
        <v>50925</v>
      </c>
      <c r="Z13">
        <f>(State_ContributionTestResults!AB13-State_ContributionTestResults!AB$2)*-1</f>
        <v>52859</v>
      </c>
      <c r="AA13">
        <f>(State_ContributionTestResults!AC13-State_ContributionTestResults!AC$2)*-1</f>
        <v>55128</v>
      </c>
      <c r="AB13">
        <f>(State_ContributionTestResults!AD13-State_ContributionTestResults!AD$2)*-1</f>
        <v>57556</v>
      </c>
      <c r="AC13">
        <f>(State_ContributionTestResults!AE13-State_ContributionTestResults!AE$2)*-1</f>
        <v>59807</v>
      </c>
      <c r="AD13">
        <f>(State_ContributionTestResults!AF13-State_ContributionTestResults!AF$2)*-1</f>
        <v>61899</v>
      </c>
      <c r="AE13">
        <f>(State_ContributionTestResults!AG13-State_ContributionTestResults!AG$2)*-1</f>
        <v>64123</v>
      </c>
      <c r="AF13">
        <f>(State_ContributionTestResults!AH13-State_ContributionTestResults!AH$2)*-1</f>
        <v>66857</v>
      </c>
    </row>
    <row r="14" spans="1:32" x14ac:dyDescent="0.25">
      <c r="A14" t="s">
        <v>400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0</v>
      </c>
      <c r="E14">
        <f>(State_ContributionTestResults!G14-State_ContributionTestResults!G$2)*-1</f>
        <v>27</v>
      </c>
      <c r="F14">
        <f>(State_ContributionTestResults!H14-State_ContributionTestResults!H$2)*-1</f>
        <v>68</v>
      </c>
      <c r="G14">
        <f>(State_ContributionTestResults!I14-State_ContributionTestResults!I$2)*-1</f>
        <v>104</v>
      </c>
      <c r="H14">
        <f>(State_ContributionTestResults!J14-State_ContributionTestResults!J$2)*-1</f>
        <v>149</v>
      </c>
      <c r="I14">
        <f>(State_ContributionTestResults!K14-State_ContributionTestResults!K$2)*-1</f>
        <v>200</v>
      </c>
      <c r="J14">
        <f>(State_ContributionTestResults!L14-State_ContributionTestResults!L$2)*-1</f>
        <v>241</v>
      </c>
      <c r="K14">
        <f>(State_ContributionTestResults!M14-State_ContributionTestResults!M$2)*-1</f>
        <v>289</v>
      </c>
      <c r="L14">
        <f>(State_ContributionTestResults!N14-State_ContributionTestResults!N$2)*-1</f>
        <v>339</v>
      </c>
      <c r="M14">
        <f>(State_ContributionTestResults!O14-State_ContributionTestResults!O$2)*-1</f>
        <v>360</v>
      </c>
      <c r="N14">
        <f>(State_ContributionTestResults!P14-State_ContributionTestResults!P$2)*-1</f>
        <v>365</v>
      </c>
      <c r="O14">
        <f>(State_ContributionTestResults!Q14-State_ContributionTestResults!Q$2)*-1</f>
        <v>380</v>
      </c>
      <c r="P14">
        <f>(State_ContributionTestResults!R14-State_ContributionTestResults!R$2)*-1</f>
        <v>381</v>
      </c>
      <c r="Q14">
        <f>(State_ContributionTestResults!S14-State_ContributionTestResults!S$2)*-1</f>
        <v>376</v>
      </c>
      <c r="R14">
        <f>(State_ContributionTestResults!T14-State_ContributionTestResults!T$2)*-1</f>
        <v>386</v>
      </c>
      <c r="S14">
        <f>(State_ContributionTestResults!U14-State_ContributionTestResults!U$2)*-1</f>
        <v>387</v>
      </c>
      <c r="T14">
        <f>(State_ContributionTestResults!V14-State_ContributionTestResults!V$2)*-1</f>
        <v>378</v>
      </c>
      <c r="U14">
        <f>(State_ContributionTestResults!W14-State_ContributionTestResults!W$2)*-1</f>
        <v>367</v>
      </c>
      <c r="V14">
        <f>(State_ContributionTestResults!X14-State_ContributionTestResults!X$2)*-1</f>
        <v>359</v>
      </c>
      <c r="W14">
        <f>(State_ContributionTestResults!Y14-State_ContributionTestResults!Y$2)*-1</f>
        <v>359</v>
      </c>
      <c r="X14">
        <f>(State_ContributionTestResults!Z14-State_ContributionTestResults!Z$2)*-1</f>
        <v>350</v>
      </c>
      <c r="Y14">
        <f>(State_ContributionTestResults!AA14-State_ContributionTestResults!AA$2)*-1</f>
        <v>366</v>
      </c>
      <c r="Z14">
        <f>(State_ContributionTestResults!AB14-State_ContributionTestResults!AB$2)*-1</f>
        <v>357</v>
      </c>
      <c r="AA14">
        <f>(State_ContributionTestResults!AC14-State_ContributionTestResults!AC$2)*-1</f>
        <v>353</v>
      </c>
      <c r="AB14">
        <f>(State_ContributionTestResults!AD14-State_ContributionTestResults!AD$2)*-1</f>
        <v>349</v>
      </c>
      <c r="AC14">
        <f>(State_ContributionTestResults!AE14-State_ContributionTestResults!AE$2)*-1</f>
        <v>353</v>
      </c>
      <c r="AD14">
        <f>(State_ContributionTestResults!AF14-State_ContributionTestResults!AF$2)*-1</f>
        <v>351</v>
      </c>
      <c r="AE14">
        <f>(State_ContributionTestResults!AG14-State_ContributionTestResults!AG$2)*-1</f>
        <v>342</v>
      </c>
      <c r="AF14">
        <f>(State_ContributionTestResults!AH14-State_ContributionTestResults!AH$2)*-1</f>
        <v>353</v>
      </c>
    </row>
    <row r="15" spans="1:32" x14ac:dyDescent="0.25">
      <c r="A15" t="s">
        <v>402</v>
      </c>
      <c r="B15">
        <f>(State_ContributionTestResults!D15-State_ContributionTestResults!D$2)*-1</f>
        <v>0</v>
      </c>
      <c r="C15">
        <f>(State_ContributionTestResults!E15-State_ContributionTestResults!E$2)*-1</f>
        <v>0</v>
      </c>
      <c r="D15">
        <f>(State_ContributionTestResults!F15-State_ContributionTestResults!F$2)*-1</f>
        <v>0</v>
      </c>
      <c r="E15">
        <f>(State_ContributionTestResults!G15-State_ContributionTestResults!G$2)*-1</f>
        <v>14832</v>
      </c>
      <c r="F15">
        <f>(State_ContributionTestResults!H15-State_ContributionTestResults!H$2)*-1</f>
        <v>42402</v>
      </c>
      <c r="G15">
        <f>(State_ContributionTestResults!I15-State_ContributionTestResults!I$2)*-1</f>
        <v>66355</v>
      </c>
      <c r="H15">
        <f>(State_ContributionTestResults!J15-State_ContributionTestResults!J$2)*-1</f>
        <v>86086</v>
      </c>
      <c r="I15">
        <f>(State_ContributionTestResults!K15-State_ContributionTestResults!K$2)*-1</f>
        <v>105307</v>
      </c>
      <c r="J15">
        <f>(State_ContributionTestResults!L15-State_ContributionTestResults!L$2)*-1</f>
        <v>121745</v>
      </c>
      <c r="K15">
        <f>(State_ContributionTestResults!M15-State_ContributionTestResults!M$2)*-1</f>
        <v>134645</v>
      </c>
      <c r="L15">
        <f>(State_ContributionTestResults!N15-State_ContributionTestResults!N$2)*-1</f>
        <v>144866</v>
      </c>
      <c r="M15">
        <f>(State_ContributionTestResults!O15-State_ContributionTestResults!O$2)*-1</f>
        <v>156395</v>
      </c>
      <c r="N15">
        <f>(State_ContributionTestResults!P15-State_ContributionTestResults!P$2)*-1</f>
        <v>144381</v>
      </c>
      <c r="O15">
        <f>(State_ContributionTestResults!Q15-State_ContributionTestResults!Q$2)*-1</f>
        <v>132798</v>
      </c>
      <c r="P15">
        <f>(State_ContributionTestResults!R15-State_ContributionTestResults!R$2)*-1</f>
        <v>129241</v>
      </c>
      <c r="Q15">
        <f>(State_ContributionTestResults!S15-State_ContributionTestResults!S$2)*-1</f>
        <v>138339</v>
      </c>
      <c r="R15">
        <f>(State_ContributionTestResults!T15-State_ContributionTestResults!T$2)*-1</f>
        <v>150883</v>
      </c>
      <c r="S15">
        <f>(State_ContributionTestResults!U15-State_ContributionTestResults!U$2)*-1</f>
        <v>178217</v>
      </c>
      <c r="T15">
        <f>(State_ContributionTestResults!V15-State_ContributionTestResults!V$2)*-1</f>
        <v>215815</v>
      </c>
      <c r="U15">
        <f>(State_ContributionTestResults!W15-State_ContributionTestResults!W$2)*-1</f>
        <v>175172</v>
      </c>
      <c r="V15">
        <f>(State_ContributionTestResults!X15-State_ContributionTestResults!X$2)*-1</f>
        <v>489204</v>
      </c>
      <c r="W15">
        <f>(State_ContributionTestResults!Y15-State_ContributionTestResults!Y$2)*-1</f>
        <v>455563</v>
      </c>
      <c r="X15">
        <f>(State_ContributionTestResults!Z15-State_ContributionTestResults!Z$2)*-1</f>
        <v>235599</v>
      </c>
      <c r="Y15">
        <f>(State_ContributionTestResults!AA15-State_ContributionTestResults!AA$2)*-1</f>
        <v>-6342</v>
      </c>
      <c r="Z15">
        <f>(State_ContributionTestResults!AB15-State_ContributionTestResults!AB$2)*-1</f>
        <v>-77480</v>
      </c>
      <c r="AA15">
        <f>(State_ContributionTestResults!AC15-State_ContributionTestResults!AC$2)*-1</f>
        <v>-108958</v>
      </c>
      <c r="AB15">
        <f>(State_ContributionTestResults!AD15-State_ContributionTestResults!AD$2)*-1</f>
        <v>-115313</v>
      </c>
      <c r="AC15">
        <f>(State_ContributionTestResults!AE15-State_ContributionTestResults!AE$2)*-1</f>
        <v>-109913</v>
      </c>
      <c r="AD15">
        <f>(State_ContributionTestResults!AF15-State_ContributionTestResults!AF$2)*-1</f>
        <v>-98311</v>
      </c>
      <c r="AE15">
        <f>(State_ContributionTestResults!AG15-State_ContributionTestResults!AG$2)*-1</f>
        <v>-83774</v>
      </c>
      <c r="AF15">
        <f>(State_ContributionTestResults!AH15-State_ContributionTestResults!AH$2)*-1</f>
        <v>-68853</v>
      </c>
    </row>
    <row r="16" spans="1:32" x14ac:dyDescent="0.25">
      <c r="A16" t="s">
        <v>403</v>
      </c>
      <c r="B16">
        <f>(State_ContributionTestResults!D16-State_ContributionTestResults!D$2)*-1</f>
        <v>0</v>
      </c>
      <c r="C16">
        <f>(State_ContributionTestResults!E16-State_ContributionTestResults!E$2)*-1</f>
        <v>0</v>
      </c>
      <c r="D16">
        <f>(State_ContributionTestResults!F16-State_ContributionTestResults!F$2)*-1</f>
        <v>0</v>
      </c>
      <c r="E16">
        <f>(State_ContributionTestResults!G16-State_ContributionTestResults!G$2)*-1</f>
        <v>-165</v>
      </c>
      <c r="F16">
        <f>(State_ContributionTestResults!H16-State_ContributionTestResults!H$2)*-1</f>
        <v>-330</v>
      </c>
      <c r="G16">
        <f>(State_ContributionTestResults!I16-State_ContributionTestResults!I$2)*-1</f>
        <v>-404</v>
      </c>
      <c r="H16">
        <f>(State_ContributionTestResults!J16-State_ContributionTestResults!J$2)*-1</f>
        <v>-357</v>
      </c>
      <c r="I16">
        <f>(State_ContributionTestResults!K16-State_ContributionTestResults!K$2)*-1</f>
        <v>-240</v>
      </c>
      <c r="J16">
        <f>(State_ContributionTestResults!L16-State_ContributionTestResults!L$2)*-1</f>
        <v>-116</v>
      </c>
      <c r="K16">
        <f>(State_ContributionTestResults!M16-State_ContributionTestResults!M$2)*-1</f>
        <v>-4</v>
      </c>
      <c r="L16">
        <f>(State_ContributionTestResults!N16-State_ContributionTestResults!N$2)*-1</f>
        <v>171</v>
      </c>
      <c r="M16">
        <f>(State_ContributionTestResults!O16-State_ContributionTestResults!O$2)*-1</f>
        <v>279</v>
      </c>
      <c r="N16">
        <f>(State_ContributionTestResults!P16-State_ContributionTestResults!P$2)*-1</f>
        <v>276</v>
      </c>
      <c r="O16">
        <f>(State_ContributionTestResults!Q16-State_ContributionTestResults!Q$2)*-1</f>
        <v>237</v>
      </c>
      <c r="P16">
        <f>(State_ContributionTestResults!R16-State_ContributionTestResults!R$2)*-1</f>
        <v>168</v>
      </c>
      <c r="Q16">
        <f>(State_ContributionTestResults!S16-State_ContributionTestResults!S$2)*-1</f>
        <v>107</v>
      </c>
      <c r="R16">
        <f>(State_ContributionTestResults!T16-State_ContributionTestResults!T$2)*-1</f>
        <v>90</v>
      </c>
      <c r="S16">
        <f>(State_ContributionTestResults!U16-State_ContributionTestResults!U$2)*-1</f>
        <v>73</v>
      </c>
      <c r="T16">
        <f>(State_ContributionTestResults!V16-State_ContributionTestResults!V$2)*-1</f>
        <v>45</v>
      </c>
      <c r="U16">
        <f>(State_ContributionTestResults!W16-State_ContributionTestResults!W$2)*-1</f>
        <v>26</v>
      </c>
      <c r="V16">
        <f>(State_ContributionTestResults!X16-State_ContributionTestResults!X$2)*-1</f>
        <v>17</v>
      </c>
      <c r="W16">
        <f>(State_ContributionTestResults!Y16-State_ContributionTestResults!Y$2)*-1</f>
        <v>9</v>
      </c>
      <c r="X16">
        <f>(State_ContributionTestResults!Z16-State_ContributionTestResults!Z$2)*-1</f>
        <v>-6</v>
      </c>
      <c r="Y16">
        <f>(State_ContributionTestResults!AA16-State_ContributionTestResults!AA$2)*-1</f>
        <v>-16</v>
      </c>
      <c r="Z16">
        <f>(State_ContributionTestResults!AB16-State_ContributionTestResults!AB$2)*-1</f>
        <v>-14</v>
      </c>
      <c r="AA16">
        <f>(State_ContributionTestResults!AC16-State_ContributionTestResults!AC$2)*-1</f>
        <v>-23</v>
      </c>
      <c r="AB16">
        <f>(State_ContributionTestResults!AD16-State_ContributionTestResults!AD$2)*-1</f>
        <v>-31</v>
      </c>
      <c r="AC16">
        <f>(State_ContributionTestResults!AE16-State_ContributionTestResults!AE$2)*-1</f>
        <v>-38</v>
      </c>
      <c r="AD16">
        <f>(State_ContributionTestResults!AF16-State_ContributionTestResults!AF$2)*-1</f>
        <v>-44</v>
      </c>
      <c r="AE16">
        <f>(State_ContributionTestResults!AG16-State_ContributionTestResults!AG$2)*-1</f>
        <v>-42</v>
      </c>
      <c r="AF16">
        <f>(State_ContributionTestResults!AH16-State_ContributionTestResults!AH$2)*-1</f>
        <v>-43</v>
      </c>
    </row>
    <row r="17" spans="1:32" x14ac:dyDescent="0.25">
      <c r="A17" t="s">
        <v>405</v>
      </c>
      <c r="B17">
        <f>(State_ContributionTestResults!D17-State_ContributionTestResults!D$2)*-1</f>
        <v>0</v>
      </c>
      <c r="C17">
        <f>(State_ContributionTestResults!E17-State_ContributionTestResults!E$2)*-1</f>
        <v>0</v>
      </c>
      <c r="D17">
        <f>(State_ContributionTestResults!F17-State_ContributionTestResults!F$2)*-1</f>
        <v>0</v>
      </c>
      <c r="E17">
        <f>(State_ContributionTestResults!G17-State_ContributionTestResults!G$2)*-1</f>
        <v>-8</v>
      </c>
      <c r="F17">
        <f>(State_ContributionTestResults!H17-State_ContributionTestResults!H$2)*-1</f>
        <v>20</v>
      </c>
      <c r="G17">
        <f>(State_ContributionTestResults!I17-State_ContributionTestResults!I$2)*-1</f>
        <v>83</v>
      </c>
      <c r="H17">
        <f>(State_ContributionTestResults!J17-State_ContributionTestResults!J$2)*-1</f>
        <v>195</v>
      </c>
      <c r="I17">
        <f>(State_ContributionTestResults!K17-State_ContributionTestResults!K$2)*-1</f>
        <v>430</v>
      </c>
      <c r="J17">
        <f>(State_ContributionTestResults!L17-State_ContributionTestResults!L$2)*-1</f>
        <v>905</v>
      </c>
      <c r="K17">
        <f>(State_ContributionTestResults!M17-State_ContributionTestResults!M$2)*-1</f>
        <v>1569</v>
      </c>
      <c r="L17">
        <f>(State_ContributionTestResults!N17-State_ContributionTestResults!N$2)*-1</f>
        <v>2359</v>
      </c>
      <c r="M17">
        <f>(State_ContributionTestResults!O17-State_ContributionTestResults!O$2)*-1</f>
        <v>2726</v>
      </c>
      <c r="N17">
        <f>(State_ContributionTestResults!P17-State_ContributionTestResults!P$2)*-1</f>
        <v>2873</v>
      </c>
      <c r="O17">
        <f>(State_ContributionTestResults!Q17-State_ContributionTestResults!Q$2)*-1</f>
        <v>2923</v>
      </c>
      <c r="P17">
        <f>(State_ContributionTestResults!R17-State_ContributionTestResults!R$2)*-1</f>
        <v>2942</v>
      </c>
      <c r="Q17">
        <f>(State_ContributionTestResults!S17-State_ContributionTestResults!S$2)*-1</f>
        <v>2887</v>
      </c>
      <c r="R17">
        <f>(State_ContributionTestResults!T17-State_ContributionTestResults!T$2)*-1</f>
        <v>2844</v>
      </c>
      <c r="S17">
        <f>(State_ContributionTestResults!U17-State_ContributionTestResults!U$2)*-1</f>
        <v>2783</v>
      </c>
      <c r="T17">
        <f>(State_ContributionTestResults!V17-State_ContributionTestResults!V$2)*-1</f>
        <v>2715</v>
      </c>
      <c r="U17">
        <f>(State_ContributionTestResults!W17-State_ContributionTestResults!W$2)*-1</f>
        <v>2648</v>
      </c>
      <c r="V17">
        <f>(State_ContributionTestResults!X17-State_ContributionTestResults!X$2)*-1</f>
        <v>2598</v>
      </c>
      <c r="W17">
        <f>(State_ContributionTestResults!Y17-State_ContributionTestResults!Y$2)*-1</f>
        <v>2543</v>
      </c>
      <c r="X17">
        <f>(State_ContributionTestResults!Z17-State_ContributionTestResults!Z$2)*-1</f>
        <v>2498</v>
      </c>
      <c r="Y17">
        <f>(State_ContributionTestResults!AA17-State_ContributionTestResults!AA$2)*-1</f>
        <v>2477</v>
      </c>
      <c r="Z17">
        <f>(State_ContributionTestResults!AB17-State_ContributionTestResults!AB$2)*-1</f>
        <v>2451</v>
      </c>
      <c r="AA17">
        <f>(State_ContributionTestResults!AC17-State_ContributionTestResults!AC$2)*-1</f>
        <v>2410</v>
      </c>
      <c r="AB17">
        <f>(State_ContributionTestResults!AD17-State_ContributionTestResults!AD$2)*-1</f>
        <v>2386</v>
      </c>
      <c r="AC17">
        <f>(State_ContributionTestResults!AE17-State_ContributionTestResults!AE$2)*-1</f>
        <v>2392</v>
      </c>
      <c r="AD17">
        <f>(State_ContributionTestResults!AF17-State_ContributionTestResults!AF$2)*-1</f>
        <v>2402</v>
      </c>
      <c r="AE17">
        <f>(State_ContributionTestResults!AG17-State_ContributionTestResults!AG$2)*-1</f>
        <v>2414</v>
      </c>
      <c r="AF17">
        <f>(State_ContributionTestResults!AH17-State_ContributionTestResults!AH$2)*-1</f>
        <v>2491</v>
      </c>
    </row>
    <row r="18" spans="1:32" x14ac:dyDescent="0.25">
      <c r="A18" t="s">
        <v>478</v>
      </c>
      <c r="B18">
        <f>(State_ContributionTestResults!D18-State_ContributionTestResults!D$2)*-1</f>
        <v>0</v>
      </c>
      <c r="C18">
        <f>(State_ContributionTestResults!E18-State_ContributionTestResults!E$2)*-1</f>
        <v>0</v>
      </c>
      <c r="D18">
        <f>(State_ContributionTestResults!F18-State_ContributionTestResults!F$2)*-1</f>
        <v>0</v>
      </c>
      <c r="E18">
        <f>(State_ContributionTestResults!G18-State_ContributionTestResults!G$2)*-1</f>
        <v>0</v>
      </c>
      <c r="F18">
        <f>(State_ContributionTestResults!H18-State_ContributionTestResults!H$2)*-1</f>
        <v>0</v>
      </c>
      <c r="G18">
        <f>(State_ContributionTestResults!I18-State_ContributionTestResults!I$2)*-1</f>
        <v>0</v>
      </c>
      <c r="H18">
        <f>(State_ContributionTestResults!J18-State_ContributionTestResults!J$2)*-1</f>
        <v>0</v>
      </c>
      <c r="I18">
        <f>(State_ContributionTestResults!K18-State_ContributionTestResults!K$2)*-1</f>
        <v>0</v>
      </c>
      <c r="J18">
        <f>(State_ContributionTestResults!L18-State_ContributionTestResults!L$2)*-1</f>
        <v>0</v>
      </c>
      <c r="K18">
        <f>(State_ContributionTestResults!M18-State_ContributionTestResults!M$2)*-1</f>
        <v>0</v>
      </c>
      <c r="L18">
        <f>(State_ContributionTestResults!N18-State_ContributionTestResults!N$2)*-1</f>
        <v>0</v>
      </c>
      <c r="M18">
        <f>(State_ContributionTestResults!O18-State_ContributionTestResults!O$2)*-1</f>
        <v>0</v>
      </c>
      <c r="N18">
        <f>(State_ContributionTestResults!P18-State_ContributionTestResults!P$2)*-1</f>
        <v>0</v>
      </c>
      <c r="O18">
        <f>(State_ContributionTestResults!Q18-State_ContributionTestResults!Q$2)*-1</f>
        <v>0</v>
      </c>
      <c r="P18">
        <f>(State_ContributionTestResults!R18-State_ContributionTestResults!R$2)*-1</f>
        <v>0</v>
      </c>
      <c r="Q18">
        <f>(State_ContributionTestResults!S18-State_ContributionTestResults!S$2)*-1</f>
        <v>0</v>
      </c>
      <c r="R18">
        <f>(State_ContributionTestResults!T18-State_ContributionTestResults!T$2)*-1</f>
        <v>0</v>
      </c>
      <c r="S18">
        <f>(State_ContributionTestResults!U18-State_ContributionTestResults!U$2)*-1</f>
        <v>0</v>
      </c>
      <c r="T18">
        <f>(State_ContributionTestResults!V18-State_ContributionTestResults!V$2)*-1</f>
        <v>0</v>
      </c>
      <c r="U18">
        <f>(State_ContributionTestResults!W18-State_ContributionTestResults!W$2)*-1</f>
        <v>0</v>
      </c>
      <c r="V18">
        <f>(State_ContributionTestResults!X18-State_ContributionTestResults!X$2)*-1</f>
        <v>0</v>
      </c>
      <c r="W18">
        <f>(State_ContributionTestResults!Y18-State_ContributionTestResults!Y$2)*-1</f>
        <v>0</v>
      </c>
      <c r="X18">
        <f>(State_ContributionTestResults!Z18-State_ContributionTestResults!Z$2)*-1</f>
        <v>0</v>
      </c>
      <c r="Y18">
        <f>(State_ContributionTestResults!AA18-State_ContributionTestResults!AA$2)*-1</f>
        <v>0</v>
      </c>
      <c r="Z18">
        <f>(State_ContributionTestResults!AB18-State_ContributionTestResults!AB$2)*-1</f>
        <v>0</v>
      </c>
      <c r="AA18">
        <f>(State_ContributionTestResults!AC18-State_ContributionTestResults!AC$2)*-1</f>
        <v>0</v>
      </c>
      <c r="AB18">
        <f>(State_ContributionTestResults!AD18-State_ContributionTestResults!AD$2)*-1</f>
        <v>0</v>
      </c>
      <c r="AC18">
        <f>(State_ContributionTestResults!AE18-State_ContributionTestResults!AE$2)*-1</f>
        <v>0</v>
      </c>
      <c r="AD18">
        <f>(State_ContributionTestResults!AF18-State_ContributionTestResults!AF$2)*-1</f>
        <v>0</v>
      </c>
      <c r="AE18">
        <f>(State_ContributionTestResults!AG18-State_ContributionTestResults!AG$2)*-1</f>
        <v>0</v>
      </c>
      <c r="AF18">
        <f>(State_ContributionTestResults!AH18-State_ContributionTestResults!AH$2)*-1</f>
        <v>0</v>
      </c>
    </row>
    <row r="19" spans="1:32" x14ac:dyDescent="0.25">
      <c r="A19" t="s">
        <v>406</v>
      </c>
      <c r="B19">
        <f>(State_ContributionTestResults!D19-State_ContributionTestResults!D$2)*-1</f>
        <v>0</v>
      </c>
      <c r="C19">
        <f>(State_ContributionTestResults!E19-State_ContributionTestResults!E$2)*-1</f>
        <v>0</v>
      </c>
      <c r="D19">
        <f>(State_ContributionTestResults!F19-State_ContributionTestResults!F$2)*-1</f>
        <v>0</v>
      </c>
      <c r="E19">
        <f>(State_ContributionTestResults!G19-State_ContributionTestResults!G$2)*-1</f>
        <v>1332</v>
      </c>
      <c r="F19">
        <f>(State_ContributionTestResults!H19-State_ContributionTestResults!H$2)*-1</f>
        <v>3344</v>
      </c>
      <c r="G19">
        <f>(State_ContributionTestResults!I19-State_ContributionTestResults!I$2)*-1</f>
        <v>6053</v>
      </c>
      <c r="H19">
        <f>(State_ContributionTestResults!J19-State_ContributionTestResults!J$2)*-1</f>
        <v>8532</v>
      </c>
      <c r="I19">
        <f>(State_ContributionTestResults!K19-State_ContributionTestResults!K$2)*-1</f>
        <v>12026</v>
      </c>
      <c r="J19">
        <f>(State_ContributionTestResults!L19-State_ContributionTestResults!L$2)*-1</f>
        <v>15535</v>
      </c>
      <c r="K19">
        <f>(State_ContributionTestResults!M19-State_ContributionTestResults!M$2)*-1</f>
        <v>19104</v>
      </c>
      <c r="L19">
        <f>(State_ContributionTestResults!N19-State_ContributionTestResults!N$2)*-1</f>
        <v>22672</v>
      </c>
      <c r="M19">
        <f>(State_ContributionTestResults!O19-State_ContributionTestResults!O$2)*-1</f>
        <v>25531</v>
      </c>
      <c r="N19">
        <f>(State_ContributionTestResults!P19-State_ContributionTestResults!P$2)*-1</f>
        <v>27732</v>
      </c>
      <c r="O19">
        <f>(State_ContributionTestResults!Q19-State_ContributionTestResults!Q$2)*-1</f>
        <v>28592</v>
      </c>
      <c r="P19">
        <f>(State_ContributionTestResults!R19-State_ContributionTestResults!R$2)*-1</f>
        <v>29227</v>
      </c>
      <c r="Q19">
        <f>(State_ContributionTestResults!S19-State_ContributionTestResults!S$2)*-1</f>
        <v>29358</v>
      </c>
      <c r="R19">
        <f>(State_ContributionTestResults!T19-State_ContributionTestResults!T$2)*-1</f>
        <v>29249</v>
      </c>
      <c r="S19">
        <f>(State_ContributionTestResults!U19-State_ContributionTestResults!U$2)*-1</f>
        <v>28785</v>
      </c>
      <c r="T19">
        <f>(State_ContributionTestResults!V19-State_ContributionTestResults!V$2)*-1</f>
        <v>28239</v>
      </c>
      <c r="U19">
        <f>(State_ContributionTestResults!W19-State_ContributionTestResults!W$2)*-1</f>
        <v>27532</v>
      </c>
      <c r="V19">
        <f>(State_ContributionTestResults!X19-State_ContributionTestResults!X$2)*-1</f>
        <v>26647</v>
      </c>
      <c r="W19">
        <f>(State_ContributionTestResults!Y19-State_ContributionTestResults!Y$2)*-1</f>
        <v>25575</v>
      </c>
      <c r="X19">
        <f>(State_ContributionTestResults!Z19-State_ContributionTestResults!Z$2)*-1</f>
        <v>23906</v>
      </c>
      <c r="Y19">
        <f>(State_ContributionTestResults!AA19-State_ContributionTestResults!AA$2)*-1</f>
        <v>22070</v>
      </c>
      <c r="Z19">
        <f>(State_ContributionTestResults!AB19-State_ContributionTestResults!AB$2)*-1</f>
        <v>20145</v>
      </c>
      <c r="AA19">
        <f>(State_ContributionTestResults!AC19-State_ContributionTestResults!AC$2)*-1</f>
        <v>17890</v>
      </c>
      <c r="AB19">
        <f>(State_ContributionTestResults!AD19-State_ContributionTestResults!AD$2)*-1</f>
        <v>15559</v>
      </c>
      <c r="AC19">
        <f>(State_ContributionTestResults!AE19-State_ContributionTestResults!AE$2)*-1</f>
        <v>13338</v>
      </c>
      <c r="AD19">
        <f>(State_ContributionTestResults!AF19-State_ContributionTestResults!AF$2)*-1</f>
        <v>11443</v>
      </c>
      <c r="AE19">
        <f>(State_ContributionTestResults!AG19-State_ContributionTestResults!AG$2)*-1</f>
        <v>9604</v>
      </c>
      <c r="AF19">
        <f>(State_ContributionTestResults!AH19-State_ContributionTestResults!AH$2)*-1</f>
        <v>7613</v>
      </c>
    </row>
    <row r="20" spans="1:32" x14ac:dyDescent="0.25">
      <c r="A20" t="s">
        <v>407</v>
      </c>
      <c r="B20">
        <f>(State_ContributionTestResults!D20-State_ContributionTestResults!D$2)*-1</f>
        <v>0</v>
      </c>
      <c r="C20">
        <f>(State_ContributionTestResults!E20-State_ContributionTestResults!E$2)*-1</f>
        <v>0</v>
      </c>
      <c r="D20">
        <f>(State_ContributionTestResults!F20-State_ContributionTestResults!F$2)*-1</f>
        <v>0</v>
      </c>
      <c r="E20">
        <f>(State_ContributionTestResults!G20-State_ContributionTestResults!G$2)*-1</f>
        <v>265</v>
      </c>
      <c r="F20">
        <f>(State_ContributionTestResults!H20-State_ContributionTestResults!H$2)*-1</f>
        <v>359</v>
      </c>
      <c r="G20">
        <f>(State_ContributionTestResults!I20-State_ContributionTestResults!I$2)*-1</f>
        <v>296</v>
      </c>
      <c r="H20">
        <f>(State_ContributionTestResults!J20-State_ContributionTestResults!J$2)*-1</f>
        <v>241</v>
      </c>
      <c r="I20">
        <f>(State_ContributionTestResults!K20-State_ContributionTestResults!K$2)*-1</f>
        <v>205</v>
      </c>
      <c r="J20">
        <f>(State_ContributionTestResults!L20-State_ContributionTestResults!L$2)*-1</f>
        <v>178</v>
      </c>
      <c r="K20">
        <f>(State_ContributionTestResults!M20-State_ContributionTestResults!M$2)*-1</f>
        <v>164</v>
      </c>
      <c r="L20">
        <f>(State_ContributionTestResults!N20-State_ContributionTestResults!N$2)*-1</f>
        <v>165</v>
      </c>
      <c r="M20">
        <f>(State_ContributionTestResults!O20-State_ContributionTestResults!O$2)*-1</f>
        <v>272</v>
      </c>
      <c r="N20">
        <f>(State_ContributionTestResults!P20-State_ContributionTestResults!P$2)*-1</f>
        <v>373</v>
      </c>
      <c r="O20">
        <f>(State_ContributionTestResults!Q20-State_ContributionTestResults!Q$2)*-1</f>
        <v>436</v>
      </c>
      <c r="P20">
        <f>(State_ContributionTestResults!R20-State_ContributionTestResults!R$2)*-1</f>
        <v>505</v>
      </c>
      <c r="Q20">
        <f>(State_ContributionTestResults!S20-State_ContributionTestResults!S$2)*-1</f>
        <v>544</v>
      </c>
      <c r="R20">
        <f>(State_ContributionTestResults!T20-State_ContributionTestResults!T$2)*-1</f>
        <v>589</v>
      </c>
      <c r="S20">
        <f>(State_ContributionTestResults!U20-State_ContributionTestResults!U$2)*-1</f>
        <v>642</v>
      </c>
      <c r="T20">
        <f>(State_ContributionTestResults!V20-State_ContributionTestResults!V$2)*-1</f>
        <v>682</v>
      </c>
      <c r="U20">
        <f>(State_ContributionTestResults!W20-State_ContributionTestResults!W$2)*-1</f>
        <v>723</v>
      </c>
      <c r="V20">
        <f>(State_ContributionTestResults!X20-State_ContributionTestResults!X$2)*-1</f>
        <v>804</v>
      </c>
      <c r="W20">
        <f>(State_ContributionTestResults!Y20-State_ContributionTestResults!Y$2)*-1</f>
        <v>883</v>
      </c>
      <c r="X20">
        <f>(State_ContributionTestResults!Z20-State_ContributionTestResults!Z$2)*-1</f>
        <v>960</v>
      </c>
      <c r="Y20">
        <f>(State_ContributionTestResults!AA20-State_ContributionTestResults!AA$2)*-1</f>
        <v>1031</v>
      </c>
      <c r="Z20">
        <f>(State_ContributionTestResults!AB20-State_ContributionTestResults!AB$2)*-1</f>
        <v>1088</v>
      </c>
      <c r="AA20">
        <f>(State_ContributionTestResults!AC20-State_ContributionTestResults!AC$2)*-1</f>
        <v>1154</v>
      </c>
      <c r="AB20">
        <f>(State_ContributionTestResults!AD20-State_ContributionTestResults!AD$2)*-1</f>
        <v>1249</v>
      </c>
      <c r="AC20">
        <f>(State_ContributionTestResults!AE20-State_ContributionTestResults!AE$2)*-1</f>
        <v>1352</v>
      </c>
      <c r="AD20">
        <f>(State_ContributionTestResults!AF20-State_ContributionTestResults!AF$2)*-1</f>
        <v>1448</v>
      </c>
      <c r="AE20">
        <f>(State_ContributionTestResults!AG20-State_ContributionTestResults!AG$2)*-1</f>
        <v>1542</v>
      </c>
      <c r="AF20">
        <f>(State_ContributionTestResults!AH20-State_ContributionTestResults!AH$2)*-1</f>
        <v>1638</v>
      </c>
    </row>
    <row r="21" spans="1:32" x14ac:dyDescent="0.25">
      <c r="A21" t="s">
        <v>408</v>
      </c>
      <c r="B21">
        <f>(State_ContributionTestResults!D21-State_ContributionTestResults!D$2)*-1</f>
        <v>0</v>
      </c>
      <c r="C21">
        <f>(State_ContributionTestResults!E21-State_ContributionTestResults!E$2)*-1</f>
        <v>0</v>
      </c>
      <c r="D21">
        <f>(State_ContributionTestResults!F21-State_ContributionTestResults!F$2)*-1</f>
        <v>0</v>
      </c>
      <c r="E21">
        <f>(State_ContributionTestResults!G21-State_ContributionTestResults!G$2)*-1</f>
        <v>2555</v>
      </c>
      <c r="F21">
        <f>(State_ContributionTestResults!H21-State_ContributionTestResults!H$2)*-1</f>
        <v>2361</v>
      </c>
      <c r="G21">
        <f>(State_ContributionTestResults!I21-State_ContributionTestResults!I$2)*-1</f>
        <v>3416</v>
      </c>
      <c r="H21">
        <f>(State_ContributionTestResults!J21-State_ContributionTestResults!J$2)*-1</f>
        <v>5604</v>
      </c>
      <c r="I21">
        <f>(State_ContributionTestResults!K21-State_ContributionTestResults!K$2)*-1</f>
        <v>6188</v>
      </c>
      <c r="J21">
        <f>(State_ContributionTestResults!L21-State_ContributionTestResults!L$2)*-1</f>
        <v>7717</v>
      </c>
      <c r="K21">
        <f>(State_ContributionTestResults!M21-State_ContributionTestResults!M$2)*-1</f>
        <v>10738</v>
      </c>
      <c r="L21">
        <f>(State_ContributionTestResults!N21-State_ContributionTestResults!N$2)*-1</f>
        <v>12614</v>
      </c>
      <c r="M21">
        <f>(State_ContributionTestResults!O21-State_ContributionTestResults!O$2)*-1</f>
        <v>12990</v>
      </c>
      <c r="N21">
        <f>(State_ContributionTestResults!P21-State_ContributionTestResults!P$2)*-1</f>
        <v>17832</v>
      </c>
      <c r="O21">
        <f>(State_ContributionTestResults!Q21-State_ContributionTestResults!Q$2)*-1</f>
        <v>16975</v>
      </c>
      <c r="P21">
        <f>(State_ContributionTestResults!R21-State_ContributionTestResults!R$2)*-1</f>
        <v>16284</v>
      </c>
      <c r="Q21">
        <f>(State_ContributionTestResults!S21-State_ContributionTestResults!S$2)*-1</f>
        <v>13893</v>
      </c>
      <c r="R21">
        <f>(State_ContributionTestResults!T21-State_ContributionTestResults!T$2)*-1</f>
        <v>7745</v>
      </c>
      <c r="S21">
        <f>(State_ContributionTestResults!U21-State_ContributionTestResults!U$2)*-1</f>
        <v>4392</v>
      </c>
      <c r="T21">
        <f>(State_ContributionTestResults!V21-State_ContributionTestResults!V$2)*-1</f>
        <v>2936</v>
      </c>
      <c r="U21">
        <f>(State_ContributionTestResults!W21-State_ContributionTestResults!W$2)*-1</f>
        <v>1517</v>
      </c>
      <c r="V21">
        <f>(State_ContributionTestResults!X21-State_ContributionTestResults!X$2)*-1</f>
        <v>673</v>
      </c>
      <c r="W21">
        <f>(State_ContributionTestResults!Y21-State_ContributionTestResults!Y$2)*-1</f>
        <v>156</v>
      </c>
      <c r="X21">
        <f>(State_ContributionTestResults!Z21-State_ContributionTestResults!Z$2)*-1</f>
        <v>-232</v>
      </c>
      <c r="Y21">
        <f>(State_ContributionTestResults!AA21-State_ContributionTestResults!AA$2)*-1</f>
        <v>-455</v>
      </c>
      <c r="Z21">
        <f>(State_ContributionTestResults!AB21-State_ContributionTestResults!AB$2)*-1</f>
        <v>-656</v>
      </c>
      <c r="AA21">
        <f>(State_ContributionTestResults!AC21-State_ContributionTestResults!AC$2)*-1</f>
        <v>-935</v>
      </c>
      <c r="AB21">
        <f>(State_ContributionTestResults!AD21-State_ContributionTestResults!AD$2)*-1</f>
        <v>-956</v>
      </c>
      <c r="AC21">
        <f>(State_ContributionTestResults!AE21-State_ContributionTestResults!AE$2)*-1</f>
        <v>-1002</v>
      </c>
      <c r="AD21">
        <f>(State_ContributionTestResults!AF21-State_ContributionTestResults!AF$2)*-1</f>
        <v>-1035</v>
      </c>
      <c r="AE21">
        <f>(State_ContributionTestResults!AG21-State_ContributionTestResults!AG$2)*-1</f>
        <v>-1086</v>
      </c>
      <c r="AF21">
        <f>(State_ContributionTestResults!AH21-State_ContributionTestResults!AH$2)*-1</f>
        <v>-1135</v>
      </c>
    </row>
    <row r="22" spans="1:32" x14ac:dyDescent="0.25">
      <c r="A22" t="s">
        <v>409</v>
      </c>
      <c r="B22">
        <f>(State_ContributionTestResults!D22-State_ContributionTestResults!D$2)*-1</f>
        <v>0</v>
      </c>
      <c r="C22">
        <f>(State_ContributionTestResults!E22-State_ContributionTestResults!E$2)*-1</f>
        <v>0</v>
      </c>
      <c r="D22">
        <f>(State_ContributionTestResults!F22-State_ContributionTestResults!F$2)*-1</f>
        <v>0</v>
      </c>
      <c r="E22">
        <f>(State_ContributionTestResults!G22-State_ContributionTestResults!G$2)*-1</f>
        <v>-16</v>
      </c>
      <c r="F22">
        <f>(State_ContributionTestResults!H22-State_ContributionTestResults!H$2)*-1</f>
        <v>-39</v>
      </c>
      <c r="G22">
        <f>(State_ContributionTestResults!I22-State_ContributionTestResults!I$2)*-1</f>
        <v>-81</v>
      </c>
      <c r="H22">
        <f>(State_ContributionTestResults!J22-State_ContributionTestResults!J$2)*-1</f>
        <v>-132</v>
      </c>
      <c r="I22">
        <f>(State_ContributionTestResults!K22-State_ContributionTestResults!K$2)*-1</f>
        <v>-192</v>
      </c>
      <c r="J22">
        <f>(State_ContributionTestResults!L22-State_ContributionTestResults!L$2)*-1</f>
        <v>-256</v>
      </c>
      <c r="K22">
        <f>(State_ContributionTestResults!M22-State_ContributionTestResults!M$2)*-1</f>
        <v>-334</v>
      </c>
      <c r="L22">
        <f>(State_ContributionTestResults!N22-State_ContributionTestResults!N$2)*-1</f>
        <v>-407</v>
      </c>
      <c r="M22">
        <f>(State_ContributionTestResults!O22-State_ContributionTestResults!O$2)*-1</f>
        <v>-497</v>
      </c>
      <c r="N22">
        <f>(State_ContributionTestResults!P22-State_ContributionTestResults!P$2)*-1</f>
        <v>-589</v>
      </c>
      <c r="O22">
        <f>(State_ContributionTestResults!Q22-State_ContributionTestResults!Q$2)*-1</f>
        <v>-669</v>
      </c>
      <c r="P22">
        <f>(State_ContributionTestResults!R22-State_ContributionTestResults!R$2)*-1</f>
        <v>-762</v>
      </c>
      <c r="Q22">
        <f>(State_ContributionTestResults!S22-State_ContributionTestResults!S$2)*-1</f>
        <v>-886</v>
      </c>
      <c r="R22">
        <f>(State_ContributionTestResults!T22-State_ContributionTestResults!T$2)*-1</f>
        <v>-976</v>
      </c>
      <c r="S22">
        <f>(State_ContributionTestResults!U22-State_ContributionTestResults!U$2)*-1</f>
        <v>-1109</v>
      </c>
      <c r="T22">
        <f>(State_ContributionTestResults!V22-State_ContributionTestResults!V$2)*-1</f>
        <v>-1262</v>
      </c>
      <c r="U22">
        <f>(State_ContributionTestResults!W22-State_ContributionTestResults!W$2)*-1</f>
        <v>-1417</v>
      </c>
      <c r="V22">
        <f>(State_ContributionTestResults!X22-State_ContributionTestResults!X$2)*-1</f>
        <v>-1546</v>
      </c>
      <c r="W22">
        <f>(State_ContributionTestResults!Y22-State_ContributionTestResults!Y$2)*-1</f>
        <v>-1700</v>
      </c>
      <c r="X22">
        <f>(State_ContributionTestResults!Z22-State_ContributionTestResults!Z$2)*-1</f>
        <v>-1867</v>
      </c>
      <c r="Y22">
        <f>(State_ContributionTestResults!AA22-State_ContributionTestResults!AA$2)*-1</f>
        <v>-2033</v>
      </c>
      <c r="Z22">
        <f>(State_ContributionTestResults!AB22-State_ContributionTestResults!AB$2)*-1</f>
        <v>-2200</v>
      </c>
      <c r="AA22">
        <f>(State_ContributionTestResults!AC22-State_ContributionTestResults!AC$2)*-1</f>
        <v>-2397</v>
      </c>
      <c r="AB22">
        <f>(State_ContributionTestResults!AD22-State_ContributionTestResults!AD$2)*-1</f>
        <v>-2597</v>
      </c>
      <c r="AC22">
        <f>(State_ContributionTestResults!AE22-State_ContributionTestResults!AE$2)*-1</f>
        <v>-2798</v>
      </c>
      <c r="AD22">
        <f>(State_ContributionTestResults!AF22-State_ContributionTestResults!AF$2)*-1</f>
        <v>-3014</v>
      </c>
      <c r="AE22">
        <f>(State_ContributionTestResults!AG22-State_ContributionTestResults!AG$2)*-1</f>
        <v>-3240</v>
      </c>
      <c r="AF22">
        <f>(State_ContributionTestResults!AH22-State_ContributionTestResults!AH$2)*-1</f>
        <v>-3466</v>
      </c>
    </row>
    <row r="23" spans="1:32" x14ac:dyDescent="0.25">
      <c r="A23" t="s">
        <v>411</v>
      </c>
      <c r="B23">
        <f>(State_ContributionTestResults!D23-State_ContributionTestResults!D$2)*-1</f>
        <v>0</v>
      </c>
      <c r="C23">
        <f>(State_ContributionTestResults!E23-State_ContributionTestResults!E$2)*-1</f>
        <v>0</v>
      </c>
      <c r="D23">
        <f>(State_ContributionTestResults!F23-State_ContributionTestResults!F$2)*-1</f>
        <v>0</v>
      </c>
      <c r="E23">
        <f>(State_ContributionTestResults!G23-State_ContributionTestResults!G$2)*-1</f>
        <v>4792</v>
      </c>
      <c r="F23">
        <f>(State_ContributionTestResults!H23-State_ContributionTestResults!H$2)*-1</f>
        <v>10117</v>
      </c>
      <c r="G23">
        <f>(State_ContributionTestResults!I23-State_ContributionTestResults!I$2)*-1</f>
        <v>15790</v>
      </c>
      <c r="H23">
        <f>(State_ContributionTestResults!J23-State_ContributionTestResults!J$2)*-1</f>
        <v>21364</v>
      </c>
      <c r="I23">
        <f>(State_ContributionTestResults!K23-State_ContributionTestResults!K$2)*-1</f>
        <v>27198</v>
      </c>
      <c r="J23">
        <f>(State_ContributionTestResults!L23-State_ContributionTestResults!L$2)*-1</f>
        <v>32769</v>
      </c>
      <c r="K23">
        <f>(State_ContributionTestResults!M23-State_ContributionTestResults!M$2)*-1</f>
        <v>38424</v>
      </c>
      <c r="L23">
        <f>(State_ContributionTestResults!N23-State_ContributionTestResults!N$2)*-1</f>
        <v>44513</v>
      </c>
      <c r="M23">
        <f>(State_ContributionTestResults!O23-State_ContributionTestResults!O$2)*-1</f>
        <v>52132</v>
      </c>
      <c r="N23">
        <f>(State_ContributionTestResults!P23-State_ContributionTestResults!P$2)*-1</f>
        <v>58466</v>
      </c>
      <c r="O23">
        <f>(State_ContributionTestResults!Q23-State_ContributionTestResults!Q$2)*-1</f>
        <v>64231</v>
      </c>
      <c r="P23">
        <f>(State_ContributionTestResults!R23-State_ContributionTestResults!R$2)*-1</f>
        <v>69423</v>
      </c>
      <c r="Q23">
        <f>(State_ContributionTestResults!S23-State_ContributionTestResults!S$2)*-1</f>
        <v>74104</v>
      </c>
      <c r="R23">
        <f>(State_ContributionTestResults!T23-State_ContributionTestResults!T$2)*-1</f>
        <v>78811</v>
      </c>
      <c r="S23">
        <f>(State_ContributionTestResults!U23-State_ContributionTestResults!U$2)*-1</f>
        <v>83410</v>
      </c>
      <c r="T23">
        <f>(State_ContributionTestResults!V23-State_ContributionTestResults!V$2)*-1</f>
        <v>88083</v>
      </c>
      <c r="U23">
        <f>(State_ContributionTestResults!W23-State_ContributionTestResults!W$2)*-1</f>
        <v>92808</v>
      </c>
      <c r="V23">
        <f>(State_ContributionTestResults!X23-State_ContributionTestResults!X$2)*-1</f>
        <v>97673</v>
      </c>
      <c r="W23">
        <f>(State_ContributionTestResults!Y23-State_ContributionTestResults!Y$2)*-1</f>
        <v>102567</v>
      </c>
      <c r="X23">
        <f>(State_ContributionTestResults!Z23-State_ContributionTestResults!Z$2)*-1</f>
        <v>107537</v>
      </c>
      <c r="Y23">
        <f>(State_ContributionTestResults!AA23-State_ContributionTestResults!AA$2)*-1</f>
        <v>112694</v>
      </c>
      <c r="Z23">
        <f>(State_ContributionTestResults!AB23-State_ContributionTestResults!AB$2)*-1</f>
        <v>117912</v>
      </c>
      <c r="AA23">
        <f>(State_ContributionTestResults!AC23-State_ContributionTestResults!AC$2)*-1</f>
        <v>123219</v>
      </c>
      <c r="AB23">
        <f>(State_ContributionTestResults!AD23-State_ContributionTestResults!AD$2)*-1</f>
        <v>128667</v>
      </c>
      <c r="AC23">
        <f>(State_ContributionTestResults!AE23-State_ContributionTestResults!AE$2)*-1</f>
        <v>134277</v>
      </c>
      <c r="AD23">
        <f>(State_ContributionTestResults!AF23-State_ContributionTestResults!AF$2)*-1</f>
        <v>139825</v>
      </c>
      <c r="AE23">
        <f>(State_ContributionTestResults!AG23-State_ContributionTestResults!AG$2)*-1</f>
        <v>145219</v>
      </c>
      <c r="AF23">
        <f>(State_ContributionTestResults!AH23-State_ContributionTestResults!AH$2)*-1</f>
        <v>150635</v>
      </c>
    </row>
    <row r="24" spans="1:32" x14ac:dyDescent="0.25">
      <c r="A24" t="s">
        <v>413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0</v>
      </c>
      <c r="E24">
        <f>(State_ContributionTestResults!G24-State_ContributionTestResults!G$2)*-1</f>
        <v>-180</v>
      </c>
      <c r="F24">
        <f>(State_ContributionTestResults!H24-State_ContributionTestResults!H$2)*-1</f>
        <v>-480</v>
      </c>
      <c r="G24">
        <f>(State_ContributionTestResults!I24-State_ContributionTestResults!I$2)*-1</f>
        <v>-842</v>
      </c>
      <c r="H24">
        <f>(State_ContributionTestResults!J24-State_ContributionTestResults!J$2)*-1</f>
        <v>-1207</v>
      </c>
      <c r="I24">
        <f>(State_ContributionTestResults!K24-State_ContributionTestResults!K$2)*-1</f>
        <v>-1613</v>
      </c>
      <c r="J24">
        <f>(State_ContributionTestResults!L24-State_ContributionTestResults!L$2)*-1</f>
        <v>-2041</v>
      </c>
      <c r="K24">
        <f>(State_ContributionTestResults!M24-State_ContributionTestResults!M$2)*-1</f>
        <v>-2477</v>
      </c>
      <c r="L24">
        <f>(State_ContributionTestResults!N24-State_ContributionTestResults!N$2)*-1</f>
        <v>-2911</v>
      </c>
      <c r="M24">
        <f>(State_ContributionTestResults!O24-State_ContributionTestResults!O$2)*-1</f>
        <v>-3386</v>
      </c>
      <c r="N24">
        <f>(State_ContributionTestResults!P24-State_ContributionTestResults!P$2)*-1</f>
        <v>-3869</v>
      </c>
      <c r="O24">
        <f>(State_ContributionTestResults!Q24-State_ContributionTestResults!Q$2)*-1</f>
        <v>-4317</v>
      </c>
      <c r="P24">
        <f>(State_ContributionTestResults!R24-State_ContributionTestResults!R$2)*-1</f>
        <v>-4786</v>
      </c>
      <c r="Q24">
        <f>(State_ContributionTestResults!S24-State_ContributionTestResults!S$2)*-1</f>
        <v>-5262</v>
      </c>
      <c r="R24">
        <f>(State_ContributionTestResults!T24-State_ContributionTestResults!T$2)*-1</f>
        <v>-5705</v>
      </c>
      <c r="S24">
        <f>(State_ContributionTestResults!U24-State_ContributionTestResults!U$2)*-1</f>
        <v>-6180</v>
      </c>
      <c r="T24">
        <f>(State_ContributionTestResults!V24-State_ContributionTestResults!V$2)*-1</f>
        <v>-6661</v>
      </c>
      <c r="U24">
        <f>(State_ContributionTestResults!W24-State_ContributionTestResults!W$2)*-1</f>
        <v>-7155</v>
      </c>
      <c r="V24">
        <f>(State_ContributionTestResults!X24-State_ContributionTestResults!X$2)*-1</f>
        <v>-7601</v>
      </c>
      <c r="W24">
        <f>(State_ContributionTestResults!Y24-State_ContributionTestResults!Y$2)*-1</f>
        <v>-8109</v>
      </c>
      <c r="X24">
        <f>(State_ContributionTestResults!Z24-State_ContributionTestResults!Z$2)*-1</f>
        <v>-8595</v>
      </c>
      <c r="Y24">
        <f>(State_ContributionTestResults!AA24-State_ContributionTestResults!AA$2)*-1</f>
        <v>-9069</v>
      </c>
      <c r="Z24">
        <f>(State_ContributionTestResults!AB24-State_ContributionTestResults!AB$2)*-1</f>
        <v>-9583</v>
      </c>
      <c r="AA24">
        <f>(State_ContributionTestResults!AC24-State_ContributionTestResults!AC$2)*-1</f>
        <v>-10101</v>
      </c>
      <c r="AB24">
        <f>(State_ContributionTestResults!AD24-State_ContributionTestResults!AD$2)*-1</f>
        <v>-10617</v>
      </c>
      <c r="AC24">
        <f>(State_ContributionTestResults!AE24-State_ContributionTestResults!AE$2)*-1</f>
        <v>-11124</v>
      </c>
      <c r="AD24">
        <f>(State_ContributionTestResults!AF24-State_ContributionTestResults!AF$2)*-1</f>
        <v>-11665</v>
      </c>
      <c r="AE24">
        <f>(State_ContributionTestResults!AG24-State_ContributionTestResults!AG$2)*-1</f>
        <v>-12195</v>
      </c>
      <c r="AF24">
        <f>(State_ContributionTestResults!AH24-State_ContributionTestResults!AH$2)*-1</f>
        <v>-12750</v>
      </c>
    </row>
    <row r="25" spans="1:32" x14ac:dyDescent="0.25">
      <c r="A25" t="s">
        <v>415</v>
      </c>
      <c r="B25">
        <f>(State_ContributionTestResults!D25-State_ContributionTestResults!D$2)*-1</f>
        <v>0</v>
      </c>
      <c r="C25">
        <f>(State_ContributionTestResults!E25-State_ContributionTestResults!E$2)*-1</f>
        <v>0</v>
      </c>
      <c r="D25">
        <f>(State_ContributionTestResults!F25-State_ContributionTestResults!F$2)*-1</f>
        <v>0</v>
      </c>
      <c r="E25">
        <f>(State_ContributionTestResults!G25-State_ContributionTestResults!G$2)*-1</f>
        <v>54</v>
      </c>
      <c r="F25">
        <f>(State_ContributionTestResults!H25-State_ContributionTestResults!H$2)*-1</f>
        <v>177</v>
      </c>
      <c r="G25">
        <f>(State_ContributionTestResults!I25-State_ContributionTestResults!I$2)*-1</f>
        <v>348</v>
      </c>
      <c r="H25">
        <f>(State_ContributionTestResults!J25-State_ContributionTestResults!J$2)*-1</f>
        <v>205</v>
      </c>
      <c r="I25">
        <f>(State_ContributionTestResults!K25-State_ContributionTestResults!K$2)*-1</f>
        <v>251</v>
      </c>
      <c r="J25">
        <f>(State_ContributionTestResults!L25-State_ContributionTestResults!L$2)*-1</f>
        <v>523</v>
      </c>
      <c r="K25">
        <f>(State_ContributionTestResults!M25-State_ContributionTestResults!M$2)*-1</f>
        <v>1022</v>
      </c>
      <c r="L25">
        <f>(State_ContributionTestResults!N25-State_ContributionTestResults!N$2)*-1</f>
        <v>1784</v>
      </c>
      <c r="M25">
        <f>(State_ContributionTestResults!O25-State_ContributionTestResults!O$2)*-1</f>
        <v>2632</v>
      </c>
      <c r="N25">
        <f>(State_ContributionTestResults!P25-State_ContributionTestResults!P$2)*-1</f>
        <v>3530</v>
      </c>
      <c r="O25">
        <f>(State_ContributionTestResults!Q25-State_ContributionTestResults!Q$2)*-1</f>
        <v>4520</v>
      </c>
      <c r="P25">
        <f>(State_ContributionTestResults!R25-State_ContributionTestResults!R$2)*-1</f>
        <v>5618</v>
      </c>
      <c r="Q25">
        <f>(State_ContributionTestResults!S25-State_ContributionTestResults!S$2)*-1</f>
        <v>6052</v>
      </c>
      <c r="R25">
        <f>(State_ContributionTestResults!T25-State_ContributionTestResults!T$2)*-1</f>
        <v>6075</v>
      </c>
      <c r="S25">
        <f>(State_ContributionTestResults!U25-State_ContributionTestResults!U$2)*-1</f>
        <v>5680</v>
      </c>
      <c r="T25">
        <f>(State_ContributionTestResults!V25-State_ContributionTestResults!V$2)*-1</f>
        <v>5144</v>
      </c>
      <c r="U25">
        <f>(State_ContributionTestResults!W25-State_ContributionTestResults!W$2)*-1</f>
        <v>4159</v>
      </c>
      <c r="V25">
        <f>(State_ContributionTestResults!X25-State_ContributionTestResults!X$2)*-1</f>
        <v>3264</v>
      </c>
      <c r="W25">
        <f>(State_ContributionTestResults!Y25-State_ContributionTestResults!Y$2)*-1</f>
        <v>2550</v>
      </c>
      <c r="X25">
        <f>(State_ContributionTestResults!Z25-State_ContributionTestResults!Z$2)*-1</f>
        <v>1981</v>
      </c>
      <c r="Y25">
        <f>(State_ContributionTestResults!AA25-State_ContributionTestResults!AA$2)*-1</f>
        <v>1503</v>
      </c>
      <c r="Z25">
        <f>(State_ContributionTestResults!AB25-State_ContributionTestResults!AB$2)*-1</f>
        <v>1068</v>
      </c>
      <c r="AA25">
        <f>(State_ContributionTestResults!AC25-State_ContributionTestResults!AC$2)*-1</f>
        <v>732</v>
      </c>
      <c r="AB25">
        <f>(State_ContributionTestResults!AD25-State_ContributionTestResults!AD$2)*-1</f>
        <v>353</v>
      </c>
      <c r="AC25">
        <f>(State_ContributionTestResults!AE25-State_ContributionTestResults!AE$2)*-1</f>
        <v>18</v>
      </c>
      <c r="AD25">
        <f>(State_ContributionTestResults!AF25-State_ContributionTestResults!AF$2)*-1</f>
        <v>-430</v>
      </c>
      <c r="AE25">
        <f>(State_ContributionTestResults!AG25-State_ContributionTestResults!AG$2)*-1</f>
        <v>-949</v>
      </c>
      <c r="AF25">
        <f>(State_ContributionTestResults!AH25-State_ContributionTestResults!AH$2)*-1</f>
        <v>-1545</v>
      </c>
    </row>
    <row r="26" spans="1:32" x14ac:dyDescent="0.25">
      <c r="A26" t="s">
        <v>416</v>
      </c>
      <c r="B26">
        <f>(State_ContributionTestResults!D26-State_ContributionTestResults!D$2)*-1</f>
        <v>0</v>
      </c>
      <c r="C26">
        <f>(State_ContributionTestResults!E26-State_ContributionTestResults!E$2)*-1</f>
        <v>0</v>
      </c>
      <c r="D26">
        <f>(State_ContributionTestResults!F26-State_ContributionTestResults!F$2)*-1</f>
        <v>0</v>
      </c>
      <c r="E26">
        <f>(State_ContributionTestResults!G26-State_ContributionTestResults!G$2)*-1</f>
        <v>-333</v>
      </c>
      <c r="F26">
        <f>(State_ContributionTestResults!H26-State_ContributionTestResults!H$2)*-1</f>
        <v>-1284</v>
      </c>
      <c r="G26">
        <f>(State_ContributionTestResults!I26-State_ContributionTestResults!I$2)*-1</f>
        <v>-2701</v>
      </c>
      <c r="H26">
        <f>(State_ContributionTestResults!J26-State_ContributionTestResults!J$2)*-1</f>
        <v>-4221</v>
      </c>
      <c r="I26">
        <f>(State_ContributionTestResults!K26-State_ContributionTestResults!K$2)*-1</f>
        <v>-5939</v>
      </c>
      <c r="J26">
        <f>(State_ContributionTestResults!L26-State_ContributionTestResults!L$2)*-1</f>
        <v>-7805</v>
      </c>
      <c r="K26">
        <f>(State_ContributionTestResults!M26-State_ContributionTestResults!M$2)*-1</f>
        <v>-9686</v>
      </c>
      <c r="L26">
        <f>(State_ContributionTestResults!N26-State_ContributionTestResults!N$2)*-1</f>
        <v>-11512</v>
      </c>
      <c r="M26">
        <f>(State_ContributionTestResults!O26-State_ContributionTestResults!O$2)*-1</f>
        <v>-13382</v>
      </c>
      <c r="N26">
        <f>(State_ContributionTestResults!P26-State_ContributionTestResults!P$2)*-1</f>
        <v>-15427</v>
      </c>
      <c r="O26">
        <f>(State_ContributionTestResults!Q26-State_ContributionTestResults!Q$2)*-1</f>
        <v>-17309</v>
      </c>
      <c r="P26">
        <f>(State_ContributionTestResults!R26-State_ContributionTestResults!R$2)*-1</f>
        <v>-19278</v>
      </c>
      <c r="Q26">
        <f>(State_ContributionTestResults!S26-State_ContributionTestResults!S$2)*-1</f>
        <v>-21176</v>
      </c>
      <c r="R26">
        <f>(State_ContributionTestResults!T26-State_ContributionTestResults!T$2)*-1</f>
        <v>-22939</v>
      </c>
      <c r="S26">
        <f>(State_ContributionTestResults!U26-State_ContributionTestResults!U$2)*-1</f>
        <v>-24849</v>
      </c>
      <c r="T26">
        <f>(State_ContributionTestResults!V26-State_ContributionTestResults!V$2)*-1</f>
        <v>-26761</v>
      </c>
      <c r="U26">
        <f>(State_ContributionTestResults!W26-State_ContributionTestResults!W$2)*-1</f>
        <v>-28609</v>
      </c>
      <c r="V26">
        <f>(State_ContributionTestResults!X26-State_ContributionTestResults!X$2)*-1</f>
        <v>-30603</v>
      </c>
      <c r="W26">
        <f>(State_ContributionTestResults!Y26-State_ContributionTestResults!Y$2)*-1</f>
        <v>-32803</v>
      </c>
      <c r="X26">
        <f>(State_ContributionTestResults!Z26-State_ContributionTestResults!Z$2)*-1</f>
        <v>-35247</v>
      </c>
      <c r="Y26">
        <f>(State_ContributionTestResults!AA26-State_ContributionTestResults!AA$2)*-1</f>
        <v>-37833</v>
      </c>
      <c r="Z26">
        <f>(State_ContributionTestResults!AB26-State_ContributionTestResults!AB$2)*-1</f>
        <v>-40572</v>
      </c>
      <c r="AA26">
        <f>(State_ContributionTestResults!AC26-State_ContributionTestResults!AC$2)*-1</f>
        <v>-43211</v>
      </c>
      <c r="AB26">
        <f>(State_ContributionTestResults!AD26-State_ContributionTestResults!AD$2)*-1</f>
        <v>-46312</v>
      </c>
      <c r="AC26">
        <f>(State_ContributionTestResults!AE26-State_ContributionTestResults!AE$2)*-1</f>
        <v>-49588</v>
      </c>
      <c r="AD26">
        <f>(State_ContributionTestResults!AF26-State_ContributionTestResults!AF$2)*-1</f>
        <v>-52984</v>
      </c>
      <c r="AE26">
        <f>(State_ContributionTestResults!AG26-State_ContributionTestResults!AG$2)*-1</f>
        <v>-56607</v>
      </c>
      <c r="AF26">
        <f>(State_ContributionTestResults!AH26-State_ContributionTestResults!AH$2)*-1</f>
        <v>-60341</v>
      </c>
    </row>
    <row r="27" spans="1:32" x14ac:dyDescent="0.25">
      <c r="A27" t="s">
        <v>418</v>
      </c>
      <c r="B27">
        <f>(State_ContributionTestResults!D27-State_ContributionTestResults!D$2)*-1</f>
        <v>0</v>
      </c>
      <c r="C27">
        <f>(State_ContributionTestResults!E27-State_ContributionTestResults!E$2)*-1</f>
        <v>0</v>
      </c>
      <c r="D27">
        <f>(State_ContributionTestResults!F27-State_ContributionTestResults!F$2)*-1</f>
        <v>0</v>
      </c>
      <c r="E27">
        <f>(State_ContributionTestResults!G27-State_ContributionTestResults!G$2)*-1</f>
        <v>0</v>
      </c>
      <c r="F27">
        <f>(State_ContributionTestResults!H27-State_ContributionTestResults!H$2)*-1</f>
        <v>0</v>
      </c>
      <c r="G27">
        <f>(State_ContributionTestResults!I27-State_ContributionTestResults!I$2)*-1</f>
        <v>0</v>
      </c>
      <c r="H27">
        <f>(State_ContributionTestResults!J27-State_ContributionTestResults!J$2)*-1</f>
        <v>0</v>
      </c>
      <c r="I27">
        <f>(State_ContributionTestResults!K27-State_ContributionTestResults!K$2)*-1</f>
        <v>58</v>
      </c>
      <c r="J27">
        <f>(State_ContributionTestResults!L27-State_ContributionTestResults!L$2)*-1</f>
        <v>855</v>
      </c>
      <c r="K27">
        <f>(State_ContributionTestResults!M27-State_ContributionTestResults!M$2)*-1</f>
        <v>883</v>
      </c>
      <c r="L27">
        <f>(State_ContributionTestResults!N27-State_ContributionTestResults!N$2)*-1</f>
        <v>-454</v>
      </c>
      <c r="M27">
        <f>(State_ContributionTestResults!O27-State_ContributionTestResults!O$2)*-1</f>
        <v>-2338</v>
      </c>
      <c r="N27">
        <f>(State_ContributionTestResults!P27-State_ContributionTestResults!P$2)*-1</f>
        <v>-5176</v>
      </c>
      <c r="O27">
        <f>(State_ContributionTestResults!Q27-State_ContributionTestResults!Q$2)*-1</f>
        <v>-8080</v>
      </c>
      <c r="P27">
        <f>(State_ContributionTestResults!R27-State_ContributionTestResults!R$2)*-1</f>
        <v>-9172</v>
      </c>
      <c r="Q27">
        <f>(State_ContributionTestResults!S27-State_ContributionTestResults!S$2)*-1</f>
        <v>-8904</v>
      </c>
      <c r="R27">
        <f>(State_ContributionTestResults!T27-State_ContributionTestResults!T$2)*-1</f>
        <v>-9953</v>
      </c>
      <c r="S27">
        <f>(State_ContributionTestResults!U27-State_ContributionTestResults!U$2)*-1</f>
        <v>-12346</v>
      </c>
      <c r="T27">
        <f>(State_ContributionTestResults!V27-State_ContributionTestResults!V$2)*-1</f>
        <v>-17314</v>
      </c>
      <c r="U27">
        <f>(State_ContributionTestResults!W27-State_ContributionTestResults!W$2)*-1</f>
        <v>-23560</v>
      </c>
      <c r="V27">
        <f>(State_ContributionTestResults!X27-State_ContributionTestResults!X$2)*-1</f>
        <v>-30109</v>
      </c>
      <c r="W27">
        <f>(State_ContributionTestResults!Y27-State_ContributionTestResults!Y$2)*-1</f>
        <v>-35219</v>
      </c>
      <c r="X27">
        <f>(State_ContributionTestResults!Z27-State_ContributionTestResults!Z$2)*-1</f>
        <v>-39483</v>
      </c>
      <c r="Y27">
        <f>(State_ContributionTestResults!AA27-State_ContributionTestResults!AA$2)*-1</f>
        <v>-42736</v>
      </c>
      <c r="Z27">
        <f>(State_ContributionTestResults!AB27-State_ContributionTestResults!AB$2)*-1</f>
        <v>-43773</v>
      </c>
      <c r="AA27">
        <f>(State_ContributionTestResults!AC27-State_ContributionTestResults!AC$2)*-1</f>
        <v>-41423</v>
      </c>
      <c r="AB27">
        <f>(State_ContributionTestResults!AD27-State_ContributionTestResults!AD$2)*-1</f>
        <v>-37437</v>
      </c>
      <c r="AC27">
        <f>(State_ContributionTestResults!AE27-State_ContributionTestResults!AE$2)*-1</f>
        <v>-34747</v>
      </c>
      <c r="AD27">
        <f>(State_ContributionTestResults!AF27-State_ContributionTestResults!AF$2)*-1</f>
        <v>-33397</v>
      </c>
      <c r="AE27">
        <f>(State_ContributionTestResults!AG27-State_ContributionTestResults!AG$2)*-1</f>
        <v>-31920</v>
      </c>
      <c r="AF27">
        <f>(State_ContributionTestResults!AH27-State_ContributionTestResults!AH$2)*-1</f>
        <v>-28248</v>
      </c>
    </row>
    <row r="28" spans="1:32" x14ac:dyDescent="0.25">
      <c r="A28" t="s">
        <v>420</v>
      </c>
      <c r="B28">
        <f>(State_ContributionTestResults!D28-State_ContributionTestResults!D$2)*-1</f>
        <v>0</v>
      </c>
      <c r="C28">
        <f>(State_ContributionTestResults!E28-State_ContributionTestResults!E$2)*-1</f>
        <v>0</v>
      </c>
      <c r="D28">
        <f>(State_ContributionTestResults!F28-State_ContributionTestResults!F$2)*-1</f>
        <v>0</v>
      </c>
      <c r="E28">
        <f>(State_ContributionTestResults!G28-State_ContributionTestResults!G$2)*-1</f>
        <v>7405</v>
      </c>
      <c r="F28">
        <f>(State_ContributionTestResults!H28-State_ContributionTestResults!H$2)*-1</f>
        <v>10428</v>
      </c>
      <c r="G28">
        <f>(State_ContributionTestResults!I28-State_ContributionTestResults!I$2)*-1</f>
        <v>11343</v>
      </c>
      <c r="H28">
        <f>(State_ContributionTestResults!J28-State_ContributionTestResults!J$2)*-1</f>
        <v>11471</v>
      </c>
      <c r="I28">
        <f>(State_ContributionTestResults!K28-State_ContributionTestResults!K$2)*-1</f>
        <v>10963</v>
      </c>
      <c r="J28">
        <f>(State_ContributionTestResults!L28-State_ContributionTestResults!L$2)*-1</f>
        <v>10461</v>
      </c>
      <c r="K28">
        <f>(State_ContributionTestResults!M28-State_ContributionTestResults!M$2)*-1</f>
        <v>9773</v>
      </c>
      <c r="L28">
        <f>(State_ContributionTestResults!N28-State_ContributionTestResults!N$2)*-1</f>
        <v>8839</v>
      </c>
      <c r="M28">
        <f>(State_ContributionTestResults!O28-State_ContributionTestResults!O$2)*-1</f>
        <v>7982</v>
      </c>
      <c r="N28">
        <f>(State_ContributionTestResults!P28-State_ContributionTestResults!P$2)*-1</f>
        <v>7119</v>
      </c>
      <c r="O28">
        <f>(State_ContributionTestResults!Q28-State_ContributionTestResults!Q$2)*-1</f>
        <v>6419</v>
      </c>
      <c r="P28">
        <f>(State_ContributionTestResults!R28-State_ContributionTestResults!R$2)*-1</f>
        <v>5676</v>
      </c>
      <c r="Q28">
        <f>(State_ContributionTestResults!S28-State_ContributionTestResults!S$2)*-1</f>
        <v>4656</v>
      </c>
      <c r="R28">
        <f>(State_ContributionTestResults!T28-State_ContributionTestResults!T$2)*-1</f>
        <v>3292</v>
      </c>
      <c r="S28">
        <f>(State_ContributionTestResults!U28-State_ContributionTestResults!U$2)*-1</f>
        <v>2264</v>
      </c>
      <c r="T28">
        <f>(State_ContributionTestResults!V28-State_ContributionTestResults!V$2)*-1</f>
        <v>1593</v>
      </c>
      <c r="U28">
        <f>(State_ContributionTestResults!W28-State_ContributionTestResults!W$2)*-1</f>
        <v>1244</v>
      </c>
      <c r="V28">
        <f>(State_ContributionTestResults!X28-State_ContributionTestResults!X$2)*-1</f>
        <v>849</v>
      </c>
      <c r="W28">
        <f>(State_ContributionTestResults!Y28-State_ContributionTestResults!Y$2)*-1</f>
        <v>510</v>
      </c>
      <c r="X28">
        <f>(State_ContributionTestResults!Z28-State_ContributionTestResults!Z$2)*-1</f>
        <v>66</v>
      </c>
      <c r="Y28">
        <f>(State_ContributionTestResults!AA28-State_ContributionTestResults!AA$2)*-1</f>
        <v>-111</v>
      </c>
      <c r="Z28">
        <f>(State_ContributionTestResults!AB28-State_ContributionTestResults!AB$2)*-1</f>
        <v>-459</v>
      </c>
      <c r="AA28">
        <f>(State_ContributionTestResults!AC28-State_ContributionTestResults!AC$2)*-1</f>
        <v>-761</v>
      </c>
      <c r="AB28">
        <f>(State_ContributionTestResults!AD28-State_ContributionTestResults!AD$2)*-1</f>
        <v>-991</v>
      </c>
      <c r="AC28">
        <f>(State_ContributionTestResults!AE28-State_ContributionTestResults!AE$2)*-1</f>
        <v>-1011</v>
      </c>
      <c r="AD28">
        <f>(State_ContributionTestResults!AF28-State_ContributionTestResults!AF$2)*-1</f>
        <v>-938</v>
      </c>
      <c r="AE28">
        <f>(State_ContributionTestResults!AG28-State_ContributionTestResults!AG$2)*-1</f>
        <v>-937</v>
      </c>
      <c r="AF28">
        <f>(State_ContributionTestResults!AH28-State_ContributionTestResults!AH$2)*-1</f>
        <v>-972</v>
      </c>
    </row>
    <row r="29" spans="1:32" x14ac:dyDescent="0.25">
      <c r="A29" t="s">
        <v>421</v>
      </c>
      <c r="B29">
        <f>(State_ContributionTestResults!D29-State_ContributionTestResults!D$2)*-1</f>
        <v>0</v>
      </c>
      <c r="C29">
        <f>(State_ContributionTestResults!E29-State_ContributionTestResults!E$2)*-1</f>
        <v>0</v>
      </c>
      <c r="D29">
        <f>(State_ContributionTestResults!F29-State_ContributionTestResults!F$2)*-1</f>
        <v>0</v>
      </c>
      <c r="E29">
        <f>(State_ContributionTestResults!G29-State_ContributionTestResults!G$2)*-1</f>
        <v>54065</v>
      </c>
      <c r="F29">
        <f>(State_ContributionTestResults!H29-State_ContributionTestResults!H$2)*-1</f>
        <v>107815</v>
      </c>
      <c r="G29">
        <f>(State_ContributionTestResults!I29-State_ContributionTestResults!I$2)*-1</f>
        <v>156559</v>
      </c>
      <c r="H29">
        <f>(State_ContributionTestResults!J29-State_ContributionTestResults!J$2)*-1</f>
        <v>204244</v>
      </c>
      <c r="I29">
        <f>(State_ContributionTestResults!K29-State_ContributionTestResults!K$2)*-1</f>
        <v>251825</v>
      </c>
      <c r="J29">
        <f>(State_ContributionTestResults!L29-State_ContributionTestResults!L$2)*-1</f>
        <v>300808</v>
      </c>
      <c r="K29">
        <f>(State_ContributionTestResults!M29-State_ContributionTestResults!M$2)*-1</f>
        <v>342365</v>
      </c>
      <c r="L29">
        <f>(State_ContributionTestResults!N29-State_ContributionTestResults!N$2)*-1</f>
        <v>371051</v>
      </c>
      <c r="M29">
        <f>(State_ContributionTestResults!O29-State_ContributionTestResults!O$2)*-1</f>
        <v>374623</v>
      </c>
      <c r="N29">
        <f>(State_ContributionTestResults!P29-State_ContributionTestResults!P$2)*-1</f>
        <v>395104</v>
      </c>
      <c r="O29">
        <f>(State_ContributionTestResults!Q29-State_ContributionTestResults!Q$2)*-1</f>
        <v>414963</v>
      </c>
      <c r="P29">
        <f>(State_ContributionTestResults!R29-State_ContributionTestResults!R$2)*-1</f>
        <v>439604</v>
      </c>
      <c r="Q29">
        <f>(State_ContributionTestResults!S29-State_ContributionTestResults!S$2)*-1</f>
        <v>462274</v>
      </c>
      <c r="R29">
        <f>(State_ContributionTestResults!T29-State_ContributionTestResults!T$2)*-1</f>
        <v>479319</v>
      </c>
      <c r="S29">
        <f>(State_ContributionTestResults!U29-State_ContributionTestResults!U$2)*-1</f>
        <v>491901</v>
      </c>
      <c r="T29">
        <f>(State_ContributionTestResults!V29-State_ContributionTestResults!V$2)*-1</f>
        <v>498940</v>
      </c>
      <c r="U29">
        <f>(State_ContributionTestResults!W29-State_ContributionTestResults!W$2)*-1</f>
        <v>500922</v>
      </c>
      <c r="V29">
        <f>(State_ContributionTestResults!X29-State_ContributionTestResults!X$2)*-1</f>
        <v>500858</v>
      </c>
      <c r="W29">
        <f>(State_ContributionTestResults!Y29-State_ContributionTestResults!Y$2)*-1</f>
        <v>501184</v>
      </c>
      <c r="X29">
        <f>(State_ContributionTestResults!Z29-State_ContributionTestResults!Z$2)*-1</f>
        <v>500181</v>
      </c>
      <c r="Y29">
        <f>(State_ContributionTestResults!AA29-State_ContributionTestResults!AA$2)*-1</f>
        <v>498677</v>
      </c>
      <c r="Z29">
        <f>(State_ContributionTestResults!AB29-State_ContributionTestResults!AB$2)*-1</f>
        <v>497988</v>
      </c>
      <c r="AA29">
        <f>(State_ContributionTestResults!AC29-State_ContributionTestResults!AC$2)*-1</f>
        <v>496525</v>
      </c>
      <c r="AB29">
        <f>(State_ContributionTestResults!AD29-State_ContributionTestResults!AD$2)*-1</f>
        <v>495540</v>
      </c>
      <c r="AC29">
        <f>(State_ContributionTestResults!AE29-State_ContributionTestResults!AE$2)*-1</f>
        <v>493913</v>
      </c>
      <c r="AD29">
        <f>(State_ContributionTestResults!AF29-State_ContributionTestResults!AF$2)*-1</f>
        <v>493483</v>
      </c>
      <c r="AE29">
        <f>(State_ContributionTestResults!AG29-State_ContributionTestResults!AG$2)*-1</f>
        <v>495620</v>
      </c>
      <c r="AF29">
        <f>(State_ContributionTestResults!AH29-State_ContributionTestResults!AH$2)*-1</f>
        <v>500256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dimension ref="A1:AI29"/>
  <sheetViews>
    <sheetView workbookViewId="0">
      <selection activeCell="B2" sqref="B2:B29"/>
    </sheetView>
  </sheetViews>
  <sheetFormatPr defaultRowHeight="15" x14ac:dyDescent="0.25"/>
  <cols>
    <col min="2" max="2" width="57.28515625" bestFit="1" customWidth="1"/>
  </cols>
  <sheetData>
    <row r="1" spans="1:35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2050</v>
      </c>
    </row>
    <row r="2" spans="1:35" x14ac:dyDescent="0.25">
      <c r="A2" t="s">
        <v>383</v>
      </c>
      <c r="B2" t="s">
        <v>381</v>
      </c>
      <c r="C2" t="s">
        <v>382</v>
      </c>
      <c r="D2">
        <v>0</v>
      </c>
      <c r="E2">
        <v>0</v>
      </c>
      <c r="F2">
        <v>0</v>
      </c>
      <c r="G2">
        <v>54065</v>
      </c>
      <c r="H2">
        <v>107815</v>
      </c>
      <c r="I2">
        <v>156559</v>
      </c>
      <c r="J2">
        <v>204244</v>
      </c>
      <c r="K2">
        <v>251825</v>
      </c>
      <c r="L2">
        <v>300808</v>
      </c>
      <c r="M2">
        <v>342365</v>
      </c>
      <c r="N2">
        <v>371051</v>
      </c>
      <c r="O2">
        <v>374623</v>
      </c>
      <c r="P2">
        <v>395104</v>
      </c>
      <c r="Q2">
        <v>414963</v>
      </c>
      <c r="R2">
        <v>439604</v>
      </c>
      <c r="S2">
        <v>462274</v>
      </c>
      <c r="T2">
        <v>479319</v>
      </c>
      <c r="U2">
        <v>491901</v>
      </c>
      <c r="V2">
        <v>498940</v>
      </c>
      <c r="W2">
        <v>500922</v>
      </c>
      <c r="X2">
        <v>500858</v>
      </c>
      <c r="Y2">
        <v>501184</v>
      </c>
      <c r="Z2">
        <v>500181</v>
      </c>
      <c r="AA2">
        <v>498677</v>
      </c>
      <c r="AB2">
        <v>497988</v>
      </c>
      <c r="AC2">
        <v>496525</v>
      </c>
      <c r="AD2">
        <v>495540</v>
      </c>
      <c r="AE2">
        <v>493913</v>
      </c>
      <c r="AF2">
        <v>493483</v>
      </c>
      <c r="AG2">
        <v>495620</v>
      </c>
      <c r="AH2">
        <v>500256</v>
      </c>
      <c r="AI2">
        <v>31807</v>
      </c>
    </row>
    <row r="3" spans="1:35" x14ac:dyDescent="0.25">
      <c r="A3" t="s">
        <v>383</v>
      </c>
      <c r="B3" t="s">
        <v>384</v>
      </c>
      <c r="C3" t="s">
        <v>471</v>
      </c>
      <c r="D3">
        <v>0</v>
      </c>
      <c r="E3">
        <v>0</v>
      </c>
      <c r="F3">
        <v>0</v>
      </c>
      <c r="G3">
        <v>40151</v>
      </c>
      <c r="H3">
        <v>87939</v>
      </c>
      <c r="I3">
        <v>128725</v>
      </c>
      <c r="J3">
        <v>167408</v>
      </c>
      <c r="K3">
        <v>205614</v>
      </c>
      <c r="L3">
        <v>243222</v>
      </c>
      <c r="M3">
        <v>281599</v>
      </c>
      <c r="N3">
        <v>317270</v>
      </c>
      <c r="O3">
        <v>352066</v>
      </c>
      <c r="P3">
        <v>388968</v>
      </c>
      <c r="Q3">
        <v>418164</v>
      </c>
      <c r="R3">
        <v>448517</v>
      </c>
      <c r="S3">
        <v>474732</v>
      </c>
      <c r="T3">
        <v>494985</v>
      </c>
      <c r="U3">
        <v>509745</v>
      </c>
      <c r="V3">
        <v>518640</v>
      </c>
      <c r="W3">
        <v>522290</v>
      </c>
      <c r="X3">
        <v>523718</v>
      </c>
      <c r="Y3">
        <v>525432</v>
      </c>
      <c r="Z3">
        <v>525690</v>
      </c>
      <c r="AA3">
        <v>525324</v>
      </c>
      <c r="AB3">
        <v>525693</v>
      </c>
      <c r="AC3">
        <v>525042</v>
      </c>
      <c r="AD3">
        <v>524757</v>
      </c>
      <c r="AE3">
        <v>523628</v>
      </c>
      <c r="AF3">
        <v>523466</v>
      </c>
      <c r="AG3">
        <v>525770</v>
      </c>
      <c r="AH3">
        <v>530544</v>
      </c>
      <c r="AI3">
        <v>30334</v>
      </c>
    </row>
    <row r="4" spans="1:35" x14ac:dyDescent="0.25">
      <c r="A4" t="s">
        <v>383</v>
      </c>
      <c r="B4" t="s">
        <v>385</v>
      </c>
      <c r="C4" t="s">
        <v>472</v>
      </c>
      <c r="D4">
        <v>0</v>
      </c>
      <c r="E4">
        <v>0</v>
      </c>
      <c r="F4">
        <v>0</v>
      </c>
      <c r="G4">
        <v>53874</v>
      </c>
      <c r="H4">
        <v>105140</v>
      </c>
      <c r="I4">
        <v>145284</v>
      </c>
      <c r="J4">
        <v>179514</v>
      </c>
      <c r="K4">
        <v>211231</v>
      </c>
      <c r="L4">
        <v>242744</v>
      </c>
      <c r="M4">
        <v>269799</v>
      </c>
      <c r="N4">
        <v>289602</v>
      </c>
      <c r="O4">
        <v>300259</v>
      </c>
      <c r="P4">
        <v>318474</v>
      </c>
      <c r="Q4">
        <v>332535</v>
      </c>
      <c r="R4">
        <v>348788</v>
      </c>
      <c r="S4">
        <v>365351</v>
      </c>
      <c r="T4">
        <v>378717</v>
      </c>
      <c r="U4">
        <v>389531</v>
      </c>
      <c r="V4">
        <v>396666</v>
      </c>
      <c r="W4">
        <v>401303</v>
      </c>
      <c r="X4">
        <v>405467</v>
      </c>
      <c r="Y4">
        <v>411021</v>
      </c>
      <c r="Z4">
        <v>416484</v>
      </c>
      <c r="AA4">
        <v>421851</v>
      </c>
      <c r="AB4">
        <v>428787</v>
      </c>
      <c r="AC4">
        <v>434742</v>
      </c>
      <c r="AD4">
        <v>441100</v>
      </c>
      <c r="AE4">
        <v>446305</v>
      </c>
      <c r="AF4">
        <v>451499</v>
      </c>
      <c r="AG4">
        <v>458335</v>
      </c>
      <c r="AH4">
        <v>466878</v>
      </c>
      <c r="AI4">
        <v>35843</v>
      </c>
    </row>
    <row r="5" spans="1:35" x14ac:dyDescent="0.25">
      <c r="A5" t="s">
        <v>383</v>
      </c>
      <c r="B5" t="s">
        <v>386</v>
      </c>
      <c r="C5" t="s">
        <v>473</v>
      </c>
      <c r="D5">
        <v>0</v>
      </c>
      <c r="E5">
        <v>0</v>
      </c>
      <c r="F5">
        <v>0</v>
      </c>
      <c r="G5">
        <v>54065</v>
      </c>
      <c r="H5">
        <v>107815</v>
      </c>
      <c r="I5">
        <v>156555</v>
      </c>
      <c r="J5">
        <v>204250</v>
      </c>
      <c r="K5">
        <v>251830</v>
      </c>
      <c r="L5">
        <v>300818</v>
      </c>
      <c r="M5">
        <v>342374</v>
      </c>
      <c r="N5">
        <v>371057</v>
      </c>
      <c r="O5">
        <v>374643</v>
      </c>
      <c r="P5">
        <v>395113</v>
      </c>
      <c r="Q5">
        <v>414974</v>
      </c>
      <c r="R5">
        <v>439614</v>
      </c>
      <c r="S5">
        <v>462294</v>
      </c>
      <c r="T5">
        <v>479329</v>
      </c>
      <c r="U5">
        <v>491906</v>
      </c>
      <c r="V5">
        <v>498945</v>
      </c>
      <c r="W5">
        <v>500928</v>
      </c>
      <c r="X5">
        <v>500861</v>
      </c>
      <c r="Y5">
        <v>501192</v>
      </c>
      <c r="Z5">
        <v>500183</v>
      </c>
      <c r="AA5">
        <v>498679</v>
      </c>
      <c r="AB5">
        <v>497987</v>
      </c>
      <c r="AC5">
        <v>496525</v>
      </c>
      <c r="AD5">
        <v>495542</v>
      </c>
      <c r="AE5">
        <v>493916</v>
      </c>
      <c r="AF5">
        <v>493483</v>
      </c>
      <c r="AG5">
        <v>495626</v>
      </c>
      <c r="AH5">
        <v>500259</v>
      </c>
      <c r="AI5">
        <v>31989</v>
      </c>
    </row>
    <row r="6" spans="1:35" x14ac:dyDescent="0.25">
      <c r="A6" t="s">
        <v>383</v>
      </c>
      <c r="B6" t="s">
        <v>387</v>
      </c>
      <c r="C6" t="s">
        <v>474</v>
      </c>
      <c r="D6">
        <v>0</v>
      </c>
      <c r="E6">
        <v>0</v>
      </c>
      <c r="F6">
        <v>0</v>
      </c>
      <c r="G6">
        <v>54065</v>
      </c>
      <c r="H6">
        <v>107815</v>
      </c>
      <c r="I6">
        <v>156559</v>
      </c>
      <c r="J6">
        <v>203932</v>
      </c>
      <c r="K6">
        <v>250877</v>
      </c>
      <c r="L6">
        <v>299081</v>
      </c>
      <c r="M6">
        <v>339895</v>
      </c>
      <c r="N6">
        <v>367838</v>
      </c>
      <c r="O6">
        <v>370777</v>
      </c>
      <c r="P6">
        <v>390680</v>
      </c>
      <c r="Q6">
        <v>409930</v>
      </c>
      <c r="R6">
        <v>434037</v>
      </c>
      <c r="S6">
        <v>456261</v>
      </c>
      <c r="T6">
        <v>472848</v>
      </c>
      <c r="U6">
        <v>485326</v>
      </c>
      <c r="V6">
        <v>492642</v>
      </c>
      <c r="W6">
        <v>495122</v>
      </c>
      <c r="X6">
        <v>495578</v>
      </c>
      <c r="Y6">
        <v>496388</v>
      </c>
      <c r="Z6">
        <v>495781</v>
      </c>
      <c r="AA6">
        <v>494592</v>
      </c>
      <c r="AB6">
        <v>494179</v>
      </c>
      <c r="AC6">
        <v>492943</v>
      </c>
      <c r="AD6">
        <v>492114</v>
      </c>
      <c r="AE6">
        <v>490606</v>
      </c>
      <c r="AF6">
        <v>490279</v>
      </c>
      <c r="AG6">
        <v>492476</v>
      </c>
      <c r="AH6">
        <v>497188</v>
      </c>
      <c r="AI6">
        <v>31748</v>
      </c>
    </row>
    <row r="7" spans="1:35" x14ac:dyDescent="0.25">
      <c r="A7" t="s">
        <v>383</v>
      </c>
      <c r="B7" t="s">
        <v>417</v>
      </c>
      <c r="C7" t="s">
        <v>475</v>
      </c>
      <c r="D7">
        <v>0</v>
      </c>
      <c r="E7">
        <v>0</v>
      </c>
      <c r="F7">
        <v>0</v>
      </c>
      <c r="G7">
        <v>49362</v>
      </c>
      <c r="H7">
        <v>102193</v>
      </c>
      <c r="I7">
        <v>151868</v>
      </c>
      <c r="J7">
        <v>200781</v>
      </c>
      <c r="K7">
        <v>249759</v>
      </c>
      <c r="L7">
        <v>300266</v>
      </c>
      <c r="M7">
        <v>343383</v>
      </c>
      <c r="N7">
        <v>373319</v>
      </c>
      <c r="O7">
        <v>377960</v>
      </c>
      <c r="P7">
        <v>399496</v>
      </c>
      <c r="Q7">
        <v>420145</v>
      </c>
      <c r="R7">
        <v>445643</v>
      </c>
      <c r="S7">
        <v>469099</v>
      </c>
      <c r="T7">
        <v>486676</v>
      </c>
      <c r="U7">
        <v>499713</v>
      </c>
      <c r="V7">
        <v>507094</v>
      </c>
      <c r="W7">
        <v>508597</v>
      </c>
      <c r="X7">
        <v>508053</v>
      </c>
      <c r="Y7">
        <v>507960</v>
      </c>
      <c r="Z7">
        <v>506493</v>
      </c>
      <c r="AA7">
        <v>504768</v>
      </c>
      <c r="AB7">
        <v>503800</v>
      </c>
      <c r="AC7">
        <v>502094</v>
      </c>
      <c r="AD7">
        <v>500882</v>
      </c>
      <c r="AE7">
        <v>499320</v>
      </c>
      <c r="AF7">
        <v>499109</v>
      </c>
      <c r="AG7">
        <v>501212</v>
      </c>
      <c r="AH7">
        <v>505726</v>
      </c>
      <c r="AI7">
        <v>30428</v>
      </c>
    </row>
    <row r="8" spans="1:35" x14ac:dyDescent="0.25">
      <c r="A8" t="s">
        <v>383</v>
      </c>
      <c r="B8" t="s">
        <v>388</v>
      </c>
      <c r="C8" t="s">
        <v>389</v>
      </c>
      <c r="D8">
        <v>0</v>
      </c>
      <c r="E8">
        <v>0</v>
      </c>
      <c r="F8">
        <v>0</v>
      </c>
      <c r="G8">
        <v>49026</v>
      </c>
      <c r="H8">
        <v>97042</v>
      </c>
      <c r="I8">
        <v>143151</v>
      </c>
      <c r="J8">
        <v>189727</v>
      </c>
      <c r="K8">
        <v>236688</v>
      </c>
      <c r="L8">
        <v>284949</v>
      </c>
      <c r="M8">
        <v>325872</v>
      </c>
      <c r="N8">
        <v>354156</v>
      </c>
      <c r="O8">
        <v>357607</v>
      </c>
      <c r="P8">
        <v>378196</v>
      </c>
      <c r="Q8">
        <v>398120</v>
      </c>
      <c r="R8">
        <v>422834</v>
      </c>
      <c r="S8">
        <v>445748</v>
      </c>
      <c r="T8">
        <v>462962</v>
      </c>
      <c r="U8">
        <v>475732</v>
      </c>
      <c r="V8">
        <v>482825</v>
      </c>
      <c r="W8">
        <v>484699</v>
      </c>
      <c r="X8">
        <v>484410</v>
      </c>
      <c r="Y8">
        <v>484442</v>
      </c>
      <c r="Z8">
        <v>483167</v>
      </c>
      <c r="AA8">
        <v>481366</v>
      </c>
      <c r="AB8">
        <v>480402</v>
      </c>
      <c r="AC8">
        <v>478683</v>
      </c>
      <c r="AD8">
        <v>477400</v>
      </c>
      <c r="AE8">
        <v>475459</v>
      </c>
      <c r="AF8">
        <v>474732</v>
      </c>
      <c r="AG8">
        <v>476590</v>
      </c>
      <c r="AH8">
        <v>480965</v>
      </c>
      <c r="AI8">
        <v>31804</v>
      </c>
    </row>
    <row r="9" spans="1:35" x14ac:dyDescent="0.25">
      <c r="A9" t="s">
        <v>383</v>
      </c>
      <c r="B9" t="s">
        <v>390</v>
      </c>
      <c r="C9" t="s">
        <v>391</v>
      </c>
      <c r="D9">
        <v>0</v>
      </c>
      <c r="E9">
        <v>0</v>
      </c>
      <c r="F9">
        <v>0</v>
      </c>
      <c r="G9">
        <v>54037</v>
      </c>
      <c r="H9">
        <v>107721</v>
      </c>
      <c r="I9">
        <v>156374</v>
      </c>
      <c r="J9">
        <v>203928</v>
      </c>
      <c r="K9">
        <v>251338</v>
      </c>
      <c r="L9">
        <v>300114</v>
      </c>
      <c r="M9">
        <v>341419</v>
      </c>
      <c r="N9">
        <v>369828</v>
      </c>
      <c r="O9">
        <v>373106</v>
      </c>
      <c r="P9">
        <v>393288</v>
      </c>
      <c r="Q9">
        <v>412824</v>
      </c>
      <c r="R9">
        <v>437172</v>
      </c>
      <c r="S9">
        <v>459553</v>
      </c>
      <c r="T9">
        <v>476270</v>
      </c>
      <c r="U9">
        <v>488552</v>
      </c>
      <c r="V9">
        <v>495304</v>
      </c>
      <c r="W9">
        <v>497010</v>
      </c>
      <c r="X9">
        <v>496627</v>
      </c>
      <c r="Y9">
        <v>496695</v>
      </c>
      <c r="Z9">
        <v>495420</v>
      </c>
      <c r="AA9">
        <v>493648</v>
      </c>
      <c r="AB9">
        <v>492685</v>
      </c>
      <c r="AC9">
        <v>490953</v>
      </c>
      <c r="AD9">
        <v>489701</v>
      </c>
      <c r="AE9">
        <v>487806</v>
      </c>
      <c r="AF9">
        <v>487127</v>
      </c>
      <c r="AG9">
        <v>489006</v>
      </c>
      <c r="AH9">
        <v>493393</v>
      </c>
      <c r="AI9">
        <v>31884</v>
      </c>
    </row>
    <row r="10" spans="1:35" x14ac:dyDescent="0.25">
      <c r="A10" t="s">
        <v>383</v>
      </c>
      <c r="B10" t="s">
        <v>392</v>
      </c>
      <c r="C10" t="s">
        <v>393</v>
      </c>
      <c r="D10">
        <v>0</v>
      </c>
      <c r="E10">
        <v>0</v>
      </c>
      <c r="F10">
        <v>0</v>
      </c>
      <c r="G10">
        <v>54073</v>
      </c>
      <c r="H10">
        <v>107852</v>
      </c>
      <c r="I10">
        <v>156617</v>
      </c>
      <c r="J10">
        <v>204327</v>
      </c>
      <c r="K10">
        <v>251954</v>
      </c>
      <c r="L10">
        <v>301017</v>
      </c>
      <c r="M10">
        <v>342660</v>
      </c>
      <c r="N10">
        <v>371411</v>
      </c>
      <c r="O10">
        <v>374964</v>
      </c>
      <c r="P10">
        <v>395407</v>
      </c>
      <c r="Q10">
        <v>415265</v>
      </c>
      <c r="R10">
        <v>439928</v>
      </c>
      <c r="S10">
        <v>462648</v>
      </c>
      <c r="T10">
        <v>479682</v>
      </c>
      <c r="U10">
        <v>492277</v>
      </c>
      <c r="V10">
        <v>499351</v>
      </c>
      <c r="W10">
        <v>501377</v>
      </c>
      <c r="X10">
        <v>501343</v>
      </c>
      <c r="Y10">
        <v>501715</v>
      </c>
      <c r="Z10">
        <v>500760</v>
      </c>
      <c r="AA10">
        <v>499285</v>
      </c>
      <c r="AB10">
        <v>498631</v>
      </c>
      <c r="AC10">
        <v>497219</v>
      </c>
      <c r="AD10">
        <v>496274</v>
      </c>
      <c r="AE10">
        <v>494693</v>
      </c>
      <c r="AF10">
        <v>494309</v>
      </c>
      <c r="AG10">
        <v>496483</v>
      </c>
      <c r="AH10">
        <v>501170</v>
      </c>
      <c r="AI10">
        <v>31786</v>
      </c>
    </row>
    <row r="11" spans="1:35" x14ac:dyDescent="0.25">
      <c r="A11" t="s">
        <v>383</v>
      </c>
      <c r="B11" t="s">
        <v>394</v>
      </c>
      <c r="C11" t="s">
        <v>395</v>
      </c>
      <c r="D11">
        <v>0</v>
      </c>
      <c r="E11">
        <v>0</v>
      </c>
      <c r="F11">
        <v>0</v>
      </c>
      <c r="G11">
        <v>54069</v>
      </c>
      <c r="H11">
        <v>107825</v>
      </c>
      <c r="I11">
        <v>156384</v>
      </c>
      <c r="J11">
        <v>203077</v>
      </c>
      <c r="K11">
        <v>248925</v>
      </c>
      <c r="L11">
        <v>296059</v>
      </c>
      <c r="M11">
        <v>336001</v>
      </c>
      <c r="N11">
        <v>363396</v>
      </c>
      <c r="O11">
        <v>366784</v>
      </c>
      <c r="P11">
        <v>387846</v>
      </c>
      <c r="Q11">
        <v>408447</v>
      </c>
      <c r="R11">
        <v>433757</v>
      </c>
      <c r="S11">
        <v>456986</v>
      </c>
      <c r="T11">
        <v>474403</v>
      </c>
      <c r="U11">
        <v>487257</v>
      </c>
      <c r="V11">
        <v>494480</v>
      </c>
      <c r="W11">
        <v>496563</v>
      </c>
      <c r="X11">
        <v>496534</v>
      </c>
      <c r="Y11">
        <v>496874</v>
      </c>
      <c r="Z11">
        <v>495865</v>
      </c>
      <c r="AA11">
        <v>494332</v>
      </c>
      <c r="AB11">
        <v>493609</v>
      </c>
      <c r="AC11">
        <v>492118</v>
      </c>
      <c r="AD11">
        <v>491015</v>
      </c>
      <c r="AE11">
        <v>489241</v>
      </c>
      <c r="AF11">
        <v>488669</v>
      </c>
      <c r="AG11">
        <v>490636</v>
      </c>
      <c r="AH11">
        <v>495140</v>
      </c>
      <c r="AI11">
        <v>31797</v>
      </c>
    </row>
    <row r="12" spans="1:35" x14ac:dyDescent="0.25">
      <c r="A12" t="s">
        <v>383</v>
      </c>
      <c r="B12" t="s">
        <v>396</v>
      </c>
      <c r="C12" t="s">
        <v>397</v>
      </c>
      <c r="D12">
        <v>0</v>
      </c>
      <c r="E12">
        <v>0</v>
      </c>
      <c r="F12">
        <v>0</v>
      </c>
      <c r="G12">
        <v>54044</v>
      </c>
      <c r="H12">
        <v>107787</v>
      </c>
      <c r="I12">
        <v>156526</v>
      </c>
      <c r="J12">
        <v>204209</v>
      </c>
      <c r="K12">
        <v>251796</v>
      </c>
      <c r="L12">
        <v>300774</v>
      </c>
      <c r="M12">
        <v>342324</v>
      </c>
      <c r="N12">
        <v>370989</v>
      </c>
      <c r="O12">
        <v>374562</v>
      </c>
      <c r="P12">
        <v>395048</v>
      </c>
      <c r="Q12">
        <v>414903</v>
      </c>
      <c r="R12">
        <v>439539</v>
      </c>
      <c r="S12">
        <v>462216</v>
      </c>
      <c r="T12">
        <v>479259</v>
      </c>
      <c r="U12">
        <v>491850</v>
      </c>
      <c r="V12">
        <v>498903</v>
      </c>
      <c r="W12">
        <v>500895</v>
      </c>
      <c r="X12">
        <v>500836</v>
      </c>
      <c r="Y12">
        <v>501168</v>
      </c>
      <c r="Z12">
        <v>500161</v>
      </c>
      <c r="AA12">
        <v>498645</v>
      </c>
      <c r="AB12">
        <v>497939</v>
      </c>
      <c r="AC12">
        <v>496478</v>
      </c>
      <c r="AD12">
        <v>495496</v>
      </c>
      <c r="AE12">
        <v>493861</v>
      </c>
      <c r="AF12">
        <v>493435</v>
      </c>
      <c r="AG12">
        <v>495574</v>
      </c>
      <c r="AH12">
        <v>500198</v>
      </c>
      <c r="AI12">
        <v>26828</v>
      </c>
    </row>
    <row r="13" spans="1:35" x14ac:dyDescent="0.25">
      <c r="A13" t="s">
        <v>383</v>
      </c>
      <c r="B13" t="s">
        <v>398</v>
      </c>
      <c r="C13" t="s">
        <v>399</v>
      </c>
      <c r="D13">
        <v>0</v>
      </c>
      <c r="E13">
        <v>0</v>
      </c>
      <c r="F13">
        <v>0</v>
      </c>
      <c r="G13">
        <v>53980</v>
      </c>
      <c r="H13">
        <v>107388</v>
      </c>
      <c r="I13">
        <v>155216</v>
      </c>
      <c r="J13">
        <v>201837</v>
      </c>
      <c r="K13">
        <v>247327</v>
      </c>
      <c r="L13">
        <v>293838</v>
      </c>
      <c r="M13">
        <v>332651</v>
      </c>
      <c r="N13">
        <v>358260</v>
      </c>
      <c r="O13">
        <v>358432</v>
      </c>
      <c r="P13">
        <v>375240</v>
      </c>
      <c r="Q13">
        <v>391915</v>
      </c>
      <c r="R13">
        <v>413281</v>
      </c>
      <c r="S13">
        <v>432569</v>
      </c>
      <c r="T13">
        <v>445924</v>
      </c>
      <c r="U13">
        <v>454494</v>
      </c>
      <c r="V13">
        <v>458208</v>
      </c>
      <c r="W13">
        <v>457928</v>
      </c>
      <c r="X13">
        <v>455912</v>
      </c>
      <c r="Y13">
        <v>454345</v>
      </c>
      <c r="Z13">
        <v>451324</v>
      </c>
      <c r="AA13">
        <v>447752</v>
      </c>
      <c r="AB13">
        <v>445129</v>
      </c>
      <c r="AC13">
        <v>441397</v>
      </c>
      <c r="AD13">
        <v>437984</v>
      </c>
      <c r="AE13">
        <v>434106</v>
      </c>
      <c r="AF13">
        <v>431584</v>
      </c>
      <c r="AG13">
        <v>431497</v>
      </c>
      <c r="AH13">
        <v>433399</v>
      </c>
      <c r="AI13">
        <v>31804</v>
      </c>
    </row>
    <row r="14" spans="1:35" x14ac:dyDescent="0.25">
      <c r="A14" t="s">
        <v>383</v>
      </c>
      <c r="B14" t="s">
        <v>400</v>
      </c>
      <c r="C14" t="s">
        <v>401</v>
      </c>
      <c r="D14">
        <v>0</v>
      </c>
      <c r="E14">
        <v>0</v>
      </c>
      <c r="F14">
        <v>0</v>
      </c>
      <c r="G14">
        <v>54038</v>
      </c>
      <c r="H14">
        <v>107747</v>
      </c>
      <c r="I14">
        <v>156455</v>
      </c>
      <c r="J14">
        <v>204095</v>
      </c>
      <c r="K14">
        <v>251625</v>
      </c>
      <c r="L14">
        <v>300567</v>
      </c>
      <c r="M14">
        <v>342076</v>
      </c>
      <c r="N14">
        <v>370712</v>
      </c>
      <c r="O14">
        <v>374263</v>
      </c>
      <c r="P14">
        <v>394739</v>
      </c>
      <c r="Q14">
        <v>414583</v>
      </c>
      <c r="R14">
        <v>439223</v>
      </c>
      <c r="S14">
        <v>461898</v>
      </c>
      <c r="T14">
        <v>478933</v>
      </c>
      <c r="U14">
        <v>491514</v>
      </c>
      <c r="V14">
        <v>498562</v>
      </c>
      <c r="W14">
        <v>500555</v>
      </c>
      <c r="X14">
        <v>500499</v>
      </c>
      <c r="Y14">
        <v>500825</v>
      </c>
      <c r="Z14">
        <v>499831</v>
      </c>
      <c r="AA14">
        <v>498311</v>
      </c>
      <c r="AB14">
        <v>497631</v>
      </c>
      <c r="AC14">
        <v>496172</v>
      </c>
      <c r="AD14">
        <v>495191</v>
      </c>
      <c r="AE14">
        <v>493560</v>
      </c>
      <c r="AF14">
        <v>493132</v>
      </c>
      <c r="AG14">
        <v>495278</v>
      </c>
      <c r="AH14">
        <v>499903</v>
      </c>
      <c r="AI14">
        <v>18666</v>
      </c>
    </row>
    <row r="15" spans="1:35" x14ac:dyDescent="0.25">
      <c r="A15" t="s">
        <v>383</v>
      </c>
      <c r="B15" t="s">
        <v>402</v>
      </c>
      <c r="C15" t="s">
        <v>476</v>
      </c>
      <c r="D15">
        <v>0</v>
      </c>
      <c r="E15">
        <v>0</v>
      </c>
      <c r="F15">
        <v>0</v>
      </c>
      <c r="G15">
        <v>39233</v>
      </c>
      <c r="H15">
        <v>65413</v>
      </c>
      <c r="I15">
        <v>90204</v>
      </c>
      <c r="J15">
        <v>118158</v>
      </c>
      <c r="K15">
        <v>146518</v>
      </c>
      <c r="L15">
        <v>179063</v>
      </c>
      <c r="M15">
        <v>207720</v>
      </c>
      <c r="N15">
        <v>226185</v>
      </c>
      <c r="O15">
        <v>218228</v>
      </c>
      <c r="P15">
        <v>250723</v>
      </c>
      <c r="Q15">
        <v>282165</v>
      </c>
      <c r="R15">
        <v>310363</v>
      </c>
      <c r="S15">
        <v>323935</v>
      </c>
      <c r="T15">
        <v>328436</v>
      </c>
      <c r="U15">
        <v>313684</v>
      </c>
      <c r="V15">
        <v>283125</v>
      </c>
      <c r="W15">
        <v>325750</v>
      </c>
      <c r="X15">
        <v>11654</v>
      </c>
      <c r="Y15">
        <v>45621</v>
      </c>
      <c r="Z15">
        <v>264582</v>
      </c>
      <c r="AA15">
        <v>505019</v>
      </c>
      <c r="AB15">
        <v>575468</v>
      </c>
      <c r="AC15">
        <v>605483</v>
      </c>
      <c r="AD15">
        <v>610853</v>
      </c>
      <c r="AE15">
        <v>603826</v>
      </c>
      <c r="AF15">
        <v>591794</v>
      </c>
      <c r="AG15">
        <v>579394</v>
      </c>
      <c r="AH15">
        <v>569109</v>
      </c>
      <c r="AI15">
        <v>31451</v>
      </c>
    </row>
    <row r="16" spans="1:35" x14ac:dyDescent="0.25">
      <c r="A16" t="s">
        <v>383</v>
      </c>
      <c r="B16" t="s">
        <v>403</v>
      </c>
      <c r="C16" t="s">
        <v>404</v>
      </c>
      <c r="D16">
        <v>0</v>
      </c>
      <c r="E16">
        <v>0</v>
      </c>
      <c r="F16">
        <v>0</v>
      </c>
      <c r="G16">
        <v>54230</v>
      </c>
      <c r="H16">
        <v>108145</v>
      </c>
      <c r="I16">
        <v>156963</v>
      </c>
      <c r="J16">
        <v>204601</v>
      </c>
      <c r="K16">
        <v>252065</v>
      </c>
      <c r="L16">
        <v>300924</v>
      </c>
      <c r="M16">
        <v>342369</v>
      </c>
      <c r="N16">
        <v>370880</v>
      </c>
      <c r="O16">
        <v>374344</v>
      </c>
      <c r="P16">
        <v>394828</v>
      </c>
      <c r="Q16">
        <v>414726</v>
      </c>
      <c r="R16">
        <v>439436</v>
      </c>
      <c r="S16">
        <v>462167</v>
      </c>
      <c r="T16">
        <v>479229</v>
      </c>
      <c r="U16">
        <v>491828</v>
      </c>
      <c r="V16">
        <v>498895</v>
      </c>
      <c r="W16">
        <v>500896</v>
      </c>
      <c r="X16">
        <v>500841</v>
      </c>
      <c r="Y16">
        <v>501175</v>
      </c>
      <c r="Z16">
        <v>500187</v>
      </c>
      <c r="AA16">
        <v>498693</v>
      </c>
      <c r="AB16">
        <v>498002</v>
      </c>
      <c r="AC16">
        <v>496548</v>
      </c>
      <c r="AD16">
        <v>495571</v>
      </c>
      <c r="AE16">
        <v>493951</v>
      </c>
      <c r="AF16">
        <v>493527</v>
      </c>
      <c r="AG16">
        <v>495662</v>
      </c>
      <c r="AH16">
        <v>500299</v>
      </c>
      <c r="AI16">
        <v>31792</v>
      </c>
    </row>
    <row r="17" spans="1:35" x14ac:dyDescent="0.25">
      <c r="A17" t="s">
        <v>383</v>
      </c>
      <c r="B17" t="s">
        <v>405</v>
      </c>
      <c r="C17" t="s">
        <v>477</v>
      </c>
      <c r="D17">
        <v>0</v>
      </c>
      <c r="E17">
        <v>0</v>
      </c>
      <c r="F17">
        <v>0</v>
      </c>
      <c r="G17">
        <v>54073</v>
      </c>
      <c r="H17">
        <v>107795</v>
      </c>
      <c r="I17">
        <v>156476</v>
      </c>
      <c r="J17">
        <v>204049</v>
      </c>
      <c r="K17">
        <v>251395</v>
      </c>
      <c r="L17">
        <v>299903</v>
      </c>
      <c r="M17">
        <v>340796</v>
      </c>
      <c r="N17">
        <v>368692</v>
      </c>
      <c r="O17">
        <v>371897</v>
      </c>
      <c r="P17">
        <v>392231</v>
      </c>
      <c r="Q17">
        <v>412040</v>
      </c>
      <c r="R17">
        <v>436662</v>
      </c>
      <c r="S17">
        <v>459387</v>
      </c>
      <c r="T17">
        <v>476475</v>
      </c>
      <c r="U17">
        <v>489118</v>
      </c>
      <c r="V17">
        <v>496225</v>
      </c>
      <c r="W17">
        <v>498274</v>
      </c>
      <c r="X17">
        <v>498260</v>
      </c>
      <c r="Y17">
        <v>498641</v>
      </c>
      <c r="Z17">
        <v>497683</v>
      </c>
      <c r="AA17">
        <v>496200</v>
      </c>
      <c r="AB17">
        <v>495537</v>
      </c>
      <c r="AC17">
        <v>494115</v>
      </c>
      <c r="AD17">
        <v>493154</v>
      </c>
      <c r="AE17">
        <v>491521</v>
      </c>
      <c r="AF17">
        <v>491081</v>
      </c>
      <c r="AG17">
        <v>493206</v>
      </c>
      <c r="AH17">
        <v>497765</v>
      </c>
      <c r="AI17">
        <v>28355</v>
      </c>
    </row>
    <row r="18" spans="1:35" x14ac:dyDescent="0.25">
      <c r="A18" t="s">
        <v>383</v>
      </c>
      <c r="B18" t="s">
        <v>478</v>
      </c>
      <c r="C18" t="s">
        <v>479</v>
      </c>
      <c r="D18">
        <v>0</v>
      </c>
      <c r="E18">
        <v>0</v>
      </c>
      <c r="F18">
        <v>0</v>
      </c>
      <c r="G18">
        <v>54065</v>
      </c>
      <c r="H18">
        <v>107815</v>
      </c>
      <c r="I18">
        <v>156559</v>
      </c>
      <c r="J18">
        <v>204244</v>
      </c>
      <c r="K18">
        <v>251825</v>
      </c>
      <c r="L18">
        <v>300808</v>
      </c>
      <c r="M18">
        <v>342365</v>
      </c>
      <c r="N18">
        <v>371051</v>
      </c>
      <c r="O18">
        <v>374623</v>
      </c>
      <c r="P18">
        <v>395104</v>
      </c>
      <c r="Q18">
        <v>414963</v>
      </c>
      <c r="R18">
        <v>439604</v>
      </c>
      <c r="S18">
        <v>462274</v>
      </c>
      <c r="T18">
        <v>479319</v>
      </c>
      <c r="U18">
        <v>491901</v>
      </c>
      <c r="V18">
        <v>498940</v>
      </c>
      <c r="W18">
        <v>500922</v>
      </c>
      <c r="X18">
        <v>500858</v>
      </c>
      <c r="Y18">
        <v>501184</v>
      </c>
      <c r="Z18">
        <v>500181</v>
      </c>
      <c r="AA18">
        <v>498677</v>
      </c>
      <c r="AB18">
        <v>497988</v>
      </c>
      <c r="AC18">
        <v>496525</v>
      </c>
      <c r="AD18">
        <v>495540</v>
      </c>
      <c r="AE18">
        <v>493913</v>
      </c>
      <c r="AF18">
        <v>493483</v>
      </c>
      <c r="AG18">
        <v>495620</v>
      </c>
      <c r="AH18">
        <v>500256</v>
      </c>
      <c r="AI18">
        <v>31959</v>
      </c>
    </row>
    <row r="19" spans="1:35" x14ac:dyDescent="0.25">
      <c r="A19" t="s">
        <v>383</v>
      </c>
      <c r="B19" t="s">
        <v>406</v>
      </c>
      <c r="C19" t="s">
        <v>480</v>
      </c>
      <c r="D19">
        <v>0</v>
      </c>
      <c r="E19">
        <v>0</v>
      </c>
      <c r="F19">
        <v>0</v>
      </c>
      <c r="G19">
        <v>52733</v>
      </c>
      <c r="H19">
        <v>104471</v>
      </c>
      <c r="I19">
        <v>150506</v>
      </c>
      <c r="J19">
        <v>195712</v>
      </c>
      <c r="K19">
        <v>239799</v>
      </c>
      <c r="L19">
        <v>285273</v>
      </c>
      <c r="M19">
        <v>323261</v>
      </c>
      <c r="N19">
        <v>348379</v>
      </c>
      <c r="O19">
        <v>349092</v>
      </c>
      <c r="P19">
        <v>367372</v>
      </c>
      <c r="Q19">
        <v>386371</v>
      </c>
      <c r="R19">
        <v>410377</v>
      </c>
      <c r="S19">
        <v>432916</v>
      </c>
      <c r="T19">
        <v>450070</v>
      </c>
      <c r="U19">
        <v>463116</v>
      </c>
      <c r="V19">
        <v>470701</v>
      </c>
      <c r="W19">
        <v>473390</v>
      </c>
      <c r="X19">
        <v>474211</v>
      </c>
      <c r="Y19">
        <v>475609</v>
      </c>
      <c r="Z19">
        <v>476275</v>
      </c>
      <c r="AA19">
        <v>476607</v>
      </c>
      <c r="AB19">
        <v>477843</v>
      </c>
      <c r="AC19">
        <v>478635</v>
      </c>
      <c r="AD19">
        <v>479981</v>
      </c>
      <c r="AE19">
        <v>480575</v>
      </c>
      <c r="AF19">
        <v>482040</v>
      </c>
      <c r="AG19">
        <v>486016</v>
      </c>
      <c r="AH19">
        <v>492643</v>
      </c>
      <c r="AI19">
        <v>32012</v>
      </c>
    </row>
    <row r="20" spans="1:35" x14ac:dyDescent="0.25">
      <c r="A20" t="s">
        <v>383</v>
      </c>
      <c r="B20" t="s">
        <v>407</v>
      </c>
      <c r="C20" t="s">
        <v>481</v>
      </c>
      <c r="D20">
        <v>0</v>
      </c>
      <c r="E20">
        <v>0</v>
      </c>
      <c r="F20">
        <v>0</v>
      </c>
      <c r="G20">
        <v>53800</v>
      </c>
      <c r="H20">
        <v>107456</v>
      </c>
      <c r="I20">
        <v>156263</v>
      </c>
      <c r="J20">
        <v>204003</v>
      </c>
      <c r="K20">
        <v>251620</v>
      </c>
      <c r="L20">
        <v>300630</v>
      </c>
      <c r="M20">
        <v>342201</v>
      </c>
      <c r="N20">
        <v>370886</v>
      </c>
      <c r="O20">
        <v>374351</v>
      </c>
      <c r="P20">
        <v>394731</v>
      </c>
      <c r="Q20">
        <v>414527</v>
      </c>
      <c r="R20">
        <v>439099</v>
      </c>
      <c r="S20">
        <v>461730</v>
      </c>
      <c r="T20">
        <v>478730</v>
      </c>
      <c r="U20">
        <v>491259</v>
      </c>
      <c r="V20">
        <v>498258</v>
      </c>
      <c r="W20">
        <v>500199</v>
      </c>
      <c r="X20">
        <v>500054</v>
      </c>
      <c r="Y20">
        <v>500301</v>
      </c>
      <c r="Z20">
        <v>499221</v>
      </c>
      <c r="AA20">
        <v>497646</v>
      </c>
      <c r="AB20">
        <v>496900</v>
      </c>
      <c r="AC20">
        <v>495371</v>
      </c>
      <c r="AD20">
        <v>494291</v>
      </c>
      <c r="AE20">
        <v>492561</v>
      </c>
      <c r="AF20">
        <v>492035</v>
      </c>
      <c r="AG20">
        <v>494078</v>
      </c>
      <c r="AH20">
        <v>498618</v>
      </c>
      <c r="AI20">
        <v>24355</v>
      </c>
    </row>
    <row r="21" spans="1:35" x14ac:dyDescent="0.25">
      <c r="A21" t="s">
        <v>383</v>
      </c>
      <c r="B21" t="s">
        <v>408</v>
      </c>
      <c r="C21" t="s">
        <v>482</v>
      </c>
      <c r="D21">
        <v>0</v>
      </c>
      <c r="E21">
        <v>0</v>
      </c>
      <c r="F21">
        <v>0</v>
      </c>
      <c r="G21">
        <v>51510</v>
      </c>
      <c r="H21">
        <v>105454</v>
      </c>
      <c r="I21">
        <v>153143</v>
      </c>
      <c r="J21">
        <v>198640</v>
      </c>
      <c r="K21">
        <v>245637</v>
      </c>
      <c r="L21">
        <v>293091</v>
      </c>
      <c r="M21">
        <v>331627</v>
      </c>
      <c r="N21">
        <v>358437</v>
      </c>
      <c r="O21">
        <v>361633</v>
      </c>
      <c r="P21">
        <v>377272</v>
      </c>
      <c r="Q21">
        <v>397988</v>
      </c>
      <c r="R21">
        <v>423320</v>
      </c>
      <c r="S21">
        <v>448381</v>
      </c>
      <c r="T21">
        <v>471574</v>
      </c>
      <c r="U21">
        <v>487509</v>
      </c>
      <c r="V21">
        <v>496004</v>
      </c>
      <c r="W21">
        <v>499405</v>
      </c>
      <c r="X21">
        <v>500185</v>
      </c>
      <c r="Y21">
        <v>501028</v>
      </c>
      <c r="Z21">
        <v>500413</v>
      </c>
      <c r="AA21">
        <v>499132</v>
      </c>
      <c r="AB21">
        <v>498644</v>
      </c>
      <c r="AC21">
        <v>497460</v>
      </c>
      <c r="AD21">
        <v>496496</v>
      </c>
      <c r="AE21">
        <v>494915</v>
      </c>
      <c r="AF21">
        <v>494518</v>
      </c>
      <c r="AG21">
        <v>496706</v>
      </c>
      <c r="AH21">
        <v>501391</v>
      </c>
      <c r="AI21">
        <v>30915</v>
      </c>
    </row>
    <row r="22" spans="1:35" x14ac:dyDescent="0.25">
      <c r="A22" t="s">
        <v>383</v>
      </c>
      <c r="B22" t="s">
        <v>409</v>
      </c>
      <c r="C22" t="s">
        <v>412</v>
      </c>
      <c r="D22">
        <v>0</v>
      </c>
      <c r="E22">
        <v>0</v>
      </c>
      <c r="F22">
        <v>0</v>
      </c>
      <c r="G22">
        <v>54081</v>
      </c>
      <c r="H22">
        <v>107854</v>
      </c>
      <c r="I22">
        <v>156640</v>
      </c>
      <c r="J22">
        <v>204376</v>
      </c>
      <c r="K22">
        <v>252017</v>
      </c>
      <c r="L22">
        <v>301064</v>
      </c>
      <c r="M22">
        <v>342699</v>
      </c>
      <c r="N22">
        <v>371458</v>
      </c>
      <c r="O22">
        <v>375120</v>
      </c>
      <c r="P22">
        <v>395693</v>
      </c>
      <c r="Q22">
        <v>415632</v>
      </c>
      <c r="R22">
        <v>440366</v>
      </c>
      <c r="S22">
        <v>463160</v>
      </c>
      <c r="T22">
        <v>480295</v>
      </c>
      <c r="U22">
        <v>493010</v>
      </c>
      <c r="V22">
        <v>500202</v>
      </c>
      <c r="W22">
        <v>502339</v>
      </c>
      <c r="X22">
        <v>502404</v>
      </c>
      <c r="Y22">
        <v>502884</v>
      </c>
      <c r="Z22">
        <v>502048</v>
      </c>
      <c r="AA22">
        <v>500710</v>
      </c>
      <c r="AB22">
        <v>500188</v>
      </c>
      <c r="AC22">
        <v>498922</v>
      </c>
      <c r="AD22">
        <v>498137</v>
      </c>
      <c r="AE22">
        <v>496711</v>
      </c>
      <c r="AF22">
        <v>496497</v>
      </c>
      <c r="AG22">
        <v>498860</v>
      </c>
      <c r="AH22">
        <v>503722</v>
      </c>
      <c r="AI22">
        <v>32029</v>
      </c>
    </row>
    <row r="23" spans="1:35" x14ac:dyDescent="0.25">
      <c r="A23" t="s">
        <v>383</v>
      </c>
      <c r="B23" t="s">
        <v>411</v>
      </c>
      <c r="C23" t="s">
        <v>410</v>
      </c>
      <c r="D23">
        <v>0</v>
      </c>
      <c r="E23">
        <v>0</v>
      </c>
      <c r="F23">
        <v>0</v>
      </c>
      <c r="G23">
        <v>49273</v>
      </c>
      <c r="H23">
        <v>97698</v>
      </c>
      <c r="I23">
        <v>140769</v>
      </c>
      <c r="J23">
        <v>182880</v>
      </c>
      <c r="K23">
        <v>224627</v>
      </c>
      <c r="L23">
        <v>268039</v>
      </c>
      <c r="M23">
        <v>303941</v>
      </c>
      <c r="N23">
        <v>326538</v>
      </c>
      <c r="O23">
        <v>322491</v>
      </c>
      <c r="P23">
        <v>336638</v>
      </c>
      <c r="Q23">
        <v>350732</v>
      </c>
      <c r="R23">
        <v>370181</v>
      </c>
      <c r="S23">
        <v>388170</v>
      </c>
      <c r="T23">
        <v>400508</v>
      </c>
      <c r="U23">
        <v>408491</v>
      </c>
      <c r="V23">
        <v>410857</v>
      </c>
      <c r="W23">
        <v>408114</v>
      </c>
      <c r="X23">
        <v>403185</v>
      </c>
      <c r="Y23">
        <v>398617</v>
      </c>
      <c r="Z23">
        <v>392644</v>
      </c>
      <c r="AA23">
        <v>385983</v>
      </c>
      <c r="AB23">
        <v>380076</v>
      </c>
      <c r="AC23">
        <v>373306</v>
      </c>
      <c r="AD23">
        <v>366873</v>
      </c>
      <c r="AE23">
        <v>359636</v>
      </c>
      <c r="AF23">
        <v>353658</v>
      </c>
      <c r="AG23">
        <v>350401</v>
      </c>
      <c r="AH23">
        <v>349621</v>
      </c>
      <c r="AI23">
        <v>32096</v>
      </c>
    </row>
    <row r="24" spans="1:35" x14ac:dyDescent="0.25">
      <c r="A24" t="s">
        <v>383</v>
      </c>
      <c r="B24" t="s">
        <v>413</v>
      </c>
      <c r="C24" t="s">
        <v>414</v>
      </c>
      <c r="D24">
        <v>0</v>
      </c>
      <c r="E24">
        <v>0</v>
      </c>
      <c r="F24">
        <v>0</v>
      </c>
      <c r="G24">
        <v>54245</v>
      </c>
      <c r="H24">
        <v>108295</v>
      </c>
      <c r="I24">
        <v>157401</v>
      </c>
      <c r="J24">
        <v>205451</v>
      </c>
      <c r="K24">
        <v>253438</v>
      </c>
      <c r="L24">
        <v>302849</v>
      </c>
      <c r="M24">
        <v>344842</v>
      </c>
      <c r="N24">
        <v>373962</v>
      </c>
      <c r="O24">
        <v>378009</v>
      </c>
      <c r="P24">
        <v>398973</v>
      </c>
      <c r="Q24">
        <v>419280</v>
      </c>
      <c r="R24">
        <v>444390</v>
      </c>
      <c r="S24">
        <v>467536</v>
      </c>
      <c r="T24">
        <v>485024</v>
      </c>
      <c r="U24">
        <v>498081</v>
      </c>
      <c r="V24">
        <v>505601</v>
      </c>
      <c r="W24">
        <v>508077</v>
      </c>
      <c r="X24">
        <v>508459</v>
      </c>
      <c r="Y24">
        <v>509293</v>
      </c>
      <c r="Z24">
        <v>508776</v>
      </c>
      <c r="AA24">
        <v>507746</v>
      </c>
      <c r="AB24">
        <v>507571</v>
      </c>
      <c r="AC24">
        <v>506626</v>
      </c>
      <c r="AD24">
        <v>506157</v>
      </c>
      <c r="AE24">
        <v>505037</v>
      </c>
      <c r="AF24">
        <v>505148</v>
      </c>
      <c r="AG24">
        <v>507815</v>
      </c>
      <c r="AH24">
        <v>513006</v>
      </c>
      <c r="AI24">
        <v>33308</v>
      </c>
    </row>
    <row r="25" spans="1:35" x14ac:dyDescent="0.25">
      <c r="A25" t="s">
        <v>383</v>
      </c>
      <c r="B25" t="s">
        <v>415</v>
      </c>
      <c r="C25" t="s">
        <v>483</v>
      </c>
      <c r="D25">
        <v>0</v>
      </c>
      <c r="E25">
        <v>0</v>
      </c>
      <c r="F25">
        <v>0</v>
      </c>
      <c r="G25">
        <v>54011</v>
      </c>
      <c r="H25">
        <v>107638</v>
      </c>
      <c r="I25">
        <v>156211</v>
      </c>
      <c r="J25">
        <v>204039</v>
      </c>
      <c r="K25">
        <v>251574</v>
      </c>
      <c r="L25">
        <v>300285</v>
      </c>
      <c r="M25">
        <v>341343</v>
      </c>
      <c r="N25">
        <v>369267</v>
      </c>
      <c r="O25">
        <v>371991</v>
      </c>
      <c r="P25">
        <v>391574</v>
      </c>
      <c r="Q25">
        <v>410443</v>
      </c>
      <c r="R25">
        <v>433986</v>
      </c>
      <c r="S25">
        <v>456222</v>
      </c>
      <c r="T25">
        <v>473244</v>
      </c>
      <c r="U25">
        <v>486221</v>
      </c>
      <c r="V25">
        <v>493796</v>
      </c>
      <c r="W25">
        <v>496763</v>
      </c>
      <c r="X25">
        <v>497594</v>
      </c>
      <c r="Y25">
        <v>498634</v>
      </c>
      <c r="Z25">
        <v>498200</v>
      </c>
      <c r="AA25">
        <v>497174</v>
      </c>
      <c r="AB25">
        <v>496920</v>
      </c>
      <c r="AC25">
        <v>495793</v>
      </c>
      <c r="AD25">
        <v>495187</v>
      </c>
      <c r="AE25">
        <v>493895</v>
      </c>
      <c r="AF25">
        <v>493913</v>
      </c>
      <c r="AG25">
        <v>496569</v>
      </c>
      <c r="AH25">
        <v>501801</v>
      </c>
      <c r="AI25">
        <v>32734</v>
      </c>
    </row>
    <row r="26" spans="1:35" x14ac:dyDescent="0.25">
      <c r="A26" t="s">
        <v>383</v>
      </c>
      <c r="B26" t="s">
        <v>416</v>
      </c>
      <c r="C26" t="s">
        <v>484</v>
      </c>
      <c r="D26">
        <v>0</v>
      </c>
      <c r="E26">
        <v>0</v>
      </c>
      <c r="F26">
        <v>0</v>
      </c>
      <c r="G26">
        <v>54398</v>
      </c>
      <c r="H26">
        <v>109099</v>
      </c>
      <c r="I26">
        <v>159260</v>
      </c>
      <c r="J26">
        <v>208465</v>
      </c>
      <c r="K26">
        <v>257764</v>
      </c>
      <c r="L26">
        <v>308613</v>
      </c>
      <c r="M26">
        <v>352051</v>
      </c>
      <c r="N26">
        <v>382563</v>
      </c>
      <c r="O26">
        <v>388005</v>
      </c>
      <c r="P26">
        <v>410531</v>
      </c>
      <c r="Q26">
        <v>432272</v>
      </c>
      <c r="R26">
        <v>458882</v>
      </c>
      <c r="S26">
        <v>483450</v>
      </c>
      <c r="T26">
        <v>502258</v>
      </c>
      <c r="U26">
        <v>516750</v>
      </c>
      <c r="V26">
        <v>525701</v>
      </c>
      <c r="W26">
        <v>529531</v>
      </c>
      <c r="X26">
        <v>531461</v>
      </c>
      <c r="Y26">
        <v>533987</v>
      </c>
      <c r="Z26">
        <v>535428</v>
      </c>
      <c r="AA26">
        <v>536510</v>
      </c>
      <c r="AB26">
        <v>538560</v>
      </c>
      <c r="AC26">
        <v>539736</v>
      </c>
      <c r="AD26">
        <v>541852</v>
      </c>
      <c r="AE26">
        <v>543501</v>
      </c>
      <c r="AF26">
        <v>546467</v>
      </c>
      <c r="AG26">
        <v>552227</v>
      </c>
      <c r="AH26">
        <v>560597</v>
      </c>
      <c r="AI26">
        <v>33215</v>
      </c>
    </row>
    <row r="27" spans="1:35" x14ac:dyDescent="0.25">
      <c r="A27" t="s">
        <v>383</v>
      </c>
      <c r="B27" t="s">
        <v>418</v>
      </c>
      <c r="C27" t="s">
        <v>419</v>
      </c>
      <c r="D27">
        <v>0</v>
      </c>
      <c r="E27">
        <v>0</v>
      </c>
      <c r="F27">
        <v>0</v>
      </c>
      <c r="G27">
        <v>54065</v>
      </c>
      <c r="H27">
        <v>107815</v>
      </c>
      <c r="I27">
        <v>156559</v>
      </c>
      <c r="J27">
        <v>204244</v>
      </c>
      <c r="K27">
        <v>251767</v>
      </c>
      <c r="L27">
        <v>299953</v>
      </c>
      <c r="M27">
        <v>341482</v>
      </c>
      <c r="N27">
        <v>371505</v>
      </c>
      <c r="O27">
        <v>376961</v>
      </c>
      <c r="P27">
        <v>400280</v>
      </c>
      <c r="Q27">
        <v>423043</v>
      </c>
      <c r="R27">
        <v>448776</v>
      </c>
      <c r="S27">
        <v>471178</v>
      </c>
      <c r="T27">
        <v>489272</v>
      </c>
      <c r="U27">
        <v>504247</v>
      </c>
      <c r="V27">
        <v>516254</v>
      </c>
      <c r="W27">
        <v>524482</v>
      </c>
      <c r="X27">
        <v>530967</v>
      </c>
      <c r="Y27">
        <v>536403</v>
      </c>
      <c r="Z27">
        <v>539664</v>
      </c>
      <c r="AA27">
        <v>541413</v>
      </c>
      <c r="AB27">
        <v>541761</v>
      </c>
      <c r="AC27">
        <v>537948</v>
      </c>
      <c r="AD27">
        <v>532977</v>
      </c>
      <c r="AE27">
        <v>528660</v>
      </c>
      <c r="AF27">
        <v>526880</v>
      </c>
      <c r="AG27">
        <v>527540</v>
      </c>
      <c r="AH27">
        <v>528504</v>
      </c>
      <c r="AI27">
        <v>28801</v>
      </c>
    </row>
    <row r="28" spans="1:35" x14ac:dyDescent="0.25">
      <c r="A28" t="s">
        <v>383</v>
      </c>
      <c r="B28" t="s">
        <v>420</v>
      </c>
      <c r="C28" t="s">
        <v>485</v>
      </c>
      <c r="D28">
        <v>0</v>
      </c>
      <c r="E28">
        <v>0</v>
      </c>
      <c r="F28">
        <v>0</v>
      </c>
      <c r="G28">
        <v>46660</v>
      </c>
      <c r="H28">
        <v>97387</v>
      </c>
      <c r="I28">
        <v>145216</v>
      </c>
      <c r="J28">
        <v>192773</v>
      </c>
      <c r="K28">
        <v>240862</v>
      </c>
      <c r="L28">
        <v>290347</v>
      </c>
      <c r="M28">
        <v>332592</v>
      </c>
      <c r="N28">
        <v>362212</v>
      </c>
      <c r="O28">
        <v>366641</v>
      </c>
      <c r="P28">
        <v>387985</v>
      </c>
      <c r="Q28">
        <v>408544</v>
      </c>
      <c r="R28">
        <v>433928</v>
      </c>
      <c r="S28">
        <v>457618</v>
      </c>
      <c r="T28">
        <v>476027</v>
      </c>
      <c r="U28">
        <v>489637</v>
      </c>
      <c r="V28">
        <v>497347</v>
      </c>
      <c r="W28">
        <v>499678</v>
      </c>
      <c r="X28">
        <v>500009</v>
      </c>
      <c r="Y28">
        <v>500674</v>
      </c>
      <c r="Z28">
        <v>500115</v>
      </c>
      <c r="AA28">
        <v>498788</v>
      </c>
      <c r="AB28">
        <v>498447</v>
      </c>
      <c r="AC28">
        <v>497286</v>
      </c>
      <c r="AD28">
        <v>496531</v>
      </c>
      <c r="AE28">
        <v>494924</v>
      </c>
      <c r="AF28">
        <v>494421</v>
      </c>
      <c r="AG28">
        <v>496557</v>
      </c>
      <c r="AH28">
        <v>501228</v>
      </c>
      <c r="AI28">
        <v>0</v>
      </c>
    </row>
    <row r="29" spans="1:35" x14ac:dyDescent="0.25">
      <c r="A29" t="s">
        <v>383</v>
      </c>
      <c r="B29" t="s">
        <v>421</v>
      </c>
      <c r="C29" t="s">
        <v>422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dimension ref="A1:AH29"/>
  <sheetViews>
    <sheetView workbookViewId="0"/>
  </sheetViews>
  <sheetFormatPr defaultRowHeight="15" x14ac:dyDescent="0.25"/>
  <cols>
    <col min="2" max="2" width="64" customWidth="1"/>
    <col min="3" max="3" width="73" customWidth="1"/>
  </cols>
  <sheetData>
    <row r="1" spans="1:34" x14ac:dyDescent="0.2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383</v>
      </c>
      <c r="B2" t="s">
        <v>381</v>
      </c>
      <c r="C2" t="s">
        <v>382</v>
      </c>
      <c r="D2">
        <v>0</v>
      </c>
      <c r="E2">
        <v>0</v>
      </c>
      <c r="F2">
        <v>654482</v>
      </c>
      <c r="G2" s="6">
        <v>1168470</v>
      </c>
      <c r="H2" s="6">
        <v>1637300</v>
      </c>
      <c r="I2" s="6">
        <v>2130510</v>
      </c>
      <c r="J2" s="6">
        <v>2565660</v>
      </c>
      <c r="K2" s="6">
        <v>3008970</v>
      </c>
      <c r="L2" s="6">
        <v>3482050</v>
      </c>
      <c r="M2" s="6">
        <v>3869500</v>
      </c>
      <c r="N2" s="6">
        <v>4204090</v>
      </c>
      <c r="O2" s="6">
        <v>4199590</v>
      </c>
      <c r="P2" s="6">
        <v>4436190</v>
      </c>
      <c r="Q2" s="6">
        <v>4760560</v>
      </c>
      <c r="R2" s="6">
        <v>5118800</v>
      </c>
      <c r="S2" s="6">
        <v>5330340</v>
      </c>
      <c r="T2" s="6">
        <v>5510790</v>
      </c>
      <c r="U2" s="6">
        <v>5654190</v>
      </c>
      <c r="V2" s="6">
        <v>5788440</v>
      </c>
      <c r="W2" s="6">
        <v>5904190</v>
      </c>
      <c r="X2" s="6">
        <v>6015670</v>
      </c>
      <c r="Y2" s="6">
        <v>6129360</v>
      </c>
      <c r="Z2" s="6">
        <v>6244100</v>
      </c>
      <c r="AA2" s="6">
        <v>6370600</v>
      </c>
      <c r="AB2" s="6">
        <v>6494760</v>
      </c>
      <c r="AC2" s="6">
        <v>6620370</v>
      </c>
      <c r="AD2" s="6">
        <v>6728000</v>
      </c>
      <c r="AE2" s="6">
        <v>6823350</v>
      </c>
      <c r="AF2" s="6">
        <v>6915700</v>
      </c>
      <c r="AG2" s="6">
        <v>7016520</v>
      </c>
      <c r="AH2" s="6">
        <v>7125520</v>
      </c>
    </row>
    <row r="3" spans="1:34" x14ac:dyDescent="0.25">
      <c r="A3" t="s">
        <v>383</v>
      </c>
      <c r="B3" t="s">
        <v>384</v>
      </c>
      <c r="C3" t="s">
        <v>471</v>
      </c>
      <c r="D3">
        <v>0</v>
      </c>
      <c r="E3">
        <v>0</v>
      </c>
      <c r="F3">
        <v>594815</v>
      </c>
      <c r="G3" s="6">
        <v>1019660</v>
      </c>
      <c r="H3" s="6">
        <v>1370000</v>
      </c>
      <c r="I3" s="6">
        <v>1741290</v>
      </c>
      <c r="J3" s="6">
        <v>2039250</v>
      </c>
      <c r="K3" s="6">
        <v>2345220</v>
      </c>
      <c r="L3" s="6">
        <v>2656070</v>
      </c>
      <c r="M3" s="6">
        <v>2994110</v>
      </c>
      <c r="N3" s="6">
        <v>3406800</v>
      </c>
      <c r="O3" s="6">
        <v>3794110</v>
      </c>
      <c r="P3" s="6">
        <v>4204290</v>
      </c>
      <c r="Q3" s="6">
        <v>4616370</v>
      </c>
      <c r="R3" s="6">
        <v>5014500</v>
      </c>
      <c r="S3" s="6">
        <v>5239660</v>
      </c>
      <c r="T3" s="6">
        <v>5417580</v>
      </c>
      <c r="U3" s="6">
        <v>5551330</v>
      </c>
      <c r="V3" s="6">
        <v>5672290</v>
      </c>
      <c r="W3" s="6">
        <v>5773280</v>
      </c>
      <c r="X3" s="6">
        <v>5869180</v>
      </c>
      <c r="Y3" s="6">
        <v>5969880</v>
      </c>
      <c r="Z3" s="6">
        <v>6072580</v>
      </c>
      <c r="AA3" s="6">
        <v>6180430</v>
      </c>
      <c r="AB3" s="6">
        <v>6291220</v>
      </c>
      <c r="AC3" s="6">
        <v>6404700</v>
      </c>
      <c r="AD3" s="6">
        <v>6506500</v>
      </c>
      <c r="AE3" s="6">
        <v>6605320</v>
      </c>
      <c r="AF3" s="6">
        <v>6706550</v>
      </c>
      <c r="AG3" s="6">
        <v>6819360</v>
      </c>
      <c r="AH3" s="6">
        <v>6941220</v>
      </c>
    </row>
    <row r="4" spans="1:34" x14ac:dyDescent="0.25">
      <c r="A4" t="s">
        <v>383</v>
      </c>
      <c r="B4" t="s">
        <v>385</v>
      </c>
      <c r="C4" t="s">
        <v>472</v>
      </c>
      <c r="D4">
        <v>0</v>
      </c>
      <c r="E4">
        <v>0</v>
      </c>
      <c r="F4">
        <v>650639</v>
      </c>
      <c r="G4" s="6">
        <v>1136720</v>
      </c>
      <c r="H4" s="6">
        <v>1550850</v>
      </c>
      <c r="I4" s="6">
        <v>1970050</v>
      </c>
      <c r="J4" s="6">
        <v>2311010</v>
      </c>
      <c r="K4" s="6">
        <v>2647190</v>
      </c>
      <c r="L4" s="6">
        <v>2993810</v>
      </c>
      <c r="M4" s="6">
        <v>3263590</v>
      </c>
      <c r="N4" s="6">
        <v>3503340</v>
      </c>
      <c r="O4" s="6">
        <v>3577680</v>
      </c>
      <c r="P4" s="6">
        <v>3786110</v>
      </c>
      <c r="Q4" s="6">
        <v>4035480</v>
      </c>
      <c r="R4" s="6">
        <v>4292400</v>
      </c>
      <c r="S4" s="6">
        <v>4397660</v>
      </c>
      <c r="T4" s="6">
        <v>4513890</v>
      </c>
      <c r="U4" s="6">
        <v>4608390</v>
      </c>
      <c r="V4" s="6">
        <v>4698520</v>
      </c>
      <c r="W4" s="6">
        <v>4778610</v>
      </c>
      <c r="X4" s="6">
        <v>4856460</v>
      </c>
      <c r="Y4" s="6">
        <v>4940820</v>
      </c>
      <c r="Z4" s="6">
        <v>5032500</v>
      </c>
      <c r="AA4" s="6">
        <v>5132460</v>
      </c>
      <c r="AB4" s="6">
        <v>5238990</v>
      </c>
      <c r="AC4" s="6">
        <v>5353120</v>
      </c>
      <c r="AD4" s="6">
        <v>5457370</v>
      </c>
      <c r="AE4" s="6">
        <v>5553350</v>
      </c>
      <c r="AF4" s="6">
        <v>5653590</v>
      </c>
      <c r="AG4" s="6">
        <v>5764050</v>
      </c>
      <c r="AH4" s="6">
        <v>5883490</v>
      </c>
    </row>
    <row r="5" spans="1:34" x14ac:dyDescent="0.25">
      <c r="A5" t="s">
        <v>383</v>
      </c>
      <c r="B5" t="s">
        <v>386</v>
      </c>
      <c r="C5" t="s">
        <v>473</v>
      </c>
      <c r="D5">
        <v>0</v>
      </c>
      <c r="E5">
        <v>0</v>
      </c>
      <c r="F5">
        <v>654482</v>
      </c>
      <c r="G5" s="6">
        <v>1168470</v>
      </c>
      <c r="H5" s="6">
        <v>1637300</v>
      </c>
      <c r="I5" s="6">
        <v>2130100</v>
      </c>
      <c r="J5" s="6">
        <v>2564880</v>
      </c>
      <c r="K5" s="6">
        <v>3010120</v>
      </c>
      <c r="L5" s="6">
        <v>3483230</v>
      </c>
      <c r="M5" s="6">
        <v>3870900</v>
      </c>
      <c r="N5" s="6">
        <v>4204830</v>
      </c>
      <c r="O5" s="6">
        <v>4199850</v>
      </c>
      <c r="P5" s="6">
        <v>4436220</v>
      </c>
      <c r="Q5" s="6">
        <v>4760350</v>
      </c>
      <c r="R5" s="6">
        <v>5118530</v>
      </c>
      <c r="S5" s="6">
        <v>5329920</v>
      </c>
      <c r="T5" s="6">
        <v>5510290</v>
      </c>
      <c r="U5" s="6">
        <v>5653630</v>
      </c>
      <c r="V5" s="6">
        <v>5787930</v>
      </c>
      <c r="W5" s="6">
        <v>5903640</v>
      </c>
      <c r="X5" s="6">
        <v>6015140</v>
      </c>
      <c r="Y5" s="6">
        <v>6129100</v>
      </c>
      <c r="Z5" s="6">
        <v>6244190</v>
      </c>
      <c r="AA5" s="6">
        <v>6370350</v>
      </c>
      <c r="AB5" s="6">
        <v>6494490</v>
      </c>
      <c r="AC5" s="6">
        <v>6620010</v>
      </c>
      <c r="AD5" s="6">
        <v>6727530</v>
      </c>
      <c r="AE5" s="6">
        <v>6822870</v>
      </c>
      <c r="AF5" s="6">
        <v>6915210</v>
      </c>
      <c r="AG5" s="6">
        <v>7016050</v>
      </c>
      <c r="AH5" s="6">
        <v>7125060</v>
      </c>
    </row>
    <row r="6" spans="1:34" x14ac:dyDescent="0.25">
      <c r="A6" t="s">
        <v>383</v>
      </c>
      <c r="B6" t="s">
        <v>387</v>
      </c>
      <c r="C6" t="s">
        <v>474</v>
      </c>
      <c r="D6">
        <v>0</v>
      </c>
      <c r="E6">
        <v>0</v>
      </c>
      <c r="F6">
        <v>654482</v>
      </c>
      <c r="G6" s="6">
        <v>1168470</v>
      </c>
      <c r="H6" s="6">
        <v>1637300</v>
      </c>
      <c r="I6" s="6">
        <v>2130870</v>
      </c>
      <c r="J6" s="6">
        <v>2556280</v>
      </c>
      <c r="K6" s="6">
        <v>2987530</v>
      </c>
      <c r="L6" s="6">
        <v>3447740</v>
      </c>
      <c r="M6" s="6">
        <v>3823020</v>
      </c>
      <c r="N6" s="6">
        <v>4140330</v>
      </c>
      <c r="O6" s="6">
        <v>4115530</v>
      </c>
      <c r="P6" s="6">
        <v>4327950</v>
      </c>
      <c r="Q6" s="6">
        <v>4627020</v>
      </c>
      <c r="R6" s="6">
        <v>4959830</v>
      </c>
      <c r="S6" s="6">
        <v>5146490</v>
      </c>
      <c r="T6" s="6">
        <v>5302590</v>
      </c>
      <c r="U6" s="6">
        <v>5436680</v>
      </c>
      <c r="V6" s="6">
        <v>5569350</v>
      </c>
      <c r="W6" s="6">
        <v>5687550</v>
      </c>
      <c r="X6" s="6">
        <v>5803850</v>
      </c>
      <c r="Y6" s="6">
        <v>5926220</v>
      </c>
      <c r="Z6" s="6">
        <v>6050760</v>
      </c>
      <c r="AA6" s="6">
        <v>6180350</v>
      </c>
      <c r="AB6" s="6">
        <v>6311790</v>
      </c>
      <c r="AC6" s="6">
        <v>6443870</v>
      </c>
      <c r="AD6" s="6">
        <v>6559790</v>
      </c>
      <c r="AE6" s="6">
        <v>6665590</v>
      </c>
      <c r="AF6" s="6">
        <v>6768430</v>
      </c>
      <c r="AG6" s="6">
        <v>6879220</v>
      </c>
      <c r="AH6" s="6">
        <v>6996880</v>
      </c>
    </row>
    <row r="7" spans="1:34" x14ac:dyDescent="0.25">
      <c r="A7" t="s">
        <v>383</v>
      </c>
      <c r="B7" t="s">
        <v>417</v>
      </c>
      <c r="C7" t="s">
        <v>475</v>
      </c>
      <c r="D7">
        <v>0</v>
      </c>
      <c r="E7">
        <v>0</v>
      </c>
      <c r="F7">
        <v>580643</v>
      </c>
      <c r="G7" s="6">
        <v>1060760</v>
      </c>
      <c r="H7" s="6">
        <v>1524930</v>
      </c>
      <c r="I7" s="6">
        <v>2026190</v>
      </c>
      <c r="J7" s="6">
        <v>2474230</v>
      </c>
      <c r="K7" s="6">
        <v>2914790</v>
      </c>
      <c r="L7" s="6">
        <v>3393320</v>
      </c>
      <c r="M7" s="6">
        <v>3783450</v>
      </c>
      <c r="N7" s="6">
        <v>4128860</v>
      </c>
      <c r="O7" s="6">
        <v>4131580</v>
      </c>
      <c r="P7" s="6">
        <v>4347350</v>
      </c>
      <c r="Q7" s="6">
        <v>4686750</v>
      </c>
      <c r="R7" s="6">
        <v>5051460</v>
      </c>
      <c r="S7" s="6">
        <v>5269550</v>
      </c>
      <c r="T7" s="6">
        <v>5450770</v>
      </c>
      <c r="U7" s="6">
        <v>5592730</v>
      </c>
      <c r="V7" s="6">
        <v>5721780</v>
      </c>
      <c r="W7" s="6">
        <v>5834060</v>
      </c>
      <c r="X7" s="6">
        <v>5942600</v>
      </c>
      <c r="Y7" s="6">
        <v>6057220</v>
      </c>
      <c r="Z7" s="6">
        <v>6173810</v>
      </c>
      <c r="AA7" s="6">
        <v>6294700</v>
      </c>
      <c r="AB7" s="6">
        <v>6417270</v>
      </c>
      <c r="AC7" s="6">
        <v>6540740</v>
      </c>
      <c r="AD7" s="6">
        <v>6646350</v>
      </c>
      <c r="AE7" s="6">
        <v>6742730</v>
      </c>
      <c r="AF7" s="6">
        <v>6834090</v>
      </c>
      <c r="AG7" s="6">
        <v>6931840</v>
      </c>
      <c r="AH7" s="6">
        <v>7036240</v>
      </c>
    </row>
    <row r="8" spans="1:34" x14ac:dyDescent="0.25">
      <c r="A8" t="s">
        <v>383</v>
      </c>
      <c r="B8" t="s">
        <v>388</v>
      </c>
      <c r="C8" t="s">
        <v>389</v>
      </c>
      <c r="D8">
        <v>0</v>
      </c>
      <c r="E8">
        <v>0</v>
      </c>
      <c r="F8">
        <v>513347</v>
      </c>
      <c r="G8">
        <v>966317</v>
      </c>
      <c r="H8" s="6">
        <v>1405440</v>
      </c>
      <c r="I8" s="6">
        <v>1884980</v>
      </c>
      <c r="J8" s="6">
        <v>2316060</v>
      </c>
      <c r="K8" s="6">
        <v>2769710</v>
      </c>
      <c r="L8" s="6">
        <v>3249210</v>
      </c>
      <c r="M8" s="6">
        <v>3659860</v>
      </c>
      <c r="N8" s="6">
        <v>4002620</v>
      </c>
      <c r="O8" s="6">
        <v>4021850</v>
      </c>
      <c r="P8" s="6">
        <v>4256570</v>
      </c>
      <c r="Q8" s="6">
        <v>4609630</v>
      </c>
      <c r="R8" s="6">
        <v>4996770</v>
      </c>
      <c r="S8" s="6">
        <v>5265850</v>
      </c>
      <c r="T8" s="6">
        <v>5516580</v>
      </c>
      <c r="U8" s="6">
        <v>5719630</v>
      </c>
      <c r="V8" s="6">
        <v>5905650</v>
      </c>
      <c r="W8" s="6">
        <v>6051770</v>
      </c>
      <c r="X8" s="6">
        <v>6186110</v>
      </c>
      <c r="Y8" s="6">
        <v>6317400</v>
      </c>
      <c r="Z8" s="6">
        <v>6447670</v>
      </c>
      <c r="AA8" s="6">
        <v>6582020</v>
      </c>
      <c r="AB8" s="6">
        <v>6721010</v>
      </c>
      <c r="AC8" s="6">
        <v>6863490</v>
      </c>
      <c r="AD8" s="6">
        <v>6991670</v>
      </c>
      <c r="AE8" s="6">
        <v>7106170</v>
      </c>
      <c r="AF8" s="6">
        <v>7213500</v>
      </c>
      <c r="AG8" s="6">
        <v>7325220</v>
      </c>
      <c r="AH8" s="6">
        <v>7439240</v>
      </c>
    </row>
    <row r="9" spans="1:34" x14ac:dyDescent="0.25">
      <c r="A9" t="s">
        <v>383</v>
      </c>
      <c r="B9" t="s">
        <v>390</v>
      </c>
      <c r="C9" t="s">
        <v>391</v>
      </c>
      <c r="D9">
        <v>0</v>
      </c>
      <c r="E9">
        <v>0</v>
      </c>
      <c r="F9">
        <v>653715</v>
      </c>
      <c r="G9" s="6">
        <v>1166220</v>
      </c>
      <c r="H9" s="6">
        <v>1632850</v>
      </c>
      <c r="I9" s="6">
        <v>2123510</v>
      </c>
      <c r="J9" s="6">
        <v>2555740</v>
      </c>
      <c r="K9" s="6">
        <v>2995730</v>
      </c>
      <c r="L9" s="6">
        <v>3465130</v>
      </c>
      <c r="M9" s="6">
        <v>3848590</v>
      </c>
      <c r="N9" s="6">
        <v>4178950</v>
      </c>
      <c r="O9" s="6">
        <v>4170310</v>
      </c>
      <c r="P9" s="6">
        <v>4403010</v>
      </c>
      <c r="Q9" s="6">
        <v>4723720</v>
      </c>
      <c r="R9" s="6">
        <v>5078490</v>
      </c>
      <c r="S9" s="6">
        <v>5286520</v>
      </c>
      <c r="T9" s="6">
        <v>5463490</v>
      </c>
      <c r="U9" s="6">
        <v>5603490</v>
      </c>
      <c r="V9" s="6">
        <v>5734520</v>
      </c>
      <c r="W9" s="6">
        <v>5847180</v>
      </c>
      <c r="X9" s="6">
        <v>5955670</v>
      </c>
      <c r="Y9" s="6">
        <v>6066640</v>
      </c>
      <c r="Z9" s="6">
        <v>6178740</v>
      </c>
      <c r="AA9" s="6">
        <v>6302680</v>
      </c>
      <c r="AB9" s="6">
        <v>6424400</v>
      </c>
      <c r="AC9" s="6">
        <v>6547730</v>
      </c>
      <c r="AD9" s="6">
        <v>6652940</v>
      </c>
      <c r="AE9" s="6">
        <v>6746230</v>
      </c>
      <c r="AF9" s="6">
        <v>6836710</v>
      </c>
      <c r="AG9" s="6">
        <v>6935780</v>
      </c>
      <c r="AH9" s="6">
        <v>7043100</v>
      </c>
    </row>
    <row r="10" spans="1:34" x14ac:dyDescent="0.25">
      <c r="A10" t="s">
        <v>383</v>
      </c>
      <c r="B10" t="s">
        <v>392</v>
      </c>
      <c r="C10" t="s">
        <v>393</v>
      </c>
      <c r="D10">
        <v>0</v>
      </c>
      <c r="E10">
        <v>0</v>
      </c>
      <c r="F10">
        <v>654643</v>
      </c>
      <c r="G10" s="6">
        <v>1169060</v>
      </c>
      <c r="H10" s="6">
        <v>1638440</v>
      </c>
      <c r="I10" s="6">
        <v>2132240</v>
      </c>
      <c r="J10" s="6">
        <v>2568000</v>
      </c>
      <c r="K10" s="6">
        <v>3012100</v>
      </c>
      <c r="L10" s="6">
        <v>3486860</v>
      </c>
      <c r="M10" s="6">
        <v>3875960</v>
      </c>
      <c r="N10" s="6">
        <v>4212180</v>
      </c>
      <c r="O10" s="6">
        <v>4207050</v>
      </c>
      <c r="P10" s="6">
        <v>4443430</v>
      </c>
      <c r="Q10" s="6">
        <v>4767930</v>
      </c>
      <c r="R10" s="6">
        <v>5126610</v>
      </c>
      <c r="S10" s="6">
        <v>5338570</v>
      </c>
      <c r="T10" s="6">
        <v>5518460</v>
      </c>
      <c r="U10" s="6">
        <v>5661740</v>
      </c>
      <c r="V10" s="6">
        <v>5796270</v>
      </c>
      <c r="W10" s="6">
        <v>5912350</v>
      </c>
      <c r="X10" s="6">
        <v>6024300</v>
      </c>
      <c r="Y10" s="6">
        <v>6138630</v>
      </c>
      <c r="Z10" s="6">
        <v>6254030</v>
      </c>
      <c r="AA10" s="6">
        <v>6381030</v>
      </c>
      <c r="AB10" s="6">
        <v>6505800</v>
      </c>
      <c r="AC10" s="6">
        <v>6632050</v>
      </c>
      <c r="AD10" s="6">
        <v>6740330</v>
      </c>
      <c r="AE10" s="6">
        <v>6836330</v>
      </c>
      <c r="AF10" s="6">
        <v>6929280</v>
      </c>
      <c r="AG10" s="6">
        <v>7030690</v>
      </c>
      <c r="AH10" s="6">
        <v>7140280</v>
      </c>
    </row>
    <row r="11" spans="1:34" x14ac:dyDescent="0.25">
      <c r="A11" t="s">
        <v>383</v>
      </c>
      <c r="B11" t="s">
        <v>394</v>
      </c>
      <c r="C11" t="s">
        <v>395</v>
      </c>
      <c r="D11">
        <v>0</v>
      </c>
      <c r="E11">
        <v>0</v>
      </c>
      <c r="F11">
        <v>660483</v>
      </c>
      <c r="G11" s="6">
        <v>1179790</v>
      </c>
      <c r="H11" s="6">
        <v>1650680</v>
      </c>
      <c r="I11" s="6">
        <v>2143540</v>
      </c>
      <c r="J11" s="6">
        <v>2577930</v>
      </c>
      <c r="K11" s="6">
        <v>3020480</v>
      </c>
      <c r="L11" s="6">
        <v>3492170</v>
      </c>
      <c r="M11" s="6">
        <v>3876860</v>
      </c>
      <c r="N11" s="6">
        <v>4204100</v>
      </c>
      <c r="O11" s="6">
        <v>4196290</v>
      </c>
      <c r="P11" s="6">
        <v>4432960</v>
      </c>
      <c r="Q11" s="6">
        <v>4758540</v>
      </c>
      <c r="R11" s="6">
        <v>5118270</v>
      </c>
      <c r="S11" s="6">
        <v>5331200</v>
      </c>
      <c r="T11" s="6">
        <v>5512660</v>
      </c>
      <c r="U11" s="6">
        <v>5656660</v>
      </c>
      <c r="V11" s="6">
        <v>5791400</v>
      </c>
      <c r="W11" s="6">
        <v>5907440</v>
      </c>
      <c r="X11" s="6">
        <v>6019090</v>
      </c>
      <c r="Y11" s="6">
        <v>6133120</v>
      </c>
      <c r="Z11" s="6">
        <v>6248140</v>
      </c>
      <c r="AA11" s="6">
        <v>6374890</v>
      </c>
      <c r="AB11" s="6">
        <v>6499260</v>
      </c>
      <c r="AC11" s="6">
        <v>6625100</v>
      </c>
      <c r="AD11" s="6">
        <v>6732580</v>
      </c>
      <c r="AE11" s="6">
        <v>6827600</v>
      </c>
      <c r="AF11" s="6">
        <v>6919520</v>
      </c>
      <c r="AG11" s="6">
        <v>7019920</v>
      </c>
      <c r="AH11" s="6">
        <v>7128530</v>
      </c>
    </row>
    <row r="12" spans="1:34" x14ac:dyDescent="0.25">
      <c r="A12" t="s">
        <v>383</v>
      </c>
      <c r="B12" t="s">
        <v>396</v>
      </c>
      <c r="C12" t="s">
        <v>397</v>
      </c>
      <c r="D12">
        <v>0</v>
      </c>
      <c r="E12">
        <v>0</v>
      </c>
      <c r="F12">
        <v>654355</v>
      </c>
      <c r="G12" s="6">
        <v>1168180</v>
      </c>
      <c r="H12" s="6">
        <v>1635570</v>
      </c>
      <c r="I12" s="6">
        <v>2127740</v>
      </c>
      <c r="J12" s="6">
        <v>2562050</v>
      </c>
      <c r="K12" s="6">
        <v>3004700</v>
      </c>
      <c r="L12" s="6">
        <v>3477000</v>
      </c>
      <c r="M12" s="6">
        <v>3865050</v>
      </c>
      <c r="N12" s="6">
        <v>4199620</v>
      </c>
      <c r="O12" s="6">
        <v>4195120</v>
      </c>
      <c r="P12" s="6">
        <v>4431720</v>
      </c>
      <c r="Q12" s="6">
        <v>4756060</v>
      </c>
      <c r="R12" s="6">
        <v>5116580</v>
      </c>
      <c r="S12" s="6">
        <v>5329290</v>
      </c>
      <c r="T12" s="6">
        <v>5510850</v>
      </c>
      <c r="U12" s="6">
        <v>5654540</v>
      </c>
      <c r="V12" s="6">
        <v>5788770</v>
      </c>
      <c r="W12" s="6">
        <v>5904390</v>
      </c>
      <c r="X12" s="6">
        <v>6015750</v>
      </c>
      <c r="Y12" s="6">
        <v>6129340</v>
      </c>
      <c r="Z12" s="6">
        <v>6243080</v>
      </c>
      <c r="AA12" s="6">
        <v>6368360</v>
      </c>
      <c r="AB12" s="6">
        <v>6491830</v>
      </c>
      <c r="AC12" s="6">
        <v>6617390</v>
      </c>
      <c r="AD12" s="6">
        <v>6725190</v>
      </c>
      <c r="AE12" s="6">
        <v>6820770</v>
      </c>
      <c r="AF12" s="6">
        <v>6913280</v>
      </c>
      <c r="AG12" s="6">
        <v>7014190</v>
      </c>
      <c r="AH12" s="6">
        <v>7123210</v>
      </c>
    </row>
    <row r="13" spans="1:34" x14ac:dyDescent="0.25">
      <c r="A13" t="s">
        <v>383</v>
      </c>
      <c r="B13" t="s">
        <v>398</v>
      </c>
      <c r="C13" t="s">
        <v>399</v>
      </c>
      <c r="D13">
        <v>0</v>
      </c>
      <c r="E13">
        <v>0</v>
      </c>
      <c r="F13">
        <v>654415</v>
      </c>
      <c r="G13" s="6">
        <v>1166990</v>
      </c>
      <c r="H13" s="6">
        <v>1631320</v>
      </c>
      <c r="I13" s="6">
        <v>2116670</v>
      </c>
      <c r="J13" s="6">
        <v>2534990</v>
      </c>
      <c r="K13" s="6">
        <v>2967820</v>
      </c>
      <c r="L13" s="6">
        <v>3421250</v>
      </c>
      <c r="M13" s="6">
        <v>3785730</v>
      </c>
      <c r="N13" s="6">
        <v>4094400</v>
      </c>
      <c r="O13" s="6">
        <v>4059760</v>
      </c>
      <c r="P13" s="6">
        <v>4237860</v>
      </c>
      <c r="Q13" s="6">
        <v>4539330</v>
      </c>
      <c r="R13" s="6">
        <v>4865090</v>
      </c>
      <c r="S13" s="6">
        <v>5047500</v>
      </c>
      <c r="T13" s="6">
        <v>5198810</v>
      </c>
      <c r="U13" s="6">
        <v>5310330</v>
      </c>
      <c r="V13" s="6">
        <v>5411420</v>
      </c>
      <c r="W13" s="6">
        <v>5496630</v>
      </c>
      <c r="X13" s="6">
        <v>5577080</v>
      </c>
      <c r="Y13" s="6">
        <v>5664680</v>
      </c>
      <c r="Z13" s="6">
        <v>5753760</v>
      </c>
      <c r="AA13" s="6">
        <v>5847410</v>
      </c>
      <c r="AB13" s="6">
        <v>5939980</v>
      </c>
      <c r="AC13" s="6">
        <v>6033280</v>
      </c>
      <c r="AD13" s="6">
        <v>6104410</v>
      </c>
      <c r="AE13" s="6">
        <v>6162980</v>
      </c>
      <c r="AF13" s="6">
        <v>6217100</v>
      </c>
      <c r="AG13" s="6">
        <v>6276830</v>
      </c>
      <c r="AH13" s="6">
        <v>6341600</v>
      </c>
    </row>
    <row r="14" spans="1:34" x14ac:dyDescent="0.25">
      <c r="A14" t="s">
        <v>383</v>
      </c>
      <c r="B14" t="s">
        <v>400</v>
      </c>
      <c r="C14" t="s">
        <v>401</v>
      </c>
      <c r="D14">
        <v>0</v>
      </c>
      <c r="E14">
        <v>0</v>
      </c>
      <c r="F14">
        <v>654232</v>
      </c>
      <c r="G14" s="6">
        <v>1167900</v>
      </c>
      <c r="H14" s="6">
        <v>1636360</v>
      </c>
      <c r="I14" s="6">
        <v>2129270</v>
      </c>
      <c r="J14" s="6">
        <v>2564150</v>
      </c>
      <c r="K14" s="6">
        <v>3007180</v>
      </c>
      <c r="L14" s="6">
        <v>3480000</v>
      </c>
      <c r="M14" s="6">
        <v>3867220</v>
      </c>
      <c r="N14" s="6">
        <v>4201610</v>
      </c>
      <c r="O14" s="6">
        <v>4197070</v>
      </c>
      <c r="P14" s="6">
        <v>4433680</v>
      </c>
      <c r="Q14" s="6">
        <v>4758090</v>
      </c>
      <c r="R14" s="6">
        <v>5116410</v>
      </c>
      <c r="S14" s="6">
        <v>5328000</v>
      </c>
      <c r="T14" s="6">
        <v>5508480</v>
      </c>
      <c r="U14" s="6">
        <v>5651880</v>
      </c>
      <c r="V14" s="6">
        <v>5786230</v>
      </c>
      <c r="W14" s="6">
        <v>5902030</v>
      </c>
      <c r="X14" s="6">
        <v>6013580</v>
      </c>
      <c r="Y14" s="6">
        <v>6127340</v>
      </c>
      <c r="Z14" s="6">
        <v>6242130</v>
      </c>
      <c r="AA14" s="6">
        <v>6368680</v>
      </c>
      <c r="AB14" s="6">
        <v>6492880</v>
      </c>
      <c r="AC14" s="6">
        <v>6618550</v>
      </c>
      <c r="AD14" s="6">
        <v>6726220</v>
      </c>
      <c r="AE14" s="6">
        <v>6821640</v>
      </c>
      <c r="AF14" s="6">
        <v>6914020</v>
      </c>
      <c r="AG14" s="6">
        <v>7014880</v>
      </c>
      <c r="AH14" s="6">
        <v>7123880</v>
      </c>
    </row>
    <row r="15" spans="1:34" x14ac:dyDescent="0.25">
      <c r="A15" t="s">
        <v>383</v>
      </c>
      <c r="B15" t="s">
        <v>402</v>
      </c>
      <c r="C15" t="s">
        <v>476</v>
      </c>
      <c r="D15">
        <v>0</v>
      </c>
      <c r="E15">
        <v>0</v>
      </c>
      <c r="F15">
        <v>564305</v>
      </c>
      <c r="G15">
        <v>953999</v>
      </c>
      <c r="H15" s="6">
        <v>1303010</v>
      </c>
      <c r="I15" s="6">
        <v>1664330</v>
      </c>
      <c r="J15" s="6">
        <v>1933170</v>
      </c>
      <c r="K15" s="6">
        <v>2295630</v>
      </c>
      <c r="L15" s="6">
        <v>2679840</v>
      </c>
      <c r="M15" s="6">
        <v>2983330</v>
      </c>
      <c r="N15" s="6">
        <v>3207020</v>
      </c>
      <c r="O15" s="6">
        <v>3068270</v>
      </c>
      <c r="P15" s="6">
        <v>3158670</v>
      </c>
      <c r="Q15" s="6">
        <v>3381500</v>
      </c>
      <c r="R15" s="6">
        <v>3626180</v>
      </c>
      <c r="S15" s="6">
        <v>3747130</v>
      </c>
      <c r="T15" s="6">
        <v>3835210</v>
      </c>
      <c r="U15" s="6">
        <v>3894550</v>
      </c>
      <c r="V15" s="6">
        <v>3961340</v>
      </c>
      <c r="W15" s="6">
        <v>4017680</v>
      </c>
      <c r="X15" s="6">
        <v>4074570</v>
      </c>
      <c r="Y15" s="6">
        <v>4135480</v>
      </c>
      <c r="Z15" s="6">
        <v>4193340</v>
      </c>
      <c r="AA15" s="6">
        <v>4248210</v>
      </c>
      <c r="AB15" s="6">
        <v>4300370</v>
      </c>
      <c r="AC15" s="6">
        <v>4350750</v>
      </c>
      <c r="AD15" s="6">
        <v>4393170</v>
      </c>
      <c r="AE15" s="6">
        <v>4431380</v>
      </c>
      <c r="AF15" s="6">
        <v>4469280</v>
      </c>
      <c r="AG15" s="6">
        <v>4511100</v>
      </c>
      <c r="AH15" s="6">
        <v>4549180</v>
      </c>
    </row>
    <row r="16" spans="1:34" x14ac:dyDescent="0.25">
      <c r="A16" t="s">
        <v>383</v>
      </c>
      <c r="B16" t="s">
        <v>403</v>
      </c>
      <c r="C16" t="s">
        <v>404</v>
      </c>
      <c r="D16">
        <v>0</v>
      </c>
      <c r="E16">
        <v>0</v>
      </c>
      <c r="F16">
        <v>654567</v>
      </c>
      <c r="G16" s="6">
        <v>1167880</v>
      </c>
      <c r="H16" s="6">
        <v>1635380</v>
      </c>
      <c r="I16" s="6">
        <v>2126600</v>
      </c>
      <c r="J16" s="6">
        <v>2559060</v>
      </c>
      <c r="K16" s="6">
        <v>2998920</v>
      </c>
      <c r="L16" s="6">
        <v>3467510</v>
      </c>
      <c r="M16" s="6">
        <v>3849860</v>
      </c>
      <c r="N16" s="6">
        <v>4174230</v>
      </c>
      <c r="O16" s="6">
        <v>4163570</v>
      </c>
      <c r="P16" s="6">
        <v>4397960</v>
      </c>
      <c r="Q16" s="6">
        <v>4721590</v>
      </c>
      <c r="R16" s="6">
        <v>5079320</v>
      </c>
      <c r="S16" s="6">
        <v>5290210</v>
      </c>
      <c r="T16" s="6">
        <v>5471610</v>
      </c>
      <c r="U16" s="6">
        <v>5616740</v>
      </c>
      <c r="V16" s="6">
        <v>5752560</v>
      </c>
      <c r="W16" s="6">
        <v>5869310</v>
      </c>
      <c r="X16" s="6">
        <v>5981300</v>
      </c>
      <c r="Y16" s="6">
        <v>6094890</v>
      </c>
      <c r="Z16" s="6">
        <v>6209000</v>
      </c>
      <c r="AA16" s="6">
        <v>6334540</v>
      </c>
      <c r="AB16" s="6">
        <v>6457570</v>
      </c>
      <c r="AC16" s="6">
        <v>6581980</v>
      </c>
      <c r="AD16" s="6">
        <v>6688350</v>
      </c>
      <c r="AE16" s="6">
        <v>6782800</v>
      </c>
      <c r="AF16" s="6">
        <v>6874350</v>
      </c>
      <c r="AG16" s="6">
        <v>6974350</v>
      </c>
      <c r="AH16" s="6">
        <v>7082470</v>
      </c>
    </row>
    <row r="17" spans="1:34" x14ac:dyDescent="0.25">
      <c r="A17" t="s">
        <v>383</v>
      </c>
      <c r="B17" t="s">
        <v>405</v>
      </c>
      <c r="C17" t="s">
        <v>477</v>
      </c>
      <c r="D17">
        <v>0</v>
      </c>
      <c r="E17">
        <v>0</v>
      </c>
      <c r="F17">
        <v>654061</v>
      </c>
      <c r="G17" s="6">
        <v>1166830</v>
      </c>
      <c r="H17" s="6">
        <v>1632840</v>
      </c>
      <c r="I17" s="6">
        <v>2122410</v>
      </c>
      <c r="J17" s="6">
        <v>2553360</v>
      </c>
      <c r="K17" s="6">
        <v>2991610</v>
      </c>
      <c r="L17" s="6">
        <v>3458630</v>
      </c>
      <c r="M17" s="6">
        <v>3838580</v>
      </c>
      <c r="N17" s="6">
        <v>4164630</v>
      </c>
      <c r="O17" s="6">
        <v>4156500</v>
      </c>
      <c r="P17" s="6">
        <v>4391810</v>
      </c>
      <c r="Q17" s="6">
        <v>4716570</v>
      </c>
      <c r="R17" s="6">
        <v>5076080</v>
      </c>
      <c r="S17" s="6">
        <v>5289010</v>
      </c>
      <c r="T17" s="6">
        <v>5470720</v>
      </c>
      <c r="U17" s="6">
        <v>5615030</v>
      </c>
      <c r="V17" s="6">
        <v>5750240</v>
      </c>
      <c r="W17" s="6">
        <v>5866880</v>
      </c>
      <c r="X17" s="6">
        <v>5979230</v>
      </c>
      <c r="Y17" s="6">
        <v>6093980</v>
      </c>
      <c r="Z17" s="6">
        <v>6209650</v>
      </c>
      <c r="AA17" s="6">
        <v>6336870</v>
      </c>
      <c r="AB17" s="6">
        <v>6461750</v>
      </c>
      <c r="AC17" s="6">
        <v>6588120</v>
      </c>
      <c r="AD17" s="6">
        <v>6696340</v>
      </c>
      <c r="AE17" s="6">
        <v>6792350</v>
      </c>
      <c r="AF17" s="6">
        <v>6884760</v>
      </c>
      <c r="AG17" s="6">
        <v>6985080</v>
      </c>
      <c r="AH17" s="6">
        <v>7093250</v>
      </c>
    </row>
    <row r="18" spans="1:34" x14ac:dyDescent="0.25">
      <c r="A18" t="s">
        <v>383</v>
      </c>
      <c r="B18" t="s">
        <v>478</v>
      </c>
      <c r="C18" t="s">
        <v>479</v>
      </c>
      <c r="D18">
        <v>0</v>
      </c>
      <c r="E18">
        <v>0</v>
      </c>
      <c r="F18">
        <v>654482</v>
      </c>
      <c r="G18" s="6">
        <v>1168470</v>
      </c>
      <c r="H18" s="6">
        <v>1637300</v>
      </c>
      <c r="I18" s="6">
        <v>2130510</v>
      </c>
      <c r="J18" s="6">
        <v>2565660</v>
      </c>
      <c r="K18" s="6">
        <v>3008970</v>
      </c>
      <c r="L18" s="6">
        <v>3482050</v>
      </c>
      <c r="M18" s="6">
        <v>3869500</v>
      </c>
      <c r="N18" s="6">
        <v>4204090</v>
      </c>
      <c r="O18" s="6">
        <v>4199590</v>
      </c>
      <c r="P18" s="6">
        <v>4436190</v>
      </c>
      <c r="Q18" s="6">
        <v>4760560</v>
      </c>
      <c r="R18" s="6">
        <v>5118800</v>
      </c>
      <c r="S18" s="6">
        <v>5330340</v>
      </c>
      <c r="T18" s="6">
        <v>5510790</v>
      </c>
      <c r="U18" s="6">
        <v>5654190</v>
      </c>
      <c r="V18" s="6">
        <v>5788440</v>
      </c>
      <c r="W18" s="6">
        <v>5904190</v>
      </c>
      <c r="X18" s="6">
        <v>6015670</v>
      </c>
      <c r="Y18" s="6">
        <v>6129360</v>
      </c>
      <c r="Z18" s="6">
        <v>6244100</v>
      </c>
      <c r="AA18" s="6">
        <v>6370600</v>
      </c>
      <c r="AB18" s="6">
        <v>6494760</v>
      </c>
      <c r="AC18" s="6">
        <v>6620370</v>
      </c>
      <c r="AD18" s="6">
        <v>6728000</v>
      </c>
      <c r="AE18" s="6">
        <v>6823350</v>
      </c>
      <c r="AF18" s="6">
        <v>6915700</v>
      </c>
      <c r="AG18" s="6">
        <v>7016520</v>
      </c>
      <c r="AH18" s="6">
        <v>7125520</v>
      </c>
    </row>
    <row r="19" spans="1:34" x14ac:dyDescent="0.25">
      <c r="A19" t="s">
        <v>383</v>
      </c>
      <c r="B19" t="s">
        <v>406</v>
      </c>
      <c r="C19" t="s">
        <v>480</v>
      </c>
      <c r="D19">
        <v>0</v>
      </c>
      <c r="E19">
        <v>0</v>
      </c>
      <c r="F19">
        <v>638497</v>
      </c>
      <c r="G19" s="6">
        <v>1127740</v>
      </c>
      <c r="H19" s="6">
        <v>1566830</v>
      </c>
      <c r="I19" s="6">
        <v>2028790</v>
      </c>
      <c r="J19" s="6">
        <v>2424380</v>
      </c>
      <c r="K19" s="6">
        <v>2847860</v>
      </c>
      <c r="L19" s="6">
        <v>3292830</v>
      </c>
      <c r="M19" s="6">
        <v>3649890</v>
      </c>
      <c r="N19" s="6">
        <v>3918510</v>
      </c>
      <c r="O19" s="6">
        <v>3844100</v>
      </c>
      <c r="P19" s="6">
        <v>4016400</v>
      </c>
      <c r="Q19" s="6">
        <v>4284890</v>
      </c>
      <c r="R19" s="6">
        <v>4597880</v>
      </c>
      <c r="S19" s="6">
        <v>4774790</v>
      </c>
      <c r="T19" s="6">
        <v>4922660</v>
      </c>
      <c r="U19" s="6">
        <v>5042470</v>
      </c>
      <c r="V19" s="6">
        <v>5154730</v>
      </c>
      <c r="W19" s="6">
        <v>5257820</v>
      </c>
      <c r="X19" s="6">
        <v>5353670</v>
      </c>
      <c r="Y19" s="6">
        <v>5474390</v>
      </c>
      <c r="Z19" s="6">
        <v>5592540</v>
      </c>
      <c r="AA19" s="6">
        <v>5719590</v>
      </c>
      <c r="AB19" s="6">
        <v>5851430</v>
      </c>
      <c r="AC19" s="6">
        <v>5987430</v>
      </c>
      <c r="AD19" s="6">
        <v>6110180</v>
      </c>
      <c r="AE19" s="6">
        <v>6226380</v>
      </c>
      <c r="AF19" s="6">
        <v>6328210</v>
      </c>
      <c r="AG19" s="6">
        <v>6444500</v>
      </c>
      <c r="AH19" s="6">
        <v>6567080</v>
      </c>
    </row>
    <row r="20" spans="1:34" x14ac:dyDescent="0.25">
      <c r="A20" t="s">
        <v>383</v>
      </c>
      <c r="B20" t="s">
        <v>407</v>
      </c>
      <c r="C20" t="s">
        <v>481</v>
      </c>
      <c r="D20">
        <v>0</v>
      </c>
      <c r="E20">
        <v>0</v>
      </c>
      <c r="F20">
        <v>640574</v>
      </c>
      <c r="G20" s="6">
        <v>1148060</v>
      </c>
      <c r="H20" s="6">
        <v>1613640</v>
      </c>
      <c r="I20" s="6">
        <v>2104780</v>
      </c>
      <c r="J20" s="6">
        <v>2539780</v>
      </c>
      <c r="K20" s="6">
        <v>2983260</v>
      </c>
      <c r="L20" s="6">
        <v>3456020</v>
      </c>
      <c r="M20" s="6">
        <v>3842720</v>
      </c>
      <c r="N20" s="6">
        <v>4175770</v>
      </c>
      <c r="O20" s="6">
        <v>4168030</v>
      </c>
      <c r="P20" s="6">
        <v>4401780</v>
      </c>
      <c r="Q20" s="6">
        <v>4723500</v>
      </c>
      <c r="R20" s="6">
        <v>5078950</v>
      </c>
      <c r="S20" s="6">
        <v>5287760</v>
      </c>
      <c r="T20" s="6">
        <v>5465580</v>
      </c>
      <c r="U20" s="6">
        <v>5605690</v>
      </c>
      <c r="V20" s="6">
        <v>5736650</v>
      </c>
      <c r="W20" s="6">
        <v>5848930</v>
      </c>
      <c r="X20" s="6">
        <v>5956810</v>
      </c>
      <c r="Y20" s="6">
        <v>6069220</v>
      </c>
      <c r="Z20" s="6">
        <v>6182930</v>
      </c>
      <c r="AA20" s="6">
        <v>6300690</v>
      </c>
      <c r="AB20" s="6">
        <v>6419830</v>
      </c>
      <c r="AC20" s="6">
        <v>6539390</v>
      </c>
      <c r="AD20" s="6">
        <v>6641460</v>
      </c>
      <c r="AE20" s="6">
        <v>6732460</v>
      </c>
      <c r="AF20" s="6">
        <v>6820850</v>
      </c>
      <c r="AG20" s="6">
        <v>6917680</v>
      </c>
      <c r="AH20" s="6">
        <v>7022410</v>
      </c>
    </row>
    <row r="21" spans="1:34" x14ac:dyDescent="0.25">
      <c r="A21" t="s">
        <v>383</v>
      </c>
      <c r="B21" t="s">
        <v>408</v>
      </c>
      <c r="C21" t="s">
        <v>482</v>
      </c>
      <c r="D21">
        <v>0</v>
      </c>
      <c r="E21">
        <v>0</v>
      </c>
      <c r="F21">
        <v>613384</v>
      </c>
      <c r="G21" s="6">
        <v>1168530</v>
      </c>
      <c r="H21" s="6">
        <v>1690170</v>
      </c>
      <c r="I21" s="6">
        <v>2183080</v>
      </c>
      <c r="J21" s="6">
        <v>2525670</v>
      </c>
      <c r="K21" s="6">
        <v>2980280</v>
      </c>
      <c r="L21" s="6">
        <v>3468610</v>
      </c>
      <c r="M21" s="6">
        <v>3881630</v>
      </c>
      <c r="N21" s="6">
        <v>4248150</v>
      </c>
      <c r="O21" s="6">
        <v>4194220</v>
      </c>
      <c r="P21" s="6">
        <v>4352570</v>
      </c>
      <c r="Q21" s="6">
        <v>4604630</v>
      </c>
      <c r="R21" s="6">
        <v>4891340</v>
      </c>
      <c r="S21" s="6">
        <v>5181250</v>
      </c>
      <c r="T21" s="6">
        <v>5413620</v>
      </c>
      <c r="U21" s="6">
        <v>5579830</v>
      </c>
      <c r="V21" s="6">
        <v>5733080</v>
      </c>
      <c r="W21" s="6">
        <v>5869110</v>
      </c>
      <c r="X21" s="6">
        <v>5995230</v>
      </c>
      <c r="Y21" s="6">
        <v>6122570</v>
      </c>
      <c r="Z21" s="6">
        <v>6248880</v>
      </c>
      <c r="AA21" s="6">
        <v>6357030</v>
      </c>
      <c r="AB21" s="6">
        <v>6450770</v>
      </c>
      <c r="AC21" s="6">
        <v>6603010</v>
      </c>
      <c r="AD21" s="6">
        <v>6715310</v>
      </c>
      <c r="AE21" s="6">
        <v>6810360</v>
      </c>
      <c r="AF21" s="6">
        <v>6898440</v>
      </c>
      <c r="AG21" s="6">
        <v>7017080</v>
      </c>
      <c r="AH21" s="6">
        <v>7130180</v>
      </c>
    </row>
    <row r="22" spans="1:34" x14ac:dyDescent="0.25">
      <c r="A22" t="s">
        <v>383</v>
      </c>
      <c r="B22" t="s">
        <v>409</v>
      </c>
      <c r="C22" t="s">
        <v>412</v>
      </c>
      <c r="D22">
        <v>0</v>
      </c>
      <c r="E22">
        <v>0</v>
      </c>
      <c r="F22">
        <v>654927</v>
      </c>
      <c r="G22" s="6">
        <v>1169680</v>
      </c>
      <c r="H22" s="6">
        <v>1639510</v>
      </c>
      <c r="I22" s="6">
        <v>2133910</v>
      </c>
      <c r="J22" s="6">
        <v>2570500</v>
      </c>
      <c r="K22" s="6">
        <v>3015400</v>
      </c>
      <c r="L22" s="6">
        <v>3490290</v>
      </c>
      <c r="M22" s="6">
        <v>3879750</v>
      </c>
      <c r="N22" s="6">
        <v>4216640</v>
      </c>
      <c r="O22" s="6">
        <v>4214580</v>
      </c>
      <c r="P22" s="6">
        <v>4453880</v>
      </c>
      <c r="Q22" s="6">
        <v>4781120</v>
      </c>
      <c r="R22" s="6">
        <v>5142520</v>
      </c>
      <c r="S22" s="6">
        <v>5357360</v>
      </c>
      <c r="T22" s="6">
        <v>5541260</v>
      </c>
      <c r="U22" s="6">
        <v>5688320</v>
      </c>
      <c r="V22" s="6">
        <v>5826390</v>
      </c>
      <c r="W22" s="6">
        <v>5946200</v>
      </c>
      <c r="X22" s="6">
        <v>6061940</v>
      </c>
      <c r="Y22" s="6">
        <v>6180370</v>
      </c>
      <c r="Z22" s="6">
        <v>6300060</v>
      </c>
      <c r="AA22" s="6">
        <v>6431320</v>
      </c>
      <c r="AB22" s="6">
        <v>6560680</v>
      </c>
      <c r="AC22" s="6">
        <v>6691760</v>
      </c>
      <c r="AD22" s="6">
        <v>6804960</v>
      </c>
      <c r="AE22" s="6">
        <v>6905830</v>
      </c>
      <c r="AF22" s="6">
        <v>7003610</v>
      </c>
      <c r="AG22" s="6">
        <v>7109870</v>
      </c>
      <c r="AH22" s="6">
        <v>7224360</v>
      </c>
    </row>
    <row r="23" spans="1:34" x14ac:dyDescent="0.25">
      <c r="A23" t="s">
        <v>383</v>
      </c>
      <c r="B23" t="s">
        <v>411</v>
      </c>
      <c r="C23" t="s">
        <v>410</v>
      </c>
      <c r="D23">
        <v>0</v>
      </c>
      <c r="E23">
        <v>0</v>
      </c>
      <c r="F23">
        <v>641676</v>
      </c>
      <c r="G23" s="6">
        <v>1138740</v>
      </c>
      <c r="H23" s="6">
        <v>1588600</v>
      </c>
      <c r="I23" s="6">
        <v>2048000</v>
      </c>
      <c r="J23" s="6">
        <v>2441580</v>
      </c>
      <c r="K23" s="6">
        <v>2839330</v>
      </c>
      <c r="L23" s="6">
        <v>3265020</v>
      </c>
      <c r="M23" s="6">
        <v>3597660</v>
      </c>
      <c r="N23" s="6">
        <v>3869130</v>
      </c>
      <c r="O23" s="6">
        <v>3778560</v>
      </c>
      <c r="P23" s="6">
        <v>3941810</v>
      </c>
      <c r="Q23" s="6">
        <v>4199250</v>
      </c>
      <c r="R23" s="6">
        <v>4493250</v>
      </c>
      <c r="S23" s="6">
        <v>4648040</v>
      </c>
      <c r="T23" s="6">
        <v>4772920</v>
      </c>
      <c r="U23" s="6">
        <v>4861390</v>
      </c>
      <c r="V23" s="6">
        <v>4941820</v>
      </c>
      <c r="W23" s="6">
        <v>5003640</v>
      </c>
      <c r="X23" s="6">
        <v>5060020</v>
      </c>
      <c r="Y23" s="6">
        <v>5119470</v>
      </c>
      <c r="Z23" s="6">
        <v>5179330</v>
      </c>
      <c r="AA23" s="6">
        <v>5241830</v>
      </c>
      <c r="AB23" s="6">
        <v>5304370</v>
      </c>
      <c r="AC23" s="6">
        <v>5365820</v>
      </c>
      <c r="AD23" s="6">
        <v>5408670</v>
      </c>
      <c r="AE23" s="6">
        <v>5439660</v>
      </c>
      <c r="AF23" s="6">
        <v>5465970</v>
      </c>
      <c r="AG23" s="6">
        <v>5499780</v>
      </c>
      <c r="AH23" s="6">
        <v>5541000</v>
      </c>
    </row>
    <row r="24" spans="1:34" x14ac:dyDescent="0.25">
      <c r="A24" t="s">
        <v>383</v>
      </c>
      <c r="B24" t="s">
        <v>413</v>
      </c>
      <c r="C24" t="s">
        <v>414</v>
      </c>
      <c r="D24">
        <v>0</v>
      </c>
      <c r="E24">
        <v>0</v>
      </c>
      <c r="F24">
        <v>657027</v>
      </c>
      <c r="G24" s="6">
        <v>1175060</v>
      </c>
      <c r="H24" s="6">
        <v>1648630</v>
      </c>
      <c r="I24" s="6">
        <v>2147270</v>
      </c>
      <c r="J24" s="6">
        <v>2588670</v>
      </c>
      <c r="K24" s="6">
        <v>3037470</v>
      </c>
      <c r="L24" s="6">
        <v>3516560</v>
      </c>
      <c r="M24" s="6">
        <v>3910210</v>
      </c>
      <c r="N24" s="6">
        <v>4251530</v>
      </c>
      <c r="O24" s="6">
        <v>4253660</v>
      </c>
      <c r="P24" s="6">
        <v>4496920</v>
      </c>
      <c r="Q24" s="6">
        <v>4827680</v>
      </c>
      <c r="R24" s="6">
        <v>5192390</v>
      </c>
      <c r="S24" s="6">
        <v>5410130</v>
      </c>
      <c r="T24" s="6">
        <v>5596470</v>
      </c>
      <c r="U24" s="6">
        <v>5745720</v>
      </c>
      <c r="V24" s="6">
        <v>5885770</v>
      </c>
      <c r="W24" s="6">
        <v>6007250</v>
      </c>
      <c r="X24" s="6">
        <v>6124470</v>
      </c>
      <c r="Y24" s="6">
        <v>6244090</v>
      </c>
      <c r="Z24" s="6">
        <v>6364980</v>
      </c>
      <c r="AA24" s="6">
        <v>6497260</v>
      </c>
      <c r="AB24" s="6">
        <v>6627500</v>
      </c>
      <c r="AC24" s="6">
        <v>6759200</v>
      </c>
      <c r="AD24" s="6">
        <v>6872860</v>
      </c>
      <c r="AE24" s="6">
        <v>6974130</v>
      </c>
      <c r="AF24" s="6">
        <v>7072340</v>
      </c>
      <c r="AG24" s="6">
        <v>7179090</v>
      </c>
      <c r="AH24" s="6">
        <v>7294400</v>
      </c>
    </row>
    <row r="25" spans="1:34" x14ac:dyDescent="0.25">
      <c r="A25" t="s">
        <v>383</v>
      </c>
      <c r="B25" t="s">
        <v>415</v>
      </c>
      <c r="C25" t="s">
        <v>483</v>
      </c>
      <c r="D25">
        <v>0</v>
      </c>
      <c r="E25">
        <v>0</v>
      </c>
      <c r="F25">
        <v>653854</v>
      </c>
      <c r="G25" s="6">
        <v>1166880</v>
      </c>
      <c r="H25" s="6">
        <v>1634650</v>
      </c>
      <c r="I25" s="6">
        <v>2126760</v>
      </c>
      <c r="J25" s="6">
        <v>2569040</v>
      </c>
      <c r="K25" s="6">
        <v>3014020</v>
      </c>
      <c r="L25" s="6">
        <v>3481330</v>
      </c>
      <c r="M25" s="6">
        <v>3857240</v>
      </c>
      <c r="N25" s="6">
        <v>4174960</v>
      </c>
      <c r="O25" s="6">
        <v>4153670</v>
      </c>
      <c r="P25" s="6">
        <v>4372520</v>
      </c>
      <c r="Q25" s="6">
        <v>4681050</v>
      </c>
      <c r="R25" s="6">
        <v>5027140</v>
      </c>
      <c r="S25" s="6">
        <v>5231540</v>
      </c>
      <c r="T25" s="6">
        <v>5420920</v>
      </c>
      <c r="U25" s="6">
        <v>5577690</v>
      </c>
      <c r="V25" s="6">
        <v>5726510</v>
      </c>
      <c r="W25" s="6">
        <v>5857510</v>
      </c>
      <c r="X25" s="6">
        <v>5984150</v>
      </c>
      <c r="Y25" s="6">
        <v>6112480</v>
      </c>
      <c r="Z25" s="6">
        <v>6241070</v>
      </c>
      <c r="AA25" s="6">
        <v>6379110</v>
      </c>
      <c r="AB25" s="6">
        <v>6514150</v>
      </c>
      <c r="AC25" s="6">
        <v>6649430</v>
      </c>
      <c r="AD25" s="6">
        <v>6764430</v>
      </c>
      <c r="AE25" s="6">
        <v>6865380</v>
      </c>
      <c r="AF25" s="6">
        <v>6961640</v>
      </c>
      <c r="AG25" s="6">
        <v>7065580</v>
      </c>
      <c r="AH25" s="6">
        <v>7177090</v>
      </c>
    </row>
    <row r="26" spans="1:34" x14ac:dyDescent="0.25">
      <c r="A26" t="s">
        <v>383</v>
      </c>
      <c r="B26" t="s">
        <v>416</v>
      </c>
      <c r="C26" t="s">
        <v>484</v>
      </c>
      <c r="D26">
        <v>0</v>
      </c>
      <c r="E26">
        <v>0</v>
      </c>
      <c r="F26">
        <v>652791</v>
      </c>
      <c r="G26" s="6">
        <v>1169360</v>
      </c>
      <c r="H26" s="6">
        <v>1644440</v>
      </c>
      <c r="I26" s="6">
        <v>2147450</v>
      </c>
      <c r="J26" s="6">
        <v>2597510</v>
      </c>
      <c r="K26" s="6">
        <v>3046950</v>
      </c>
      <c r="L26" s="6">
        <v>3528600</v>
      </c>
      <c r="M26" s="6">
        <v>3925030</v>
      </c>
      <c r="N26" s="6">
        <v>4274960</v>
      </c>
      <c r="O26" s="6">
        <v>4285150</v>
      </c>
      <c r="P26" s="6">
        <v>4537400</v>
      </c>
      <c r="Q26" s="6">
        <v>4877270</v>
      </c>
      <c r="R26" s="6">
        <v>5252000</v>
      </c>
      <c r="S26" s="6">
        <v>5479360</v>
      </c>
      <c r="T26" s="6">
        <v>5676510</v>
      </c>
      <c r="U26" s="6">
        <v>5836560</v>
      </c>
      <c r="V26" s="6">
        <v>5987290</v>
      </c>
      <c r="W26" s="6">
        <v>6119580</v>
      </c>
      <c r="X26" s="6">
        <v>6248420</v>
      </c>
      <c r="Y26" s="6">
        <v>6383210</v>
      </c>
      <c r="Z26" s="6">
        <v>6520990</v>
      </c>
      <c r="AA26" s="6">
        <v>6664930</v>
      </c>
      <c r="AB26" s="6">
        <v>6812130</v>
      </c>
      <c r="AC26" s="6">
        <v>6961500</v>
      </c>
      <c r="AD26" s="6">
        <v>7093770</v>
      </c>
      <c r="AE26" s="6">
        <v>7211720</v>
      </c>
      <c r="AF26" s="6">
        <v>7320460</v>
      </c>
      <c r="AG26" s="6">
        <v>7443250</v>
      </c>
      <c r="AH26" s="6">
        <v>7574610</v>
      </c>
    </row>
    <row r="27" spans="1:34" x14ac:dyDescent="0.25">
      <c r="A27" t="s">
        <v>383</v>
      </c>
      <c r="B27" t="s">
        <v>418</v>
      </c>
      <c r="C27" t="s">
        <v>419</v>
      </c>
      <c r="D27">
        <v>0</v>
      </c>
      <c r="E27">
        <v>0</v>
      </c>
      <c r="F27">
        <v>640787</v>
      </c>
      <c r="G27" s="6">
        <v>1094630</v>
      </c>
      <c r="H27" s="6">
        <v>1551600</v>
      </c>
      <c r="I27" s="6">
        <v>2054170</v>
      </c>
      <c r="J27" s="6">
        <v>2534470</v>
      </c>
      <c r="K27" s="6">
        <v>2981960</v>
      </c>
      <c r="L27" s="6">
        <v>3429560</v>
      </c>
      <c r="M27" s="6">
        <v>3779660</v>
      </c>
      <c r="N27" s="6">
        <v>4076450</v>
      </c>
      <c r="O27" s="6">
        <v>4016670</v>
      </c>
      <c r="P27" s="6">
        <v>4177130</v>
      </c>
      <c r="Q27" s="6">
        <v>4436620</v>
      </c>
      <c r="R27" s="6">
        <v>4739160</v>
      </c>
      <c r="S27" s="6">
        <v>4968760</v>
      </c>
      <c r="T27" s="6">
        <v>5173920</v>
      </c>
      <c r="U27" s="6">
        <v>5383140</v>
      </c>
      <c r="V27" s="6">
        <v>5587400</v>
      </c>
      <c r="W27" s="6">
        <v>5776200</v>
      </c>
      <c r="X27" s="6">
        <v>5953660</v>
      </c>
      <c r="Y27" s="6">
        <v>6125580</v>
      </c>
      <c r="Z27" s="6">
        <v>6290290</v>
      </c>
      <c r="AA27" s="6">
        <v>6451570</v>
      </c>
      <c r="AB27" s="6">
        <v>6608740</v>
      </c>
      <c r="AC27" s="6">
        <v>6760350</v>
      </c>
      <c r="AD27" s="6">
        <v>6891070</v>
      </c>
      <c r="AE27" s="6">
        <v>7005800</v>
      </c>
      <c r="AF27" s="6">
        <v>7113520</v>
      </c>
      <c r="AG27" s="6">
        <v>7226490</v>
      </c>
      <c r="AH27" s="6">
        <v>7350790</v>
      </c>
    </row>
    <row r="28" spans="1:34" x14ac:dyDescent="0.25">
      <c r="A28" t="s">
        <v>383</v>
      </c>
      <c r="B28" t="s">
        <v>420</v>
      </c>
      <c r="C28" t="s">
        <v>485</v>
      </c>
      <c r="D28">
        <v>0</v>
      </c>
      <c r="E28">
        <v>0</v>
      </c>
      <c r="F28">
        <v>445820</v>
      </c>
      <c r="G28">
        <v>863012</v>
      </c>
      <c r="H28" s="6">
        <v>1300550</v>
      </c>
      <c r="I28" s="6">
        <v>1796690</v>
      </c>
      <c r="J28" s="6">
        <v>2248020</v>
      </c>
      <c r="K28" s="6">
        <v>2709760</v>
      </c>
      <c r="L28" s="6">
        <v>3206740</v>
      </c>
      <c r="M28" s="6">
        <v>3621470</v>
      </c>
      <c r="N28" s="6">
        <v>3985590</v>
      </c>
      <c r="O28" s="6">
        <v>4011580</v>
      </c>
      <c r="P28" s="6">
        <v>4274370</v>
      </c>
      <c r="Q28" s="6">
        <v>4624290</v>
      </c>
      <c r="R28" s="6">
        <v>5009120</v>
      </c>
      <c r="S28" s="6">
        <v>5246200</v>
      </c>
      <c r="T28" s="6">
        <v>5446870</v>
      </c>
      <c r="U28" s="6">
        <v>5599590</v>
      </c>
      <c r="V28" s="6">
        <v>5736250</v>
      </c>
      <c r="W28" s="6">
        <v>5855050</v>
      </c>
      <c r="X28" s="6">
        <v>5969450</v>
      </c>
      <c r="Y28" s="6">
        <v>6088500</v>
      </c>
      <c r="Z28" s="6">
        <v>6208650</v>
      </c>
      <c r="AA28" s="6">
        <v>6332690</v>
      </c>
      <c r="AB28" s="6">
        <v>6457720</v>
      </c>
      <c r="AC28" s="6">
        <v>6582830</v>
      </c>
      <c r="AD28" s="6">
        <v>6689740</v>
      </c>
      <c r="AE28" s="6">
        <v>6783860</v>
      </c>
      <c r="AF28" s="6">
        <v>6869510</v>
      </c>
      <c r="AG28" s="6">
        <v>6959090</v>
      </c>
      <c r="AH28" s="6">
        <v>7062310</v>
      </c>
    </row>
    <row r="29" spans="1:34" x14ac:dyDescent="0.25">
      <c r="A29" t="s">
        <v>383</v>
      </c>
      <c r="B29" t="s">
        <v>421</v>
      </c>
      <c r="C29" t="s">
        <v>422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46"/>
  <sheetViews>
    <sheetView workbookViewId="0">
      <selection activeCell="B1" sqref="B1"/>
    </sheetView>
  </sheetViews>
  <sheetFormatPr defaultRowHeight="15" x14ac:dyDescent="0.25"/>
  <cols>
    <col min="1" max="1" width="89.42578125" customWidth="1"/>
    <col min="2" max="2" width="50.42578125" customWidth="1"/>
    <col min="3" max="3" width="41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t="s">
        <v>4</v>
      </c>
      <c r="B2" t="s">
        <v>191</v>
      </c>
      <c r="C2" t="s">
        <v>167</v>
      </c>
    </row>
    <row r="3" spans="1:3" x14ac:dyDescent="0.25">
      <c r="A3" t="s">
        <v>5</v>
      </c>
      <c r="B3" t="s">
        <v>190</v>
      </c>
      <c r="C3" t="s">
        <v>167</v>
      </c>
    </row>
    <row r="4" spans="1:3" x14ac:dyDescent="0.25">
      <c r="A4" t="s">
        <v>7</v>
      </c>
      <c r="B4" t="s">
        <v>190</v>
      </c>
      <c r="C4" t="s">
        <v>167</v>
      </c>
    </row>
    <row r="5" spans="1:3" x14ac:dyDescent="0.25">
      <c r="A5" t="s">
        <v>8</v>
      </c>
      <c r="B5" t="s">
        <v>190</v>
      </c>
      <c r="C5" t="s">
        <v>167</v>
      </c>
    </row>
    <row r="6" spans="1:3" x14ac:dyDescent="0.25">
      <c r="A6" s="1" t="s">
        <v>6</v>
      </c>
      <c r="B6" t="s">
        <v>190</v>
      </c>
      <c r="C6" t="s">
        <v>167</v>
      </c>
    </row>
    <row r="7" spans="1:3" x14ac:dyDescent="0.25">
      <c r="A7" t="s">
        <v>9</v>
      </c>
      <c r="B7" t="s">
        <v>157</v>
      </c>
      <c r="C7" t="s">
        <v>156</v>
      </c>
    </row>
    <row r="8" spans="1:3" x14ac:dyDescent="0.25">
      <c r="A8" t="s">
        <v>10</v>
      </c>
      <c r="B8" t="s">
        <v>157</v>
      </c>
      <c r="C8" t="s">
        <v>156</v>
      </c>
    </row>
    <row r="9" spans="1:3" x14ac:dyDescent="0.25">
      <c r="A9" t="s">
        <v>16</v>
      </c>
      <c r="B9" t="s">
        <v>158</v>
      </c>
      <c r="C9" t="s">
        <v>156</v>
      </c>
    </row>
    <row r="10" spans="1:3" x14ac:dyDescent="0.25">
      <c r="A10" s="1" t="s">
        <v>14</v>
      </c>
      <c r="B10" t="s">
        <v>158</v>
      </c>
      <c r="C10" t="s">
        <v>156</v>
      </c>
    </row>
    <row r="11" spans="1:3" x14ac:dyDescent="0.25">
      <c r="A11" s="1" t="s">
        <v>15</v>
      </c>
      <c r="B11" t="s">
        <v>158</v>
      </c>
      <c r="C11" t="s">
        <v>156</v>
      </c>
    </row>
    <row r="12" spans="1:3" x14ac:dyDescent="0.25">
      <c r="A12" t="s">
        <v>17</v>
      </c>
      <c r="B12" t="s">
        <v>164</v>
      </c>
      <c r="C12" t="s">
        <v>156</v>
      </c>
    </row>
    <row r="13" spans="1:3" x14ac:dyDescent="0.25">
      <c r="A13" t="s">
        <v>18</v>
      </c>
      <c r="B13" t="s">
        <v>164</v>
      </c>
      <c r="C13" t="s">
        <v>156</v>
      </c>
    </row>
    <row r="14" spans="1:3" x14ac:dyDescent="0.25">
      <c r="A14" t="s">
        <v>19</v>
      </c>
      <c r="B14" t="s">
        <v>189</v>
      </c>
      <c r="C14" t="s">
        <v>180</v>
      </c>
    </row>
    <row r="15" spans="1:3" x14ac:dyDescent="0.25">
      <c r="A15" t="s">
        <v>20</v>
      </c>
      <c r="B15" t="s">
        <v>188</v>
      </c>
      <c r="C15" t="s">
        <v>165</v>
      </c>
    </row>
    <row r="16" spans="1:3" x14ac:dyDescent="0.25">
      <c r="A16" t="s">
        <v>21</v>
      </c>
      <c r="B16" t="s">
        <v>187</v>
      </c>
      <c r="C16" t="s">
        <v>177</v>
      </c>
    </row>
    <row r="17" spans="1:3" x14ac:dyDescent="0.25">
      <c r="A17" t="s">
        <v>22</v>
      </c>
      <c r="B17" t="s">
        <v>184</v>
      </c>
      <c r="C17" t="s">
        <v>173</v>
      </c>
    </row>
    <row r="18" spans="1:3" x14ac:dyDescent="0.25">
      <c r="A18" t="s">
        <v>186</v>
      </c>
      <c r="B18" t="s">
        <v>184</v>
      </c>
      <c r="C18" t="s">
        <v>173</v>
      </c>
    </row>
    <row r="19" spans="1:3" x14ac:dyDescent="0.25">
      <c r="A19" t="s">
        <v>185</v>
      </c>
      <c r="B19" t="s">
        <v>184</v>
      </c>
      <c r="C19" t="s">
        <v>173</v>
      </c>
    </row>
    <row r="20" spans="1:3" x14ac:dyDescent="0.25">
      <c r="A20" t="s">
        <v>23</v>
      </c>
      <c r="B20" t="s">
        <v>184</v>
      </c>
      <c r="C20" t="s">
        <v>173</v>
      </c>
    </row>
    <row r="21" spans="1:3" x14ac:dyDescent="0.25">
      <c r="A21" t="s">
        <v>24</v>
      </c>
      <c r="B21" t="s">
        <v>183</v>
      </c>
      <c r="C21" t="s">
        <v>182</v>
      </c>
    </row>
    <row r="22" spans="1:3" x14ac:dyDescent="0.25">
      <c r="A22" t="s">
        <v>25</v>
      </c>
      <c r="B22" t="s">
        <v>181</v>
      </c>
      <c r="C22" t="s">
        <v>180</v>
      </c>
    </row>
    <row r="23" spans="1:3" x14ac:dyDescent="0.25">
      <c r="A23" t="s">
        <v>26</v>
      </c>
      <c r="B23" t="s">
        <v>179</v>
      </c>
      <c r="C23" t="s">
        <v>165</v>
      </c>
    </row>
    <row r="24" spans="1:3" x14ac:dyDescent="0.25">
      <c r="A24" t="s">
        <v>27</v>
      </c>
      <c r="B24" t="s">
        <v>179</v>
      </c>
      <c r="C24" t="s">
        <v>165</v>
      </c>
    </row>
    <row r="25" spans="1:3" x14ac:dyDescent="0.25">
      <c r="A25" t="s">
        <v>28</v>
      </c>
      <c r="B25" t="s">
        <v>179</v>
      </c>
      <c r="C25" t="s">
        <v>165</v>
      </c>
    </row>
    <row r="26" spans="1:3" x14ac:dyDescent="0.25">
      <c r="A26" t="s">
        <v>29</v>
      </c>
      <c r="B26" t="s">
        <v>179</v>
      </c>
      <c r="C26" t="s">
        <v>165</v>
      </c>
    </row>
    <row r="27" spans="1:3" x14ac:dyDescent="0.25">
      <c r="A27" t="s">
        <v>30</v>
      </c>
      <c r="B27" t="s">
        <v>179</v>
      </c>
      <c r="C27" t="s">
        <v>165</v>
      </c>
    </row>
    <row r="28" spans="1:3" x14ac:dyDescent="0.25">
      <c r="A28" t="s">
        <v>31</v>
      </c>
      <c r="B28" t="s">
        <v>179</v>
      </c>
      <c r="C28" t="s">
        <v>165</v>
      </c>
    </row>
    <row r="29" spans="1:3" x14ac:dyDescent="0.25">
      <c r="A29" t="s">
        <v>32</v>
      </c>
      <c r="B29" t="s">
        <v>179</v>
      </c>
      <c r="C29" t="s">
        <v>165</v>
      </c>
    </row>
    <row r="30" spans="1:3" x14ac:dyDescent="0.25">
      <c r="A30" t="s">
        <v>33</v>
      </c>
      <c r="B30" t="s">
        <v>179</v>
      </c>
      <c r="C30" t="s">
        <v>165</v>
      </c>
    </row>
    <row r="31" spans="1:3" x14ac:dyDescent="0.25">
      <c r="A31" t="s">
        <v>34</v>
      </c>
      <c r="B31" t="s">
        <v>179</v>
      </c>
      <c r="C31" t="s">
        <v>165</v>
      </c>
    </row>
    <row r="32" spans="1:3" x14ac:dyDescent="0.25">
      <c r="A32" t="s">
        <v>35</v>
      </c>
      <c r="B32" t="s">
        <v>179</v>
      </c>
      <c r="C32" t="s">
        <v>165</v>
      </c>
    </row>
    <row r="33" spans="1:3" x14ac:dyDescent="0.25">
      <c r="A33" t="s">
        <v>36</v>
      </c>
      <c r="B33" t="s">
        <v>179</v>
      </c>
      <c r="C33" t="s">
        <v>165</v>
      </c>
    </row>
    <row r="34" spans="1:3" x14ac:dyDescent="0.25">
      <c r="A34" t="s">
        <v>37</v>
      </c>
      <c r="B34" t="s">
        <v>179</v>
      </c>
      <c r="C34" t="s">
        <v>165</v>
      </c>
    </row>
    <row r="35" spans="1:3" x14ac:dyDescent="0.25">
      <c r="A35" t="s">
        <v>38</v>
      </c>
      <c r="B35" t="s">
        <v>179</v>
      </c>
      <c r="C35" t="s">
        <v>165</v>
      </c>
    </row>
    <row r="36" spans="1:3" x14ac:dyDescent="0.25">
      <c r="A36" t="s">
        <v>39</v>
      </c>
      <c r="B36" t="s">
        <v>179</v>
      </c>
      <c r="C36" t="s">
        <v>165</v>
      </c>
    </row>
    <row r="37" spans="1:3" x14ac:dyDescent="0.25">
      <c r="A37" t="s">
        <v>40</v>
      </c>
      <c r="B37" t="s">
        <v>179</v>
      </c>
      <c r="C37" t="s">
        <v>165</v>
      </c>
    </row>
    <row r="38" spans="1:3" x14ac:dyDescent="0.25">
      <c r="A38" t="s">
        <v>41</v>
      </c>
      <c r="B38" t="s">
        <v>179</v>
      </c>
      <c r="C38" t="s">
        <v>165</v>
      </c>
    </row>
    <row r="39" spans="1:3" x14ac:dyDescent="0.25">
      <c r="A39" t="s">
        <v>42</v>
      </c>
      <c r="B39" t="s">
        <v>179</v>
      </c>
      <c r="C39" t="s">
        <v>165</v>
      </c>
    </row>
    <row r="40" spans="1:3" x14ac:dyDescent="0.25">
      <c r="A40" t="s">
        <v>43</v>
      </c>
      <c r="B40" t="s">
        <v>179</v>
      </c>
      <c r="C40" t="s">
        <v>165</v>
      </c>
    </row>
    <row r="41" spans="1:3" x14ac:dyDescent="0.25">
      <c r="A41" t="s">
        <v>44</v>
      </c>
      <c r="B41" t="s">
        <v>179</v>
      </c>
      <c r="C41" t="s">
        <v>165</v>
      </c>
    </row>
    <row r="42" spans="1:3" x14ac:dyDescent="0.25">
      <c r="A42" t="s">
        <v>45</v>
      </c>
      <c r="B42" t="s">
        <v>179</v>
      </c>
      <c r="C42" t="s">
        <v>165</v>
      </c>
    </row>
    <row r="43" spans="1:3" x14ac:dyDescent="0.25">
      <c r="A43" t="s">
        <v>46</v>
      </c>
      <c r="B43" t="s">
        <v>179</v>
      </c>
      <c r="C43" t="s">
        <v>165</v>
      </c>
    </row>
    <row r="44" spans="1:3" x14ac:dyDescent="0.25">
      <c r="A44" t="s">
        <v>47</v>
      </c>
      <c r="B44" t="s">
        <v>179</v>
      </c>
      <c r="C44" t="s">
        <v>165</v>
      </c>
    </row>
    <row r="45" spans="1:3" x14ac:dyDescent="0.25">
      <c r="A45" t="s">
        <v>48</v>
      </c>
      <c r="B45" t="s">
        <v>179</v>
      </c>
      <c r="C45" t="s">
        <v>165</v>
      </c>
    </row>
    <row r="46" spans="1:3" x14ac:dyDescent="0.25">
      <c r="A46" t="s">
        <v>49</v>
      </c>
      <c r="B46" t="s">
        <v>179</v>
      </c>
      <c r="C46" t="s">
        <v>165</v>
      </c>
    </row>
    <row r="47" spans="1:3" x14ac:dyDescent="0.25">
      <c r="A47" t="s">
        <v>50</v>
      </c>
      <c r="B47" t="s">
        <v>179</v>
      </c>
      <c r="C47" t="s">
        <v>165</v>
      </c>
    </row>
    <row r="48" spans="1:3" x14ac:dyDescent="0.25">
      <c r="A48" t="s">
        <v>51</v>
      </c>
      <c r="B48" t="s">
        <v>179</v>
      </c>
      <c r="C48" t="s">
        <v>165</v>
      </c>
    </row>
    <row r="49" spans="1:3" x14ac:dyDescent="0.25">
      <c r="A49" t="s">
        <v>52</v>
      </c>
      <c r="B49" t="s">
        <v>179</v>
      </c>
      <c r="C49" t="s">
        <v>165</v>
      </c>
    </row>
    <row r="50" spans="1:3" x14ac:dyDescent="0.25">
      <c r="A50" t="s">
        <v>53</v>
      </c>
      <c r="B50" t="s">
        <v>179</v>
      </c>
      <c r="C50" t="s">
        <v>165</v>
      </c>
    </row>
    <row r="51" spans="1:3" x14ac:dyDescent="0.25">
      <c r="A51" t="s">
        <v>54</v>
      </c>
      <c r="B51" t="s">
        <v>179</v>
      </c>
      <c r="C51" t="s">
        <v>165</v>
      </c>
    </row>
    <row r="52" spans="1:3" x14ac:dyDescent="0.25">
      <c r="A52" t="s">
        <v>55</v>
      </c>
      <c r="B52" t="s">
        <v>179</v>
      </c>
      <c r="C52" t="s">
        <v>165</v>
      </c>
    </row>
    <row r="53" spans="1:3" x14ac:dyDescent="0.25">
      <c r="A53" t="s">
        <v>56</v>
      </c>
      <c r="B53" t="s">
        <v>179</v>
      </c>
      <c r="C53" t="s">
        <v>165</v>
      </c>
    </row>
    <row r="54" spans="1:3" x14ac:dyDescent="0.25">
      <c r="A54" t="s">
        <v>57</v>
      </c>
      <c r="B54" t="s">
        <v>179</v>
      </c>
      <c r="C54" t="s">
        <v>165</v>
      </c>
    </row>
    <row r="55" spans="1:3" x14ac:dyDescent="0.25">
      <c r="A55" t="s">
        <v>58</v>
      </c>
      <c r="B55" t="s">
        <v>178</v>
      </c>
      <c r="C55" t="s">
        <v>177</v>
      </c>
    </row>
    <row r="56" spans="1:3" x14ac:dyDescent="0.25">
      <c r="A56" t="s">
        <v>59</v>
      </c>
      <c r="B56" t="s">
        <v>176</v>
      </c>
      <c r="C56" t="s">
        <v>173</v>
      </c>
    </row>
    <row r="57" spans="1:3" x14ac:dyDescent="0.25">
      <c r="A57" t="s">
        <v>60</v>
      </c>
      <c r="B57" t="s">
        <v>176</v>
      </c>
      <c r="C57" t="s">
        <v>173</v>
      </c>
    </row>
    <row r="58" spans="1:3" x14ac:dyDescent="0.25">
      <c r="A58" t="s">
        <v>61</v>
      </c>
      <c r="B58" t="s">
        <v>176</v>
      </c>
      <c r="C58" t="s">
        <v>173</v>
      </c>
    </row>
    <row r="59" spans="1:3" x14ac:dyDescent="0.25">
      <c r="A59" t="s">
        <v>62</v>
      </c>
      <c r="B59" t="s">
        <v>176</v>
      </c>
      <c r="C59" t="s">
        <v>173</v>
      </c>
    </row>
    <row r="60" spans="1:3" x14ac:dyDescent="0.25">
      <c r="A60" t="s">
        <v>63</v>
      </c>
      <c r="B60" t="s">
        <v>176</v>
      </c>
      <c r="C60" t="s">
        <v>173</v>
      </c>
    </row>
    <row r="61" spans="1:3" x14ac:dyDescent="0.25">
      <c r="A61" t="s">
        <v>64</v>
      </c>
      <c r="B61" t="s">
        <v>176</v>
      </c>
      <c r="C61" t="s">
        <v>173</v>
      </c>
    </row>
    <row r="62" spans="1:3" x14ac:dyDescent="0.25">
      <c r="A62" t="s">
        <v>65</v>
      </c>
      <c r="B62" t="s">
        <v>175</v>
      </c>
      <c r="C62" t="s">
        <v>160</v>
      </c>
    </row>
    <row r="63" spans="1:3" x14ac:dyDescent="0.25">
      <c r="A63" t="s">
        <v>66</v>
      </c>
      <c r="B63" t="s">
        <v>175</v>
      </c>
      <c r="C63" t="s">
        <v>160</v>
      </c>
    </row>
    <row r="64" spans="1:3" x14ac:dyDescent="0.25">
      <c r="A64" t="s">
        <v>67</v>
      </c>
      <c r="B64" t="s">
        <v>175</v>
      </c>
      <c r="C64" t="s">
        <v>160</v>
      </c>
    </row>
    <row r="65" spans="1:3" x14ac:dyDescent="0.25">
      <c r="A65" t="s">
        <v>68</v>
      </c>
      <c r="B65" t="s">
        <v>175</v>
      </c>
      <c r="C65" t="s">
        <v>160</v>
      </c>
    </row>
    <row r="66" spans="1:3" x14ac:dyDescent="0.25">
      <c r="A66" t="s">
        <v>69</v>
      </c>
      <c r="B66" t="s">
        <v>175</v>
      </c>
      <c r="C66" t="s">
        <v>160</v>
      </c>
    </row>
    <row r="67" spans="1:3" x14ac:dyDescent="0.25">
      <c r="A67" t="s">
        <v>70</v>
      </c>
      <c r="B67" t="s">
        <v>175</v>
      </c>
      <c r="C67" t="s">
        <v>160</v>
      </c>
    </row>
    <row r="68" spans="1:3" x14ac:dyDescent="0.25">
      <c r="A68" t="s">
        <v>71</v>
      </c>
      <c r="B68" t="s">
        <v>175</v>
      </c>
      <c r="C68" t="s">
        <v>160</v>
      </c>
    </row>
    <row r="69" spans="1:3" x14ac:dyDescent="0.25">
      <c r="A69" t="s">
        <v>72</v>
      </c>
      <c r="B69" t="s">
        <v>175</v>
      </c>
      <c r="C69" t="s">
        <v>160</v>
      </c>
    </row>
    <row r="70" spans="1:3" x14ac:dyDescent="0.25">
      <c r="A70" t="s">
        <v>73</v>
      </c>
      <c r="B70" t="s">
        <v>175</v>
      </c>
      <c r="C70" t="s">
        <v>160</v>
      </c>
    </row>
    <row r="71" spans="1:3" x14ac:dyDescent="0.25">
      <c r="A71" t="s">
        <v>74</v>
      </c>
      <c r="B71" t="s">
        <v>174</v>
      </c>
      <c r="C71" t="s">
        <v>173</v>
      </c>
    </row>
    <row r="72" spans="1:3" x14ac:dyDescent="0.25">
      <c r="A72" t="s">
        <v>75</v>
      </c>
      <c r="B72" t="s">
        <v>174</v>
      </c>
      <c r="C72" t="s">
        <v>173</v>
      </c>
    </row>
    <row r="73" spans="1:3" x14ac:dyDescent="0.25">
      <c r="A73" t="s">
        <v>76</v>
      </c>
      <c r="B73" t="s">
        <v>174</v>
      </c>
      <c r="C73" t="s">
        <v>173</v>
      </c>
    </row>
    <row r="74" spans="1:3" x14ac:dyDescent="0.25">
      <c r="A74" t="s">
        <v>77</v>
      </c>
      <c r="B74" t="s">
        <v>174</v>
      </c>
      <c r="C74" t="s">
        <v>173</v>
      </c>
    </row>
    <row r="75" spans="1:3" x14ac:dyDescent="0.25">
      <c r="A75" t="s">
        <v>78</v>
      </c>
      <c r="B75" t="s">
        <v>174</v>
      </c>
      <c r="C75" t="s">
        <v>173</v>
      </c>
    </row>
    <row r="76" spans="1:3" x14ac:dyDescent="0.25">
      <c r="A76" t="s">
        <v>79</v>
      </c>
      <c r="B76" t="s">
        <v>159</v>
      </c>
      <c r="C76" t="s">
        <v>156</v>
      </c>
    </row>
    <row r="77" spans="1:3" x14ac:dyDescent="0.25">
      <c r="A77" t="s">
        <v>80</v>
      </c>
      <c r="B77" t="s">
        <v>159</v>
      </c>
      <c r="C77" t="s">
        <v>156</v>
      </c>
    </row>
    <row r="78" spans="1:3" x14ac:dyDescent="0.25">
      <c r="A78" t="s">
        <v>81</v>
      </c>
      <c r="B78" t="s">
        <v>172</v>
      </c>
      <c r="C78" t="s">
        <v>167</v>
      </c>
    </row>
    <row r="79" spans="1:3" x14ac:dyDescent="0.25">
      <c r="A79" t="s">
        <v>82</v>
      </c>
      <c r="B79" t="s">
        <v>171</v>
      </c>
      <c r="C79" t="s">
        <v>167</v>
      </c>
    </row>
    <row r="80" spans="1:3" x14ac:dyDescent="0.25">
      <c r="A80" t="s">
        <v>83</v>
      </c>
      <c r="B80" t="s">
        <v>170</v>
      </c>
      <c r="C80" t="s">
        <v>165</v>
      </c>
    </row>
    <row r="81" spans="1:3" x14ac:dyDescent="0.25">
      <c r="A81" t="s">
        <v>84</v>
      </c>
      <c r="B81" t="s">
        <v>170</v>
      </c>
      <c r="C81" t="s">
        <v>165</v>
      </c>
    </row>
    <row r="82" spans="1:3" x14ac:dyDescent="0.25">
      <c r="A82" t="s">
        <v>85</v>
      </c>
      <c r="B82" t="s">
        <v>168</v>
      </c>
      <c r="C82" t="s">
        <v>167</v>
      </c>
    </row>
    <row r="83" spans="1:3" x14ac:dyDescent="0.25">
      <c r="A83" t="s">
        <v>86</v>
      </c>
      <c r="B83" t="s">
        <v>168</v>
      </c>
      <c r="C83" t="s">
        <v>167</v>
      </c>
    </row>
    <row r="84" spans="1:3" x14ac:dyDescent="0.25">
      <c r="A84" t="s">
        <v>87</v>
      </c>
      <c r="B84" t="s">
        <v>168</v>
      </c>
      <c r="C84" t="s">
        <v>167</v>
      </c>
    </row>
    <row r="85" spans="1:3" x14ac:dyDescent="0.25">
      <c r="A85" t="s">
        <v>88</v>
      </c>
      <c r="B85" t="s">
        <v>168</v>
      </c>
      <c r="C85" t="s">
        <v>167</v>
      </c>
    </row>
    <row r="86" spans="1:3" x14ac:dyDescent="0.25">
      <c r="A86" t="s">
        <v>169</v>
      </c>
      <c r="B86" t="s">
        <v>168</v>
      </c>
      <c r="C86" t="s">
        <v>167</v>
      </c>
    </row>
    <row r="87" spans="1:3" x14ac:dyDescent="0.25">
      <c r="A87" t="s">
        <v>89</v>
      </c>
      <c r="B87" t="s">
        <v>168</v>
      </c>
      <c r="C87" t="s">
        <v>167</v>
      </c>
    </row>
    <row r="88" spans="1:3" x14ac:dyDescent="0.25">
      <c r="A88" t="s">
        <v>90</v>
      </c>
      <c r="B88" t="s">
        <v>168</v>
      </c>
      <c r="C88" t="s">
        <v>167</v>
      </c>
    </row>
    <row r="89" spans="1:3" x14ac:dyDescent="0.25">
      <c r="A89" t="s">
        <v>91</v>
      </c>
      <c r="B89" t="s">
        <v>168</v>
      </c>
      <c r="C89" t="s">
        <v>167</v>
      </c>
    </row>
    <row r="90" spans="1:3" x14ac:dyDescent="0.25">
      <c r="A90" t="s">
        <v>92</v>
      </c>
      <c r="B90" t="s">
        <v>168</v>
      </c>
      <c r="C90" t="s">
        <v>167</v>
      </c>
    </row>
    <row r="91" spans="1:3" x14ac:dyDescent="0.25">
      <c r="A91" t="s">
        <v>93</v>
      </c>
      <c r="B91" t="s">
        <v>168</v>
      </c>
      <c r="C91" t="s">
        <v>167</v>
      </c>
    </row>
    <row r="92" spans="1:3" x14ac:dyDescent="0.25">
      <c r="A92" t="s">
        <v>94</v>
      </c>
      <c r="B92" t="s">
        <v>166</v>
      </c>
      <c r="C92" t="s">
        <v>165</v>
      </c>
    </row>
    <row r="93" spans="1:3" x14ac:dyDescent="0.25">
      <c r="A93" t="s">
        <v>95</v>
      </c>
      <c r="B93" t="s">
        <v>166</v>
      </c>
      <c r="C93" t="s">
        <v>165</v>
      </c>
    </row>
    <row r="94" spans="1:3" x14ac:dyDescent="0.25">
      <c r="A94" t="s">
        <v>96</v>
      </c>
      <c r="B94" t="s">
        <v>166</v>
      </c>
      <c r="C94" t="s">
        <v>165</v>
      </c>
    </row>
    <row r="95" spans="1:3" x14ac:dyDescent="0.25">
      <c r="A95" t="s">
        <v>97</v>
      </c>
      <c r="B95" t="s">
        <v>166</v>
      </c>
      <c r="C95" t="s">
        <v>165</v>
      </c>
    </row>
    <row r="96" spans="1:3" x14ac:dyDescent="0.25">
      <c r="A96" t="s">
        <v>98</v>
      </c>
      <c r="B96" t="s">
        <v>166</v>
      </c>
      <c r="C96" t="s">
        <v>165</v>
      </c>
    </row>
    <row r="97" spans="1:3" x14ac:dyDescent="0.25">
      <c r="A97" t="s">
        <v>99</v>
      </c>
      <c r="B97" t="s">
        <v>166</v>
      </c>
      <c r="C97" t="s">
        <v>165</v>
      </c>
    </row>
    <row r="98" spans="1:3" x14ac:dyDescent="0.25">
      <c r="A98" t="s">
        <v>100</v>
      </c>
      <c r="B98" t="s">
        <v>166</v>
      </c>
      <c r="C98" t="s">
        <v>165</v>
      </c>
    </row>
    <row r="99" spans="1:3" x14ac:dyDescent="0.25">
      <c r="A99" t="s">
        <v>101</v>
      </c>
      <c r="B99" t="s">
        <v>166</v>
      </c>
      <c r="C99" t="s">
        <v>165</v>
      </c>
    </row>
    <row r="100" spans="1:3" x14ac:dyDescent="0.25">
      <c r="A100" t="s">
        <v>102</v>
      </c>
      <c r="B100" t="s">
        <v>166</v>
      </c>
      <c r="C100" t="s">
        <v>165</v>
      </c>
    </row>
    <row r="101" spans="1:3" x14ac:dyDescent="0.25">
      <c r="A101" t="s">
        <v>103</v>
      </c>
      <c r="B101" t="s">
        <v>166</v>
      </c>
      <c r="C101" t="s">
        <v>165</v>
      </c>
    </row>
    <row r="102" spans="1:3" x14ac:dyDescent="0.25">
      <c r="A102" t="s">
        <v>104</v>
      </c>
      <c r="B102" t="s">
        <v>166</v>
      </c>
      <c r="C102" t="s">
        <v>165</v>
      </c>
    </row>
    <row r="103" spans="1:3" x14ac:dyDescent="0.25">
      <c r="A103" t="s">
        <v>105</v>
      </c>
      <c r="B103" t="s">
        <v>166</v>
      </c>
      <c r="C103" t="s">
        <v>165</v>
      </c>
    </row>
    <row r="104" spans="1:3" x14ac:dyDescent="0.25">
      <c r="A104" t="s">
        <v>106</v>
      </c>
      <c r="B104" t="s">
        <v>166</v>
      </c>
      <c r="C104" t="s">
        <v>165</v>
      </c>
    </row>
    <row r="105" spans="1:3" x14ac:dyDescent="0.25">
      <c r="A105" t="s">
        <v>107</v>
      </c>
      <c r="B105" t="s">
        <v>166</v>
      </c>
      <c r="C105" t="s">
        <v>165</v>
      </c>
    </row>
    <row r="106" spans="1:3" x14ac:dyDescent="0.25">
      <c r="A106" t="s">
        <v>108</v>
      </c>
      <c r="B106" t="s">
        <v>166</v>
      </c>
      <c r="C106" t="s">
        <v>165</v>
      </c>
    </row>
    <row r="107" spans="1:3" x14ac:dyDescent="0.25">
      <c r="A107" t="s">
        <v>109</v>
      </c>
      <c r="B107" t="s">
        <v>166</v>
      </c>
      <c r="C107" t="s">
        <v>165</v>
      </c>
    </row>
    <row r="108" spans="1:3" x14ac:dyDescent="0.25">
      <c r="A108" t="s">
        <v>110</v>
      </c>
      <c r="B108" t="s">
        <v>166</v>
      </c>
      <c r="C108" t="s">
        <v>165</v>
      </c>
    </row>
    <row r="109" spans="1:3" x14ac:dyDescent="0.25">
      <c r="A109" t="s">
        <v>111</v>
      </c>
      <c r="B109" t="s">
        <v>166</v>
      </c>
      <c r="C109" t="s">
        <v>165</v>
      </c>
    </row>
    <row r="110" spans="1:3" x14ac:dyDescent="0.25">
      <c r="A110" t="s">
        <v>112</v>
      </c>
      <c r="B110" t="s">
        <v>166</v>
      </c>
      <c r="C110" t="s">
        <v>165</v>
      </c>
    </row>
    <row r="111" spans="1:3" x14ac:dyDescent="0.25">
      <c r="A111" t="s">
        <v>113</v>
      </c>
      <c r="B111" t="s">
        <v>166</v>
      </c>
      <c r="C111" t="s">
        <v>165</v>
      </c>
    </row>
    <row r="112" spans="1:3" x14ac:dyDescent="0.25">
      <c r="A112" t="s">
        <v>114</v>
      </c>
      <c r="B112" t="s">
        <v>166</v>
      </c>
      <c r="C112" t="s">
        <v>165</v>
      </c>
    </row>
    <row r="113" spans="1:3" x14ac:dyDescent="0.25">
      <c r="A113" t="s">
        <v>115</v>
      </c>
      <c r="B113" t="s">
        <v>166</v>
      </c>
      <c r="C113" t="s">
        <v>165</v>
      </c>
    </row>
    <row r="114" spans="1:3" x14ac:dyDescent="0.25">
      <c r="A114" t="s">
        <v>116</v>
      </c>
      <c r="B114" t="s">
        <v>166</v>
      </c>
      <c r="C114" t="s">
        <v>165</v>
      </c>
    </row>
    <row r="115" spans="1:3" x14ac:dyDescent="0.25">
      <c r="A115" t="s">
        <v>117</v>
      </c>
      <c r="B115" t="s">
        <v>166</v>
      </c>
      <c r="C115" t="s">
        <v>165</v>
      </c>
    </row>
    <row r="116" spans="1:3" x14ac:dyDescent="0.25">
      <c r="A116" t="s">
        <v>118</v>
      </c>
      <c r="B116" t="s">
        <v>166</v>
      </c>
      <c r="C116" t="s">
        <v>165</v>
      </c>
    </row>
    <row r="117" spans="1:3" x14ac:dyDescent="0.25">
      <c r="A117" t="s">
        <v>119</v>
      </c>
      <c r="B117" t="s">
        <v>166</v>
      </c>
      <c r="C117" t="s">
        <v>165</v>
      </c>
    </row>
    <row r="118" spans="1:3" x14ac:dyDescent="0.25">
      <c r="A118" t="s">
        <v>120</v>
      </c>
      <c r="B118" t="s">
        <v>166</v>
      </c>
      <c r="C118" t="s">
        <v>165</v>
      </c>
    </row>
    <row r="119" spans="1:3" x14ac:dyDescent="0.25">
      <c r="A119" t="s">
        <v>121</v>
      </c>
      <c r="B119" t="s">
        <v>166</v>
      </c>
      <c r="C119" t="s">
        <v>165</v>
      </c>
    </row>
    <row r="120" spans="1:3" x14ac:dyDescent="0.25">
      <c r="A120" t="s">
        <v>122</v>
      </c>
      <c r="B120" t="s">
        <v>166</v>
      </c>
      <c r="C120" t="s">
        <v>165</v>
      </c>
    </row>
    <row r="121" spans="1:3" x14ac:dyDescent="0.25">
      <c r="A121" t="s">
        <v>123</v>
      </c>
      <c r="B121" t="s">
        <v>166</v>
      </c>
      <c r="C121" t="s">
        <v>165</v>
      </c>
    </row>
    <row r="122" spans="1:3" x14ac:dyDescent="0.25">
      <c r="A122" t="s">
        <v>124</v>
      </c>
      <c r="B122" t="s">
        <v>166</v>
      </c>
      <c r="C122" t="s">
        <v>165</v>
      </c>
    </row>
    <row r="123" spans="1:3" x14ac:dyDescent="0.25">
      <c r="A123" t="s">
        <v>125</v>
      </c>
      <c r="B123" t="s">
        <v>166</v>
      </c>
      <c r="C123" t="s">
        <v>165</v>
      </c>
    </row>
    <row r="124" spans="1:3" x14ac:dyDescent="0.25">
      <c r="A124" t="s">
        <v>126</v>
      </c>
      <c r="B124" t="s">
        <v>166</v>
      </c>
      <c r="C124" t="s">
        <v>165</v>
      </c>
    </row>
    <row r="125" spans="1:3" x14ac:dyDescent="0.25">
      <c r="A125" t="s">
        <v>127</v>
      </c>
      <c r="B125" t="s">
        <v>166</v>
      </c>
      <c r="C125" t="s">
        <v>165</v>
      </c>
    </row>
    <row r="126" spans="1:3" x14ac:dyDescent="0.25">
      <c r="A126" t="s">
        <v>128</v>
      </c>
      <c r="B126" t="s">
        <v>166</v>
      </c>
      <c r="C126" t="s">
        <v>165</v>
      </c>
    </row>
    <row r="127" spans="1:3" x14ac:dyDescent="0.25">
      <c r="A127" t="s">
        <v>129</v>
      </c>
      <c r="B127" t="s">
        <v>166</v>
      </c>
      <c r="C127" t="s">
        <v>165</v>
      </c>
    </row>
    <row r="128" spans="1:3" x14ac:dyDescent="0.25">
      <c r="A128" t="s">
        <v>130</v>
      </c>
      <c r="B128" t="s">
        <v>166</v>
      </c>
      <c r="C128" t="s">
        <v>165</v>
      </c>
    </row>
    <row r="129" spans="1:3" x14ac:dyDescent="0.25">
      <c r="A129" t="s">
        <v>131</v>
      </c>
      <c r="B129" t="s">
        <v>166</v>
      </c>
      <c r="C129" t="s">
        <v>165</v>
      </c>
    </row>
    <row r="130" spans="1:3" x14ac:dyDescent="0.25">
      <c r="A130" t="s">
        <v>132</v>
      </c>
      <c r="B130" t="s">
        <v>164</v>
      </c>
      <c r="C130" t="s">
        <v>156</v>
      </c>
    </row>
    <row r="131" spans="1:3" x14ac:dyDescent="0.25">
      <c r="A131" t="s">
        <v>133</v>
      </c>
      <c r="B131" t="s">
        <v>163</v>
      </c>
      <c r="C131" t="s">
        <v>160</v>
      </c>
    </row>
    <row r="132" spans="1:3" x14ac:dyDescent="0.25">
      <c r="A132" t="s">
        <v>134</v>
      </c>
      <c r="B132" t="s">
        <v>163</v>
      </c>
      <c r="C132" t="s">
        <v>160</v>
      </c>
    </row>
    <row r="133" spans="1:3" x14ac:dyDescent="0.25">
      <c r="A133" t="s">
        <v>135</v>
      </c>
      <c r="B133" t="s">
        <v>163</v>
      </c>
      <c r="C133" t="s">
        <v>160</v>
      </c>
    </row>
    <row r="134" spans="1:3" x14ac:dyDescent="0.25">
      <c r="A134" t="s">
        <v>136</v>
      </c>
      <c r="B134" t="s">
        <v>163</v>
      </c>
      <c r="C134" t="s">
        <v>160</v>
      </c>
    </row>
    <row r="135" spans="1:3" x14ac:dyDescent="0.25">
      <c r="A135" t="s">
        <v>137</v>
      </c>
      <c r="B135" t="s">
        <v>163</v>
      </c>
      <c r="C135" t="s">
        <v>160</v>
      </c>
    </row>
    <row r="136" spans="1:3" x14ac:dyDescent="0.25">
      <c r="A136" t="s">
        <v>138</v>
      </c>
      <c r="B136" t="s">
        <v>163</v>
      </c>
      <c r="C136" t="s">
        <v>160</v>
      </c>
    </row>
    <row r="137" spans="1:3" x14ac:dyDescent="0.25">
      <c r="A137" t="s">
        <v>139</v>
      </c>
      <c r="B137" t="s">
        <v>163</v>
      </c>
      <c r="C137" t="s">
        <v>160</v>
      </c>
    </row>
    <row r="138" spans="1:3" x14ac:dyDescent="0.25">
      <c r="A138" t="s">
        <v>140</v>
      </c>
      <c r="B138" t="s">
        <v>163</v>
      </c>
      <c r="C138" t="s">
        <v>160</v>
      </c>
    </row>
    <row r="139" spans="1:3" x14ac:dyDescent="0.25">
      <c r="A139" t="s">
        <v>141</v>
      </c>
      <c r="B139" t="s">
        <v>163</v>
      </c>
      <c r="C139" t="s">
        <v>160</v>
      </c>
    </row>
    <row r="140" spans="1:3" x14ac:dyDescent="0.25">
      <c r="A140" t="s">
        <v>142</v>
      </c>
      <c r="B140" t="s">
        <v>163</v>
      </c>
      <c r="C140" t="s">
        <v>160</v>
      </c>
    </row>
    <row r="141" spans="1:3" x14ac:dyDescent="0.25">
      <c r="A141" t="s">
        <v>143</v>
      </c>
      <c r="B141" t="s">
        <v>163</v>
      </c>
      <c r="C141" t="s">
        <v>160</v>
      </c>
    </row>
    <row r="142" spans="1:3" x14ac:dyDescent="0.25">
      <c r="A142" t="s">
        <v>144</v>
      </c>
      <c r="B142" t="s">
        <v>163</v>
      </c>
      <c r="C142" t="s">
        <v>160</v>
      </c>
    </row>
    <row r="143" spans="1:3" x14ac:dyDescent="0.25">
      <c r="A143" t="s">
        <v>145</v>
      </c>
      <c r="B143" t="s">
        <v>163</v>
      </c>
      <c r="C143" t="s">
        <v>160</v>
      </c>
    </row>
    <row r="144" spans="1:3" x14ac:dyDescent="0.25">
      <c r="A144" t="s">
        <v>146</v>
      </c>
      <c r="B144" t="s">
        <v>163</v>
      </c>
      <c r="C144" t="s">
        <v>160</v>
      </c>
    </row>
    <row r="145" spans="1:3" x14ac:dyDescent="0.25">
      <c r="A145" t="s">
        <v>147</v>
      </c>
      <c r="B145" t="s">
        <v>163</v>
      </c>
      <c r="C145" t="s">
        <v>160</v>
      </c>
    </row>
    <row r="146" spans="1:3" x14ac:dyDescent="0.25">
      <c r="A146" t="s">
        <v>148</v>
      </c>
      <c r="B146" t="s">
        <v>163</v>
      </c>
      <c r="C146" t="s">
        <v>160</v>
      </c>
    </row>
    <row r="147" spans="1:3" x14ac:dyDescent="0.25">
      <c r="A147" t="s">
        <v>149</v>
      </c>
      <c r="B147" t="s">
        <v>163</v>
      </c>
      <c r="C147" t="s">
        <v>160</v>
      </c>
    </row>
    <row r="148" spans="1:3" x14ac:dyDescent="0.25">
      <c r="A148" t="s">
        <v>150</v>
      </c>
      <c r="B148" t="s">
        <v>163</v>
      </c>
      <c r="C148" t="s">
        <v>160</v>
      </c>
    </row>
    <row r="149" spans="1:3" x14ac:dyDescent="0.25">
      <c r="A149" t="s">
        <v>151</v>
      </c>
      <c r="B149" t="s">
        <v>162</v>
      </c>
      <c r="C149" t="s">
        <v>156</v>
      </c>
    </row>
    <row r="150" spans="1:3" x14ac:dyDescent="0.25">
      <c r="A150" t="s">
        <v>152</v>
      </c>
      <c r="B150" t="s">
        <v>161</v>
      </c>
      <c r="C150" t="s">
        <v>160</v>
      </c>
    </row>
    <row r="151" spans="1:3" x14ac:dyDescent="0.25">
      <c r="A151" t="s">
        <v>153</v>
      </c>
      <c r="B151" t="s">
        <v>161</v>
      </c>
      <c r="C151" t="s">
        <v>160</v>
      </c>
    </row>
    <row r="152" spans="1:3" x14ac:dyDescent="0.25">
      <c r="A152" t="s">
        <v>154</v>
      </c>
      <c r="B152" t="s">
        <v>161</v>
      </c>
      <c r="C152" t="s">
        <v>160</v>
      </c>
    </row>
    <row r="153" spans="1:3" x14ac:dyDescent="0.25">
      <c r="A153" t="s">
        <v>155</v>
      </c>
      <c r="B153" t="s">
        <v>159</v>
      </c>
      <c r="C153" t="s">
        <v>156</v>
      </c>
    </row>
    <row r="154" spans="1:3" x14ac:dyDescent="0.25">
      <c r="A154" t="s">
        <v>11</v>
      </c>
      <c r="B154" t="s">
        <v>157</v>
      </c>
      <c r="C154" t="s">
        <v>156</v>
      </c>
    </row>
    <row r="155" spans="1:3" x14ac:dyDescent="0.25">
      <c r="A155" t="s">
        <v>12</v>
      </c>
      <c r="B155" t="s">
        <v>158</v>
      </c>
      <c r="C155" t="s">
        <v>156</v>
      </c>
    </row>
    <row r="156" spans="1:3" x14ac:dyDescent="0.25">
      <c r="A156" t="s">
        <v>13</v>
      </c>
      <c r="B156" t="s">
        <v>157</v>
      </c>
      <c r="C156" t="s">
        <v>156</v>
      </c>
    </row>
    <row r="157" spans="1:3" x14ac:dyDescent="0.25">
      <c r="A157" t="s">
        <v>193</v>
      </c>
      <c r="B157" t="s">
        <v>376</v>
      </c>
      <c r="C157" t="s">
        <v>377</v>
      </c>
    </row>
    <row r="158" spans="1:3" x14ac:dyDescent="0.25">
      <c r="A158" t="s">
        <v>194</v>
      </c>
      <c r="B158" t="s">
        <v>376</v>
      </c>
      <c r="C158" t="s">
        <v>377</v>
      </c>
    </row>
    <row r="159" spans="1:3" x14ac:dyDescent="0.25">
      <c r="A159" t="s">
        <v>195</v>
      </c>
      <c r="B159" t="s">
        <v>376</v>
      </c>
      <c r="C159" t="s">
        <v>377</v>
      </c>
    </row>
    <row r="160" spans="1:3" x14ac:dyDescent="0.25">
      <c r="A160" t="s">
        <v>196</v>
      </c>
      <c r="B160" t="s">
        <v>376</v>
      </c>
      <c r="C160" t="s">
        <v>377</v>
      </c>
    </row>
    <row r="161" spans="1:3" x14ac:dyDescent="0.25">
      <c r="A161" t="s">
        <v>197</v>
      </c>
      <c r="B161" t="s">
        <v>376</v>
      </c>
      <c r="C161" t="s">
        <v>377</v>
      </c>
    </row>
    <row r="162" spans="1:3" x14ac:dyDescent="0.25">
      <c r="A162" t="s">
        <v>198</v>
      </c>
      <c r="B162" t="s">
        <v>376</v>
      </c>
      <c r="C162" t="s">
        <v>377</v>
      </c>
    </row>
    <row r="163" spans="1:3" x14ac:dyDescent="0.25">
      <c r="A163" t="s">
        <v>199</v>
      </c>
      <c r="B163" t="s">
        <v>376</v>
      </c>
      <c r="C163" t="s">
        <v>377</v>
      </c>
    </row>
    <row r="164" spans="1:3" x14ac:dyDescent="0.25">
      <c r="A164" t="s">
        <v>200</v>
      </c>
      <c r="B164" t="s">
        <v>376</v>
      </c>
      <c r="C164" t="s">
        <v>377</v>
      </c>
    </row>
    <row r="165" spans="1:3" x14ac:dyDescent="0.25">
      <c r="A165" t="s">
        <v>201</v>
      </c>
      <c r="B165" t="s">
        <v>376</v>
      </c>
      <c r="C165" t="s">
        <v>377</v>
      </c>
    </row>
    <row r="166" spans="1:3" x14ac:dyDescent="0.25">
      <c r="A166" t="s">
        <v>202</v>
      </c>
      <c r="B166" t="s">
        <v>376</v>
      </c>
      <c r="C166" t="s">
        <v>377</v>
      </c>
    </row>
    <row r="167" spans="1:3" x14ac:dyDescent="0.25">
      <c r="A167" t="s">
        <v>203</v>
      </c>
      <c r="B167" t="s">
        <v>376</v>
      </c>
      <c r="C167" t="s">
        <v>377</v>
      </c>
    </row>
    <row r="168" spans="1:3" x14ac:dyDescent="0.25">
      <c r="A168" t="s">
        <v>204</v>
      </c>
      <c r="B168" t="s">
        <v>376</v>
      </c>
      <c r="C168" t="s">
        <v>377</v>
      </c>
    </row>
    <row r="169" spans="1:3" x14ac:dyDescent="0.25">
      <c r="A169" t="s">
        <v>205</v>
      </c>
      <c r="B169" t="s">
        <v>376</v>
      </c>
      <c r="C169" t="s">
        <v>377</v>
      </c>
    </row>
    <row r="170" spans="1:3" x14ac:dyDescent="0.25">
      <c r="A170" t="s">
        <v>206</v>
      </c>
      <c r="B170" t="s">
        <v>376</v>
      </c>
      <c r="C170" t="s">
        <v>377</v>
      </c>
    </row>
    <row r="171" spans="1:3" x14ac:dyDescent="0.25">
      <c r="A171" t="s">
        <v>207</v>
      </c>
      <c r="B171" t="s">
        <v>376</v>
      </c>
      <c r="C171" t="s">
        <v>377</v>
      </c>
    </row>
    <row r="172" spans="1:3" x14ac:dyDescent="0.25">
      <c r="A172" t="s">
        <v>208</v>
      </c>
      <c r="B172" t="s">
        <v>376</v>
      </c>
      <c r="C172" t="s">
        <v>377</v>
      </c>
    </row>
    <row r="173" spans="1:3" x14ac:dyDescent="0.25">
      <c r="A173" t="s">
        <v>209</v>
      </c>
      <c r="B173" t="s">
        <v>376</v>
      </c>
      <c r="C173" t="s">
        <v>377</v>
      </c>
    </row>
    <row r="174" spans="1:3" x14ac:dyDescent="0.25">
      <c r="A174" t="s">
        <v>210</v>
      </c>
      <c r="B174" t="s">
        <v>376</v>
      </c>
      <c r="C174" t="s">
        <v>377</v>
      </c>
    </row>
    <row r="175" spans="1:3" x14ac:dyDescent="0.25">
      <c r="A175" t="s">
        <v>211</v>
      </c>
      <c r="B175" t="s">
        <v>376</v>
      </c>
      <c r="C175" t="s">
        <v>377</v>
      </c>
    </row>
    <row r="176" spans="1:3" x14ac:dyDescent="0.25">
      <c r="A176" t="s">
        <v>212</v>
      </c>
      <c r="B176" t="s">
        <v>376</v>
      </c>
      <c r="C176" t="s">
        <v>377</v>
      </c>
    </row>
    <row r="177" spans="1:3" x14ac:dyDescent="0.25">
      <c r="A177" t="s">
        <v>213</v>
      </c>
      <c r="B177" t="s">
        <v>376</v>
      </c>
      <c r="C177" t="s">
        <v>377</v>
      </c>
    </row>
    <row r="178" spans="1:3" x14ac:dyDescent="0.25">
      <c r="A178" t="s">
        <v>214</v>
      </c>
      <c r="B178" t="s">
        <v>376</v>
      </c>
      <c r="C178" t="s">
        <v>377</v>
      </c>
    </row>
    <row r="179" spans="1:3" x14ac:dyDescent="0.25">
      <c r="A179" t="s">
        <v>215</v>
      </c>
      <c r="B179" t="s">
        <v>376</v>
      </c>
      <c r="C179" t="s">
        <v>377</v>
      </c>
    </row>
    <row r="180" spans="1:3" x14ac:dyDescent="0.25">
      <c r="A180" t="s">
        <v>216</v>
      </c>
      <c r="B180" t="s">
        <v>376</v>
      </c>
      <c r="C180" t="s">
        <v>377</v>
      </c>
    </row>
    <row r="181" spans="1:3" x14ac:dyDescent="0.25">
      <c r="A181" t="s">
        <v>217</v>
      </c>
      <c r="B181" t="s">
        <v>376</v>
      </c>
      <c r="C181" t="s">
        <v>377</v>
      </c>
    </row>
    <row r="182" spans="1:3" x14ac:dyDescent="0.25">
      <c r="A182" t="s">
        <v>218</v>
      </c>
      <c r="B182" t="s">
        <v>376</v>
      </c>
      <c r="C182" t="s">
        <v>377</v>
      </c>
    </row>
    <row r="183" spans="1:3" x14ac:dyDescent="0.25">
      <c r="A183" t="s">
        <v>219</v>
      </c>
      <c r="B183" t="s">
        <v>376</v>
      </c>
      <c r="C183" t="s">
        <v>377</v>
      </c>
    </row>
    <row r="184" spans="1:3" x14ac:dyDescent="0.25">
      <c r="A184" t="s">
        <v>220</v>
      </c>
      <c r="B184" t="s">
        <v>376</v>
      </c>
      <c r="C184" t="s">
        <v>377</v>
      </c>
    </row>
    <row r="185" spans="1:3" x14ac:dyDescent="0.25">
      <c r="A185" t="s">
        <v>221</v>
      </c>
      <c r="B185" t="s">
        <v>376</v>
      </c>
      <c r="C185" t="s">
        <v>377</v>
      </c>
    </row>
    <row r="186" spans="1:3" x14ac:dyDescent="0.25">
      <c r="A186" t="s">
        <v>222</v>
      </c>
      <c r="B186" t="s">
        <v>376</v>
      </c>
      <c r="C186" t="s">
        <v>377</v>
      </c>
    </row>
    <row r="187" spans="1:3" x14ac:dyDescent="0.25">
      <c r="A187" t="s">
        <v>223</v>
      </c>
      <c r="B187" t="s">
        <v>376</v>
      </c>
      <c r="C187" t="s">
        <v>377</v>
      </c>
    </row>
    <row r="188" spans="1:3" x14ac:dyDescent="0.25">
      <c r="A188" t="s">
        <v>224</v>
      </c>
      <c r="B188" t="s">
        <v>376</v>
      </c>
      <c r="C188" t="s">
        <v>377</v>
      </c>
    </row>
    <row r="189" spans="1:3" x14ac:dyDescent="0.25">
      <c r="A189" t="s">
        <v>225</v>
      </c>
      <c r="B189" t="s">
        <v>376</v>
      </c>
      <c r="C189" t="s">
        <v>377</v>
      </c>
    </row>
    <row r="190" spans="1:3" x14ac:dyDescent="0.25">
      <c r="A190" t="s">
        <v>226</v>
      </c>
      <c r="B190" t="s">
        <v>376</v>
      </c>
      <c r="C190" t="s">
        <v>377</v>
      </c>
    </row>
    <row r="191" spans="1:3" x14ac:dyDescent="0.25">
      <c r="A191" t="s">
        <v>227</v>
      </c>
      <c r="B191" t="s">
        <v>376</v>
      </c>
      <c r="C191" t="s">
        <v>377</v>
      </c>
    </row>
    <row r="192" spans="1:3" x14ac:dyDescent="0.25">
      <c r="A192" t="s">
        <v>228</v>
      </c>
      <c r="B192" t="s">
        <v>376</v>
      </c>
      <c r="C192" t="s">
        <v>377</v>
      </c>
    </row>
    <row r="193" spans="1:3" x14ac:dyDescent="0.25">
      <c r="A193" t="s">
        <v>229</v>
      </c>
      <c r="B193" t="s">
        <v>376</v>
      </c>
      <c r="C193" t="s">
        <v>377</v>
      </c>
    </row>
    <row r="194" spans="1:3" x14ac:dyDescent="0.25">
      <c r="A194" t="s">
        <v>230</v>
      </c>
      <c r="B194" t="s">
        <v>376</v>
      </c>
      <c r="C194" t="s">
        <v>377</v>
      </c>
    </row>
    <row r="195" spans="1:3" x14ac:dyDescent="0.25">
      <c r="A195" t="s">
        <v>231</v>
      </c>
      <c r="B195" t="s">
        <v>376</v>
      </c>
      <c r="C195" t="s">
        <v>377</v>
      </c>
    </row>
    <row r="196" spans="1:3" x14ac:dyDescent="0.25">
      <c r="A196" t="s">
        <v>232</v>
      </c>
      <c r="B196" t="s">
        <v>376</v>
      </c>
      <c r="C196" t="s">
        <v>377</v>
      </c>
    </row>
    <row r="197" spans="1:3" x14ac:dyDescent="0.25">
      <c r="A197" t="s">
        <v>233</v>
      </c>
      <c r="B197" t="s">
        <v>376</v>
      </c>
      <c r="C197" t="s">
        <v>377</v>
      </c>
    </row>
    <row r="198" spans="1:3" x14ac:dyDescent="0.25">
      <c r="A198" t="s">
        <v>234</v>
      </c>
      <c r="B198" t="s">
        <v>376</v>
      </c>
      <c r="C198" t="s">
        <v>377</v>
      </c>
    </row>
    <row r="199" spans="1:3" x14ac:dyDescent="0.25">
      <c r="A199" t="s">
        <v>235</v>
      </c>
      <c r="B199" t="s">
        <v>376</v>
      </c>
      <c r="C199" t="s">
        <v>377</v>
      </c>
    </row>
    <row r="200" spans="1:3" x14ac:dyDescent="0.25">
      <c r="A200" t="s">
        <v>236</v>
      </c>
      <c r="B200" t="s">
        <v>376</v>
      </c>
      <c r="C200" t="s">
        <v>377</v>
      </c>
    </row>
    <row r="201" spans="1:3" x14ac:dyDescent="0.25">
      <c r="A201" t="s">
        <v>237</v>
      </c>
      <c r="B201" t="s">
        <v>376</v>
      </c>
      <c r="C201" t="s">
        <v>377</v>
      </c>
    </row>
    <row r="202" spans="1:3" x14ac:dyDescent="0.25">
      <c r="A202" t="s">
        <v>192</v>
      </c>
      <c r="B202" t="s">
        <v>192</v>
      </c>
      <c r="C202" t="s">
        <v>167</v>
      </c>
    </row>
    <row r="203" spans="1:3" x14ac:dyDescent="0.25">
      <c r="A203" t="s">
        <v>238</v>
      </c>
      <c r="B203" t="s">
        <v>176</v>
      </c>
      <c r="C203" t="s">
        <v>377</v>
      </c>
    </row>
    <row r="204" spans="1:3" x14ac:dyDescent="0.25">
      <c r="A204" t="s">
        <v>239</v>
      </c>
      <c r="B204" t="s">
        <v>176</v>
      </c>
      <c r="C204" t="s">
        <v>377</v>
      </c>
    </row>
    <row r="205" spans="1:3" x14ac:dyDescent="0.25">
      <c r="A205" t="s">
        <v>240</v>
      </c>
      <c r="B205" t="s">
        <v>176</v>
      </c>
      <c r="C205" t="s">
        <v>377</v>
      </c>
    </row>
    <row r="206" spans="1:3" x14ac:dyDescent="0.25">
      <c r="A206" t="s">
        <v>241</v>
      </c>
      <c r="B206" t="s">
        <v>176</v>
      </c>
      <c r="C206" t="s">
        <v>377</v>
      </c>
    </row>
    <row r="207" spans="1:3" x14ac:dyDescent="0.25">
      <c r="A207" t="s">
        <v>242</v>
      </c>
      <c r="B207" t="s">
        <v>176</v>
      </c>
      <c r="C207" t="s">
        <v>377</v>
      </c>
    </row>
    <row r="208" spans="1:3" x14ac:dyDescent="0.25">
      <c r="A208" t="s">
        <v>243</v>
      </c>
      <c r="B208" t="s">
        <v>176</v>
      </c>
      <c r="C208" t="s">
        <v>377</v>
      </c>
    </row>
    <row r="209" spans="1:3" x14ac:dyDescent="0.25">
      <c r="A209" t="s">
        <v>244</v>
      </c>
      <c r="B209" t="s">
        <v>176</v>
      </c>
      <c r="C209" t="s">
        <v>377</v>
      </c>
    </row>
    <row r="210" spans="1:3" x14ac:dyDescent="0.25">
      <c r="A210" t="s">
        <v>245</v>
      </c>
      <c r="B210" t="s">
        <v>176</v>
      </c>
      <c r="C210" t="s">
        <v>377</v>
      </c>
    </row>
    <row r="211" spans="1:3" x14ac:dyDescent="0.25">
      <c r="A211" t="s">
        <v>246</v>
      </c>
      <c r="B211" t="s">
        <v>174</v>
      </c>
      <c r="C211" t="s">
        <v>377</v>
      </c>
    </row>
    <row r="212" spans="1:3" x14ac:dyDescent="0.25">
      <c r="A212" t="s">
        <v>247</v>
      </c>
      <c r="B212" t="s">
        <v>174</v>
      </c>
      <c r="C212" t="s">
        <v>377</v>
      </c>
    </row>
    <row r="213" spans="1:3" x14ac:dyDescent="0.25">
      <c r="A213" t="s">
        <v>248</v>
      </c>
      <c r="B213" t="s">
        <v>174</v>
      </c>
      <c r="C213" t="s">
        <v>377</v>
      </c>
    </row>
    <row r="214" spans="1:3" x14ac:dyDescent="0.25">
      <c r="A214" t="s">
        <v>249</v>
      </c>
      <c r="B214" t="s">
        <v>378</v>
      </c>
      <c r="C214" t="s">
        <v>377</v>
      </c>
    </row>
    <row r="215" spans="1:3" x14ac:dyDescent="0.25">
      <c r="A215" t="s">
        <v>250</v>
      </c>
      <c r="B215" t="s">
        <v>378</v>
      </c>
      <c r="C215" t="s">
        <v>377</v>
      </c>
    </row>
    <row r="216" spans="1:3" x14ac:dyDescent="0.25">
      <c r="A216" t="s">
        <v>251</v>
      </c>
      <c r="B216" t="s">
        <v>166</v>
      </c>
      <c r="C216" t="s">
        <v>377</v>
      </c>
    </row>
    <row r="217" spans="1:3" x14ac:dyDescent="0.25">
      <c r="A217" t="s">
        <v>252</v>
      </c>
      <c r="B217" t="s">
        <v>166</v>
      </c>
      <c r="C217" t="s">
        <v>377</v>
      </c>
    </row>
    <row r="218" spans="1:3" x14ac:dyDescent="0.25">
      <c r="A218" t="s">
        <v>253</v>
      </c>
      <c r="B218" t="s">
        <v>166</v>
      </c>
      <c r="C218" t="s">
        <v>377</v>
      </c>
    </row>
    <row r="219" spans="1:3" x14ac:dyDescent="0.25">
      <c r="A219" t="s">
        <v>254</v>
      </c>
      <c r="B219" t="s">
        <v>166</v>
      </c>
      <c r="C219" t="s">
        <v>377</v>
      </c>
    </row>
    <row r="220" spans="1:3" x14ac:dyDescent="0.25">
      <c r="A220" t="s">
        <v>255</v>
      </c>
      <c r="B220" t="s">
        <v>166</v>
      </c>
      <c r="C220" t="s">
        <v>377</v>
      </c>
    </row>
    <row r="221" spans="1:3" x14ac:dyDescent="0.25">
      <c r="A221" t="s">
        <v>256</v>
      </c>
      <c r="B221" t="s">
        <v>166</v>
      </c>
      <c r="C221" t="s">
        <v>377</v>
      </c>
    </row>
    <row r="222" spans="1:3" x14ac:dyDescent="0.25">
      <c r="A222" t="s">
        <v>257</v>
      </c>
      <c r="B222" t="s">
        <v>166</v>
      </c>
      <c r="C222" t="s">
        <v>377</v>
      </c>
    </row>
    <row r="223" spans="1:3" x14ac:dyDescent="0.25">
      <c r="A223" t="s">
        <v>258</v>
      </c>
      <c r="B223" t="s">
        <v>166</v>
      </c>
      <c r="C223" t="s">
        <v>377</v>
      </c>
    </row>
    <row r="224" spans="1:3" x14ac:dyDescent="0.25">
      <c r="A224" t="s">
        <v>259</v>
      </c>
      <c r="B224" t="s">
        <v>166</v>
      </c>
      <c r="C224" t="s">
        <v>377</v>
      </c>
    </row>
    <row r="225" spans="1:3" x14ac:dyDescent="0.25">
      <c r="A225" t="s">
        <v>260</v>
      </c>
      <c r="B225" t="s">
        <v>166</v>
      </c>
      <c r="C225" t="s">
        <v>377</v>
      </c>
    </row>
    <row r="226" spans="1:3" x14ac:dyDescent="0.25">
      <c r="A226" t="s">
        <v>261</v>
      </c>
      <c r="B226" t="s">
        <v>166</v>
      </c>
      <c r="C226" t="s">
        <v>377</v>
      </c>
    </row>
    <row r="227" spans="1:3" x14ac:dyDescent="0.25">
      <c r="A227" t="s">
        <v>262</v>
      </c>
      <c r="B227" t="s">
        <v>166</v>
      </c>
      <c r="C227" t="s">
        <v>377</v>
      </c>
    </row>
    <row r="228" spans="1:3" x14ac:dyDescent="0.25">
      <c r="A228" t="s">
        <v>263</v>
      </c>
      <c r="B228" t="s">
        <v>166</v>
      </c>
      <c r="C228" t="s">
        <v>377</v>
      </c>
    </row>
    <row r="229" spans="1:3" x14ac:dyDescent="0.25">
      <c r="A229" t="s">
        <v>264</v>
      </c>
      <c r="B229" t="s">
        <v>166</v>
      </c>
      <c r="C229" t="s">
        <v>377</v>
      </c>
    </row>
    <row r="230" spans="1:3" x14ac:dyDescent="0.25">
      <c r="A230" t="s">
        <v>265</v>
      </c>
      <c r="B230" t="s">
        <v>166</v>
      </c>
      <c r="C230" t="s">
        <v>377</v>
      </c>
    </row>
    <row r="231" spans="1:3" x14ac:dyDescent="0.25">
      <c r="A231" t="s">
        <v>266</v>
      </c>
      <c r="B231" t="s">
        <v>166</v>
      </c>
      <c r="C231" t="s">
        <v>377</v>
      </c>
    </row>
    <row r="232" spans="1:3" x14ac:dyDescent="0.25">
      <c r="A232" t="s">
        <v>267</v>
      </c>
      <c r="B232" t="s">
        <v>166</v>
      </c>
      <c r="C232" t="s">
        <v>377</v>
      </c>
    </row>
    <row r="233" spans="1:3" x14ac:dyDescent="0.25">
      <c r="A233" t="s">
        <v>268</v>
      </c>
      <c r="B233" t="s">
        <v>166</v>
      </c>
      <c r="C233" t="s">
        <v>377</v>
      </c>
    </row>
    <row r="234" spans="1:3" x14ac:dyDescent="0.25">
      <c r="A234" t="s">
        <v>269</v>
      </c>
      <c r="B234" t="s">
        <v>166</v>
      </c>
      <c r="C234" t="s">
        <v>377</v>
      </c>
    </row>
    <row r="235" spans="1:3" x14ac:dyDescent="0.25">
      <c r="A235" t="s">
        <v>270</v>
      </c>
      <c r="B235" t="s">
        <v>166</v>
      </c>
      <c r="C235" t="s">
        <v>377</v>
      </c>
    </row>
    <row r="236" spans="1:3" x14ac:dyDescent="0.25">
      <c r="A236" t="s">
        <v>271</v>
      </c>
      <c r="B236" t="s">
        <v>166</v>
      </c>
      <c r="C236" t="s">
        <v>377</v>
      </c>
    </row>
    <row r="237" spans="1:3" x14ac:dyDescent="0.25">
      <c r="A237" t="s">
        <v>272</v>
      </c>
      <c r="B237" t="s">
        <v>166</v>
      </c>
      <c r="C237" t="s">
        <v>377</v>
      </c>
    </row>
    <row r="238" spans="1:3" x14ac:dyDescent="0.25">
      <c r="A238" t="s">
        <v>273</v>
      </c>
      <c r="B238" t="s">
        <v>166</v>
      </c>
      <c r="C238" t="s">
        <v>377</v>
      </c>
    </row>
    <row r="239" spans="1:3" x14ac:dyDescent="0.25">
      <c r="A239" t="s">
        <v>274</v>
      </c>
      <c r="B239" t="s">
        <v>166</v>
      </c>
      <c r="C239" t="s">
        <v>377</v>
      </c>
    </row>
    <row r="240" spans="1:3" x14ac:dyDescent="0.25">
      <c r="A240" t="s">
        <v>275</v>
      </c>
      <c r="B240" t="s">
        <v>166</v>
      </c>
      <c r="C240" t="s">
        <v>377</v>
      </c>
    </row>
    <row r="241" spans="1:3" x14ac:dyDescent="0.25">
      <c r="A241" t="s">
        <v>276</v>
      </c>
      <c r="B241" t="s">
        <v>166</v>
      </c>
      <c r="C241" t="s">
        <v>377</v>
      </c>
    </row>
    <row r="242" spans="1:3" x14ac:dyDescent="0.25">
      <c r="A242" t="s">
        <v>277</v>
      </c>
      <c r="B242" t="s">
        <v>166</v>
      </c>
      <c r="C242" t="s">
        <v>377</v>
      </c>
    </row>
    <row r="243" spans="1:3" x14ac:dyDescent="0.25">
      <c r="A243" t="s">
        <v>278</v>
      </c>
      <c r="B243" t="s">
        <v>166</v>
      </c>
      <c r="C243" t="s">
        <v>377</v>
      </c>
    </row>
    <row r="244" spans="1:3" x14ac:dyDescent="0.25">
      <c r="A244" t="s">
        <v>279</v>
      </c>
      <c r="B244" t="s">
        <v>166</v>
      </c>
      <c r="C244" t="s">
        <v>377</v>
      </c>
    </row>
    <row r="245" spans="1:3" x14ac:dyDescent="0.25">
      <c r="A245" t="s">
        <v>280</v>
      </c>
      <c r="B245" t="s">
        <v>166</v>
      </c>
      <c r="C245" t="s">
        <v>377</v>
      </c>
    </row>
    <row r="246" spans="1:3" x14ac:dyDescent="0.25">
      <c r="A246" t="s">
        <v>281</v>
      </c>
      <c r="B246" t="s">
        <v>166</v>
      </c>
      <c r="C246" t="s">
        <v>377</v>
      </c>
    </row>
    <row r="247" spans="1:3" x14ac:dyDescent="0.25">
      <c r="A247" t="s">
        <v>282</v>
      </c>
      <c r="B247" t="s">
        <v>166</v>
      </c>
      <c r="C247" t="s">
        <v>377</v>
      </c>
    </row>
    <row r="248" spans="1:3" x14ac:dyDescent="0.25">
      <c r="A248" t="s">
        <v>283</v>
      </c>
      <c r="B248" t="s">
        <v>166</v>
      </c>
      <c r="C248" t="s">
        <v>377</v>
      </c>
    </row>
    <row r="249" spans="1:3" x14ac:dyDescent="0.25">
      <c r="A249" t="s">
        <v>284</v>
      </c>
      <c r="B249" t="s">
        <v>166</v>
      </c>
      <c r="C249" t="s">
        <v>377</v>
      </c>
    </row>
    <row r="250" spans="1:3" x14ac:dyDescent="0.25">
      <c r="A250" t="s">
        <v>285</v>
      </c>
      <c r="B250" t="s">
        <v>166</v>
      </c>
      <c r="C250" t="s">
        <v>377</v>
      </c>
    </row>
    <row r="251" spans="1:3" x14ac:dyDescent="0.25">
      <c r="A251" t="s">
        <v>286</v>
      </c>
      <c r="B251" t="s">
        <v>166</v>
      </c>
      <c r="C251" t="s">
        <v>377</v>
      </c>
    </row>
    <row r="252" spans="1:3" x14ac:dyDescent="0.25">
      <c r="A252" t="s">
        <v>287</v>
      </c>
      <c r="B252" t="s">
        <v>166</v>
      </c>
      <c r="C252" t="s">
        <v>377</v>
      </c>
    </row>
    <row r="253" spans="1:3" x14ac:dyDescent="0.25">
      <c r="A253" t="s">
        <v>288</v>
      </c>
      <c r="B253" t="s">
        <v>166</v>
      </c>
      <c r="C253" t="s">
        <v>377</v>
      </c>
    </row>
    <row r="254" spans="1:3" x14ac:dyDescent="0.25">
      <c r="A254" t="s">
        <v>289</v>
      </c>
      <c r="B254" t="s">
        <v>166</v>
      </c>
      <c r="C254" t="s">
        <v>377</v>
      </c>
    </row>
    <row r="255" spans="1:3" x14ac:dyDescent="0.25">
      <c r="A255" t="s">
        <v>290</v>
      </c>
      <c r="B255" t="s">
        <v>166</v>
      </c>
      <c r="C255" t="s">
        <v>377</v>
      </c>
    </row>
    <row r="256" spans="1:3" x14ac:dyDescent="0.25">
      <c r="A256" t="s">
        <v>291</v>
      </c>
      <c r="B256" t="s">
        <v>166</v>
      </c>
      <c r="C256" t="s">
        <v>377</v>
      </c>
    </row>
    <row r="257" spans="1:3" x14ac:dyDescent="0.25">
      <c r="A257" t="s">
        <v>292</v>
      </c>
      <c r="B257" t="s">
        <v>166</v>
      </c>
      <c r="C257" t="s">
        <v>377</v>
      </c>
    </row>
    <row r="258" spans="1:3" x14ac:dyDescent="0.25">
      <c r="A258" t="s">
        <v>293</v>
      </c>
      <c r="B258" t="s">
        <v>166</v>
      </c>
      <c r="C258" t="s">
        <v>377</v>
      </c>
    </row>
    <row r="259" spans="1:3" x14ac:dyDescent="0.25">
      <c r="A259" t="s">
        <v>294</v>
      </c>
      <c r="B259" t="s">
        <v>166</v>
      </c>
      <c r="C259" t="s">
        <v>377</v>
      </c>
    </row>
    <row r="260" spans="1:3" x14ac:dyDescent="0.25">
      <c r="A260" t="s">
        <v>295</v>
      </c>
      <c r="B260" t="s">
        <v>166</v>
      </c>
      <c r="C260" t="s">
        <v>377</v>
      </c>
    </row>
    <row r="261" spans="1:3" x14ac:dyDescent="0.25">
      <c r="A261" t="s">
        <v>296</v>
      </c>
      <c r="B261" t="s">
        <v>166</v>
      </c>
      <c r="C261" t="s">
        <v>377</v>
      </c>
    </row>
    <row r="262" spans="1:3" x14ac:dyDescent="0.25">
      <c r="A262" t="s">
        <v>297</v>
      </c>
      <c r="B262" t="s">
        <v>166</v>
      </c>
      <c r="C262" t="s">
        <v>377</v>
      </c>
    </row>
    <row r="263" spans="1:3" x14ac:dyDescent="0.25">
      <c r="A263" t="s">
        <v>298</v>
      </c>
      <c r="B263" t="s">
        <v>166</v>
      </c>
      <c r="C263" t="s">
        <v>377</v>
      </c>
    </row>
    <row r="264" spans="1:3" x14ac:dyDescent="0.25">
      <c r="A264" t="s">
        <v>299</v>
      </c>
      <c r="B264" t="s">
        <v>166</v>
      </c>
      <c r="C264" t="s">
        <v>377</v>
      </c>
    </row>
    <row r="265" spans="1:3" x14ac:dyDescent="0.25">
      <c r="A265" t="s">
        <v>300</v>
      </c>
      <c r="B265" t="s">
        <v>166</v>
      </c>
      <c r="C265" t="s">
        <v>377</v>
      </c>
    </row>
    <row r="266" spans="1:3" x14ac:dyDescent="0.25">
      <c r="A266" t="s">
        <v>301</v>
      </c>
      <c r="B266" t="s">
        <v>166</v>
      </c>
      <c r="C266" t="s">
        <v>377</v>
      </c>
    </row>
    <row r="267" spans="1:3" x14ac:dyDescent="0.25">
      <c r="A267" t="s">
        <v>302</v>
      </c>
      <c r="B267" t="s">
        <v>166</v>
      </c>
      <c r="C267" t="s">
        <v>377</v>
      </c>
    </row>
    <row r="268" spans="1:3" x14ac:dyDescent="0.25">
      <c r="A268" t="s">
        <v>303</v>
      </c>
      <c r="B268" t="s">
        <v>166</v>
      </c>
      <c r="C268" t="s">
        <v>377</v>
      </c>
    </row>
    <row r="269" spans="1:3" x14ac:dyDescent="0.25">
      <c r="A269" t="s">
        <v>304</v>
      </c>
      <c r="B269" t="s">
        <v>166</v>
      </c>
      <c r="C269" t="s">
        <v>377</v>
      </c>
    </row>
    <row r="270" spans="1:3" x14ac:dyDescent="0.25">
      <c r="A270" t="s">
        <v>305</v>
      </c>
      <c r="B270" t="s">
        <v>166</v>
      </c>
      <c r="C270" t="s">
        <v>377</v>
      </c>
    </row>
    <row r="271" spans="1:3" x14ac:dyDescent="0.25">
      <c r="A271" t="s">
        <v>306</v>
      </c>
      <c r="B271" t="s">
        <v>166</v>
      </c>
      <c r="C271" t="s">
        <v>377</v>
      </c>
    </row>
    <row r="272" spans="1:3" x14ac:dyDescent="0.25">
      <c r="A272" t="s">
        <v>307</v>
      </c>
      <c r="B272" t="s">
        <v>166</v>
      </c>
      <c r="C272" t="s">
        <v>377</v>
      </c>
    </row>
    <row r="273" spans="1:3" x14ac:dyDescent="0.25">
      <c r="A273" t="s">
        <v>308</v>
      </c>
      <c r="B273" t="s">
        <v>166</v>
      </c>
      <c r="C273" t="s">
        <v>377</v>
      </c>
    </row>
    <row r="274" spans="1:3" x14ac:dyDescent="0.25">
      <c r="A274" t="s">
        <v>309</v>
      </c>
      <c r="B274" t="s">
        <v>166</v>
      </c>
      <c r="C274" t="s">
        <v>377</v>
      </c>
    </row>
    <row r="275" spans="1:3" x14ac:dyDescent="0.25">
      <c r="A275" t="s">
        <v>310</v>
      </c>
      <c r="B275" t="s">
        <v>166</v>
      </c>
      <c r="C275" t="s">
        <v>377</v>
      </c>
    </row>
    <row r="276" spans="1:3" x14ac:dyDescent="0.25">
      <c r="A276" t="s">
        <v>311</v>
      </c>
      <c r="B276" t="s">
        <v>166</v>
      </c>
      <c r="C276" t="s">
        <v>377</v>
      </c>
    </row>
    <row r="277" spans="1:3" x14ac:dyDescent="0.25">
      <c r="A277" t="s">
        <v>312</v>
      </c>
      <c r="B277" t="s">
        <v>166</v>
      </c>
      <c r="C277" t="s">
        <v>377</v>
      </c>
    </row>
    <row r="278" spans="1:3" x14ac:dyDescent="0.25">
      <c r="A278" t="s">
        <v>313</v>
      </c>
      <c r="B278" t="s">
        <v>166</v>
      </c>
      <c r="C278" t="s">
        <v>377</v>
      </c>
    </row>
    <row r="279" spans="1:3" x14ac:dyDescent="0.25">
      <c r="A279" t="s">
        <v>314</v>
      </c>
      <c r="B279" t="s">
        <v>166</v>
      </c>
      <c r="C279" t="s">
        <v>377</v>
      </c>
    </row>
    <row r="280" spans="1:3" x14ac:dyDescent="0.25">
      <c r="A280" t="s">
        <v>315</v>
      </c>
      <c r="B280" t="s">
        <v>166</v>
      </c>
      <c r="C280" t="s">
        <v>377</v>
      </c>
    </row>
    <row r="281" spans="1:3" x14ac:dyDescent="0.25">
      <c r="A281" t="s">
        <v>316</v>
      </c>
      <c r="B281" t="s">
        <v>166</v>
      </c>
      <c r="C281" t="s">
        <v>377</v>
      </c>
    </row>
    <row r="282" spans="1:3" x14ac:dyDescent="0.25">
      <c r="A282" t="s">
        <v>317</v>
      </c>
      <c r="B282" t="s">
        <v>166</v>
      </c>
      <c r="C282" t="s">
        <v>377</v>
      </c>
    </row>
    <row r="283" spans="1:3" x14ac:dyDescent="0.25">
      <c r="A283" t="s">
        <v>318</v>
      </c>
      <c r="B283" t="s">
        <v>166</v>
      </c>
      <c r="C283" t="s">
        <v>377</v>
      </c>
    </row>
    <row r="284" spans="1:3" x14ac:dyDescent="0.25">
      <c r="A284" t="s">
        <v>319</v>
      </c>
      <c r="B284" t="s">
        <v>166</v>
      </c>
      <c r="C284" t="s">
        <v>377</v>
      </c>
    </row>
    <row r="285" spans="1:3" x14ac:dyDescent="0.25">
      <c r="A285" t="s">
        <v>320</v>
      </c>
      <c r="B285" t="s">
        <v>166</v>
      </c>
      <c r="C285" t="s">
        <v>377</v>
      </c>
    </row>
    <row r="286" spans="1:3" x14ac:dyDescent="0.25">
      <c r="A286" t="s">
        <v>321</v>
      </c>
      <c r="B286" t="s">
        <v>166</v>
      </c>
      <c r="C286" t="s">
        <v>377</v>
      </c>
    </row>
    <row r="287" spans="1:3" x14ac:dyDescent="0.25">
      <c r="A287" t="s">
        <v>322</v>
      </c>
      <c r="B287" t="s">
        <v>166</v>
      </c>
      <c r="C287" t="s">
        <v>377</v>
      </c>
    </row>
    <row r="288" spans="1:3" x14ac:dyDescent="0.25">
      <c r="A288" t="s">
        <v>323</v>
      </c>
      <c r="B288" t="s">
        <v>166</v>
      </c>
      <c r="C288" t="s">
        <v>377</v>
      </c>
    </row>
    <row r="289" spans="1:3" x14ac:dyDescent="0.25">
      <c r="A289" t="s">
        <v>324</v>
      </c>
      <c r="B289" t="s">
        <v>166</v>
      </c>
      <c r="C289" t="s">
        <v>377</v>
      </c>
    </row>
    <row r="290" spans="1:3" x14ac:dyDescent="0.25">
      <c r="A290" t="s">
        <v>325</v>
      </c>
      <c r="B290" t="s">
        <v>166</v>
      </c>
      <c r="C290" t="s">
        <v>377</v>
      </c>
    </row>
    <row r="291" spans="1:3" x14ac:dyDescent="0.25">
      <c r="A291" t="s">
        <v>326</v>
      </c>
      <c r="B291" t="s">
        <v>166</v>
      </c>
      <c r="C291" t="s">
        <v>377</v>
      </c>
    </row>
    <row r="292" spans="1:3" x14ac:dyDescent="0.25">
      <c r="A292" t="s">
        <v>327</v>
      </c>
      <c r="B292" t="s">
        <v>166</v>
      </c>
      <c r="C292" t="s">
        <v>377</v>
      </c>
    </row>
    <row r="293" spans="1:3" x14ac:dyDescent="0.25">
      <c r="A293" t="s">
        <v>328</v>
      </c>
      <c r="B293" t="s">
        <v>166</v>
      </c>
      <c r="C293" t="s">
        <v>377</v>
      </c>
    </row>
    <row r="294" spans="1:3" x14ac:dyDescent="0.25">
      <c r="A294" t="s">
        <v>329</v>
      </c>
      <c r="B294" t="s">
        <v>166</v>
      </c>
      <c r="C294" t="s">
        <v>377</v>
      </c>
    </row>
    <row r="295" spans="1:3" x14ac:dyDescent="0.25">
      <c r="A295" t="s">
        <v>330</v>
      </c>
      <c r="B295" t="s">
        <v>166</v>
      </c>
      <c r="C295" t="s">
        <v>377</v>
      </c>
    </row>
    <row r="296" spans="1:3" x14ac:dyDescent="0.25">
      <c r="A296" t="s">
        <v>331</v>
      </c>
      <c r="B296" t="s">
        <v>166</v>
      </c>
      <c r="C296" t="s">
        <v>377</v>
      </c>
    </row>
    <row r="297" spans="1:3" x14ac:dyDescent="0.25">
      <c r="A297" t="s">
        <v>332</v>
      </c>
      <c r="B297" t="s">
        <v>166</v>
      </c>
      <c r="C297" t="s">
        <v>377</v>
      </c>
    </row>
    <row r="298" spans="1:3" x14ac:dyDescent="0.25">
      <c r="A298" t="s">
        <v>333</v>
      </c>
      <c r="B298" t="s">
        <v>166</v>
      </c>
      <c r="C298" t="s">
        <v>377</v>
      </c>
    </row>
    <row r="299" spans="1:3" x14ac:dyDescent="0.25">
      <c r="A299" t="s">
        <v>334</v>
      </c>
      <c r="B299" t="s">
        <v>166</v>
      </c>
      <c r="C299" t="s">
        <v>377</v>
      </c>
    </row>
    <row r="300" spans="1:3" x14ac:dyDescent="0.25">
      <c r="A300" t="s">
        <v>335</v>
      </c>
      <c r="B300" t="s">
        <v>166</v>
      </c>
      <c r="C300" t="s">
        <v>377</v>
      </c>
    </row>
    <row r="301" spans="1:3" x14ac:dyDescent="0.25">
      <c r="A301" t="s">
        <v>336</v>
      </c>
      <c r="B301" t="s">
        <v>166</v>
      </c>
      <c r="C301" t="s">
        <v>377</v>
      </c>
    </row>
    <row r="302" spans="1:3" x14ac:dyDescent="0.25">
      <c r="A302" t="s">
        <v>337</v>
      </c>
      <c r="B302" t="s">
        <v>166</v>
      </c>
      <c r="C302" t="s">
        <v>377</v>
      </c>
    </row>
    <row r="303" spans="1:3" x14ac:dyDescent="0.25">
      <c r="A303" t="s">
        <v>338</v>
      </c>
      <c r="B303" t="s">
        <v>166</v>
      </c>
      <c r="C303" t="s">
        <v>377</v>
      </c>
    </row>
    <row r="304" spans="1:3" x14ac:dyDescent="0.25">
      <c r="A304" t="s">
        <v>339</v>
      </c>
      <c r="B304" t="s">
        <v>166</v>
      </c>
      <c r="C304" t="s">
        <v>377</v>
      </c>
    </row>
    <row r="305" spans="1:3" x14ac:dyDescent="0.25">
      <c r="A305" t="s">
        <v>340</v>
      </c>
      <c r="B305" t="s">
        <v>166</v>
      </c>
      <c r="C305" t="s">
        <v>377</v>
      </c>
    </row>
    <row r="306" spans="1:3" x14ac:dyDescent="0.25">
      <c r="A306" t="s">
        <v>341</v>
      </c>
      <c r="B306" t="s">
        <v>166</v>
      </c>
      <c r="C306" t="s">
        <v>377</v>
      </c>
    </row>
    <row r="307" spans="1:3" x14ac:dyDescent="0.25">
      <c r="A307" t="s">
        <v>342</v>
      </c>
      <c r="B307" t="s">
        <v>166</v>
      </c>
      <c r="C307" t="s">
        <v>377</v>
      </c>
    </row>
    <row r="308" spans="1:3" x14ac:dyDescent="0.25">
      <c r="A308" t="s">
        <v>343</v>
      </c>
      <c r="B308" t="s">
        <v>166</v>
      </c>
      <c r="C308" t="s">
        <v>377</v>
      </c>
    </row>
    <row r="309" spans="1:3" x14ac:dyDescent="0.25">
      <c r="A309" t="s">
        <v>344</v>
      </c>
      <c r="B309" t="s">
        <v>166</v>
      </c>
      <c r="C309" t="s">
        <v>377</v>
      </c>
    </row>
    <row r="310" spans="1:3" x14ac:dyDescent="0.25">
      <c r="A310" t="s">
        <v>345</v>
      </c>
      <c r="B310" t="s">
        <v>166</v>
      </c>
      <c r="C310" t="s">
        <v>377</v>
      </c>
    </row>
    <row r="311" spans="1:3" x14ac:dyDescent="0.25">
      <c r="A311" t="s">
        <v>346</v>
      </c>
      <c r="B311" t="s">
        <v>166</v>
      </c>
      <c r="C311" t="s">
        <v>377</v>
      </c>
    </row>
    <row r="312" spans="1:3" x14ac:dyDescent="0.25">
      <c r="A312" t="s">
        <v>347</v>
      </c>
      <c r="B312" t="s">
        <v>166</v>
      </c>
      <c r="C312" t="s">
        <v>377</v>
      </c>
    </row>
    <row r="313" spans="1:3" x14ac:dyDescent="0.25">
      <c r="A313" t="s">
        <v>348</v>
      </c>
      <c r="B313" t="s">
        <v>166</v>
      </c>
      <c r="C313" t="s">
        <v>377</v>
      </c>
    </row>
    <row r="314" spans="1:3" x14ac:dyDescent="0.25">
      <c r="A314" t="s">
        <v>349</v>
      </c>
      <c r="B314" t="s">
        <v>166</v>
      </c>
      <c r="C314" t="s">
        <v>377</v>
      </c>
    </row>
    <row r="315" spans="1:3" x14ac:dyDescent="0.25">
      <c r="A315" t="s">
        <v>350</v>
      </c>
      <c r="B315" t="s">
        <v>166</v>
      </c>
      <c r="C315" t="s">
        <v>377</v>
      </c>
    </row>
    <row r="316" spans="1:3" x14ac:dyDescent="0.25">
      <c r="A316" t="s">
        <v>351</v>
      </c>
      <c r="B316" t="s">
        <v>166</v>
      </c>
      <c r="C316" t="s">
        <v>377</v>
      </c>
    </row>
    <row r="317" spans="1:3" x14ac:dyDescent="0.25">
      <c r="A317" t="s">
        <v>352</v>
      </c>
      <c r="B317" t="s">
        <v>166</v>
      </c>
      <c r="C317" t="s">
        <v>377</v>
      </c>
    </row>
    <row r="318" spans="1:3" x14ac:dyDescent="0.25">
      <c r="A318" t="s">
        <v>353</v>
      </c>
      <c r="B318" t="s">
        <v>166</v>
      </c>
      <c r="C318" t="s">
        <v>377</v>
      </c>
    </row>
    <row r="319" spans="1:3" x14ac:dyDescent="0.25">
      <c r="A319" t="s">
        <v>354</v>
      </c>
      <c r="B319" t="s">
        <v>166</v>
      </c>
      <c r="C319" t="s">
        <v>377</v>
      </c>
    </row>
    <row r="320" spans="1:3" x14ac:dyDescent="0.25">
      <c r="A320" t="s">
        <v>355</v>
      </c>
      <c r="B320" t="s">
        <v>166</v>
      </c>
      <c r="C320" t="s">
        <v>377</v>
      </c>
    </row>
    <row r="321" spans="1:3" x14ac:dyDescent="0.25">
      <c r="A321" t="s">
        <v>356</v>
      </c>
      <c r="B321" t="s">
        <v>166</v>
      </c>
      <c r="C321" t="s">
        <v>377</v>
      </c>
    </row>
    <row r="322" spans="1:3" x14ac:dyDescent="0.25">
      <c r="A322" t="s">
        <v>357</v>
      </c>
      <c r="B322" t="s">
        <v>166</v>
      </c>
      <c r="C322" t="s">
        <v>377</v>
      </c>
    </row>
    <row r="323" spans="1:3" x14ac:dyDescent="0.25">
      <c r="A323" t="s">
        <v>358</v>
      </c>
      <c r="B323" t="s">
        <v>166</v>
      </c>
      <c r="C323" t="s">
        <v>377</v>
      </c>
    </row>
    <row r="324" spans="1:3" x14ac:dyDescent="0.25">
      <c r="A324" t="s">
        <v>359</v>
      </c>
      <c r="B324" t="s">
        <v>166</v>
      </c>
      <c r="C324" t="s">
        <v>377</v>
      </c>
    </row>
    <row r="325" spans="1:3" x14ac:dyDescent="0.25">
      <c r="A325" t="s">
        <v>360</v>
      </c>
      <c r="B325" t="s">
        <v>166</v>
      </c>
      <c r="C325" t="s">
        <v>377</v>
      </c>
    </row>
    <row r="326" spans="1:3" x14ac:dyDescent="0.25">
      <c r="A326" t="s">
        <v>361</v>
      </c>
      <c r="B326" t="s">
        <v>166</v>
      </c>
      <c r="C326" t="s">
        <v>377</v>
      </c>
    </row>
    <row r="327" spans="1:3" x14ac:dyDescent="0.25">
      <c r="A327" t="s">
        <v>362</v>
      </c>
      <c r="B327" t="s">
        <v>166</v>
      </c>
      <c r="C327" t="s">
        <v>377</v>
      </c>
    </row>
    <row r="328" spans="1:3" x14ac:dyDescent="0.25">
      <c r="A328" t="s">
        <v>363</v>
      </c>
      <c r="B328" t="s">
        <v>166</v>
      </c>
      <c r="C328" t="s">
        <v>377</v>
      </c>
    </row>
    <row r="329" spans="1:3" x14ac:dyDescent="0.25">
      <c r="A329" t="s">
        <v>364</v>
      </c>
      <c r="B329" t="s">
        <v>166</v>
      </c>
      <c r="C329" t="s">
        <v>377</v>
      </c>
    </row>
    <row r="330" spans="1:3" x14ac:dyDescent="0.25">
      <c r="A330" t="s">
        <v>365</v>
      </c>
      <c r="B330" t="s">
        <v>166</v>
      </c>
      <c r="C330" t="s">
        <v>377</v>
      </c>
    </row>
    <row r="331" spans="1:3" x14ac:dyDescent="0.25">
      <c r="A331" t="s">
        <v>366</v>
      </c>
      <c r="B331" t="s">
        <v>166</v>
      </c>
      <c r="C331" t="s">
        <v>377</v>
      </c>
    </row>
    <row r="332" spans="1:3" x14ac:dyDescent="0.25">
      <c r="A332" t="s">
        <v>367</v>
      </c>
      <c r="B332" t="s">
        <v>166</v>
      </c>
      <c r="C332" t="s">
        <v>377</v>
      </c>
    </row>
    <row r="333" spans="1:3" x14ac:dyDescent="0.25">
      <c r="A333" t="s">
        <v>368</v>
      </c>
      <c r="B333" t="s">
        <v>166</v>
      </c>
      <c r="C333" t="s">
        <v>377</v>
      </c>
    </row>
    <row r="334" spans="1:3" x14ac:dyDescent="0.25">
      <c r="A334" t="s">
        <v>369</v>
      </c>
      <c r="B334" t="s">
        <v>166</v>
      </c>
      <c r="C334" t="s">
        <v>377</v>
      </c>
    </row>
    <row r="335" spans="1:3" x14ac:dyDescent="0.25">
      <c r="A335" t="s">
        <v>370</v>
      </c>
      <c r="B335" t="s">
        <v>166</v>
      </c>
      <c r="C335" t="s">
        <v>377</v>
      </c>
    </row>
    <row r="336" spans="1:3" x14ac:dyDescent="0.25">
      <c r="A336" t="s">
        <v>371</v>
      </c>
      <c r="B336" t="s">
        <v>166</v>
      </c>
      <c r="C336" t="s">
        <v>377</v>
      </c>
    </row>
    <row r="337" spans="1:3" x14ac:dyDescent="0.25">
      <c r="A337" t="s">
        <v>372</v>
      </c>
      <c r="B337" t="s">
        <v>166</v>
      </c>
      <c r="C337" t="s">
        <v>377</v>
      </c>
    </row>
    <row r="338" spans="1:3" x14ac:dyDescent="0.25">
      <c r="A338" t="s">
        <v>374</v>
      </c>
      <c r="B338" t="s">
        <v>379</v>
      </c>
      <c r="C338" t="s">
        <v>156</v>
      </c>
    </row>
    <row r="339" spans="1:3" x14ac:dyDescent="0.25">
      <c r="A339" s="21" t="s">
        <v>462</v>
      </c>
      <c r="B339" t="s">
        <v>191</v>
      </c>
      <c r="C339" t="s">
        <v>167</v>
      </c>
    </row>
    <row r="340" spans="1:3" x14ac:dyDescent="0.25">
      <c r="A340" s="21" t="s">
        <v>463</v>
      </c>
      <c r="B340" t="s">
        <v>163</v>
      </c>
      <c r="C340" t="s">
        <v>160</v>
      </c>
    </row>
    <row r="341" spans="1:3" x14ac:dyDescent="0.25">
      <c r="A341" s="21" t="s">
        <v>464</v>
      </c>
      <c r="B341" t="s">
        <v>163</v>
      </c>
      <c r="C341" t="s">
        <v>160</v>
      </c>
    </row>
    <row r="342" spans="1:3" x14ac:dyDescent="0.25">
      <c r="A342" s="21" t="s">
        <v>465</v>
      </c>
      <c r="B342" t="s">
        <v>163</v>
      </c>
      <c r="C342" t="s">
        <v>160</v>
      </c>
    </row>
    <row r="343" spans="1:3" x14ac:dyDescent="0.25">
      <c r="A343" s="21" t="s">
        <v>466</v>
      </c>
      <c r="B343" t="s">
        <v>470</v>
      </c>
      <c r="C343" t="s">
        <v>377</v>
      </c>
    </row>
    <row r="344" spans="1:3" x14ac:dyDescent="0.25">
      <c r="A344" s="21" t="s">
        <v>467</v>
      </c>
      <c r="B344" t="s">
        <v>159</v>
      </c>
      <c r="C344" t="s">
        <v>156</v>
      </c>
    </row>
    <row r="345" spans="1:3" x14ac:dyDescent="0.25">
      <c r="A345" s="21" t="s">
        <v>468</v>
      </c>
      <c r="B345" t="s">
        <v>159</v>
      </c>
      <c r="C345" t="s">
        <v>156</v>
      </c>
    </row>
    <row r="346" spans="1:3" x14ac:dyDescent="0.25">
      <c r="A346" s="21" t="s">
        <v>469</v>
      </c>
      <c r="B346" t="s">
        <v>159</v>
      </c>
      <c r="C346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percent total jobs</vt:lpstr>
      <vt:lpstr>copy paste</vt:lpstr>
      <vt:lpstr>US_Difference</vt:lpstr>
      <vt:lpstr>US_Pivot</vt:lpstr>
      <vt:lpstr>State_Difference</vt:lpstr>
      <vt:lpstr>State_ContributionTestResults</vt:lpstr>
      <vt:lpstr>US_ContributionTestResults</vt:lpstr>
      <vt:lpstr>Policy groups</vt:lpstr>
      <vt:lpstr>Script 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2022-05-16T23:10:50Z</dcterms:modified>
</cp:coreProperties>
</file>