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trans\SYVbT\"/>
    </mc:Choice>
  </mc:AlternateContent>
  <xr:revisionPtr revIDLastSave="0" documentId="8_{06717457-44FC-4B5E-94B0-6A9E3F8810AA}" xr6:coauthVersionLast="47" xr6:coauthVersionMax="47" xr10:uidLastSave="{00000000-0000-0000-0000-000000000000}"/>
  <bookViews>
    <workbookView xWindow="8925" yWindow="180" windowWidth="19560" windowHeight="17085" tabRatio="835" firstSheet="15" activeTab="15" xr2:uid="{299965C7-0AF7-4564-B433-038CC8A567BE}"/>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SSYVbT-passenger-LDV" sheetId="2" r:id="rId13"/>
    <sheet name="SSYVbT-passenger-HDV" sheetId="29" r:id="rId14"/>
    <sheet name="SSYVbT-passenger-aircraft" sheetId="30" r:id="rId15"/>
    <sheet name="SSYVbT-passenger-rail" sheetId="31" r:id="rId16"/>
    <sheet name="SSYVbT-passenger-ships" sheetId="32" r:id="rId17"/>
    <sheet name="SSYVbT-passenger-motorbikes" sheetId="33" r:id="rId18"/>
    <sheet name="SSYVbT-freight-LDV" sheetId="4" r:id="rId19"/>
    <sheet name="SSYVbT-freight-HDV" sheetId="34" r:id="rId20"/>
    <sheet name="SSYVbT-freight-aircraft" sheetId="35" r:id="rId21"/>
    <sheet name="SSYVbT-freight-rail" sheetId="36" r:id="rId22"/>
    <sheet name="SSYVbT-freight-ships" sheetId="37" r:id="rId23"/>
    <sheet name="SSYVbT-freight-motorbikes" sheetId="38" r:id="rId24"/>
    <sheet name="SYVbT-freight" sheetId="39" r:id="rId25"/>
    <sheet name="SYVbT-passenger" sheetId="40" r:id="rId26"/>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H5" i="40"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D7" i="39"/>
  <c r="C7" i="39"/>
  <c r="C5" i="40"/>
  <c r="E7" i="39"/>
  <c r="D5" i="40"/>
  <c r="F7" i="39"/>
  <c r="F5" i="40"/>
  <c r="G7" i="39"/>
  <c r="G5" i="40"/>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B5" i="40"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E5" i="39"/>
  <c r="D5" i="39"/>
  <c r="B6" i="39"/>
  <c r="C5" i="39"/>
  <c r="H6" i="39"/>
  <c r="G6" i="39"/>
  <c r="B5" i="39"/>
  <c r="F6" i="39"/>
  <c r="H5" i="39"/>
  <c r="F5" i="39"/>
  <c r="E6" i="39"/>
  <c r="G5"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E5" i="40" s="1"/>
  <c r="T27" i="17"/>
  <c r="V27" i="17" s="1"/>
  <c r="E24" i="31" s="1"/>
  <c r="T40" i="17"/>
  <c r="V40" i="17" s="1"/>
  <c r="E37" i="31" s="1"/>
  <c r="T35" i="17"/>
  <c r="V35" i="17" s="1"/>
  <c r="E32" i="31" s="1"/>
  <c r="U44" i="17"/>
  <c r="W44" i="17" s="1"/>
  <c r="B41" i="31" s="1"/>
  <c r="U29" i="17"/>
  <c r="W29" i="17" s="1"/>
  <c r="B26" i="31" s="1"/>
  <c r="E51" i="30"/>
  <c r="F51" i="30"/>
  <c r="D51" i="30"/>
  <c r="G51" i="30"/>
  <c r="H51" i="30"/>
  <c r="B51" i="30"/>
  <c r="C51" i="30"/>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D48" i="30"/>
  <c r="E48" i="30"/>
  <c r="F48" i="30"/>
  <c r="G48" i="30"/>
  <c r="H48" i="30"/>
  <c r="B40" i="30"/>
  <c r="C40" i="30"/>
  <c r="D40" i="30"/>
  <c r="E40" i="30"/>
  <c r="F40" i="30"/>
  <c r="G40" i="30"/>
  <c r="H40" i="30"/>
  <c r="D32" i="30"/>
  <c r="G32" i="30"/>
  <c r="F32" i="30"/>
  <c r="E32" i="30"/>
  <c r="H32" i="30"/>
  <c r="B32" i="30"/>
  <c r="C32" i="30"/>
  <c r="C24" i="30"/>
  <c r="D24" i="30"/>
  <c r="G24" i="30"/>
  <c r="H24" i="30"/>
  <c r="E24" i="30"/>
  <c r="F24" i="30"/>
  <c r="B24" i="30"/>
  <c r="C16" i="30"/>
  <c r="D16" i="30"/>
  <c r="G16" i="30"/>
  <c r="H16" i="30"/>
  <c r="B16" i="30"/>
  <c r="E16" i="30"/>
  <c r="F16" i="30"/>
  <c r="C8" i="30"/>
  <c r="D8" i="30"/>
  <c r="G8" i="30"/>
  <c r="H8" i="30"/>
  <c r="E8" i="30"/>
  <c r="F8" i="30"/>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D47" i="30"/>
  <c r="E47" i="30"/>
  <c r="F47" i="30"/>
  <c r="G47" i="30"/>
  <c r="H47" i="30"/>
  <c r="B39" i="30"/>
  <c r="C39" i="30"/>
  <c r="D39" i="30"/>
  <c r="E39" i="30"/>
  <c r="F39" i="30"/>
  <c r="G39" i="30"/>
  <c r="H39" i="30"/>
  <c r="B31" i="30"/>
  <c r="C31" i="30"/>
  <c r="F31" i="30"/>
  <c r="D31" i="30"/>
  <c r="E31" i="30"/>
  <c r="G31" i="30"/>
  <c r="H31" i="30"/>
  <c r="B23" i="30"/>
  <c r="C23" i="30"/>
  <c r="F23" i="30"/>
  <c r="G23" i="30"/>
  <c r="D23" i="30"/>
  <c r="E23" i="30"/>
  <c r="H23" i="30"/>
  <c r="B15" i="30"/>
  <c r="C15" i="30"/>
  <c r="F15" i="30"/>
  <c r="G15" i="30"/>
  <c r="D15" i="30"/>
  <c r="E15" i="30"/>
  <c r="H15" i="30"/>
  <c r="B7" i="30"/>
  <c r="C7" i="30"/>
  <c r="F7" i="30"/>
  <c r="G7" i="30"/>
  <c r="D7" i="30"/>
  <c r="E7" i="30"/>
  <c r="H7" i="30"/>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B38" i="30"/>
  <c r="C38" i="30"/>
  <c r="G38" i="30"/>
  <c r="D38" i="30"/>
  <c r="E38" i="30"/>
  <c r="F38" i="30"/>
  <c r="B30" i="30"/>
  <c r="E30" i="30"/>
  <c r="H30" i="30"/>
  <c r="C30" i="30"/>
  <c r="D30" i="30"/>
  <c r="F30" i="30"/>
  <c r="G30" i="30"/>
  <c r="B22" i="30"/>
  <c r="E22" i="30"/>
  <c r="F22" i="30"/>
  <c r="C22" i="30"/>
  <c r="D22" i="30"/>
  <c r="G22" i="30"/>
  <c r="H22" i="30"/>
  <c r="B14" i="30"/>
  <c r="E14" i="30"/>
  <c r="F14" i="30"/>
  <c r="C14" i="30"/>
  <c r="D14" i="30"/>
  <c r="G14" i="30"/>
  <c r="H14" i="30"/>
  <c r="B6" i="30"/>
  <c r="E6" i="30"/>
  <c r="F6" i="30"/>
  <c r="C6" i="30"/>
  <c r="D6" i="30"/>
  <c r="G6" i="30"/>
  <c r="H6" i="30"/>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H45" i="30"/>
  <c r="B45" i="30"/>
  <c r="C45" i="30"/>
  <c r="D45" i="30"/>
  <c r="F45" i="30"/>
  <c r="E45" i="30"/>
  <c r="G37" i="30"/>
  <c r="H37" i="30"/>
  <c r="B37" i="30"/>
  <c r="C37" i="30"/>
  <c r="D37" i="30"/>
  <c r="F37" i="30"/>
  <c r="E37" i="30"/>
  <c r="H29" i="30"/>
  <c r="D29" i="30"/>
  <c r="E29" i="30"/>
  <c r="B29" i="30"/>
  <c r="C29" i="30"/>
  <c r="F29" i="30"/>
  <c r="G29" i="30"/>
  <c r="H21" i="30"/>
  <c r="D21" i="30"/>
  <c r="E21" i="30"/>
  <c r="G21" i="30"/>
  <c r="B21" i="30"/>
  <c r="C21" i="30"/>
  <c r="F21" i="30"/>
  <c r="H13" i="30"/>
  <c r="D13" i="30"/>
  <c r="E13" i="30"/>
  <c r="B13" i="30"/>
  <c r="C13" i="30"/>
  <c r="F13" i="30"/>
  <c r="G13" i="30"/>
  <c r="H5" i="30"/>
  <c r="D5" i="30"/>
  <c r="E5" i="30"/>
  <c r="G5" i="30"/>
  <c r="B5" i="30"/>
  <c r="C5" i="30"/>
  <c r="F5" i="30"/>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H2" i="30"/>
  <c r="B2" i="30"/>
  <c r="C2" i="30"/>
  <c r="F2" i="30"/>
  <c r="D2" i="30"/>
  <c r="E2" i="30"/>
  <c r="F44" i="30"/>
  <c r="G44" i="30"/>
  <c r="H44" i="30"/>
  <c r="B44" i="30"/>
  <c r="E44" i="30"/>
  <c r="C44" i="30"/>
  <c r="D44" i="30"/>
  <c r="F36" i="30"/>
  <c r="G36" i="30"/>
  <c r="H36" i="30"/>
  <c r="B36" i="30"/>
  <c r="E36" i="30"/>
  <c r="C36" i="30"/>
  <c r="D36" i="30"/>
  <c r="G28" i="30"/>
  <c r="H28" i="30"/>
  <c r="C28" i="30"/>
  <c r="D28" i="30"/>
  <c r="F28" i="30"/>
  <c r="B28" i="30"/>
  <c r="E28" i="30"/>
  <c r="G20" i="30"/>
  <c r="H20" i="30"/>
  <c r="C20" i="30"/>
  <c r="D20" i="30"/>
  <c r="B20" i="30"/>
  <c r="E20" i="30"/>
  <c r="F20" i="30"/>
  <c r="G12" i="30"/>
  <c r="H12" i="30"/>
  <c r="C12" i="30"/>
  <c r="D12" i="30"/>
  <c r="F12" i="30"/>
  <c r="B12" i="30"/>
  <c r="E12" i="30"/>
  <c r="G4" i="30"/>
  <c r="H4" i="30"/>
  <c r="C4" i="30"/>
  <c r="D4" i="30"/>
  <c r="B4" i="30"/>
  <c r="E4" i="30"/>
  <c r="F4" i="30"/>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F43" i="30"/>
  <c r="D43" i="30"/>
  <c r="G43" i="30"/>
  <c r="H43" i="30"/>
  <c r="B43" i="30"/>
  <c r="C43" i="30"/>
  <c r="E35" i="30"/>
  <c r="F35" i="30"/>
  <c r="D35" i="30"/>
  <c r="G35" i="30"/>
  <c r="H35" i="30"/>
  <c r="B35" i="30"/>
  <c r="C35" i="30"/>
  <c r="F27" i="30"/>
  <c r="G27" i="30"/>
  <c r="B27" i="30"/>
  <c r="C27" i="30"/>
  <c r="D27" i="30"/>
  <c r="E27" i="30"/>
  <c r="H27" i="30"/>
  <c r="F19" i="30"/>
  <c r="G19" i="30"/>
  <c r="B19" i="30"/>
  <c r="C19" i="30"/>
  <c r="H19" i="30"/>
  <c r="E19" i="30"/>
  <c r="D19" i="30"/>
  <c r="F11" i="30"/>
  <c r="G11" i="30"/>
  <c r="B11" i="30"/>
  <c r="C11" i="30"/>
  <c r="D11" i="30"/>
  <c r="E11" i="30"/>
  <c r="H11" i="30"/>
  <c r="F3" i="30"/>
  <c r="G3" i="30"/>
  <c r="B3" i="30"/>
  <c r="C3" i="30"/>
  <c r="H3" i="30"/>
  <c r="D3" i="30"/>
  <c r="E3" i="30"/>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B46" i="30"/>
  <c r="C46" i="30"/>
  <c r="G46" i="30"/>
  <c r="D46" i="30"/>
  <c r="E46" i="30"/>
  <c r="F46" i="30"/>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E50" i="30"/>
  <c r="F50" i="30"/>
  <c r="C50" i="30"/>
  <c r="G50" i="30"/>
  <c r="H50" i="30"/>
  <c r="B50" i="30"/>
  <c r="D42" i="30"/>
  <c r="E42" i="30"/>
  <c r="F42" i="30"/>
  <c r="C42" i="30"/>
  <c r="G42" i="30"/>
  <c r="H42" i="30"/>
  <c r="B42" i="30"/>
  <c r="F34" i="30"/>
  <c r="C34" i="30"/>
  <c r="D34" i="30"/>
  <c r="E34" i="30"/>
  <c r="B34" i="30"/>
  <c r="G34" i="30"/>
  <c r="H34" i="30"/>
  <c r="E26" i="30"/>
  <c r="F26" i="30"/>
  <c r="B26" i="30"/>
  <c r="G26" i="30"/>
  <c r="H26" i="30"/>
  <c r="D26" i="30"/>
  <c r="C26" i="30"/>
  <c r="E18" i="30"/>
  <c r="F18" i="30"/>
  <c r="B18" i="30"/>
  <c r="C18" i="30"/>
  <c r="D18" i="30"/>
  <c r="G18" i="30"/>
  <c r="H18" i="30"/>
  <c r="E10" i="30"/>
  <c r="F10" i="30"/>
  <c r="B10" i="30"/>
  <c r="G10" i="30"/>
  <c r="H10" i="30"/>
  <c r="D10" i="30"/>
  <c r="C10" i="30"/>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B49" i="30"/>
  <c r="D49" i="30"/>
  <c r="E49" i="30"/>
  <c r="F49" i="30"/>
  <c r="G49" i="30"/>
  <c r="H49" i="30"/>
  <c r="C41" i="30"/>
  <c r="B41" i="30"/>
  <c r="D41" i="30"/>
  <c r="E41" i="30"/>
  <c r="F41" i="30"/>
  <c r="G41" i="30"/>
  <c r="H41" i="30"/>
  <c r="E33" i="30"/>
  <c r="H33" i="30"/>
  <c r="B33" i="30"/>
  <c r="C33" i="30"/>
  <c r="D33" i="30"/>
  <c r="F33" i="30"/>
  <c r="G33" i="30"/>
  <c r="D25" i="30"/>
  <c r="E25" i="30"/>
  <c r="H25" i="30"/>
  <c r="B25" i="30"/>
  <c r="C25" i="30"/>
  <c r="F25" i="30"/>
  <c r="G25" i="30"/>
  <c r="D17" i="30"/>
  <c r="E17" i="30"/>
  <c r="H17" i="30"/>
  <c r="F17" i="30"/>
  <c r="C17" i="30"/>
  <c r="G17" i="30"/>
  <c r="B17" i="30"/>
  <c r="D9" i="30"/>
  <c r="E9" i="30"/>
  <c r="H9" i="30"/>
  <c r="B9" i="30"/>
  <c r="C9" i="30"/>
  <c r="F9" i="30"/>
  <c r="G9" i="30"/>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H4" i="39" l="1"/>
  <c r="F3" i="39"/>
  <c r="G4" i="39"/>
  <c r="E3" i="39"/>
  <c r="F4" i="39"/>
  <c r="D3" i="39"/>
  <c r="E4" i="39"/>
  <c r="C3" i="39"/>
  <c r="B3" i="39"/>
  <c r="D4" i="39"/>
  <c r="H3" i="39"/>
  <c r="C4" i="39"/>
  <c r="G3" i="39"/>
  <c r="B4" i="39"/>
  <c r="G2" i="40"/>
  <c r="G4" i="40"/>
  <c r="H3" i="40"/>
  <c r="F2" i="40"/>
  <c r="H7" i="40"/>
  <c r="G3" i="40"/>
  <c r="E2" i="40"/>
  <c r="G7" i="40"/>
  <c r="E4" i="40"/>
  <c r="F3" i="40"/>
  <c r="B7" i="40"/>
  <c r="D4" i="40"/>
  <c r="E3" i="40"/>
  <c r="C2" i="40"/>
  <c r="D7" i="40"/>
  <c r="F4" i="40"/>
  <c r="D3" i="40"/>
  <c r="D2" i="40"/>
  <c r="F7" i="40"/>
  <c r="C4" i="40"/>
  <c r="B2" i="40"/>
  <c r="E7" i="40"/>
  <c r="B4" i="40"/>
  <c r="H2" i="40"/>
  <c r="C7" i="40"/>
  <c r="H4"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<sst xmlns="http://schemas.openxmlformats.org/spreadsheetml/2006/main" count="16048" uniqueCount="5006">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</sst>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7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topLeftCell="B58" workbookViewId="0">
      <selection activeCell="B70" sqref="B70"/>
    </sheetView>
  </sheetViews>
  <sheetFormatPr defaultRowHeight="15"/>
  <cols>
    <col min="2" max="2" width="73.140625" customWidth="1"/>
    <col min="3" max="3" width="9.7109375" bestFit="1" customWidth="1"/>
    <col min="7" max="7" width="14.85546875" customWidth="1"/>
  </cols>
  <sheetData>
    <row r="1" spans="1:7">
      <c r="A1" s="1" t="s">
        <v>0</v>
      </c>
      <c r="B1" s="66" t="s">
        <v>152</v>
      </c>
      <c r="C1" s="163">
        <v>45310</v>
      </c>
    </row>
    <row r="2" spans="1:7">
      <c r="B2" t="str">
        <f>INDEX(F:F,MATCH(B1,E:E,0))</f>
        <v>CA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topLeftCell="M1" workbookViewId="0">
      <selection activeCell="AL12" sqref="AL12"/>
    </sheetView>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election activeCell="B2" sqref="B2"/>
    </sheetView>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election activeCell="H1" sqref="H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J2" s="9"/>
    </row>
    <row r="3" spans="1:10">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J3" s="9"/>
    </row>
    <row r="4" spans="1:10">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J4" s="9"/>
    </row>
    <row r="5" spans="1:10">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J5" s="9"/>
    </row>
    <row r="6" spans="1:10">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J6" s="9"/>
    </row>
    <row r="7" spans="1:10">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J7" s="9"/>
    </row>
    <row r="8" spans="1:10">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row>
    <row r="9" spans="1:10">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row>
    <row r="10" spans="1:10">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row>
    <row r="11" spans="1:10">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row>
    <row r="12" spans="1:10">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row>
    <row r="13" spans="1:10">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row>
    <row r="14" spans="1:10">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row>
    <row r="15" spans="1:10">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row>
    <row r="16" spans="1:10">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row>
    <row r="17" spans="1:8">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row>
    <row r="18" spans="1:8">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row>
    <row r="19" spans="1:8">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row>
    <row r="20" spans="1:8">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row>
    <row r="21" spans="1:8">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row>
    <row r="22" spans="1:8">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row>
    <row r="23" spans="1:8">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row>
    <row r="24" spans="1:8">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row>
    <row r="25" spans="1:8">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row>
    <row r="26" spans="1:8">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row>
    <row r="27" spans="1:8">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row>
    <row r="28" spans="1:8">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row>
    <row r="29" spans="1:8">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row>
    <row r="30" spans="1:8">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row>
    <row r="31" spans="1:8">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row>
    <row r="32" spans="1:8">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row>
    <row r="33" spans="1:8">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row>
    <row r="34" spans="1:8">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row>
    <row r="35" spans="1:8">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row>
    <row r="36" spans="1:8">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row>
    <row r="37" spans="1:8">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row>
    <row r="38" spans="1:8">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row>
    <row r="39" spans="1:8">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row>
    <row r="40" spans="1:8">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row>
    <row r="41" spans="1:8">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row>
    <row r="42" spans="1:8">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row>
    <row r="43" spans="1:8">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row>
    <row r="44" spans="1:8">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row>
    <row r="45" spans="1:8">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row>
    <row r="46" spans="1:8">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row>
    <row r="47" spans="1:8">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row>
    <row r="48" spans="1:8">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row>
    <row r="49" spans="1:8">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row>
    <row r="50" spans="1:8">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row>
    <row r="51" spans="1:8">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J51"/>
  <sheetViews>
    <sheetView tabSelected="1" workbookViewId="0">
      <selection activeCell="P11" sqref="P11"/>
    </sheetView>
  </sheetViews>
  <sheetFormatPr defaultRowHeight="15"/>
  <cols>
    <col min="1" max="1" width="16.85546875" customWidth="1"/>
    <col min="2" max="8" width="13"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'US-syvbt-psgr'!$B$5*SUMIFS('% by state 2019'!W:W,'% by state 2019'!O:O,$A2)</f>
        <v>0</v>
      </c>
      <c r="C2" s="6">
        <v>0</v>
      </c>
      <c r="D2" s="6">
        <v>0</v>
      </c>
      <c r="E2" s="6">
        <f>'US-syvbt-psgr'!$E$5*SUMIFS('% by state 2019'!V:V,'% by state 2019'!O:O,$A2)</f>
        <v>0</v>
      </c>
      <c r="F2" s="6">
        <v>0</v>
      </c>
      <c r="G2" s="6">
        <v>0</v>
      </c>
      <c r="H2" s="6">
        <v>0</v>
      </c>
      <c r="J2" s="9"/>
    </row>
    <row r="3" spans="1:10">
      <c r="A3" s="161" t="s">
        <v>149</v>
      </c>
      <c r="B3" s="6">
        <f>'US-syvbt-psgr'!$B$5*SUMIFS('% by state 2019'!W:W,'% by state 2019'!O:O,$A3)</f>
        <v>0</v>
      </c>
      <c r="C3" s="6">
        <v>0</v>
      </c>
      <c r="D3" s="6">
        <v>0</v>
      </c>
      <c r="E3" s="6">
        <f>'US-syvbt-psgr'!$E$5*SUMIFS('% by state 2019'!V:V,'% by state 2019'!O:O,$A3)</f>
        <v>0</v>
      </c>
      <c r="F3" s="6">
        <v>0</v>
      </c>
      <c r="G3" s="6">
        <v>0</v>
      </c>
      <c r="H3" s="6">
        <v>0</v>
      </c>
      <c r="J3" s="9"/>
    </row>
    <row r="4" spans="1:10">
      <c r="A4" s="161" t="s">
        <v>150</v>
      </c>
      <c r="B4" s="6">
        <f>'US-syvbt-psgr'!$B$5*SUMIFS('% by state 2019'!W:W,'% by state 2019'!O:O,$A4)</f>
        <v>17</v>
      </c>
      <c r="C4" s="6">
        <v>0</v>
      </c>
      <c r="D4" s="6">
        <v>0</v>
      </c>
      <c r="E4" s="6">
        <f>'US-syvbt-psgr'!$E$5*SUMIFS('% by state 2019'!V:V,'% by state 2019'!O:O,$A4)</f>
        <v>0</v>
      </c>
      <c r="F4" s="6">
        <v>0</v>
      </c>
      <c r="G4" s="6">
        <v>0</v>
      </c>
      <c r="H4" s="6">
        <v>0</v>
      </c>
      <c r="J4" s="9"/>
    </row>
    <row r="5" spans="1:10">
      <c r="A5" s="161" t="s">
        <v>151</v>
      </c>
      <c r="B5" s="6">
        <f>'US-syvbt-psgr'!$B$5*SUMIFS('% by state 2019'!W:W,'% by state 2019'!O:O,$A5)</f>
        <v>0</v>
      </c>
      <c r="C5" s="6">
        <v>0</v>
      </c>
      <c r="D5" s="6">
        <v>0</v>
      </c>
      <c r="E5" s="6">
        <f>'US-syvbt-psgr'!$E$5*SUMIFS('% by state 2019'!V:V,'% by state 2019'!O:O,$A5)</f>
        <v>0</v>
      </c>
      <c r="F5" s="6">
        <v>0</v>
      </c>
      <c r="G5" s="6">
        <v>0</v>
      </c>
      <c r="H5" s="6">
        <v>0</v>
      </c>
      <c r="J5" s="9"/>
    </row>
    <row r="6" spans="1:10">
      <c r="A6" s="161" t="s">
        <v>153</v>
      </c>
      <c r="B6" s="6">
        <f>'US-syvbt-psgr'!$B$5*SUMIFS('% by state 2019'!W:W,'% by state 2019'!O:O,$A6)</f>
        <v>421</v>
      </c>
      <c r="C6" s="6">
        <v>0</v>
      </c>
      <c r="D6" s="6">
        <v>0</v>
      </c>
      <c r="E6" s="6">
        <f>'US-syvbt-psgr'!$E$5*SUMIFS('% by state 2019'!V:V,'% by state 2019'!O:O,$A6)</f>
        <v>20</v>
      </c>
      <c r="F6" s="6">
        <v>0</v>
      </c>
      <c r="G6" s="6">
        <v>0</v>
      </c>
      <c r="H6" s="6">
        <v>0</v>
      </c>
      <c r="J6" s="9"/>
    </row>
    <row r="7" spans="1:10">
      <c r="A7" s="161" t="s">
        <v>155</v>
      </c>
      <c r="B7" s="6">
        <f>'US-syvbt-psgr'!$B$5*SUMIFS('% by state 2019'!W:W,'% by state 2019'!O:O,$A7)</f>
        <v>56.000000000000007</v>
      </c>
      <c r="C7" s="6">
        <v>0</v>
      </c>
      <c r="D7" s="6">
        <v>0</v>
      </c>
      <c r="E7" s="6">
        <f>'US-syvbt-psgr'!$E$5*SUMIFS('% by state 2019'!V:V,'% by state 2019'!O:O,$A7)</f>
        <v>0</v>
      </c>
      <c r="F7" s="6">
        <v>0</v>
      </c>
      <c r="G7" s="6">
        <v>0</v>
      </c>
      <c r="H7" s="6">
        <v>0</v>
      </c>
      <c r="J7" s="9"/>
    </row>
    <row r="8" spans="1:10">
      <c r="A8" s="161" t="s">
        <v>157</v>
      </c>
      <c r="B8" s="6">
        <f>'US-syvbt-psgr'!$B$5*SUMIFS('% by state 2019'!W:W,'% by state 2019'!O:O,$A8)</f>
        <v>0</v>
      </c>
      <c r="C8" s="6">
        <v>0</v>
      </c>
      <c r="D8" s="6">
        <v>0</v>
      </c>
      <c r="E8" s="6">
        <f>'US-syvbt-psgr'!$E$5*SUMIFS('% by state 2019'!V:V,'% by state 2019'!O:O,$A8)</f>
        <v>5</v>
      </c>
      <c r="F8" s="6">
        <v>0</v>
      </c>
      <c r="G8" s="6">
        <v>0</v>
      </c>
      <c r="H8" s="6">
        <v>0</v>
      </c>
    </row>
    <row r="9" spans="1:10">
      <c r="A9" s="161" t="s">
        <v>159</v>
      </c>
      <c r="B9" s="6">
        <f>'US-syvbt-psgr'!$B$5*SUMIFS('% by state 2019'!W:W,'% by state 2019'!O:O,$A9)</f>
        <v>0</v>
      </c>
      <c r="C9" s="6">
        <v>0</v>
      </c>
      <c r="D9" s="6">
        <v>0</v>
      </c>
      <c r="E9" s="6">
        <f>'US-syvbt-psgr'!$E$5*SUMIFS('% by state 2019'!V:V,'% by state 2019'!O:O,$A9)</f>
        <v>0</v>
      </c>
      <c r="F9" s="6">
        <v>0</v>
      </c>
      <c r="G9" s="6">
        <v>0</v>
      </c>
      <c r="H9" s="6">
        <v>0</v>
      </c>
    </row>
    <row r="10" spans="1:10">
      <c r="A10" s="161" t="s">
        <v>161</v>
      </c>
      <c r="B10" s="6">
        <f>'US-syvbt-psgr'!$B$5*SUMIFS('% by state 2019'!W:W,'% by state 2019'!O:O,$A10)</f>
        <v>9</v>
      </c>
      <c r="C10" s="6">
        <v>0</v>
      </c>
      <c r="D10" s="6">
        <v>0</v>
      </c>
      <c r="E10" s="6">
        <f>'US-syvbt-psgr'!$E$5*SUMIFS('% by state 2019'!V:V,'% by state 2019'!O:O,$A10)</f>
        <v>26</v>
      </c>
      <c r="F10" s="6">
        <v>0</v>
      </c>
      <c r="G10" s="6">
        <v>0</v>
      </c>
      <c r="H10" s="6">
        <v>0</v>
      </c>
    </row>
    <row r="11" spans="1:10">
      <c r="A11" s="161" t="s">
        <v>163</v>
      </c>
      <c r="B11" s="6">
        <f>'US-syvbt-psgr'!$B$5*SUMIFS('% by state 2019'!W:W,'% by state 2019'!O:O,$A11)</f>
        <v>39</v>
      </c>
      <c r="C11" s="6">
        <v>0</v>
      </c>
      <c r="D11" s="6">
        <v>0</v>
      </c>
      <c r="E11" s="6">
        <f>'US-syvbt-psgr'!$E$5*SUMIFS('% by state 2019'!V:V,'% by state 2019'!O:O,$A11)</f>
        <v>0</v>
      </c>
      <c r="F11" s="6">
        <v>0</v>
      </c>
      <c r="G11" s="6">
        <v>0</v>
      </c>
      <c r="H11" s="6">
        <v>0</v>
      </c>
    </row>
    <row r="12" spans="1:10">
      <c r="A12" s="161" t="s">
        <v>164</v>
      </c>
      <c r="B12" s="6">
        <f>'US-syvbt-psgr'!$B$5*SUMIFS('% by state 2019'!W:W,'% by state 2019'!O:O,$A12)</f>
        <v>0</v>
      </c>
      <c r="C12" s="6">
        <v>0</v>
      </c>
      <c r="D12" s="6">
        <v>0</v>
      </c>
      <c r="E12" s="6">
        <f>'US-syvbt-psgr'!$E$5*SUMIFS('% by state 2019'!V:V,'% by state 2019'!O:O,$A12)</f>
        <v>0</v>
      </c>
      <c r="F12" s="6">
        <v>0</v>
      </c>
      <c r="G12" s="6">
        <v>0</v>
      </c>
      <c r="H12" s="6">
        <v>0</v>
      </c>
    </row>
    <row r="13" spans="1:10">
      <c r="A13" s="161" t="s">
        <v>165</v>
      </c>
      <c r="B13" s="6">
        <f>'US-syvbt-psgr'!$B$5*SUMIFS('% by state 2019'!W:W,'% by state 2019'!O:O,$A13)</f>
        <v>0</v>
      </c>
      <c r="C13" s="6">
        <v>0</v>
      </c>
      <c r="D13" s="6">
        <v>0</v>
      </c>
      <c r="E13" s="6">
        <f>'US-syvbt-psgr'!$E$5*SUMIFS('% by state 2019'!V:V,'% by state 2019'!O:O,$A13)</f>
        <v>0</v>
      </c>
      <c r="F13" s="6">
        <v>0</v>
      </c>
      <c r="G13" s="6">
        <v>0</v>
      </c>
      <c r="H13" s="6">
        <v>0</v>
      </c>
    </row>
    <row r="14" spans="1:10">
      <c r="A14" s="161" t="s">
        <v>167</v>
      </c>
      <c r="B14" s="6">
        <f>'US-syvbt-psgr'!$B$5*SUMIFS('% by state 2019'!W:W,'% by state 2019'!O:O,$A14)</f>
        <v>233</v>
      </c>
      <c r="C14" s="6">
        <v>0</v>
      </c>
      <c r="D14" s="6">
        <v>0</v>
      </c>
      <c r="E14" s="6">
        <f>'US-syvbt-psgr'!$E$5*SUMIFS('% by state 2019'!V:V,'% by state 2019'!O:O,$A14)</f>
        <v>18</v>
      </c>
      <c r="F14" s="6">
        <v>0</v>
      </c>
      <c r="G14" s="6">
        <v>0</v>
      </c>
      <c r="H14" s="6">
        <v>0</v>
      </c>
    </row>
    <row r="15" spans="1:10">
      <c r="A15" s="161" t="s">
        <v>169</v>
      </c>
      <c r="B15" s="6">
        <f>'US-syvbt-psgr'!$B$5*SUMIFS('% by state 2019'!W:W,'% by state 2019'!O:O,$A15)</f>
        <v>17</v>
      </c>
      <c r="C15" s="6">
        <v>0</v>
      </c>
      <c r="D15" s="6">
        <v>0</v>
      </c>
      <c r="E15" s="6">
        <f>'US-syvbt-psgr'!$E$5*SUMIFS('% by state 2019'!V:V,'% by state 2019'!O:O,$A15)</f>
        <v>0</v>
      </c>
      <c r="F15" s="6">
        <v>0</v>
      </c>
      <c r="G15" s="6">
        <v>0</v>
      </c>
      <c r="H15" s="6">
        <v>0</v>
      </c>
    </row>
    <row r="16" spans="1:10">
      <c r="A16" s="161" t="s">
        <v>171</v>
      </c>
      <c r="B16" s="6">
        <f>'US-syvbt-psgr'!$B$5*SUMIFS('% by state 2019'!W:W,'% by state 2019'!O:O,$A16)</f>
        <v>0</v>
      </c>
      <c r="C16" s="6">
        <v>0</v>
      </c>
      <c r="D16" s="6">
        <v>0</v>
      </c>
      <c r="E16" s="6">
        <f>'US-syvbt-psgr'!$E$5*SUMIFS('% by state 2019'!V:V,'% by state 2019'!O:O,$A16)</f>
        <v>0</v>
      </c>
      <c r="F16" s="6">
        <v>0</v>
      </c>
      <c r="G16" s="6">
        <v>0</v>
      </c>
      <c r="H16" s="6">
        <v>0</v>
      </c>
    </row>
    <row r="17" spans="1:8">
      <c r="A17" s="161" t="s">
        <v>173</v>
      </c>
      <c r="B17" s="6">
        <f>'US-syvbt-psgr'!$B$5*SUMIFS('% by state 2019'!W:W,'% by state 2019'!O:O,$A17)</f>
        <v>0</v>
      </c>
      <c r="C17" s="6">
        <v>0</v>
      </c>
      <c r="D17" s="6">
        <v>0</v>
      </c>
      <c r="E17" s="6">
        <f>'US-syvbt-psgr'!$E$5*SUMIFS('% by state 2019'!V:V,'% by state 2019'!O:O,$A17)</f>
        <v>0</v>
      </c>
      <c r="F17" s="6">
        <v>0</v>
      </c>
      <c r="G17" s="6">
        <v>0</v>
      </c>
      <c r="H17" s="6">
        <v>0</v>
      </c>
    </row>
    <row r="18" spans="1:8">
      <c r="A18" s="161" t="s">
        <v>174</v>
      </c>
      <c r="B18" s="6">
        <f>'US-syvbt-psgr'!$B$5*SUMIFS('% by state 2019'!W:W,'% by state 2019'!O:O,$A18)</f>
        <v>0</v>
      </c>
      <c r="C18" s="6">
        <v>0</v>
      </c>
      <c r="D18" s="6">
        <v>0</v>
      </c>
      <c r="E18" s="6">
        <f>'US-syvbt-psgr'!$E$5*SUMIFS('% by state 2019'!V:V,'% by state 2019'!O:O,$A18)</f>
        <v>0</v>
      </c>
      <c r="F18" s="6">
        <v>0</v>
      </c>
      <c r="G18" s="6">
        <v>0</v>
      </c>
      <c r="H18" s="6">
        <v>0</v>
      </c>
    </row>
    <row r="19" spans="1:8">
      <c r="A19" s="161" t="s">
        <v>175</v>
      </c>
      <c r="B19" s="6">
        <f>'US-syvbt-psgr'!$B$5*SUMIFS('% by state 2019'!W:W,'% by state 2019'!O:O,$A19)</f>
        <v>0</v>
      </c>
      <c r="C19" s="6">
        <v>0</v>
      </c>
      <c r="D19" s="6">
        <v>0</v>
      </c>
      <c r="E19" s="6">
        <f>'US-syvbt-psgr'!$E$5*SUMIFS('% by state 2019'!V:V,'% by state 2019'!O:O,$A19)</f>
        <v>0</v>
      </c>
      <c r="F19" s="6">
        <v>0</v>
      </c>
      <c r="G19" s="6">
        <v>0</v>
      </c>
      <c r="H19" s="6">
        <v>0</v>
      </c>
    </row>
    <row r="20" spans="1:8">
      <c r="A20" s="161" t="s">
        <v>177</v>
      </c>
      <c r="B20" s="6">
        <f>'US-syvbt-psgr'!$B$5*SUMIFS('% by state 2019'!W:W,'% by state 2019'!O:O,$A20)</f>
        <v>0</v>
      </c>
      <c r="C20" s="6">
        <v>0</v>
      </c>
      <c r="D20" s="6">
        <v>0</v>
      </c>
      <c r="E20" s="6">
        <f>'US-syvbt-psgr'!$E$5*SUMIFS('% by state 2019'!V:V,'% by state 2019'!O:O,$A20)</f>
        <v>0</v>
      </c>
      <c r="F20" s="6">
        <v>0</v>
      </c>
      <c r="G20" s="6">
        <v>0</v>
      </c>
      <c r="H20" s="6">
        <v>0</v>
      </c>
    </row>
    <row r="21" spans="1:8">
      <c r="A21" s="161" t="s">
        <v>178</v>
      </c>
      <c r="B21" s="6">
        <f>'US-syvbt-psgr'!$B$5*SUMIFS('% by state 2019'!W:W,'% by state 2019'!O:O,$A21)</f>
        <v>43</v>
      </c>
      <c r="C21" s="6">
        <v>0</v>
      </c>
      <c r="D21" s="6">
        <v>0</v>
      </c>
      <c r="E21" s="6">
        <f>'US-syvbt-psgr'!$E$5*SUMIFS('% by state 2019'!V:V,'% by state 2019'!O:O,$A21)</f>
        <v>12</v>
      </c>
      <c r="F21" s="6">
        <v>0</v>
      </c>
      <c r="G21" s="6">
        <v>0</v>
      </c>
      <c r="H21" s="6">
        <v>0</v>
      </c>
    </row>
    <row r="22" spans="1:8">
      <c r="A22" s="161" t="s">
        <v>180</v>
      </c>
      <c r="B22" s="6">
        <f>'US-syvbt-psgr'!$B$5*SUMIFS('% by state 2019'!W:W,'% by state 2019'!O:O,$A22)</f>
        <v>181</v>
      </c>
      <c r="C22" s="6">
        <v>0</v>
      </c>
      <c r="D22" s="6">
        <v>0</v>
      </c>
      <c r="E22" s="6">
        <f>'US-syvbt-psgr'!$E$5*SUMIFS('% by state 2019'!V:V,'% by state 2019'!O:O,$A22)</f>
        <v>28</v>
      </c>
      <c r="F22" s="6">
        <v>0</v>
      </c>
      <c r="G22" s="6">
        <v>0</v>
      </c>
      <c r="H22" s="6">
        <v>0</v>
      </c>
    </row>
    <row r="23" spans="1:8">
      <c r="A23" s="161" t="s">
        <v>182</v>
      </c>
      <c r="B23" s="6">
        <f>'US-syvbt-psgr'!$B$5*SUMIFS('% by state 2019'!W:W,'% by state 2019'!O:O,$A23)</f>
        <v>0</v>
      </c>
      <c r="C23" s="6">
        <v>0</v>
      </c>
      <c r="D23" s="6">
        <v>0</v>
      </c>
      <c r="E23" s="6">
        <f>'US-syvbt-psgr'!$E$5*SUMIFS('% by state 2019'!V:V,'% by state 2019'!O:O,$A23)</f>
        <v>0</v>
      </c>
      <c r="F23" s="6">
        <v>0</v>
      </c>
      <c r="G23" s="6">
        <v>0</v>
      </c>
      <c r="H23" s="6">
        <v>0</v>
      </c>
    </row>
    <row r="24" spans="1:8">
      <c r="A24" s="161" t="s">
        <v>184</v>
      </c>
      <c r="B24" s="6">
        <f>'US-syvbt-psgr'!$B$5*SUMIFS('% by state 2019'!W:W,'% by state 2019'!O:O,$A24)</f>
        <v>27</v>
      </c>
      <c r="C24" s="6">
        <v>0</v>
      </c>
      <c r="D24" s="6">
        <v>0</v>
      </c>
      <c r="E24" s="6">
        <f>'US-syvbt-psgr'!$E$5*SUMIFS('% by state 2019'!V:V,'% by state 2019'!O:O,$A24)</f>
        <v>0</v>
      </c>
      <c r="F24" s="6">
        <v>0</v>
      </c>
      <c r="G24" s="6">
        <v>0</v>
      </c>
      <c r="H24" s="6">
        <v>0</v>
      </c>
    </row>
    <row r="25" spans="1:8">
      <c r="A25" s="161" t="s">
        <v>186</v>
      </c>
      <c r="B25" s="6">
        <f>'US-syvbt-psgr'!$B$5*SUMIFS('% by state 2019'!W:W,'% by state 2019'!O:O,$A25)</f>
        <v>0</v>
      </c>
      <c r="C25" s="6">
        <v>0</v>
      </c>
      <c r="D25" s="6">
        <v>0</v>
      </c>
      <c r="E25" s="6">
        <f>'US-syvbt-psgr'!$E$5*SUMIFS('% by state 2019'!V:V,'% by state 2019'!O:O,$A25)</f>
        <v>0</v>
      </c>
      <c r="F25" s="6">
        <v>0</v>
      </c>
      <c r="G25" s="6">
        <v>0</v>
      </c>
      <c r="H25" s="6">
        <v>0</v>
      </c>
    </row>
    <row r="26" spans="1:8">
      <c r="A26" s="161" t="s">
        <v>188</v>
      </c>
      <c r="B26" s="6">
        <f>'US-syvbt-psgr'!$B$5*SUMIFS('% by state 2019'!W:W,'% by state 2019'!O:O,$A26)</f>
        <v>25.000000000000004</v>
      </c>
      <c r="C26" s="6">
        <v>0</v>
      </c>
      <c r="D26" s="6">
        <v>0</v>
      </c>
      <c r="E26" s="6">
        <f>'US-syvbt-psgr'!$E$5*SUMIFS('% by state 2019'!V:V,'% by state 2019'!O:O,$A26)</f>
        <v>0</v>
      </c>
      <c r="F26" s="6">
        <v>0</v>
      </c>
      <c r="G26" s="6">
        <v>0</v>
      </c>
      <c r="H26" s="6">
        <v>0</v>
      </c>
    </row>
    <row r="27" spans="1:8">
      <c r="A27" s="161" t="s">
        <v>190</v>
      </c>
      <c r="B27" s="6">
        <f>'US-syvbt-psgr'!$B$5*SUMIFS('% by state 2019'!W:W,'% by state 2019'!O:O,$A27)</f>
        <v>0</v>
      </c>
      <c r="C27" s="6">
        <v>0</v>
      </c>
      <c r="D27" s="6">
        <v>0</v>
      </c>
      <c r="E27" s="6">
        <f>'US-syvbt-psgr'!$E$5*SUMIFS('% by state 2019'!V:V,'% by state 2019'!O:O,$A27)</f>
        <v>0</v>
      </c>
      <c r="F27" s="6">
        <v>0</v>
      </c>
      <c r="G27" s="6">
        <v>0</v>
      </c>
      <c r="H27" s="6">
        <v>0</v>
      </c>
    </row>
    <row r="28" spans="1:8">
      <c r="A28" s="161" t="s">
        <v>191</v>
      </c>
      <c r="B28" s="6">
        <f>'US-syvbt-psgr'!$B$5*SUMIFS('% by state 2019'!W:W,'% by state 2019'!O:O,$A28)</f>
        <v>0</v>
      </c>
      <c r="C28" s="6">
        <v>0</v>
      </c>
      <c r="D28" s="6">
        <v>0</v>
      </c>
      <c r="E28" s="6">
        <f>'US-syvbt-psgr'!$E$5*SUMIFS('% by state 2019'!V:V,'% by state 2019'!O:O,$A28)</f>
        <v>0</v>
      </c>
      <c r="F28" s="6">
        <v>0</v>
      </c>
      <c r="G28" s="6">
        <v>0</v>
      </c>
      <c r="H28" s="6">
        <v>0</v>
      </c>
    </row>
    <row r="29" spans="1:8">
      <c r="A29" s="161" t="s">
        <v>193</v>
      </c>
      <c r="B29" s="6">
        <f>'US-syvbt-psgr'!$B$5*SUMIFS('% by state 2019'!W:W,'% by state 2019'!O:O,$A29)</f>
        <v>0</v>
      </c>
      <c r="C29" s="6">
        <v>0</v>
      </c>
      <c r="D29" s="6">
        <v>0</v>
      </c>
      <c r="E29" s="6">
        <f>'US-syvbt-psgr'!$E$5*SUMIFS('% by state 2019'!V:V,'% by state 2019'!O:O,$A29)</f>
        <v>0</v>
      </c>
      <c r="F29" s="6">
        <v>0</v>
      </c>
      <c r="G29" s="6">
        <v>0</v>
      </c>
      <c r="H29" s="6">
        <v>0</v>
      </c>
    </row>
    <row r="30" spans="1:8">
      <c r="A30" s="161" t="s">
        <v>194</v>
      </c>
      <c r="B30" s="6">
        <f>'US-syvbt-psgr'!$B$5*SUMIFS('% by state 2019'!W:W,'% by state 2019'!O:O,$A30)</f>
        <v>0</v>
      </c>
      <c r="C30" s="6">
        <v>0</v>
      </c>
      <c r="D30" s="6">
        <v>0</v>
      </c>
      <c r="E30" s="6">
        <f>'US-syvbt-psgr'!$E$5*SUMIFS('% by state 2019'!V:V,'% by state 2019'!O:O,$A30)</f>
        <v>0</v>
      </c>
      <c r="F30" s="6">
        <v>0</v>
      </c>
      <c r="G30" s="6">
        <v>0</v>
      </c>
      <c r="H30" s="6">
        <v>0</v>
      </c>
    </row>
    <row r="31" spans="1:8">
      <c r="A31" s="161" t="s">
        <v>196</v>
      </c>
      <c r="B31" s="6">
        <f>'US-syvbt-psgr'!$B$5*SUMIFS('% by state 2019'!W:W,'% by state 2019'!O:O,$A31)</f>
        <v>169</v>
      </c>
      <c r="C31" s="6">
        <v>0</v>
      </c>
      <c r="D31" s="6">
        <v>0</v>
      </c>
      <c r="E31" s="6">
        <f>'US-syvbt-psgr'!$E$5*SUMIFS('% by state 2019'!V:V,'% by state 2019'!O:O,$A31)</f>
        <v>15</v>
      </c>
      <c r="F31" s="6">
        <v>0</v>
      </c>
      <c r="G31" s="6">
        <v>0</v>
      </c>
      <c r="H31" s="6">
        <v>0</v>
      </c>
    </row>
    <row r="32" spans="1:8">
      <c r="A32" s="161" t="s">
        <v>197</v>
      </c>
      <c r="B32" s="6">
        <f>'US-syvbt-psgr'!$B$5*SUMIFS('% by state 2019'!W:W,'% by state 2019'!O:O,$A32)</f>
        <v>0</v>
      </c>
      <c r="C32" s="6">
        <v>0</v>
      </c>
      <c r="D32" s="6">
        <v>0</v>
      </c>
      <c r="E32" s="6">
        <f>'US-syvbt-psgr'!$E$5*SUMIFS('% by state 2019'!V:V,'% by state 2019'!O:O,$A32)</f>
        <v>7</v>
      </c>
      <c r="F32" s="6">
        <v>0</v>
      </c>
      <c r="G32" s="6">
        <v>0</v>
      </c>
      <c r="H32" s="6">
        <v>0</v>
      </c>
    </row>
    <row r="33" spans="1:8">
      <c r="A33" s="161" t="s">
        <v>199</v>
      </c>
      <c r="B33" s="6">
        <f>'US-syvbt-psgr'!$B$5*SUMIFS('% by state 2019'!W:W,'% by state 2019'!O:O,$A33)</f>
        <v>786</v>
      </c>
      <c r="C33" s="6">
        <v>0</v>
      </c>
      <c r="D33" s="6">
        <v>0</v>
      </c>
      <c r="E33" s="6">
        <f>'US-syvbt-psgr'!$E$5*SUMIFS('% by state 2019'!V:V,'% by state 2019'!O:O,$A33)</f>
        <v>1</v>
      </c>
      <c r="F33" s="6">
        <v>0</v>
      </c>
      <c r="G33" s="6">
        <v>0</v>
      </c>
      <c r="H33" s="6">
        <v>0</v>
      </c>
    </row>
    <row r="34" spans="1:8">
      <c r="A34" s="161" t="s">
        <v>200</v>
      </c>
      <c r="B34" s="6">
        <f>'US-syvbt-psgr'!$B$5*SUMIFS('% by state 2019'!W:W,'% by state 2019'!O:O,$A34)</f>
        <v>16</v>
      </c>
      <c r="C34" s="6">
        <v>0</v>
      </c>
      <c r="D34" s="6">
        <v>0</v>
      </c>
      <c r="E34" s="6">
        <f>'US-syvbt-psgr'!$E$5*SUMIFS('% by state 2019'!V:V,'% by state 2019'!O:O,$A34)</f>
        <v>0</v>
      </c>
      <c r="F34" s="6">
        <v>0</v>
      </c>
      <c r="G34" s="6">
        <v>0</v>
      </c>
      <c r="H34" s="6">
        <v>0</v>
      </c>
    </row>
    <row r="35" spans="1:8">
      <c r="A35" s="161" t="s">
        <v>201</v>
      </c>
      <c r="B35" s="6">
        <f>'US-syvbt-psgr'!$B$5*SUMIFS('% by state 2019'!W:W,'% by state 2019'!O:O,$A35)</f>
        <v>0</v>
      </c>
      <c r="C35" s="6">
        <v>0</v>
      </c>
      <c r="D35" s="6">
        <v>0</v>
      </c>
      <c r="E35" s="6">
        <f>'US-syvbt-psgr'!$E$5*SUMIFS('% by state 2019'!V:V,'% by state 2019'!O:O,$A35)</f>
        <v>0</v>
      </c>
      <c r="F35" s="6">
        <v>0</v>
      </c>
      <c r="G35" s="6">
        <v>0</v>
      </c>
      <c r="H35" s="6">
        <v>0</v>
      </c>
    </row>
    <row r="36" spans="1:8">
      <c r="A36" s="161" t="s">
        <v>202</v>
      </c>
      <c r="B36" s="6">
        <f>'US-syvbt-psgr'!$B$5*SUMIFS('% by state 2019'!W:W,'% by state 2019'!O:O,$A36)</f>
        <v>14.000000000000002</v>
      </c>
      <c r="C36" s="6">
        <v>0</v>
      </c>
      <c r="D36" s="6">
        <v>0</v>
      </c>
      <c r="E36" s="6">
        <f>'US-syvbt-psgr'!$E$5*SUMIFS('% by state 2019'!V:V,'% by state 2019'!O:O,$A36)</f>
        <v>0</v>
      </c>
      <c r="F36" s="6">
        <v>0</v>
      </c>
      <c r="G36" s="6">
        <v>0</v>
      </c>
      <c r="H36" s="6">
        <v>0</v>
      </c>
    </row>
    <row r="37" spans="1:8">
      <c r="A37" s="161" t="s">
        <v>204</v>
      </c>
      <c r="B37" s="6">
        <f>'US-syvbt-psgr'!$B$5*SUMIFS('% by state 2019'!W:W,'% by state 2019'!O:O,$A37)</f>
        <v>0</v>
      </c>
      <c r="C37" s="6">
        <v>0</v>
      </c>
      <c r="D37" s="6">
        <v>0</v>
      </c>
      <c r="E37" s="6">
        <f>'US-syvbt-psgr'!$E$5*SUMIFS('% by state 2019'!V:V,'% by state 2019'!O:O,$A37)</f>
        <v>0</v>
      </c>
      <c r="F37" s="6">
        <v>0</v>
      </c>
      <c r="G37" s="6">
        <v>0</v>
      </c>
      <c r="H37" s="6">
        <v>0</v>
      </c>
    </row>
    <row r="38" spans="1:8">
      <c r="A38" s="161" t="s">
        <v>206</v>
      </c>
      <c r="B38" s="6">
        <f>'US-syvbt-psgr'!$B$5*SUMIFS('% by state 2019'!W:W,'% by state 2019'!O:O,$A38)</f>
        <v>55</v>
      </c>
      <c r="C38" s="6">
        <v>0</v>
      </c>
      <c r="D38" s="6">
        <v>0</v>
      </c>
      <c r="E38" s="6">
        <f>'US-syvbt-psgr'!$E$5*SUMIFS('% by state 2019'!V:V,'% by state 2019'!O:O,$A38)</f>
        <v>0</v>
      </c>
      <c r="F38" s="6">
        <v>0</v>
      </c>
      <c r="G38" s="6">
        <v>0</v>
      </c>
      <c r="H38" s="6">
        <v>0</v>
      </c>
    </row>
    <row r="39" spans="1:8">
      <c r="A39" s="161" t="s">
        <v>207</v>
      </c>
      <c r="B39" s="6">
        <f>'US-syvbt-psgr'!$B$5*SUMIFS('% by state 2019'!W:W,'% by state 2019'!O:O,$A39)</f>
        <v>176.00000000000003</v>
      </c>
      <c r="C39" s="6">
        <v>0</v>
      </c>
      <c r="D39" s="6">
        <v>0</v>
      </c>
      <c r="E39" s="6">
        <f>'US-syvbt-psgr'!$E$5*SUMIFS('% by state 2019'!V:V,'% by state 2019'!O:O,$A39)</f>
        <v>0</v>
      </c>
      <c r="F39" s="6">
        <v>0</v>
      </c>
      <c r="G39" s="6">
        <v>0</v>
      </c>
      <c r="H39" s="6">
        <v>0</v>
      </c>
    </row>
    <row r="40" spans="1:8">
      <c r="A40" s="161" t="s">
        <v>209</v>
      </c>
      <c r="B40" s="6">
        <f>'US-syvbt-psgr'!$B$5*SUMIFS('% by state 2019'!W:W,'% by state 2019'!O:O,$A40)</f>
        <v>0</v>
      </c>
      <c r="C40" s="6">
        <v>0</v>
      </c>
      <c r="D40" s="6">
        <v>0</v>
      </c>
      <c r="E40" s="6">
        <f>'US-syvbt-psgr'!$E$5*SUMIFS('% by state 2019'!V:V,'% by state 2019'!O:O,$A40)</f>
        <v>0</v>
      </c>
      <c r="F40" s="6">
        <v>0</v>
      </c>
      <c r="G40" s="6">
        <v>0</v>
      </c>
      <c r="H40" s="6">
        <v>0</v>
      </c>
    </row>
    <row r="41" spans="1:8">
      <c r="A41" s="161" t="s">
        <v>210</v>
      </c>
      <c r="B41" s="6">
        <f>'US-syvbt-psgr'!$B$5*SUMIFS('% by state 2019'!W:W,'% by state 2019'!O:O,$A41)</f>
        <v>0</v>
      </c>
      <c r="C41" s="6">
        <v>0</v>
      </c>
      <c r="D41" s="6">
        <v>0</v>
      </c>
      <c r="E41" s="6">
        <f>'US-syvbt-psgr'!$E$5*SUMIFS('% by state 2019'!V:V,'% by state 2019'!O:O,$A41)</f>
        <v>0</v>
      </c>
      <c r="F41" s="6">
        <v>0</v>
      </c>
      <c r="G41" s="6">
        <v>0</v>
      </c>
      <c r="H41" s="6">
        <v>0</v>
      </c>
    </row>
    <row r="42" spans="1:8">
      <c r="A42" s="161" t="s">
        <v>212</v>
      </c>
      <c r="B42" s="6">
        <f>'US-syvbt-psgr'!$B$5*SUMIFS('% by state 2019'!W:W,'% by state 2019'!O:O,$A42)</f>
        <v>0</v>
      </c>
      <c r="C42" s="6">
        <v>0</v>
      </c>
      <c r="D42" s="6">
        <v>0</v>
      </c>
      <c r="E42" s="6">
        <f>'US-syvbt-psgr'!$E$5*SUMIFS('% by state 2019'!V:V,'% by state 2019'!O:O,$A42)</f>
        <v>0</v>
      </c>
      <c r="F42" s="6">
        <v>0</v>
      </c>
      <c r="G42" s="6">
        <v>0</v>
      </c>
      <c r="H42" s="6">
        <v>0</v>
      </c>
    </row>
    <row r="43" spans="1:8">
      <c r="A43" s="161" t="s">
        <v>214</v>
      </c>
      <c r="B43" s="6">
        <f>'US-syvbt-psgr'!$B$5*SUMIFS('% by state 2019'!W:W,'% by state 2019'!O:O,$A43)</f>
        <v>0</v>
      </c>
      <c r="C43" s="6">
        <v>0</v>
      </c>
      <c r="D43" s="6">
        <v>0</v>
      </c>
      <c r="E43" s="6">
        <f>'US-syvbt-psgr'!$E$5*SUMIFS('% by state 2019'!V:V,'% by state 2019'!O:O,$A43)</f>
        <v>2</v>
      </c>
      <c r="F43" s="6">
        <v>0</v>
      </c>
      <c r="G43" s="6">
        <v>0</v>
      </c>
      <c r="H43" s="6">
        <v>0</v>
      </c>
    </row>
    <row r="44" spans="1:8">
      <c r="A44" s="161" t="s">
        <v>216</v>
      </c>
      <c r="B44" s="6">
        <f>'US-syvbt-psgr'!$B$5*SUMIFS('% by state 2019'!W:W,'% by state 2019'!O:O,$A44)</f>
        <v>67</v>
      </c>
      <c r="C44" s="6">
        <v>0</v>
      </c>
      <c r="D44" s="6">
        <v>0</v>
      </c>
      <c r="E44" s="6">
        <f>'US-syvbt-psgr'!$E$5*SUMIFS('% by state 2019'!V:V,'% by state 2019'!O:O,$A44)</f>
        <v>14</v>
      </c>
      <c r="F44" s="6">
        <v>0</v>
      </c>
      <c r="G44" s="6">
        <v>0</v>
      </c>
      <c r="H44" s="6">
        <v>0</v>
      </c>
    </row>
    <row r="45" spans="1:8">
      <c r="A45" s="161" t="s">
        <v>217</v>
      </c>
      <c r="B45" s="6">
        <f>'US-syvbt-psgr'!$B$5*SUMIFS('% by state 2019'!W:W,'% by state 2019'!O:O,$A45)</f>
        <v>27</v>
      </c>
      <c r="C45" s="6">
        <v>0</v>
      </c>
      <c r="D45" s="6">
        <v>0</v>
      </c>
      <c r="E45" s="6">
        <f>'US-syvbt-psgr'!$E$5*SUMIFS('% by state 2019'!V:V,'% by state 2019'!O:O,$A45)</f>
        <v>4</v>
      </c>
      <c r="F45" s="6">
        <v>0</v>
      </c>
      <c r="G45" s="6">
        <v>0</v>
      </c>
      <c r="H45" s="6">
        <v>0</v>
      </c>
    </row>
    <row r="46" spans="1:8">
      <c r="A46" s="161" t="s">
        <v>219</v>
      </c>
      <c r="B46" s="6">
        <f>'US-syvbt-psgr'!$B$5*SUMIFS('% by state 2019'!W:W,'% by state 2019'!O:O,$A46)</f>
        <v>0</v>
      </c>
      <c r="C46" s="6">
        <v>0</v>
      </c>
      <c r="D46" s="6">
        <v>0</v>
      </c>
      <c r="E46" s="6">
        <f>'US-syvbt-psgr'!$E$5*SUMIFS('% by state 2019'!V:V,'% by state 2019'!O:O,$A46)</f>
        <v>0</v>
      </c>
      <c r="F46" s="6">
        <v>0</v>
      </c>
      <c r="G46" s="6">
        <v>0</v>
      </c>
      <c r="H46" s="6">
        <v>0</v>
      </c>
    </row>
    <row r="47" spans="1:8">
      <c r="A47" s="161" t="s">
        <v>220</v>
      </c>
      <c r="B47" s="6">
        <f>'US-syvbt-psgr'!$B$5*SUMIFS('% by state 2019'!W:W,'% by state 2019'!O:O,$A47)</f>
        <v>19</v>
      </c>
      <c r="C47" s="6">
        <v>0</v>
      </c>
      <c r="D47" s="6">
        <v>0</v>
      </c>
      <c r="E47" s="6">
        <f>'US-syvbt-psgr'!$E$5*SUMIFS('% by state 2019'!V:V,'% by state 2019'!O:O,$A47)</f>
        <v>19</v>
      </c>
      <c r="F47" s="6">
        <v>0</v>
      </c>
      <c r="G47" s="6">
        <v>0</v>
      </c>
      <c r="H47" s="6">
        <v>0</v>
      </c>
    </row>
    <row r="48" spans="1:8">
      <c r="A48" s="161" t="s">
        <v>222</v>
      </c>
      <c r="B48" s="6">
        <f>'US-syvbt-psgr'!$B$5*SUMIFS('% by state 2019'!W:W,'% by state 2019'!O:O,$A48)</f>
        <v>37</v>
      </c>
      <c r="C48" s="6">
        <v>0</v>
      </c>
      <c r="D48" s="6">
        <v>0</v>
      </c>
      <c r="E48" s="6">
        <f>'US-syvbt-psgr'!$E$5*SUMIFS('% by state 2019'!V:V,'% by state 2019'!O:O,$A48)</f>
        <v>3</v>
      </c>
      <c r="F48" s="6">
        <v>0</v>
      </c>
      <c r="G48" s="6">
        <v>0</v>
      </c>
      <c r="H48" s="6">
        <v>0</v>
      </c>
    </row>
    <row r="49" spans="1:8">
      <c r="A49" s="161" t="s">
        <v>224</v>
      </c>
      <c r="B49" s="6">
        <f>'US-syvbt-psgr'!$B$5*SUMIFS('% by state 2019'!W:W,'% by state 2019'!O:O,$A49)</f>
        <v>0</v>
      </c>
      <c r="C49" s="6">
        <v>0</v>
      </c>
      <c r="D49" s="6">
        <v>0</v>
      </c>
      <c r="E49" s="6">
        <f>'US-syvbt-psgr'!$E$5*SUMIFS('% by state 2019'!V:V,'% by state 2019'!O:O,$A49)</f>
        <v>0</v>
      </c>
      <c r="F49" s="6">
        <v>0</v>
      </c>
      <c r="G49" s="6">
        <v>0</v>
      </c>
      <c r="H49" s="6">
        <v>0</v>
      </c>
    </row>
    <row r="50" spans="1:8">
      <c r="A50" s="161" t="s">
        <v>226</v>
      </c>
      <c r="B50" s="6">
        <f>'US-syvbt-psgr'!$B$5*SUMIFS('% by state 2019'!W:W,'% by state 2019'!O:O,$A50)</f>
        <v>0</v>
      </c>
      <c r="C50" s="6">
        <v>0</v>
      </c>
      <c r="D50" s="6">
        <v>0</v>
      </c>
      <c r="E50" s="6">
        <f>'US-syvbt-psgr'!$E$5*SUMIFS('% by state 2019'!V:V,'% by state 2019'!O:O,$A50)</f>
        <v>0</v>
      </c>
      <c r="F50" s="6">
        <v>0</v>
      </c>
      <c r="G50" s="6">
        <v>0</v>
      </c>
      <c r="H50" s="6">
        <v>0</v>
      </c>
    </row>
    <row r="51" spans="1:8">
      <c r="A51" s="161" t="s">
        <v>228</v>
      </c>
      <c r="B51" s="6">
        <f>'US-syvbt-psgr'!$B$5*SUMIFS('% by state 2019'!W:W,'% by state 2019'!O:O,$A51)</f>
        <v>0</v>
      </c>
      <c r="C51" s="6">
        <v>0</v>
      </c>
      <c r="D51" s="6">
        <v>0</v>
      </c>
      <c r="E51" s="6">
        <f>'US-syvbt-psgr'!$E$5*SUMIFS('% by state 2019'!V:V,'% by state 2019'!O:O,$A51)</f>
        <v>0</v>
      </c>
      <c r="F51" s="6">
        <v>0</v>
      </c>
      <c r="G51" s="6">
        <v>0</v>
      </c>
      <c r="H51" s="6">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election activeCell="G2" sqref="G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election activeCell="D2" sqref="D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election activeCell="E12" sqref="E12"/>
    </sheetView>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election activeCell="B2" sqref="B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J51"/>
  <sheetViews>
    <sheetView workbookViewId="0">
      <selection activeCell="A2" sqref="A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row>
    <row r="3" spans="1:10">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row>
    <row r="4" spans="1:10">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row>
    <row r="5" spans="1:10">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row>
    <row r="6" spans="1:10">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row>
    <row r="7" spans="1:10">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row>
    <row r="8" spans="1:10">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row>
    <row r="9" spans="1:10">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row>
    <row r="10" spans="1:10">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row>
    <row r="11" spans="1:10">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row>
    <row r="12" spans="1:10">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row>
    <row r="13" spans="1:10">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row>
    <row r="14" spans="1:10">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row>
    <row r="15" spans="1:10">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row>
    <row r="16" spans="1:10">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row>
    <row r="17" spans="1:8">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row>
    <row r="18" spans="1:8">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row>
    <row r="19" spans="1:8">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row>
    <row r="20" spans="1:8">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row>
    <row r="21" spans="1:8">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row>
    <row r="22" spans="1:8">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row>
    <row r="23" spans="1:8">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row>
    <row r="24" spans="1:8">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row>
    <row r="25" spans="1:8">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row>
    <row r="26" spans="1:8">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row>
    <row r="27" spans="1:8">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row>
    <row r="28" spans="1:8">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row>
    <row r="29" spans="1:8">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row>
    <row r="30" spans="1:8">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row>
    <row r="31" spans="1:8">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row>
    <row r="32" spans="1:8">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row>
    <row r="33" spans="1:8">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row>
    <row r="34" spans="1:8">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row>
    <row r="35" spans="1:8">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row>
    <row r="36" spans="1:8">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row>
    <row r="37" spans="1:8">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row>
    <row r="38" spans="1:8">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row>
    <row r="39" spans="1:8">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row>
    <row r="40" spans="1:8">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row>
    <row r="41" spans="1:8">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row>
    <row r="42" spans="1:8">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row>
    <row r="43" spans="1:8">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row>
    <row r="44" spans="1:8">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row>
    <row r="45" spans="1:8">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row>
    <row r="46" spans="1:8">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row>
    <row r="47" spans="1:8">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row>
    <row r="48" spans="1:8">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row>
    <row r="49" spans="1:8">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row>
    <row r="50" spans="1:8">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row>
    <row r="51" spans="1:8">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L51"/>
  <sheetViews>
    <sheetView workbookViewId="0">
      <selection activeCell="A2" sqref="A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2" ht="30">
      <c r="A1" s="7" t="s">
        <v>60</v>
      </c>
      <c r="B1" s="5" t="s">
        <v>10</v>
      </c>
      <c r="C1" s="5" t="s">
        <v>11</v>
      </c>
      <c r="D1" s="5" t="s">
        <v>12</v>
      </c>
      <c r="E1" s="5" t="s">
        <v>13</v>
      </c>
      <c r="F1" s="5" t="s">
        <v>14</v>
      </c>
      <c r="G1" s="5" t="s">
        <v>52</v>
      </c>
      <c r="H1" s="5" t="s">
        <v>53</v>
      </c>
      <c r="K1" s="6"/>
      <c r="L1" s="6"/>
    </row>
    <row r="2" spans="1:12">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row>
    <row r="3" spans="1:12">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row>
    <row r="4" spans="1:12">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row>
    <row r="5" spans="1:12">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row>
    <row r="6" spans="1:12">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row>
    <row r="7" spans="1:12">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row>
    <row r="8" spans="1:12">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row>
    <row r="9" spans="1:12">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row>
    <row r="10" spans="1:12">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row>
    <row r="11" spans="1:12">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row>
    <row r="12" spans="1:12">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row>
    <row r="13" spans="1:12">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row>
    <row r="14" spans="1:12">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row>
    <row r="15" spans="1:12">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row>
    <row r="16" spans="1:12">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row>
    <row r="17" spans="1:8">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row>
    <row r="18" spans="1:8">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row>
    <row r="19" spans="1:8">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row>
    <row r="20" spans="1:8">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row>
    <row r="21" spans="1:8">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row>
    <row r="22" spans="1:8">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row>
    <row r="23" spans="1:8">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row>
    <row r="24" spans="1:8">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row>
    <row r="25" spans="1:8">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row>
    <row r="26" spans="1:8">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row>
    <row r="27" spans="1:8">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row>
    <row r="28" spans="1:8">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row>
    <row r="29" spans="1:8">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row>
    <row r="30" spans="1:8">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row>
    <row r="31" spans="1:8">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row>
    <row r="32" spans="1:8">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row>
    <row r="33" spans="1:8">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row>
    <row r="34" spans="1:8">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row>
    <row r="35" spans="1:8">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row>
    <row r="36" spans="1:8">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row>
    <row r="37" spans="1:8">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row>
    <row r="38" spans="1:8">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row>
    <row r="39" spans="1:8">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row>
    <row r="40" spans="1:8">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row>
    <row r="41" spans="1:8">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row>
    <row r="42" spans="1:8">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row>
    <row r="43" spans="1:8">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row>
    <row r="44" spans="1:8">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row>
    <row r="45" spans="1:8">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row>
    <row r="46" spans="1:8">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row>
    <row r="47" spans="1:8">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row>
    <row r="48" spans="1:8">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row>
    <row r="49" spans="1:8">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row>
    <row r="50" spans="1:8">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row>
    <row r="51" spans="1:8">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E2" sqref="E2"/>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142</v>
      </c>
      <c r="C2">
        <f>ROUND(INDEX('SSYVbT-freight-LDV'!$B$2:$H$51,MATCH(About!$B$2,'SSYVbT-freight-LDV'!$A$2:$A$51,0),MATCH(C$1,'SSYVbT-freight-LDV'!$B$1:$H$1,0)),0)</f>
        <v>1437</v>
      </c>
      <c r="D2">
        <f>ROUND(INDEX('SSYVbT-freight-LDV'!$B$2:$H$51,MATCH(About!$B$2,'SSYVbT-freight-LDV'!$A$2:$A$51,0),MATCH(D$1,'SSYVbT-freight-LDV'!$B$1:$H$1,0)),0)</f>
        <v>1175641</v>
      </c>
      <c r="E2">
        <f>ROUND(INDEX('SSYVbT-freight-LDV'!$B$2:$H$51,MATCH(About!$B$2,'SSYVbT-freight-LDV'!$A$2:$A$51,0),MATCH(E$1,'SSYVbT-freight-LDV'!$B$1:$H$1,0)),0)</f>
        <v>959570</v>
      </c>
      <c r="F2">
        <f>ROUND(INDEX('SSYVbT-freight-LDV'!$B$2:$H$51,MATCH(About!$B$2,'SSYVbT-freight-LDV'!$A$2:$A$51,0),MATCH(F$1,'SSYVbT-freight-LDV'!$B$1:$H$1,0)),0)</f>
        <v>270</v>
      </c>
      <c r="G2">
        <f>ROUND(INDEX('SSYVbT-freight-LDV'!$B$2:$H$51,MATCH(About!$B$2,'SSYVbT-freight-LDV'!$A$2:$A$51,0),MATCH(G$1,'SSYVbT-freight-LDV'!$B$1:$H$1,0)),0)</f>
        <v>522</v>
      </c>
      <c r="H2">
        <f>ROUND(INDEX('SSYVbT-freight-LDV'!$B$2:$H$51,MATCH(About!$B$2,'SSYVbT-freight-LDV'!$A$2:$A$51,0),MATCH(H$1,'SSYVbT-freight-LDV'!$B$1:$H$1,0)),0)</f>
        <v>27</v>
      </c>
    </row>
    <row r="3" spans="1:8">
      <c r="A3" t="s">
        <v>5</v>
      </c>
      <c r="B3">
        <f>ROUND(INDEX('SSYVbT-freight-HDV'!$B$2:$H$51,MATCH(About!$B$2,'SSYVbT-freight-HDV'!$A$2:$A$51,0),MATCH(B$1,'SSYVbT-freight-HDV'!$B$1:$H$1,0)),0)</f>
        <v>11</v>
      </c>
      <c r="C3">
        <f>ROUND(INDEX('SSYVbT-freight-HDV'!$B$2:$H$51,MATCH(About!$B$2,'SSYVbT-freight-HDV'!$A$2:$A$51,0),MATCH(C$1,'SSYVbT-freight-HDV'!$B$1:$H$1,0)),0)</f>
        <v>4211</v>
      </c>
      <c r="D3">
        <f>ROUND(INDEX('SSYVbT-freight-HDV'!$B$2:$H$51,MATCH(About!$B$2,'SSYVbT-freight-HDV'!$A$2:$A$51,0),MATCH(D$1,'SSYVbT-freight-HDV'!$B$1:$H$1,0)),0)</f>
        <v>4517</v>
      </c>
      <c r="E3">
        <f>ROUND(INDEX('SSYVbT-freight-HDV'!$B$2:$H$51,MATCH(About!$B$2,'SSYVbT-freight-HDV'!$A$2:$A$51,0),MATCH(E$1,'SSYVbT-freight-HDV'!$B$1:$H$1,0)),0)</f>
        <v>467290</v>
      </c>
      <c r="F3">
        <f>ROUND(INDEX('SSYVbT-freight-HDV'!$B$2:$H$51,MATCH(About!$B$2,'SSYVbT-freight-HDV'!$A$2:$A$51,0),MATCH(F$1,'SSYVbT-freight-HDV'!$B$1:$H$1,0)),0)</f>
        <v>48</v>
      </c>
      <c r="G3">
        <f>ROUND(INDEX('SSYVbT-freight-HDV'!$B$2:$H$51,MATCH(About!$B$2,'SSYVbT-freight-HDV'!$A$2:$A$51,0),MATCH(G$1,'SSYVbT-freight-HDV'!$B$1:$H$1,0)),0)</f>
        <v>355</v>
      </c>
      <c r="H3">
        <f>ROUND(INDEX('SSYVbT-freight-HDV'!$B$2:$H$51,MATCH(About!$B$2,'SSYVbT-freight-HDV'!$A$2:$A$51,0),MATCH(H$1,'SSYVbT-freight-HDV'!$B$1:$H$1,0)),0)</f>
        <v>28</v>
      </c>
    </row>
    <row r="4" spans="1:8">
      <c r="A4" t="s">
        <v>6</v>
      </c>
      <c r="B4">
        <f>ROUND(INDEX('SSYVbT-freight-aircraft'!$B$2:$H$51,MATCH(About!$B$2,'SSYVbT-freight-aircraft'!$A$2:$A$51,0),MATCH(B$1,'SSYVbT-freight-aircraft'!$B$1:$H$1,0)),0)</f>
        <v>0</v>
      </c>
      <c r="C4">
        <f>ROUND(INDEX('SSYVbT-freight-aircraft'!$B$2:$H$51,MATCH(About!$B$2,'SSYVbT-freight-aircraft'!$A$2:$A$51,0),MATCH(C$1,'SSYVbT-freight-aircraft'!$B$1:$H$1,0)),0)</f>
        <v>0</v>
      </c>
      <c r="D4">
        <f>ROUND(INDEX('SSYVbT-freight-aircraft'!$B$2:$H$51,MATCH(About!$B$2,'SSYVbT-freight-aircraft'!$A$2:$A$51,0),MATCH(D$1,'SSYVbT-freight-aircraft'!$B$1:$H$1,0)),0)</f>
        <v>0</v>
      </c>
      <c r="E4">
        <f>ROUND(INDEX('SSYVbT-freight-aircraft'!$B$2:$H$51,MATCH(About!$B$2,'SSYVbT-freight-aircraft'!$A$2:$A$51,0),MATCH(E$1,'SSYVbT-freight-aircraft'!$B$1:$H$1,0)),0)</f>
        <v>128</v>
      </c>
      <c r="F4">
        <f>ROUND(INDEX('SSYVbT-freight-aircraft'!$B$2:$H$51,MATCH(About!$B$2,'SSYVbT-freight-aircraft'!$A$2:$A$51,0),MATCH(F$1,'SSYVbT-freight-aircraft'!$B$1:$H$1,0)),0)</f>
        <v>0</v>
      </c>
      <c r="G4">
        <f>ROUND(INDEX('SSYVbT-freight-aircraft'!$B$2:$H$51,MATCH(About!$B$2,'SSYVbT-freight-aircraft'!$A$2:$A$51,0),MATCH(G$1,'SSYVbT-freight-aircraft'!$B$1:$H$1,0)),0)</f>
        <v>0</v>
      </c>
      <c r="H4">
        <f>ROUND(INDEX('SSYVbT-freight-aircraft'!$B$2:$H$51,MATCH(About!$B$2,'SSYVbT-freight-aircraft'!$A$2:$A$51,0),MATCH(H$1,'SSYVbT-freight-aircraft'!$B$1:$H$1,0)),0)</f>
        <v>0</v>
      </c>
    </row>
    <row r="5" spans="1:8">
      <c r="A5" t="s">
        <v>7</v>
      </c>
      <c r="B5">
        <f>ROUND(INDEX('SSYVbT-freight-rail'!$B$2:$H$51,MATCH(About!$B$2,'SSYVbT-freight-rail'!$A$2:$A$51,0),MATCH(B$1,'SSYVbT-freight-rail'!$B$1:$H$1,0)),0)</f>
        <v>0</v>
      </c>
      <c r="C5">
        <f>ROUND(INDEX('SSYVbT-freight-rail'!$B$2:$H$51,MATCH(About!$B$2,'SSYVbT-freight-rail'!$A$2:$A$51,0),MATCH(C$1,'SSYVbT-freight-rail'!$B$1:$H$1,0)),0)</f>
        <v>0</v>
      </c>
      <c r="D5">
        <f>ROUND(INDEX('SSYVbT-freight-rail'!$B$2:$H$51,MATCH(About!$B$2,'SSYVbT-freight-rail'!$A$2:$A$51,0),MATCH(D$1,'SSYVbT-freight-rail'!$B$1:$H$1,0)),0)</f>
        <v>0</v>
      </c>
      <c r="E5">
        <f>ROUND(INDEX('SSYVbT-freight-rail'!$B$2:$H$51,MATCH(About!$B$2,'SSYVbT-freight-rail'!$A$2:$A$51,0),MATCH(E$1,'SSYVbT-freight-rail'!$B$1:$H$1,0)),0)</f>
        <v>3159</v>
      </c>
      <c r="F5">
        <f>ROUND(INDEX('SSYVbT-freight-rail'!$B$2:$H$51,MATCH(About!$B$2,'SSYVbT-freight-rail'!$A$2:$A$51,0),MATCH(F$1,'SSYVbT-freight-rail'!$B$1:$H$1,0)),0)</f>
        <v>0</v>
      </c>
      <c r="G5">
        <f>ROUND(INDEX('SSYVbT-freight-rail'!$B$2:$H$51,MATCH(About!$B$2,'SSYVbT-freight-rail'!$A$2:$A$51,0),MATCH(G$1,'SSYVbT-freight-rail'!$B$1:$H$1,0)),0)</f>
        <v>0</v>
      </c>
      <c r="H5">
        <f>ROUND(INDEX('SSYVbT-freight-rail'!$B$2:$H$51,MATCH(About!$B$2,'SSYVbT-freight-rail'!$A$2:$A$51,0),MATCH(H$1,'SSYVbT-freight-rail'!$B$1:$H$1,0)),0)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871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workbookViewId="0">
      <selection activeCell="B5" sqref="B5"/>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118719</v>
      </c>
      <c r="C2">
        <f>ROUND(INDEX('SSYVbT-passenger-LDV'!$B$2:$H$51,MATCH(About!$B$2,'SSYVbT-passenger-LDV'!$A$2:$A$51,0),MATCH(C$1,'SSYVbT-passenger-LDV'!$B$1:$H$1,0)),0)</f>
        <v>13233</v>
      </c>
      <c r="D2">
        <f>ROUND(INDEX('SSYVbT-passenger-LDV'!$B$2:$H$51,MATCH(About!$B$2,'SSYVbT-passenger-LDV'!$A$2:$A$51,0),MATCH(D$1,'SSYVbT-passenger-LDV'!$B$1:$H$1,0)),0)</f>
        <v>34398455</v>
      </c>
      <c r="E2">
        <f>ROUND(INDEX('SSYVbT-passenger-LDV'!$B$2:$H$51,MATCH(About!$B$2,'SSYVbT-passenger-LDV'!$A$2:$A$51,0),MATCH(E$1,'SSYVbT-passenger-LDV'!$B$1:$H$1,0)),0)</f>
        <v>146521</v>
      </c>
      <c r="F2">
        <f>ROUND(INDEX('SSYVbT-passenger-LDV'!$B$2:$H$51,MATCH(About!$B$2,'SSYVbT-passenger-LDV'!$A$2:$A$51,0),MATCH(F$1,'SSYVbT-passenger-LDV'!$B$1:$H$1,0)),0)</f>
        <v>82259</v>
      </c>
      <c r="G2">
        <f>ROUND(INDEX('SSYVbT-passenger-LDV'!$B$2:$H$51,MATCH(About!$B$2,'SSYVbT-passenger-LDV'!$A$2:$A$51,0),MATCH(G$1,'SSYVbT-passenger-LDV'!$B$1:$H$1,0)),0)</f>
        <v>11078</v>
      </c>
      <c r="H2">
        <f>ROUND(INDEX('SSYVbT-passenger-LDV'!$B$2:$H$51,MATCH(About!$B$2,'SSYVbT-passenger-LDV'!$A$2:$A$51,0),MATCH(H$1,'SSYVbT-passenger-LDV'!$B$1:$H$1,0)),0)</f>
        <v>1032</v>
      </c>
    </row>
    <row r="3" spans="1:8">
      <c r="A3" t="s">
        <v>5</v>
      </c>
      <c r="B3">
        <f>ROUND(INDEX('SSYVbT-passenger-HDV'!$B$2:$H$51,MATCH(About!$B$2,'SSYVbT-passenger-HDV'!$A$2:$A$51,0),MATCH(B$1,'SSYVbT-passenger-HDV'!$B$1:$H$1,0)),0)</f>
        <v>30</v>
      </c>
      <c r="C3">
        <f>ROUND(INDEX('SSYVbT-passenger-HDV'!$B$2:$H$51,MATCH(About!$B$2,'SSYVbT-passenger-HDV'!$A$2:$A$51,0),MATCH(C$1,'SSYVbT-passenger-HDV'!$B$1:$H$1,0)),0)</f>
        <v>14233</v>
      </c>
      <c r="D3">
        <f>ROUND(INDEX('SSYVbT-passenger-HDV'!$B$2:$H$51,MATCH(About!$B$2,'SSYVbT-passenger-HDV'!$A$2:$A$51,0),MATCH(D$1,'SSYVbT-passenger-HDV'!$B$1:$H$1,0)),0)</f>
        <v>10020</v>
      </c>
      <c r="E3">
        <f>ROUND(INDEX('SSYVbT-passenger-HDV'!$B$2:$H$51,MATCH(About!$B$2,'SSYVbT-passenger-HDV'!$A$2:$A$51,0),MATCH(E$1,'SSYVbT-passenger-HDV'!$B$1:$H$1,0)),0)</f>
        <v>75852</v>
      </c>
      <c r="F3">
        <f>ROUND(INDEX('SSYVbT-passenger-HDV'!$B$2:$H$51,MATCH(About!$B$2,'SSYVbT-passenger-HDV'!$A$2:$A$51,0),MATCH(F$1,'SSYVbT-passenger-HDV'!$B$1:$H$1,0)),0)</f>
        <v>0</v>
      </c>
      <c r="G3">
        <f>ROUND(INDEX('SSYVbT-passenger-HDV'!$B$2:$H$51,MATCH(About!$B$2,'SSYVbT-passenger-HDV'!$A$2:$A$51,0),MATCH(G$1,'SSYVbT-passenger-HDV'!$B$1:$H$1,0)),0)</f>
        <v>723</v>
      </c>
      <c r="H3">
        <f>ROUND(INDEX('SSYVbT-passenger-HDV'!$B$2:$H$51,MATCH(About!$B$2,'SSYVbT-passenger-HDV'!$A$2:$A$51,0),MATCH(H$1,'SSYVbT-passenger-HDV'!$B$1:$H$1,0)),0)</f>
        <v>9</v>
      </c>
    </row>
    <row r="4" spans="1:8">
      <c r="A4" t="s">
        <v>6</v>
      </c>
      <c r="B4">
        <f>ROUND(INDEX('SSYVbT-passenger-aircraft'!$B$2:$H$51,MATCH(About!$B$2,'SSYVbT-passenger-aircraft'!$A$2:$A$51,0),MATCH(B$1,'SSYVbT-passenger-aircraft'!$B$1:$H$1,0)),0)</f>
        <v>0</v>
      </c>
      <c r="C4">
        <f>ROUND(INDEX('SSYVbT-passenger-aircraft'!$B$2:$H$51,MATCH(About!$B$2,'SSYVbT-passenger-aircraft'!$A$2:$A$51,0),MATCH(C$1,'SSYVbT-passenger-aircraft'!$B$1:$H$1,0)),0)</f>
        <v>0</v>
      </c>
      <c r="D4">
        <f>ROUND(INDEX('SSYVbT-passenger-aircraft'!$B$2:$H$51,MATCH(About!$B$2,'SSYVbT-passenger-aircraft'!$A$2:$A$51,0),MATCH(D$1,'SSYVbT-passenger-aircraft'!$B$1:$H$1,0)),0)</f>
        <v>0</v>
      </c>
      <c r="E4">
        <f>ROUND(INDEX('SSYVbT-passenger-aircraft'!$B$2:$H$51,MATCH(About!$B$2,'SSYVbT-passenger-aircraft'!$A$2:$A$51,0),MATCH(E$1,'SSYVbT-passenger-aircraft'!$B$1:$H$1,0)),0)</f>
        <v>717</v>
      </c>
      <c r="F4">
        <f>ROUND(INDEX('SSYVbT-passenger-aircraft'!$B$2:$H$51,MATCH(About!$B$2,'SSYVbT-passenger-aircraft'!$A$2:$A$51,0),MATCH(F$1,'SSYVbT-passenger-aircraft'!$B$1:$H$1,0)),0)</f>
        <v>0</v>
      </c>
      <c r="G4">
        <f>ROUND(INDEX('SSYVbT-passenger-aircraft'!$B$2:$H$51,MATCH(About!$B$2,'SSYVbT-passenger-aircraft'!$A$2:$A$51,0),MATCH(G$1,'SSYVbT-passenger-aircraft'!$B$1:$H$1,0)),0)</f>
        <v>0</v>
      </c>
      <c r="H4">
        <f>ROUND(INDEX('SSYVbT-passenger-aircraft'!$B$2:$H$51,MATCH(About!$B$2,'SSYVbT-passenger-aircraft'!$A$2:$A$51,0),MATCH(H$1,'SSYVbT-passenger-aircraft'!$B$1:$H$1,0)),0)</f>
        <v>0</v>
      </c>
    </row>
    <row r="5" spans="1:8">
      <c r="A5" t="s">
        <v>7</v>
      </c>
      <c r="B5">
        <f>ROUND(INDEX('SSYVbT-passenger-rail'!$B$2:$H$51,MATCH(About!$B$2,'SSYVbT-passenger-rail'!$A$2:$A$51,0),MATCH(B$1,'SSYVbT-passenger-rail'!$B$1:$H$1,0)),0)</f>
        <v>421</v>
      </c>
      <c r="C5">
        <f>ROUND(INDEX('SSYVbT-passenger-rail'!$B$2:$H$51,MATCH(About!$B$2,'SSYVbT-passenger-rail'!$A$2:$A$51,0),MATCH(C$1,'SSYVbT-passenger-rail'!$B$1:$H$1,0)),0)</f>
        <v>0</v>
      </c>
      <c r="D5">
        <f>ROUND(INDEX('SSYVbT-passenger-rail'!$B$2:$H$51,MATCH(About!$B$2,'SSYVbT-passenger-rail'!$A$2:$A$51,0),MATCH(D$1,'SSYVbT-passenger-rail'!$B$1:$H$1,0)),0)</f>
        <v>0</v>
      </c>
      <c r="E5">
        <f>ROUND(INDEX('SSYVbT-passenger-rail'!$B$2:$H$51,MATCH(About!$B$2,'SSYVbT-passenger-rail'!$A$2:$A$51,0),MATCH(E$1,'SSYVbT-passenger-rail'!$B$1:$H$1,0)),0)</f>
        <v>20</v>
      </c>
      <c r="F5">
        <f>ROUND(INDEX('SSYVbT-passenger-rail'!$B$2:$H$51,MATCH(About!$B$2,'SSYVbT-passenger-rail'!$A$2:$A$51,0),MATCH(F$1,'SSYVbT-passenger-rail'!$B$1:$H$1,0)),0)</f>
        <v>0</v>
      </c>
      <c r="G5">
        <f>ROUND(INDEX('SSYVbT-passenger-rail'!$B$2:$H$51,MATCH(About!$B$2,'SSYVbT-passenger-rail'!$A$2:$A$51,0),MATCH(G$1,'SSYVbT-passenger-rail'!$B$1:$H$1,0)),0)</f>
        <v>0</v>
      </c>
      <c r="H5">
        <f>ROUND(INDEX('SSYVbT-passenger-rail'!$B$2:$H$51,MATCH(About!$B$2,'SSYVbT-passenger-rail'!$A$2:$A$51,0),MATCH(H$1,'SSYVbT-passenger-rail'!$B$1:$H$1,0)),0)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705565</v>
      </c>
      <c r="E6">
        <f>ROUND(INDEX('SSYVbT-passenger-ships'!$B$2:$H$51,MATCH(About!$B$2,'SSYVbT-passenger-ships'!$A$2:$A$51,0),MATCH(E$1,'SSYVbT-passenger-ships'!$B$1:$H$1,0)),0)</f>
        <v>166386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947004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election activeCell="N71" sqref="N71"/>
    </sheetView>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topLeftCell="A2" zoomScaleNormal="100" workbookViewId="0">
      <selection activeCell="B2" sqref="B2"/>
    </sheetView>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topLeftCell="A2" zoomScaleNormal="100" workbookViewId="0">
      <selection activeCell="R3" sqref="R3"/>
    </sheetView>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64" t="s">
        <v>4920</v>
      </c>
      <c r="E1" s="264"/>
      <c r="F1" s="264"/>
      <c r="G1" s="264"/>
      <c r="H1" s="264"/>
      <c r="I1" s="264"/>
      <c r="J1" s="264"/>
      <c r="K1" s="264"/>
      <c r="L1" s="264"/>
    </row>
    <row r="2" spans="1:18" s="124" customFormat="1" ht="16.5" customHeight="1">
      <c r="A2" s="154"/>
      <c r="B2" s="154"/>
      <c r="C2" s="154"/>
      <c r="D2" s="122"/>
      <c r="E2" s="268">
        <v>2020</v>
      </c>
      <c r="F2" s="269"/>
      <c r="G2" s="268">
        <v>2019</v>
      </c>
      <c r="H2" s="269"/>
      <c r="I2" s="275">
        <v>2010</v>
      </c>
      <c r="J2" s="276"/>
      <c r="K2" s="271" t="s">
        <v>4915</v>
      </c>
      <c r="L2" s="27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72"/>
      <c r="L3" s="27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78" t="s">
        <v>4923</v>
      </c>
      <c r="E56" s="278"/>
      <c r="F56" s="278"/>
      <c r="G56" s="278"/>
      <c r="H56" s="278"/>
      <c r="I56" s="278"/>
      <c r="J56" s="278"/>
      <c r="K56" s="278"/>
      <c r="L56" s="278"/>
    </row>
    <row r="57" spans="1:18" s="150" customFormat="1" ht="12.75" customHeight="1">
      <c r="A57" s="157"/>
      <c r="B57" s="157"/>
      <c r="C57" s="157"/>
      <c r="D57" s="277"/>
      <c r="E57" s="277"/>
      <c r="F57" s="277"/>
      <c r="G57" s="277"/>
      <c r="H57" s="277"/>
      <c r="I57" s="277"/>
      <c r="J57" s="277"/>
      <c r="K57" s="277"/>
      <c r="L57" s="277"/>
    </row>
    <row r="58" spans="1:18" s="150" customFormat="1" ht="12.75" customHeight="1">
      <c r="A58" s="157"/>
      <c r="B58" s="157"/>
      <c r="C58" s="157"/>
      <c r="D58" s="267" t="s">
        <v>4924</v>
      </c>
      <c r="E58" s="267"/>
      <c r="F58" s="267"/>
      <c r="G58" s="267"/>
      <c r="H58" s="267"/>
      <c r="I58" s="267"/>
      <c r="J58" s="267"/>
      <c r="K58" s="267"/>
      <c r="L58" s="267"/>
    </row>
    <row r="59" spans="1:18" s="151" customFormat="1" ht="12.75" customHeight="1">
      <c r="A59" s="158"/>
      <c r="B59" s="158"/>
      <c r="C59" s="158"/>
      <c r="D59" s="267" t="s">
        <v>4925</v>
      </c>
      <c r="E59" s="267"/>
      <c r="F59" s="267"/>
      <c r="G59" s="267"/>
      <c r="H59" s="267"/>
      <c r="I59" s="267"/>
      <c r="J59" s="267"/>
      <c r="K59" s="267"/>
      <c r="L59" s="267"/>
      <c r="M59" s="150"/>
      <c r="N59" s="150"/>
    </row>
    <row r="60" spans="1:18" s="151" customFormat="1" ht="14.25">
      <c r="A60" s="158"/>
      <c r="B60" s="158"/>
      <c r="C60" s="158"/>
      <c r="D60" s="267" t="s">
        <v>4926</v>
      </c>
      <c r="E60" s="267"/>
      <c r="F60" s="267"/>
      <c r="G60" s="267"/>
      <c r="H60" s="267"/>
      <c r="I60" s="267"/>
      <c r="J60" s="267"/>
      <c r="K60" s="267"/>
      <c r="L60" s="267"/>
      <c r="M60" s="150"/>
      <c r="N60" s="150"/>
    </row>
    <row r="61" spans="1:18" s="152" customFormat="1" ht="12.75" customHeight="1">
      <c r="A61" s="159"/>
      <c r="B61" s="159"/>
      <c r="C61" s="159"/>
      <c r="D61" s="273"/>
      <c r="E61" s="273"/>
      <c r="F61" s="273"/>
      <c r="G61" s="273"/>
      <c r="H61" s="273"/>
      <c r="I61" s="273"/>
      <c r="J61" s="273"/>
      <c r="K61" s="273"/>
      <c r="L61" s="273"/>
      <c r="M61" s="150"/>
      <c r="N61" s="150"/>
    </row>
    <row r="62" spans="1:18" s="152" customFormat="1" ht="12.75" customHeight="1">
      <c r="A62" s="159"/>
      <c r="B62" s="159"/>
      <c r="C62" s="159"/>
      <c r="D62" s="274" t="s">
        <v>4860</v>
      </c>
      <c r="E62" s="274"/>
      <c r="F62" s="274"/>
      <c r="G62" s="274"/>
      <c r="H62" s="274"/>
      <c r="I62" s="274"/>
      <c r="J62" s="274"/>
      <c r="K62" s="274"/>
      <c r="L62" s="274"/>
      <c r="M62" s="150"/>
      <c r="N62" s="150"/>
    </row>
    <row r="63" spans="1:18" s="152" customFormat="1" ht="38.25" customHeight="1">
      <c r="A63" s="159"/>
      <c r="B63" s="159"/>
      <c r="C63" s="159"/>
      <c r="D63" s="266" t="s">
        <v>4859</v>
      </c>
      <c r="E63" s="266"/>
      <c r="F63" s="266"/>
      <c r="G63" s="266"/>
      <c r="H63" s="266"/>
      <c r="I63" s="266"/>
      <c r="J63" s="266"/>
      <c r="K63" s="266"/>
      <c r="L63" s="266"/>
      <c r="M63" s="150"/>
      <c r="N63" s="150"/>
    </row>
    <row r="64" spans="1:18" s="152" customFormat="1" ht="12.75" customHeight="1">
      <c r="A64" s="159"/>
      <c r="B64" s="159"/>
      <c r="C64" s="159"/>
      <c r="D64" s="266" t="s">
        <v>4858</v>
      </c>
      <c r="E64" s="266"/>
      <c r="F64" s="266"/>
      <c r="G64" s="266"/>
      <c r="H64" s="266"/>
      <c r="I64" s="266"/>
      <c r="J64" s="266"/>
      <c r="K64" s="266"/>
      <c r="L64" s="266"/>
      <c r="M64" s="150"/>
      <c r="N64" s="150"/>
    </row>
    <row r="65" spans="1:14" s="152" customFormat="1" ht="12">
      <c r="A65" s="159"/>
      <c r="B65" s="159"/>
      <c r="C65" s="159"/>
      <c r="D65" s="266" t="s">
        <v>4857</v>
      </c>
      <c r="E65" s="266"/>
      <c r="F65" s="266"/>
      <c r="G65" s="266"/>
      <c r="H65" s="266"/>
      <c r="I65" s="266"/>
      <c r="J65" s="266"/>
      <c r="K65" s="266"/>
      <c r="L65" s="266"/>
      <c r="M65" s="150"/>
      <c r="N65" s="150"/>
    </row>
    <row r="66" spans="1:14" s="152" customFormat="1" ht="12.75" customHeight="1">
      <c r="A66" s="159"/>
      <c r="B66" s="159"/>
      <c r="C66" s="159"/>
      <c r="D66" s="265"/>
      <c r="E66" s="265"/>
      <c r="F66" s="265"/>
      <c r="G66" s="265"/>
      <c r="H66" s="265"/>
      <c r="I66" s="265"/>
      <c r="J66" s="265"/>
      <c r="K66" s="265"/>
      <c r="L66" s="265"/>
      <c r="M66" s="150"/>
      <c r="N66" s="150"/>
    </row>
    <row r="67" spans="1:14" s="150" customFormat="1" ht="12.75" customHeight="1">
      <c r="A67" s="157"/>
      <c r="B67" s="157"/>
      <c r="C67" s="157"/>
      <c r="D67" s="270" t="s">
        <v>4856</v>
      </c>
      <c r="E67" s="270"/>
      <c r="F67" s="270"/>
      <c r="G67" s="270"/>
      <c r="H67" s="270"/>
      <c r="I67" s="270"/>
      <c r="J67" s="270"/>
      <c r="K67" s="270"/>
      <c r="L67" s="270"/>
    </row>
    <row r="68" spans="1:14" ht="25.5" customHeight="1">
      <c r="D68" s="266" t="s">
        <v>4927</v>
      </c>
      <c r="E68" s="266"/>
      <c r="F68" s="266"/>
      <c r="G68" s="266"/>
      <c r="H68" s="266"/>
      <c r="I68" s="266"/>
      <c r="J68" s="266"/>
      <c r="K68" s="266"/>
      <c r="L68" s="26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2024-01-19T18:14:42Z</dcterms:modified>
</cp:coreProperties>
</file>