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BPHC\"/>
    </mc:Choice>
  </mc:AlternateContent>
  <xr:revisionPtr revIDLastSave="0" documentId="13_ncr:1_{10F7BB3F-820C-4708-A0B9-D95667EF0A07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About" sheetId="1" r:id="rId1"/>
    <sheet name="CEC_RESOLVE_38MMT PSP" sheetId="4" r:id="rId2"/>
    <sheet name="EIA 860" sheetId="6" r:id="rId3"/>
    <sheet name="CA BPHC" sheetId="5" r:id="rId4"/>
    <sheet name="BPHC" sheetId="3" r:id="rId5"/>
  </sheets>
  <definedNames>
    <definedName name="gigawatts_to_megawatts">About!$B$22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B2" i="3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I3" i="5"/>
  <c r="H3" i="5"/>
  <c r="V2" i="5"/>
  <c r="W2" i="5"/>
  <c r="X2" i="5"/>
  <c r="Y2" i="5"/>
  <c r="R2" i="5"/>
  <c r="S2" i="5" s="1"/>
  <c r="Q2" i="5"/>
  <c r="N2" i="5"/>
  <c r="O2" i="5"/>
  <c r="L2" i="5"/>
  <c r="J2" i="5"/>
  <c r="H2" i="5"/>
  <c r="H7" i="5"/>
  <c r="G7" i="5"/>
  <c r="U2" i="5"/>
  <c r="M2" i="5"/>
  <c r="I2" i="5"/>
  <c r="E3" i="5"/>
  <c r="F3" i="5"/>
  <c r="I7" i="5" s="1"/>
  <c r="J7" i="5" s="1"/>
  <c r="K7" i="5" s="1"/>
  <c r="G3" i="5"/>
  <c r="D3" i="5"/>
  <c r="C3" i="5"/>
  <c r="F7" i="5"/>
  <c r="C7" i="5"/>
  <c r="E7" i="5"/>
  <c r="D2" i="5"/>
  <c r="E2" i="5"/>
  <c r="F2" i="5"/>
  <c r="G2" i="5"/>
  <c r="K2" i="5"/>
  <c r="P2" i="5"/>
  <c r="Z2" i="5"/>
  <c r="C2" i="5"/>
  <c r="D7" i="5"/>
  <c r="R1" i="6"/>
  <c r="L7" i="5" l="1"/>
  <c r="T2" i="5"/>
  <c r="M7" i="5"/>
  <c r="N7" i="5" l="1"/>
  <c r="O7" i="5" s="1"/>
  <c r="P7" i="5" s="1"/>
  <c r="Q7" i="5" s="1"/>
  <c r="R7" i="5" s="1"/>
  <c r="S7" i="5" s="1"/>
  <c r="T7" i="5" s="1"/>
  <c r="U7" i="5" s="1"/>
  <c r="V7" i="5" s="1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</calcChain>
</file>

<file path=xl/sharedStrings.xml><?xml version="1.0" encoding="utf-8"?>
<sst xmlns="http://schemas.openxmlformats.org/spreadsheetml/2006/main" count="2455" uniqueCount="291">
  <si>
    <t>BPHC BAU Pumped Hydro Capacity</t>
  </si>
  <si>
    <t>Source:</t>
  </si>
  <si>
    <t>Notes</t>
  </si>
  <si>
    <t>Notes:</t>
  </si>
  <si>
    <t>gigawatts to megawatts</t>
  </si>
  <si>
    <t>Year</t>
  </si>
  <si>
    <t>Pumped Storage Capacity (MW)</t>
  </si>
  <si>
    <t>KEY SUMMARY STATS</t>
  </si>
  <si>
    <t>Active Scenario Name</t>
  </si>
  <si>
    <t>38MMT_20211005_PSP_LSEplan_2020IEPR_2020IEPRHighEV</t>
  </si>
  <si>
    <t>Present Value Portfolio Metrics</t>
  </si>
  <si>
    <t>Unit</t>
  </si>
  <si>
    <t>PV Revenue Requirement</t>
  </si>
  <si>
    <t>$MM</t>
  </si>
  <si>
    <t>PV Total Resource Cost</t>
  </si>
  <si>
    <t>Levelized Revenue Requirement</t>
  </si>
  <si>
    <t>Levelized Total Resource Cost</t>
  </si>
  <si>
    <t>Levelized Average Rate</t>
  </si>
  <si>
    <t>cts/kWh</t>
  </si>
  <si>
    <t>Annual Portfolio Metrics</t>
  </si>
  <si>
    <t>Revenue Requirement</t>
  </si>
  <si>
    <t>$MM/yr</t>
  </si>
  <si>
    <t>Total Resource Cost</t>
  </si>
  <si>
    <t>Average Rate</t>
  </si>
  <si>
    <t>Greenhouse Gas Emissions including BTM CHP</t>
  </si>
  <si>
    <t>MMtCO2/Yr</t>
  </si>
  <si>
    <t>Effective RPS (incl. banked RECs)</t>
  </si>
  <si>
    <t>% of Retail Sales</t>
  </si>
  <si>
    <t>Renewable Curtailment incl. Storage Losses</t>
  </si>
  <si>
    <t>% of RPS Gen.</t>
  </si>
  <si>
    <t>Selected Resource Summary</t>
  </si>
  <si>
    <t>Gas</t>
  </si>
  <si>
    <t>MW</t>
  </si>
  <si>
    <t>Biomass</t>
  </si>
  <si>
    <t>Geothermal</t>
  </si>
  <si>
    <t>Hydro (Small)</t>
  </si>
  <si>
    <t>Wind</t>
  </si>
  <si>
    <t>Wind OOS New Tx</t>
  </si>
  <si>
    <t>Offshore Wind</t>
  </si>
  <si>
    <t>Solar</t>
  </si>
  <si>
    <t>Customer Solar</t>
  </si>
  <si>
    <t>Battery Storage</t>
  </si>
  <si>
    <t>Pumped Storage</t>
  </si>
  <si>
    <t>Shed DR</t>
  </si>
  <si>
    <t>Gas Capacity Not Retained</t>
  </si>
  <si>
    <t>Storage + DR</t>
  </si>
  <si>
    <t>Total Resources (Renewables + Storage + DR)</t>
  </si>
  <si>
    <t xml:space="preserve">Selected Battery Duration </t>
  </si>
  <si>
    <t>Pumped Hydro</t>
  </si>
  <si>
    <t>hr</t>
  </si>
  <si>
    <t xml:space="preserve">Li Battery </t>
  </si>
  <si>
    <t>BTM Li Battery</t>
  </si>
  <si>
    <t>Flow Battery</t>
  </si>
  <si>
    <t>Note: Optimized duration is a cumulative value reflecting all power and energy capacity built through the reported year.</t>
  </si>
  <si>
    <t>Total Resource Summary</t>
  </si>
  <si>
    <t>Nuclear</t>
  </si>
  <si>
    <t>CHP</t>
  </si>
  <si>
    <t>Coal</t>
  </si>
  <si>
    <t>Hydro (Large)</t>
  </si>
  <si>
    <t>Hydro (NW scheduled imports)</t>
  </si>
  <si>
    <t>Shift DR</t>
  </si>
  <si>
    <t>Hydrogen Load</t>
  </si>
  <si>
    <t>Battery Storage Penetration</t>
  </si>
  <si>
    <t>% of peak load</t>
  </si>
  <si>
    <t>Gas capacity not retained (total, cumulative)</t>
  </si>
  <si>
    <t>Gas capacity not retained (economic, incremental)</t>
  </si>
  <si>
    <t>Gas capacity not retained (economic, cumulative)</t>
  </si>
  <si>
    <t>Annual Energy Balance</t>
  </si>
  <si>
    <t>GWh</t>
  </si>
  <si>
    <t>Hydro</t>
  </si>
  <si>
    <t>Pipeline Biogas</t>
  </si>
  <si>
    <t>Renewables</t>
  </si>
  <si>
    <t>Storage Losses</t>
  </si>
  <si>
    <t>Curtailment</t>
  </si>
  <si>
    <t>Imports (unspecified)</t>
  </si>
  <si>
    <t>Exports</t>
  </si>
  <si>
    <t>Load</t>
  </si>
  <si>
    <t>Cost Summary</t>
  </si>
  <si>
    <t>Revenue Requirement and TRC</t>
  </si>
  <si>
    <t>Non-Modeled Costs</t>
  </si>
  <si>
    <t>Non-Modeled Costs (Scenario Specific)</t>
  </si>
  <si>
    <t>Baseline Thermal Fleet Fixed Costs</t>
  </si>
  <si>
    <t>New Renewables Fixed Costs</t>
  </si>
  <si>
    <t>New Storage Fixed Costs</t>
  </si>
  <si>
    <t>New Thermal Fleet Fixed Costs</t>
  </si>
  <si>
    <t>New DR Fixed Costs</t>
  </si>
  <si>
    <t>New CAISO Transmission Fixed Costs</t>
  </si>
  <si>
    <t>Total Operating Costs</t>
  </si>
  <si>
    <t>Total Revenue Requirement</t>
  </si>
  <si>
    <t>Customer Costs (Scenario Specific)</t>
  </si>
  <si>
    <t>Total Retail Sales</t>
  </si>
  <si>
    <t>Average Rate (cts/kWh)</t>
  </si>
  <si>
    <t>Residential Rev Req at 40% Cost Allocatoin</t>
  </si>
  <si>
    <t>CAISO Residential Sales</t>
  </si>
  <si>
    <t>GWh/yr</t>
  </si>
  <si>
    <t>CAISO Average Residential Rate</t>
  </si>
  <si>
    <t>$/kWh</t>
  </si>
  <si>
    <t>Residential Monthly Bill at 500 kWh/mo</t>
  </si>
  <si>
    <t>$/mo</t>
  </si>
  <si>
    <t>Residential Monthly Bill at 600 kWh/mo</t>
  </si>
  <si>
    <t>Operating Cost Breakdown</t>
  </si>
  <si>
    <t>Variable Operating Costs for CAISO Resources</t>
  </si>
  <si>
    <t>Market Purchases (incl Carbon Allowance)</t>
  </si>
  <si>
    <t>Market Revenues</t>
  </si>
  <si>
    <t>Energy Credit for OOS Renewables Contracted to CAISO</t>
  </si>
  <si>
    <t>Total CAISO Operating Cost</t>
  </si>
  <si>
    <t>RPS Summary</t>
  </si>
  <si>
    <t>RPS Target</t>
  </si>
  <si>
    <t>RPS-Eligible Generation (w/o banked RECs)</t>
  </si>
  <si>
    <t>Banked RECs</t>
  </si>
  <si>
    <t>Effective RPS (with banked RECs)</t>
  </si>
  <si>
    <t>Renewable Curtailment (scheduled and subhourly)</t>
  </si>
  <si>
    <t>Marginal RPS Cost</t>
  </si>
  <si>
    <t>$/MWh</t>
  </si>
  <si>
    <t>RPS Renewables excl. Pipeline Biogas</t>
  </si>
  <si>
    <t>Pipeline Biogas Generation</t>
  </si>
  <si>
    <t>Nonmodeled RPS Renewables</t>
  </si>
  <si>
    <t>SB100%</t>
  </si>
  <si>
    <t>Greenhouse Gas Summary</t>
  </si>
  <si>
    <t>GHG Emissions Target</t>
  </si>
  <si>
    <t>CAISO BTM CHP Emissions</t>
  </si>
  <si>
    <t>GHG Emissions Target, net of BTM CHP</t>
  </si>
  <si>
    <t>CAISO Generator Emissions</t>
  </si>
  <si>
    <t>Import Emissions</t>
  </si>
  <si>
    <t>Total CAISO Emissions</t>
  </si>
  <si>
    <t>Marginal GHG Cost</t>
  </si>
  <si>
    <t>$/tCO2</t>
  </si>
  <si>
    <t>CARB Floor Carbon Price</t>
  </si>
  <si>
    <t>Total GHG Abatement Cost</t>
  </si>
  <si>
    <t>Total RESOLVE Footprint Emissions (most of WECC)</t>
  </si>
  <si>
    <t>Planning Reserve Margin Summary</t>
  </si>
  <si>
    <t>Peak Load</t>
  </si>
  <si>
    <t>Reserve Margin Requirement</t>
  </si>
  <si>
    <t>%</t>
  </si>
  <si>
    <t>Total Reserve Margin Requirement (incl. Reliability Adjustments)</t>
  </si>
  <si>
    <t>Firm Capacity</t>
  </si>
  <si>
    <t>CCGT</t>
  </si>
  <si>
    <t>Peaker</t>
  </si>
  <si>
    <t>Steam Turbine</t>
  </si>
  <si>
    <t>Hydro (small + large)</t>
  </si>
  <si>
    <t>Reliability Adjustment (Imports + BTM Resources)</t>
  </si>
  <si>
    <t>Reliability Adjustment (MTR LLT Delay)</t>
  </si>
  <si>
    <t>Storage</t>
  </si>
  <si>
    <t>Battery (incl. BTM)</t>
  </si>
  <si>
    <t>Variable Renewable ELCC (Incl. BTM)</t>
  </si>
  <si>
    <t>Total Available Capacity</t>
  </si>
  <si>
    <t>Actual Reserve Margin</t>
  </si>
  <si>
    <t>Marginal PRM Cost</t>
  </si>
  <si>
    <t>$/kW-yr.</t>
  </si>
  <si>
    <t>Marginal Solar ELCC</t>
  </si>
  <si>
    <t>Marginal Wind ELCC</t>
  </si>
  <si>
    <t>Marginal Storage ELCC</t>
  </si>
  <si>
    <t>Need for New Transmission</t>
  </si>
  <si>
    <t>New Transmission for Selected Resources (within CAISO)</t>
  </si>
  <si>
    <t>New Transmission Cost (within CAISO)</t>
  </si>
  <si>
    <t>Total Renewable Resource Summary</t>
  </si>
  <si>
    <t>Resource Type</t>
  </si>
  <si>
    <t>Offshore_Wind</t>
  </si>
  <si>
    <t>Fully Deliverable Renewable Resource Summary</t>
  </si>
  <si>
    <t>Energy Only Renewable Resource Summary</t>
  </si>
  <si>
    <t>Annual Weights  (for levelization)</t>
  </si>
  <si>
    <t>Annual Weights</t>
  </si>
  <si>
    <t>California BAU Storage</t>
  </si>
  <si>
    <t>2019-2020 IRP Events and Materials</t>
  </si>
  <si>
    <t>California Public Utilities Commission</t>
  </si>
  <si>
    <t>2021 Proposed PSP Ruling RESOLVE Package analysis</t>
  </si>
  <si>
    <t>https://www.cpuc.ca.gov/industries-and-topics/electrical-energy/electric-power-procurement/long-term-procurement-planning/2019-20-irp-events-and-materials</t>
  </si>
  <si>
    <t>2020 Form EIA-860 Data - Schedule 3, 'Generator Data' (Operable Units Only)</t>
  </si>
  <si>
    <t>Utility ID</t>
  </si>
  <si>
    <t>Utility Name</t>
  </si>
  <si>
    <t>Plant Code</t>
  </si>
  <si>
    <t>Plant Name</t>
  </si>
  <si>
    <t>State</t>
  </si>
  <si>
    <t>County</t>
  </si>
  <si>
    <t>Generator ID</t>
  </si>
  <si>
    <t>Technology</t>
  </si>
  <si>
    <t>Prime Mover</t>
  </si>
  <si>
    <t>Unit Code</t>
  </si>
  <si>
    <t>Ownership</t>
  </si>
  <si>
    <t>Duct Burners</t>
  </si>
  <si>
    <t>Can Bypass Heat Recovery Steam Generator?</t>
  </si>
  <si>
    <t>RTO/ISO LMP Node Designation</t>
  </si>
  <si>
    <t>RTO/ISO Location Designation for Reporting Wholesale Sales Data to FERC</t>
  </si>
  <si>
    <t>Nameplate Capacity (MW)</t>
  </si>
  <si>
    <t>Nameplate Power Factor</t>
  </si>
  <si>
    <t>Summer Capacity (MW)</t>
  </si>
  <si>
    <t>Winter Capacity (MW)</t>
  </si>
  <si>
    <t>Minimum Load (MW)</t>
  </si>
  <si>
    <t>Uprate or Derate Completed During Year</t>
  </si>
  <si>
    <t>Month Uprate or Derate Completed</t>
  </si>
  <si>
    <t>Year Uprate or Derate Completed</t>
  </si>
  <si>
    <t>Status</t>
  </si>
  <si>
    <t>Synchronized to Transmission Grid</t>
  </si>
  <si>
    <t>Operating Month</t>
  </si>
  <si>
    <t>Operating Year</t>
  </si>
  <si>
    <t>Planned Retirement Month</t>
  </si>
  <si>
    <t>Planned Retirement Year</t>
  </si>
  <si>
    <t>Associated with Combined Heat and Power System</t>
  </si>
  <si>
    <t>Sector Name</t>
  </si>
  <si>
    <t>Sector</t>
  </si>
  <si>
    <t>Topping or Bottoming</t>
  </si>
  <si>
    <t>Energy Source 1</t>
  </si>
  <si>
    <t>Energy Source 2</t>
  </si>
  <si>
    <t>Energy Source 3</t>
  </si>
  <si>
    <t>Energy Source 4</t>
  </si>
  <si>
    <t>Energy Source 5</t>
  </si>
  <si>
    <t>Energy Source 6</t>
  </si>
  <si>
    <t>Startup Source 1</t>
  </si>
  <si>
    <t>Startup Source 2</t>
  </si>
  <si>
    <t>Startup Source 3</t>
  </si>
  <si>
    <t>Startup Source 4</t>
  </si>
  <si>
    <t>Solid Fuel Gasification System?</t>
  </si>
  <si>
    <t>Carbon Capture Technology?</t>
  </si>
  <si>
    <t>Turbines or Hydrokinetic Buoys</t>
  </si>
  <si>
    <t>Time from Cold Shutdown to Full Load</t>
  </si>
  <si>
    <t>Fluidized Bed Technology?</t>
  </si>
  <si>
    <t>Pulverized Coal Technology?</t>
  </si>
  <si>
    <t>Stoker Technology?</t>
  </si>
  <si>
    <t>Other Combustion Technology?</t>
  </si>
  <si>
    <t>Subcritical Technology?</t>
  </si>
  <si>
    <t>Supercritical Technology?</t>
  </si>
  <si>
    <t>Ultrasupercritical Technology?</t>
  </si>
  <si>
    <t>Planned Net Summer Capacity Uprate (MW)</t>
  </si>
  <si>
    <t>Planned Net Winter Capacity Uprate (MW)</t>
  </si>
  <si>
    <t>Planned Uprate Month</t>
  </si>
  <si>
    <t>Planned Uprate Year</t>
  </si>
  <si>
    <t>Planned Net Summer Capacity Derate (MW)</t>
  </si>
  <si>
    <t>Planned Net Winter Capacity Derate (MW)</t>
  </si>
  <si>
    <t>Planned Derate Month</t>
  </si>
  <si>
    <t>Planned Derate Year</t>
  </si>
  <si>
    <t>Planned New Prime Mover</t>
  </si>
  <si>
    <t>Planned Energy Source 1</t>
  </si>
  <si>
    <t>Planned New Nameplate Capacity (MW)</t>
  </si>
  <si>
    <t>Planned Repower Month</t>
  </si>
  <si>
    <t>Planned Repower Year</t>
  </si>
  <si>
    <t>Other Planned Modifications?</t>
  </si>
  <si>
    <t>Other Modifications Month</t>
  </si>
  <si>
    <t>Other Modifications Year</t>
  </si>
  <si>
    <t>Multiple Fuels?</t>
  </si>
  <si>
    <t>Cofire Fuels?</t>
  </si>
  <si>
    <t>Switch Between Oil and Natural Gas?</t>
  </si>
  <si>
    <t>Southern California Edison Co</t>
  </si>
  <si>
    <t>J S Eastwood</t>
  </si>
  <si>
    <t>CA</t>
  </si>
  <si>
    <t>Fresno</t>
  </si>
  <si>
    <t>1</t>
  </si>
  <si>
    <t>Hydroelectric Pumped Storage</t>
  </si>
  <si>
    <t>PS</t>
  </si>
  <si>
    <t/>
  </si>
  <si>
    <t>S</t>
  </si>
  <si>
    <t>X</t>
  </si>
  <si>
    <t>N</t>
  </si>
  <si>
    <t xml:space="preserve"> </t>
  </si>
  <si>
    <t>OA</t>
  </si>
  <si>
    <t>Electric Utility</t>
  </si>
  <si>
    <t>WAT</t>
  </si>
  <si>
    <t>10M</t>
  </si>
  <si>
    <t>Los Angeles Department of Water &amp; Power</t>
  </si>
  <si>
    <t>Castaic</t>
  </si>
  <si>
    <t>Los Angeles</t>
  </si>
  <si>
    <t>none</t>
  </si>
  <si>
    <t>OP</t>
  </si>
  <si>
    <t>2</t>
  </si>
  <si>
    <t>3</t>
  </si>
  <si>
    <t>4</t>
  </si>
  <si>
    <t>5</t>
  </si>
  <si>
    <t>6</t>
  </si>
  <si>
    <t>California Dept. of Water Resources</t>
  </si>
  <si>
    <t>Edward C Hyatt</t>
  </si>
  <si>
    <t>Butte</t>
  </si>
  <si>
    <t>Thermalito</t>
  </si>
  <si>
    <t>U S Bureau of Reclamation</t>
  </si>
  <si>
    <t>ONeill</t>
  </si>
  <si>
    <t>Merced</t>
  </si>
  <si>
    <t>W R Gianelli</t>
  </si>
  <si>
    <t>J</t>
  </si>
  <si>
    <t>7</t>
  </si>
  <si>
    <t>8</t>
  </si>
  <si>
    <t>Pacific Gas &amp; Electric Co.</t>
  </si>
  <si>
    <t>Helms Pumped Storage</t>
  </si>
  <si>
    <t>HELMS1_7_B1</t>
  </si>
  <si>
    <t>OS</t>
  </si>
  <si>
    <t>HELMS2_7_B1</t>
  </si>
  <si>
    <t>HELMS3_7_B1</t>
  </si>
  <si>
    <t>San Diego County Water Auth</t>
  </si>
  <si>
    <t>Lake Hodges Hydroelectric Facility</t>
  </si>
  <si>
    <t>San Diego</t>
  </si>
  <si>
    <t>LKHODG1</t>
  </si>
  <si>
    <t>resolve additional pumped storage</t>
  </si>
  <si>
    <t>Start year 860 EIA value plus additional values in RESOLVE</t>
  </si>
  <si>
    <t>incremental resolve pumped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</si>
</sst>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14" x14ac:knownFonts="1">
    <font>
      <sz val="11"/>
      <color theme="1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30"/>
      <name val="Arial"/>
    </font>
    <font>
      <b/>
      <sz val="10"/>
      <color indexed="8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AC6FE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3" fillId="0" borderId="0" xfId="0" applyFont="1"/>
    <xf numFmtId="0" fontId="2" fillId="0" borderId="0" xfId="0" applyFont="1"/>
    <xf numFmtId="0" fontId="9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10" fillId="2" borderId="0" xfId="0" applyFont="1" applyFill="1"/>
    <xf numFmtId="0" fontId="2" fillId="3" borderId="0" xfId="0" applyFont="1" applyFill="1"/>
    <xf numFmtId="0" fontId="11" fillId="0" borderId="0" xfId="0" applyFont="1" applyFill="1" applyAlignment="1">
      <alignment horizontal="left"/>
    </xf>
    <xf numFmtId="0" fontId="0" fillId="0" borderId="0" xfId="0" applyFill="1"/>
    <xf numFmtId="1" fontId="13" fillId="0" borderId="1" xfId="0" applyNumberFormat="1" applyFont="1" applyFill="1" applyBorder="1" applyAlignment="1">
      <alignment horizontal="right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center"/>
    </xf>
    <xf numFmtId="49" fontId="13" fillId="0" borderId="1" xfId="0" applyNumberFormat="1" applyFont="1" applyFill="1" applyBorder="1" applyAlignment="1">
      <alignment horizontal="center"/>
    </xf>
    <xf numFmtId="164" fontId="13" fillId="0" borderId="1" xfId="0" applyNumberFormat="1" applyFont="1" applyFill="1" applyBorder="1" applyAlignment="1">
      <alignment horizontal="right"/>
    </xf>
    <xf numFmtId="165" fontId="13" fillId="0" borderId="1" xfId="0" applyNumberFormat="1" applyFont="1" applyFill="1" applyBorder="1" applyAlignment="1">
      <alignment horizontal="right"/>
    </xf>
    <xf numFmtId="0" fontId="13" fillId="0" borderId="1" xfId="0" applyFont="1" applyFill="1" applyBorder="1" applyAlignment="1">
      <alignment horizontal="right"/>
    </xf>
    <xf numFmtId="164" fontId="11" fillId="0" borderId="0" xfId="0" applyNumberFormat="1" applyFont="1" applyFill="1" applyAlignment="1">
      <alignment horizontal="left"/>
    </xf>
    <xf numFmtId="1" fontId="12" fillId="0" borderId="1" xfId="0" applyNumberFormat="1" applyFont="1" applyFill="1" applyBorder="1" applyAlignment="1">
      <alignment horizontal="right" wrapText="1"/>
    </xf>
    <xf numFmtId="0" fontId="12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wrapText="1"/>
    </xf>
    <xf numFmtId="49" fontId="12" fillId="0" borderId="1" xfId="0" applyNumberFormat="1" applyFont="1" applyFill="1" applyBorder="1" applyAlignment="1">
      <alignment horizontal="center" wrapText="1"/>
    </xf>
    <xf numFmtId="164" fontId="12" fillId="0" borderId="1" xfId="0" applyNumberFormat="1" applyFont="1" applyFill="1" applyBorder="1" applyAlignment="1">
      <alignment horizontal="right" wrapText="1"/>
    </xf>
    <xf numFmtId="165" fontId="12" fillId="0" borderId="1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2" fillId="4" borderId="0" xfId="0" applyFon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 BPHC'!$B$7</c:f>
              <c:strCache>
                <c:ptCount val="1"/>
                <c:pt idx="0">
                  <c:v>Start year 860 EIA value plus additional values in RESOLVE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 BPHC'!$C$6:$AH$6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'CA BPHC'!$C$7:$AH$7</c:f>
              <c:numCache>
                <c:formatCode>General</c:formatCode>
                <c:ptCount val="32"/>
                <c:pt idx="0">
                  <c:v>3911.9000000000005</c:v>
                </c:pt>
                <c:pt idx="1">
                  <c:v>3911.9000000000005</c:v>
                </c:pt>
                <c:pt idx="2">
                  <c:v>3911.9000000000005</c:v>
                </c:pt>
                <c:pt idx="3">
                  <c:v>3911.9000000000005</c:v>
                </c:pt>
                <c:pt idx="4">
                  <c:v>3911.9000000000005</c:v>
                </c:pt>
                <c:pt idx="5">
                  <c:v>3911.9000000000005</c:v>
                </c:pt>
                <c:pt idx="6">
                  <c:v>3911.9000000000005</c:v>
                </c:pt>
                <c:pt idx="7">
                  <c:v>4107.9000000000005</c:v>
                </c:pt>
                <c:pt idx="8">
                  <c:v>4107.9000000000005</c:v>
                </c:pt>
                <c:pt idx="9">
                  <c:v>4107.9000000000005</c:v>
                </c:pt>
                <c:pt idx="10">
                  <c:v>4107.9000000000005</c:v>
                </c:pt>
                <c:pt idx="11">
                  <c:v>4911.9000000000005</c:v>
                </c:pt>
                <c:pt idx="12">
                  <c:v>4911.9000000000005</c:v>
                </c:pt>
                <c:pt idx="13">
                  <c:v>4911.9000000000005</c:v>
                </c:pt>
                <c:pt idx="14">
                  <c:v>4911.9000000000005</c:v>
                </c:pt>
                <c:pt idx="15">
                  <c:v>4911.9000000000005</c:v>
                </c:pt>
                <c:pt idx="16">
                  <c:v>4912.18</c:v>
                </c:pt>
                <c:pt idx="17">
                  <c:v>4912.18</c:v>
                </c:pt>
                <c:pt idx="18">
                  <c:v>4912.18</c:v>
                </c:pt>
                <c:pt idx="19">
                  <c:v>4912.18</c:v>
                </c:pt>
                <c:pt idx="20">
                  <c:v>4912.18</c:v>
                </c:pt>
                <c:pt idx="21">
                  <c:v>4912.18</c:v>
                </c:pt>
                <c:pt idx="22">
                  <c:v>4912.18</c:v>
                </c:pt>
                <c:pt idx="23">
                  <c:v>4912.18</c:v>
                </c:pt>
                <c:pt idx="24">
                  <c:v>4912.18</c:v>
                </c:pt>
                <c:pt idx="25">
                  <c:v>4912.18</c:v>
                </c:pt>
                <c:pt idx="26">
                  <c:v>4912.18</c:v>
                </c:pt>
                <c:pt idx="27">
                  <c:v>4912.18</c:v>
                </c:pt>
                <c:pt idx="28">
                  <c:v>4912.18</c:v>
                </c:pt>
                <c:pt idx="29">
                  <c:v>4912.18</c:v>
                </c:pt>
                <c:pt idx="30">
                  <c:v>4912.18</c:v>
                </c:pt>
                <c:pt idx="31">
                  <c:v>4912.18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7-4806-BCEF-18AC3B13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52479"/>
        <c:axId val="1874749151"/>
      </c:lineChart>
      <c:catAx>
        <c:axId val="187475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49151"/>
        <c:crosses val="autoZero"/>
        <c:auto val="1"/>
        <c:lblAlgn val="ctr"/>
        <c:lblOffset val="100"/>
        <c:noMultiLvlLbl val="0"/>
      </c:catAx>
      <c:valAx>
        <c:axId val="187474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5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2478087</xdr:colOff>
      <xdr:row>7</xdr:row>
      <xdr:rowOff>158750</xdr:rowOff>
    </xdr:from>
    <xdr:to>
      <xdr:col>7</xdr:col>
      <xdr:colOff>217487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DC668-AD58-50CB-80E7-86422F3CE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3" sqref="B13"/>
    </sheetView>
  </sheetViews>
  <sheetFormatPr defaultColWidth="12.6640625" defaultRowHeight="15" customHeight="1" x14ac:dyDescent="0.3"/>
  <cols>
    <col min="1" max="26" width="7.6640625" customWidth="1"/>
  </cols>
  <sheetData>
    <row r="1" spans="1:26" ht="14.25" customHeight="1" x14ac:dyDescent="0.35">
      <c r="A1" s="1" t="s">
        <v>0</v>
      </c>
      <c r="B1" s="8"/>
      <c r="C1" s="11">
        <v>44307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25" customHeigh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25" customHeight="1" x14ac:dyDescent="0.35">
      <c r="A3" s="1" t="s">
        <v>1</v>
      </c>
      <c r="B3" s="12" t="s">
        <v>162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4.25" customHeight="1" x14ac:dyDescent="0.35">
      <c r="A4" s="8"/>
      <c r="B4" t="s">
        <v>163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4.25" customHeight="1" x14ac:dyDescent="0.35">
      <c r="A5" s="8"/>
      <c r="B5" t="s">
        <v>164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4.25" customHeight="1" x14ac:dyDescent="0.35">
      <c r="A6" s="8"/>
      <c r="B6" t="s">
        <v>165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4.25" customHeight="1" x14ac:dyDescent="0.35">
      <c r="A7" s="8"/>
      <c r="B7" t="s">
        <v>166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4.25" customHeight="1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4.25" customHeight="1" x14ac:dyDescent="0.35">
      <c r="A9" s="1"/>
      <c r="B9" s="3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4.25" customHeight="1" x14ac:dyDescent="0.35">
      <c r="A10" s="8"/>
      <c r="B10" s="3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4.25" customHeight="1" x14ac:dyDescent="0.35">
      <c r="A11" s="8"/>
      <c r="B11" s="3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4.25" customHeight="1" x14ac:dyDescent="0.35">
      <c r="A12" s="8"/>
      <c r="B12" s="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4.25" customHeight="1" x14ac:dyDescent="0.35">
      <c r="A13" s="8"/>
      <c r="B13" s="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4.25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4.25" customHeigh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4.25" customHeight="1" x14ac:dyDescent="0.35">
      <c r="A16" s="8"/>
      <c r="B16" s="5" t="s">
        <v>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customHeight="1" x14ac:dyDescent="0.35">
      <c r="A17" s="8"/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customHeight="1" x14ac:dyDescent="0.35">
      <c r="A18" s="8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customHeight="1" x14ac:dyDescent="0.35">
      <c r="A21" s="1" t="s">
        <v>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customHeight="1" x14ac:dyDescent="0.35">
      <c r="A22" s="7" t="s">
        <v>4</v>
      </c>
      <c r="B22" s="2">
        <v>1000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customHeigh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customHeigh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customHeight="1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customHeight="1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customHeight="1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4.2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C965-3BAD-4FD7-AFFC-A412FCCC84F4}">
  <sheetPr>
    <tabColor rgb="FFFF66FF"/>
  </sheetPr>
  <dimension ref="B2:AJ224"/>
  <sheetViews>
    <sheetView topLeftCell="D10" workbookViewId="0">
      <selection activeCell="D34" sqref="D34"/>
    </sheetView>
  </sheetViews>
  <sheetFormatPr defaultRowHeight="14.5" x14ac:dyDescent="0.35"/>
  <cols>
    <col min="1" max="2" width="8.6640625" style="8"/>
    <col min="3" max="3" width="22.5" style="8" customWidth="1"/>
    <col min="4" max="5" width="8.6640625" style="8"/>
    <col min="6" max="12" width="0" style="8" hidden="1" customWidth="1"/>
    <col min="13" max="16384" width="8.6640625" style="8"/>
  </cols>
  <sheetData>
    <row r="2" spans="2:36" x14ac:dyDescent="0.35">
      <c r="B2" s="8" t="s">
        <v>7</v>
      </c>
    </row>
    <row r="4" spans="2:36" x14ac:dyDescent="0.35">
      <c r="C4" s="8" t="s">
        <v>8</v>
      </c>
      <c r="D4" s="8" t="s">
        <v>9</v>
      </c>
    </row>
    <row r="6" spans="2:36" x14ac:dyDescent="0.35">
      <c r="C6" s="8" t="s">
        <v>10</v>
      </c>
      <c r="D6" s="8" t="s">
        <v>11</v>
      </c>
    </row>
    <row r="7" spans="2:36" x14ac:dyDescent="0.35">
      <c r="C7" s="8" t="s">
        <v>12</v>
      </c>
      <c r="D7" s="8" t="s">
        <v>13</v>
      </c>
      <c r="E7" s="8">
        <v>840383.03557274048</v>
      </c>
    </row>
    <row r="8" spans="2:36" x14ac:dyDescent="0.35">
      <c r="C8" s="8" t="s">
        <v>14</v>
      </c>
      <c r="D8" s="8" t="s">
        <v>13</v>
      </c>
      <c r="E8" s="8">
        <v>903514.35131486552</v>
      </c>
    </row>
    <row r="9" spans="2:36" x14ac:dyDescent="0.35">
      <c r="C9" s="8" t="s">
        <v>15</v>
      </c>
      <c r="D9" s="8" t="s">
        <v>13</v>
      </c>
      <c r="E9" s="8">
        <v>45313.653841965206</v>
      </c>
    </row>
    <row r="10" spans="2:36" x14ac:dyDescent="0.35">
      <c r="C10" s="8" t="s">
        <v>16</v>
      </c>
      <c r="D10" s="8" t="s">
        <v>13</v>
      </c>
      <c r="E10" s="8">
        <v>48717.709453555246</v>
      </c>
    </row>
    <row r="11" spans="2:36" x14ac:dyDescent="0.35">
      <c r="C11" s="8" t="s">
        <v>17</v>
      </c>
      <c r="D11" s="8" t="s">
        <v>18</v>
      </c>
      <c r="E11" s="8">
        <v>19.571024255801614</v>
      </c>
    </row>
    <row r="13" spans="2:36" x14ac:dyDescent="0.35">
      <c r="C13" s="8" t="s">
        <v>19</v>
      </c>
      <c r="D13" s="8" t="s">
        <v>11</v>
      </c>
      <c r="F13" s="8">
        <v>2015</v>
      </c>
      <c r="G13" s="8">
        <v>2016</v>
      </c>
      <c r="H13" s="8">
        <v>2017</v>
      </c>
      <c r="I13" s="8">
        <v>2018</v>
      </c>
      <c r="J13" s="8">
        <v>2019</v>
      </c>
      <c r="K13" s="8">
        <v>2020</v>
      </c>
      <c r="L13" s="8">
        <v>2021</v>
      </c>
      <c r="M13" s="8">
        <v>2022</v>
      </c>
      <c r="N13" s="8">
        <v>2023</v>
      </c>
      <c r="O13" s="8">
        <v>2024</v>
      </c>
      <c r="P13" s="8">
        <v>2025</v>
      </c>
      <c r="Q13" s="8">
        <v>2026</v>
      </c>
      <c r="R13" s="8">
        <v>2027</v>
      </c>
      <c r="S13" s="8">
        <v>2028</v>
      </c>
      <c r="T13" s="8">
        <v>2029</v>
      </c>
      <c r="U13" s="8">
        <v>2030</v>
      </c>
      <c r="V13" s="8">
        <v>2031</v>
      </c>
      <c r="W13" s="8">
        <v>2032</v>
      </c>
      <c r="X13" s="8">
        <v>2033</v>
      </c>
      <c r="Y13" s="8">
        <v>2034</v>
      </c>
      <c r="Z13" s="8">
        <v>2035</v>
      </c>
      <c r="AA13" s="8">
        <v>2036</v>
      </c>
      <c r="AB13" s="8">
        <v>2037</v>
      </c>
      <c r="AC13" s="8">
        <v>2038</v>
      </c>
      <c r="AD13" s="8">
        <v>2039</v>
      </c>
      <c r="AE13" s="8">
        <v>2040</v>
      </c>
      <c r="AF13" s="8">
        <v>2041</v>
      </c>
      <c r="AG13" s="8">
        <v>2042</v>
      </c>
      <c r="AH13" s="8">
        <v>2043</v>
      </c>
      <c r="AI13" s="8">
        <v>2044</v>
      </c>
      <c r="AJ13" s="8">
        <v>2045</v>
      </c>
    </row>
    <row r="14" spans="2:36" x14ac:dyDescent="0.35">
      <c r="C14" s="8" t="s">
        <v>20</v>
      </c>
      <c r="D14" s="8" t="s">
        <v>21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37007.852128393715</v>
      </c>
      <c r="N14" s="8">
        <v>37413.487415684838</v>
      </c>
      <c r="O14" s="8">
        <v>38140.059083306674</v>
      </c>
      <c r="P14" s="8">
        <v>38395.98083366215</v>
      </c>
      <c r="Q14" s="8">
        <v>38442.615435448264</v>
      </c>
      <c r="R14" s="8">
        <v>0</v>
      </c>
      <c r="S14" s="8">
        <v>39922.387144305227</v>
      </c>
      <c r="T14" s="8">
        <v>0</v>
      </c>
      <c r="U14" s="8">
        <v>41062.500925996916</v>
      </c>
      <c r="V14" s="8">
        <v>0</v>
      </c>
      <c r="W14" s="8">
        <v>42197.713723321598</v>
      </c>
      <c r="X14" s="8">
        <v>0</v>
      </c>
      <c r="Y14" s="8">
        <v>0</v>
      </c>
      <c r="Z14" s="8">
        <v>44693.280423055025</v>
      </c>
      <c r="AA14" s="8">
        <v>0</v>
      </c>
      <c r="AB14" s="8">
        <v>0</v>
      </c>
      <c r="AC14" s="8">
        <v>0</v>
      </c>
      <c r="AD14" s="8">
        <v>0</v>
      </c>
      <c r="AE14" s="8">
        <v>49205.723503195288</v>
      </c>
      <c r="AF14" s="8">
        <v>0</v>
      </c>
      <c r="AG14" s="8">
        <v>0</v>
      </c>
      <c r="AH14" s="8">
        <v>0</v>
      </c>
      <c r="AI14" s="8">
        <v>0</v>
      </c>
      <c r="AJ14" s="8">
        <v>54786.831366782942</v>
      </c>
    </row>
    <row r="15" spans="2:36" x14ac:dyDescent="0.35">
      <c r="C15" s="8" t="s">
        <v>22</v>
      </c>
      <c r="D15" s="8" t="s">
        <v>21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1931.35671037418</v>
      </c>
      <c r="L15" s="8">
        <v>2081.6444741208402</v>
      </c>
      <c r="M15" s="8">
        <v>39204.429323177734</v>
      </c>
      <c r="N15" s="8">
        <v>39730.904929227007</v>
      </c>
      <c r="O15" s="8">
        <v>40564.638764062685</v>
      </c>
      <c r="P15" s="8">
        <v>40921.896210635583</v>
      </c>
      <c r="Q15" s="8">
        <v>41088.660421204615</v>
      </c>
      <c r="R15" s="8">
        <v>2757.0800630408298</v>
      </c>
      <c r="S15" s="8">
        <v>42781.577041601784</v>
      </c>
      <c r="T15" s="8">
        <v>2953.7182618433599</v>
      </c>
      <c r="U15" s="8">
        <v>44104.658003989345</v>
      </c>
      <c r="V15" s="8">
        <v>3138.72854892035</v>
      </c>
      <c r="W15" s="8">
        <v>45431.041122764938</v>
      </c>
      <c r="X15" s="8">
        <v>3327.04044204922</v>
      </c>
      <c r="Y15" s="8">
        <v>3419.8789305620598</v>
      </c>
      <c r="Z15" s="8">
        <v>48205.112259489564</v>
      </c>
      <c r="AA15" s="8">
        <v>3602.8992756953298</v>
      </c>
      <c r="AB15" s="8">
        <v>3693.0925089946099</v>
      </c>
      <c r="AC15" s="8">
        <v>3782.4005147477001</v>
      </c>
      <c r="AD15" s="8">
        <v>3870.8234160851498</v>
      </c>
      <c r="AE15" s="8">
        <v>53164.073699494496</v>
      </c>
      <c r="AF15" s="8">
        <v>4044.9921257958399</v>
      </c>
      <c r="AG15" s="8">
        <v>4130.7493352421798</v>
      </c>
      <c r="AH15" s="8">
        <v>4215.62195791871</v>
      </c>
      <c r="AI15" s="8">
        <v>4299.6101297715104</v>
      </c>
      <c r="AJ15" s="8">
        <v>59169.545356248542</v>
      </c>
    </row>
    <row r="16" spans="2:36" x14ac:dyDescent="0.35">
      <c r="C16" s="8" t="s">
        <v>23</v>
      </c>
      <c r="D16" s="8" t="s">
        <v>18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18.578180663644531</v>
      </c>
      <c r="N16" s="8">
        <v>18.463999425911499</v>
      </c>
      <c r="O16" s="8">
        <v>18.657913568399859</v>
      </c>
      <c r="P16" s="8">
        <v>18.71493273086816</v>
      </c>
      <c r="Q16" s="8">
        <v>18.6784731587768</v>
      </c>
      <c r="R16" s="8">
        <v>0</v>
      </c>
      <c r="S16" s="8">
        <v>19.32587024883485</v>
      </c>
      <c r="T16" s="8">
        <v>0</v>
      </c>
      <c r="U16" s="8">
        <v>19.753076754527086</v>
      </c>
      <c r="V16" s="8">
        <v>0</v>
      </c>
      <c r="W16" s="8">
        <v>19.783375477378438</v>
      </c>
      <c r="X16" s="8">
        <v>0</v>
      </c>
      <c r="Y16" s="8">
        <v>0</v>
      </c>
      <c r="Z16" s="8">
        <v>19.671176371707926</v>
      </c>
      <c r="AA16" s="8">
        <v>0</v>
      </c>
      <c r="AB16" s="8">
        <v>0</v>
      </c>
      <c r="AC16" s="8">
        <v>0</v>
      </c>
      <c r="AD16" s="8">
        <v>0</v>
      </c>
      <c r="AE16" s="8">
        <v>19.651990723318999</v>
      </c>
      <c r="AF16" s="8">
        <v>0</v>
      </c>
      <c r="AG16" s="8">
        <v>0</v>
      </c>
      <c r="AH16" s="8">
        <v>0</v>
      </c>
      <c r="AI16" s="8">
        <v>0</v>
      </c>
      <c r="AJ16" s="8">
        <v>20.164213098037326</v>
      </c>
    </row>
    <row r="17" spans="3:36" x14ac:dyDescent="0.35">
      <c r="C17" s="8" t="s">
        <v>24</v>
      </c>
      <c r="D17" s="8" t="s">
        <v>25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36.718728265431061</v>
      </c>
      <c r="N17" s="8">
        <v>34.820657672471725</v>
      </c>
      <c r="O17" s="8">
        <v>36.559921820135294</v>
      </c>
      <c r="P17" s="8">
        <v>36.301318337609771</v>
      </c>
      <c r="Q17" s="8">
        <v>36.333788530794813</v>
      </c>
      <c r="R17" s="8">
        <v>0</v>
      </c>
      <c r="S17" s="8">
        <v>33.973871248066118</v>
      </c>
      <c r="T17" s="8">
        <v>0</v>
      </c>
      <c r="U17" s="8">
        <v>31.099999865338411</v>
      </c>
      <c r="V17" s="8">
        <v>0</v>
      </c>
      <c r="W17" s="8">
        <v>28.586828110973279</v>
      </c>
      <c r="X17" s="8">
        <v>0</v>
      </c>
      <c r="Y17" s="8">
        <v>0</v>
      </c>
      <c r="Z17" s="8">
        <v>24.817123759405561</v>
      </c>
      <c r="AA17" s="8">
        <v>0</v>
      </c>
      <c r="AB17" s="8">
        <v>0</v>
      </c>
      <c r="AC17" s="8">
        <v>0</v>
      </c>
      <c r="AD17" s="8">
        <v>0</v>
      </c>
      <c r="AE17" s="8">
        <v>18.53426646013456</v>
      </c>
      <c r="AF17" s="8">
        <v>0</v>
      </c>
      <c r="AG17" s="8">
        <v>0</v>
      </c>
      <c r="AH17" s="8">
        <v>0</v>
      </c>
      <c r="AI17" s="8">
        <v>0</v>
      </c>
      <c r="AJ17" s="8">
        <v>12.251380089769448</v>
      </c>
    </row>
    <row r="18" spans="3:36" x14ac:dyDescent="0.35">
      <c r="C18" s="8" t="s">
        <v>26</v>
      </c>
      <c r="D18" s="8" t="s">
        <v>27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0.47253917249544719</v>
      </c>
      <c r="N18" s="8">
        <v>0.51511065368019282</v>
      </c>
      <c r="O18" s="8">
        <v>0.56186950883073439</v>
      </c>
      <c r="P18" s="8">
        <v>0.64633351944907647</v>
      </c>
      <c r="Q18" s="8">
        <v>0.67717934958726034</v>
      </c>
      <c r="R18" s="8">
        <v>0</v>
      </c>
      <c r="S18" s="8">
        <v>0.75898995780725353</v>
      </c>
      <c r="T18" s="8">
        <v>0</v>
      </c>
      <c r="U18" s="8">
        <v>0.68522733189608853</v>
      </c>
      <c r="V18" s="8">
        <v>0</v>
      </c>
      <c r="W18" s="8">
        <v>0.72584666613363358</v>
      </c>
      <c r="X18" s="8">
        <v>0</v>
      </c>
      <c r="Y18" s="8">
        <v>0</v>
      </c>
      <c r="Z18" s="8">
        <v>0.77292890394225477</v>
      </c>
      <c r="AA18" s="8">
        <v>0</v>
      </c>
      <c r="AB18" s="8">
        <v>0</v>
      </c>
      <c r="AC18" s="8">
        <v>0</v>
      </c>
      <c r="AD18" s="8">
        <v>0</v>
      </c>
      <c r="AE18" s="8">
        <v>0.85093715051128682</v>
      </c>
      <c r="AF18" s="8">
        <v>0</v>
      </c>
      <c r="AG18" s="8">
        <v>0</v>
      </c>
      <c r="AH18" s="8">
        <v>0</v>
      </c>
      <c r="AI18" s="8">
        <v>0</v>
      </c>
      <c r="AJ18" s="8">
        <v>0.97081968260457008</v>
      </c>
    </row>
    <row r="19" spans="3:36" x14ac:dyDescent="0.35">
      <c r="C19" s="8" t="s">
        <v>28</v>
      </c>
      <c r="D19" s="8" t="s">
        <v>29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3.6960276721240658E-2</v>
      </c>
      <c r="N19" s="8">
        <v>5.4574663324578242E-2</v>
      </c>
      <c r="O19" s="8">
        <v>4.6369500738322231E-2</v>
      </c>
      <c r="P19" s="8">
        <v>5.7053681760238922E-2</v>
      </c>
      <c r="Q19" s="8">
        <v>5.5358070829837396E-2</v>
      </c>
      <c r="R19" s="8">
        <v>0</v>
      </c>
      <c r="S19" s="8">
        <v>6.0794261321364E-2</v>
      </c>
      <c r="T19" s="8">
        <v>0</v>
      </c>
      <c r="U19" s="8">
        <v>7.5658459849897178E-2</v>
      </c>
      <c r="V19" s="8">
        <v>0</v>
      </c>
      <c r="W19" s="8">
        <v>8.8294664206490875E-2</v>
      </c>
      <c r="X19" s="8">
        <v>0</v>
      </c>
      <c r="Y19" s="8">
        <v>0</v>
      </c>
      <c r="Z19" s="8">
        <v>0.10611721496549141</v>
      </c>
      <c r="AA19" s="8">
        <v>0</v>
      </c>
      <c r="AB19" s="8">
        <v>0</v>
      </c>
      <c r="AC19" s="8">
        <v>0</v>
      </c>
      <c r="AD19" s="8">
        <v>0</v>
      </c>
      <c r="AE19" s="8">
        <v>0.12943567962850264</v>
      </c>
      <c r="AF19" s="8">
        <v>0</v>
      </c>
      <c r="AG19" s="8">
        <v>0</v>
      </c>
      <c r="AH19" s="8">
        <v>0</v>
      </c>
      <c r="AI19" s="8">
        <v>0</v>
      </c>
      <c r="AJ19" s="8">
        <v>0.20550868960983881</v>
      </c>
    </row>
    <row r="21" spans="3:36" x14ac:dyDescent="0.35">
      <c r="C21" s="8" t="s">
        <v>30</v>
      </c>
    </row>
    <row r="23" spans="3:36" x14ac:dyDescent="0.35">
      <c r="D23" s="8" t="s">
        <v>11</v>
      </c>
      <c r="F23" s="8">
        <v>2015</v>
      </c>
      <c r="G23" s="8">
        <v>2016</v>
      </c>
      <c r="H23" s="8">
        <v>2017</v>
      </c>
      <c r="I23" s="8">
        <v>2018</v>
      </c>
      <c r="J23" s="8">
        <v>2019</v>
      </c>
      <c r="K23" s="8">
        <v>2020</v>
      </c>
      <c r="L23" s="8">
        <v>2021</v>
      </c>
      <c r="M23" s="8">
        <v>2022</v>
      </c>
      <c r="N23" s="8">
        <v>2023</v>
      </c>
      <c r="O23" s="8">
        <v>2024</v>
      </c>
      <c r="P23" s="8">
        <v>2025</v>
      </c>
      <c r="Q23" s="8">
        <v>2026</v>
      </c>
      <c r="R23" s="8">
        <v>2027</v>
      </c>
      <c r="S23" s="8">
        <v>2028</v>
      </c>
      <c r="T23" s="8">
        <v>2029</v>
      </c>
      <c r="U23" s="8">
        <v>2030</v>
      </c>
      <c r="V23" s="8">
        <v>2031</v>
      </c>
      <c r="W23" s="8">
        <v>2032</v>
      </c>
      <c r="X23" s="8">
        <v>2033</v>
      </c>
      <c r="Y23" s="8">
        <v>2034</v>
      </c>
      <c r="Z23" s="8">
        <v>2035</v>
      </c>
      <c r="AA23" s="8">
        <v>2036</v>
      </c>
      <c r="AB23" s="8">
        <v>2037</v>
      </c>
      <c r="AC23" s="8">
        <v>2038</v>
      </c>
      <c r="AD23" s="8">
        <v>2039</v>
      </c>
      <c r="AE23" s="8">
        <v>2040</v>
      </c>
      <c r="AF23" s="8">
        <v>2041</v>
      </c>
      <c r="AG23" s="8">
        <v>2042</v>
      </c>
      <c r="AH23" s="8">
        <v>2043</v>
      </c>
      <c r="AI23" s="8">
        <v>2044</v>
      </c>
      <c r="AJ23" s="8">
        <v>2045</v>
      </c>
    </row>
    <row r="24" spans="3:36" x14ac:dyDescent="0.35">
      <c r="C24" s="8" t="s">
        <v>31</v>
      </c>
      <c r="D24" s="8" t="s">
        <v>32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0.39</v>
      </c>
      <c r="T24" s="8">
        <v>0</v>
      </c>
      <c r="U24" s="8">
        <v>0.39</v>
      </c>
      <c r="V24" s="8">
        <v>0</v>
      </c>
      <c r="W24" s="8">
        <v>0.39</v>
      </c>
      <c r="X24" s="8">
        <v>0</v>
      </c>
      <c r="Y24" s="8">
        <v>0</v>
      </c>
      <c r="Z24" s="8">
        <v>0.39</v>
      </c>
      <c r="AA24" s="8">
        <v>0</v>
      </c>
      <c r="AB24" s="8">
        <v>0</v>
      </c>
      <c r="AC24" s="8">
        <v>0</v>
      </c>
      <c r="AD24" s="8">
        <v>0</v>
      </c>
      <c r="AE24" s="8">
        <v>0.39</v>
      </c>
      <c r="AF24" s="8">
        <v>0</v>
      </c>
      <c r="AG24" s="8">
        <v>0</v>
      </c>
      <c r="AH24" s="8">
        <v>0</v>
      </c>
      <c r="AI24" s="8">
        <v>0</v>
      </c>
      <c r="AJ24" s="8">
        <v>926.0200000000001</v>
      </c>
    </row>
    <row r="25" spans="3:36" x14ac:dyDescent="0.35">
      <c r="C25" s="8" t="s">
        <v>33</v>
      </c>
      <c r="D25" s="8" t="s">
        <v>32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34.18</v>
      </c>
      <c r="N25" s="8">
        <v>65.319999999999993</v>
      </c>
      <c r="O25" s="8">
        <v>83.44</v>
      </c>
      <c r="P25" s="8">
        <v>107.44</v>
      </c>
      <c r="Q25" s="8">
        <v>107.44</v>
      </c>
      <c r="R25" s="8">
        <v>0</v>
      </c>
      <c r="S25" s="8">
        <v>134.38999999999999</v>
      </c>
      <c r="T25" s="8">
        <v>0</v>
      </c>
      <c r="U25" s="8">
        <v>134.38999999999999</v>
      </c>
      <c r="V25" s="8">
        <v>0</v>
      </c>
      <c r="W25" s="8">
        <v>134.38999999999999</v>
      </c>
      <c r="X25" s="8">
        <v>0</v>
      </c>
      <c r="Y25" s="8">
        <v>0</v>
      </c>
      <c r="Z25" s="8">
        <v>134.38999999999999</v>
      </c>
      <c r="AA25" s="8">
        <v>0</v>
      </c>
      <c r="AB25" s="8">
        <v>0</v>
      </c>
      <c r="AC25" s="8">
        <v>0</v>
      </c>
      <c r="AD25" s="8">
        <v>0</v>
      </c>
      <c r="AE25" s="8">
        <v>134.38999999999999</v>
      </c>
      <c r="AF25" s="8">
        <v>0</v>
      </c>
      <c r="AG25" s="8">
        <v>0</v>
      </c>
      <c r="AH25" s="8">
        <v>0</v>
      </c>
      <c r="AI25" s="8">
        <v>0</v>
      </c>
      <c r="AJ25" s="8">
        <v>134.38999999999999</v>
      </c>
    </row>
    <row r="26" spans="3:36" x14ac:dyDescent="0.35">
      <c r="C26" s="8" t="s">
        <v>34</v>
      </c>
      <c r="D26" s="8" t="s">
        <v>32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14</v>
      </c>
      <c r="N26" s="8">
        <v>114</v>
      </c>
      <c r="O26" s="8">
        <v>114</v>
      </c>
      <c r="P26" s="8">
        <v>114</v>
      </c>
      <c r="Q26" s="8">
        <v>184</v>
      </c>
      <c r="R26" s="8">
        <v>0</v>
      </c>
      <c r="S26" s="8">
        <v>1159.71</v>
      </c>
      <c r="T26" s="8">
        <v>0</v>
      </c>
      <c r="U26" s="8">
        <v>1159.71</v>
      </c>
      <c r="V26" s="8">
        <v>0</v>
      </c>
      <c r="W26" s="8">
        <v>1159.71</v>
      </c>
      <c r="X26" s="8">
        <v>0</v>
      </c>
      <c r="Y26" s="8">
        <v>0</v>
      </c>
      <c r="Z26" s="8">
        <v>1159.71</v>
      </c>
      <c r="AA26" s="8">
        <v>0</v>
      </c>
      <c r="AB26" s="8">
        <v>0</v>
      </c>
      <c r="AC26" s="8">
        <v>0</v>
      </c>
      <c r="AD26" s="8">
        <v>0</v>
      </c>
      <c r="AE26" s="8">
        <v>1159.71</v>
      </c>
      <c r="AF26" s="8">
        <v>0</v>
      </c>
      <c r="AG26" s="8">
        <v>0</v>
      </c>
      <c r="AH26" s="8">
        <v>0</v>
      </c>
      <c r="AI26" s="8">
        <v>0</v>
      </c>
      <c r="AJ26" s="8">
        <v>1521.4099999999999</v>
      </c>
    </row>
    <row r="27" spans="3:36" x14ac:dyDescent="0.35">
      <c r="C27" s="8" t="s">
        <v>35</v>
      </c>
      <c r="D27" s="8" t="s">
        <v>32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</row>
    <row r="28" spans="3:36" x14ac:dyDescent="0.35">
      <c r="C28" s="8" t="s">
        <v>36</v>
      </c>
      <c r="D28" s="8" t="s">
        <v>32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1696.75</v>
      </c>
      <c r="N28" s="8">
        <v>1718.86</v>
      </c>
      <c r="O28" s="8">
        <v>2048.6999999999998</v>
      </c>
      <c r="P28" s="8">
        <v>3531.35</v>
      </c>
      <c r="Q28" s="8">
        <v>3531.35</v>
      </c>
      <c r="R28" s="8">
        <v>0</v>
      </c>
      <c r="S28" s="8">
        <v>3531.35</v>
      </c>
      <c r="T28" s="8">
        <v>0</v>
      </c>
      <c r="U28" s="8">
        <v>3531.35</v>
      </c>
      <c r="V28" s="8">
        <v>0</v>
      </c>
      <c r="W28" s="8">
        <v>3531.35</v>
      </c>
      <c r="X28" s="8">
        <v>0</v>
      </c>
      <c r="Y28" s="8">
        <v>0</v>
      </c>
      <c r="Z28" s="8">
        <v>3531.35</v>
      </c>
      <c r="AA28" s="8">
        <v>0</v>
      </c>
      <c r="AB28" s="8">
        <v>0</v>
      </c>
      <c r="AC28" s="8">
        <v>0</v>
      </c>
      <c r="AD28" s="8">
        <v>0</v>
      </c>
      <c r="AE28" s="8">
        <v>3531.35</v>
      </c>
      <c r="AF28" s="8">
        <v>0</v>
      </c>
      <c r="AG28" s="8">
        <v>0</v>
      </c>
      <c r="AH28" s="8">
        <v>0</v>
      </c>
      <c r="AI28" s="8">
        <v>0</v>
      </c>
      <c r="AJ28" s="8">
        <v>5031.2700000000004</v>
      </c>
    </row>
    <row r="29" spans="3:36" x14ac:dyDescent="0.35">
      <c r="C29" s="8" t="s">
        <v>37</v>
      </c>
      <c r="D29" s="8" t="s">
        <v>32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0.03</v>
      </c>
      <c r="R29" s="8">
        <v>0</v>
      </c>
      <c r="S29" s="8">
        <v>0.06</v>
      </c>
      <c r="T29" s="8">
        <v>0</v>
      </c>
      <c r="U29" s="8">
        <v>1500.03</v>
      </c>
      <c r="V29" s="8">
        <v>0</v>
      </c>
      <c r="W29" s="8">
        <v>1500.03</v>
      </c>
      <c r="X29" s="8">
        <v>0</v>
      </c>
      <c r="Y29" s="8">
        <v>0</v>
      </c>
      <c r="Z29" s="8">
        <v>1500.03</v>
      </c>
      <c r="AA29" s="8">
        <v>0</v>
      </c>
      <c r="AB29" s="8">
        <v>0</v>
      </c>
      <c r="AC29" s="8">
        <v>0</v>
      </c>
      <c r="AD29" s="8">
        <v>0</v>
      </c>
      <c r="AE29" s="8">
        <v>1970.2</v>
      </c>
      <c r="AF29" s="8">
        <v>0</v>
      </c>
      <c r="AG29" s="8">
        <v>0</v>
      </c>
      <c r="AH29" s="8">
        <v>0</v>
      </c>
      <c r="AI29" s="8">
        <v>0</v>
      </c>
      <c r="AJ29" s="8">
        <v>1970.2</v>
      </c>
    </row>
    <row r="30" spans="3:36" x14ac:dyDescent="0.35">
      <c r="C30" s="8" t="s">
        <v>38</v>
      </c>
      <c r="D30" s="8" t="s">
        <v>32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120</v>
      </c>
      <c r="R30" s="8">
        <v>0</v>
      </c>
      <c r="S30" s="8">
        <v>195</v>
      </c>
      <c r="T30" s="8">
        <v>0</v>
      </c>
      <c r="U30" s="8">
        <v>195.01</v>
      </c>
      <c r="V30" s="8">
        <v>0</v>
      </c>
      <c r="W30" s="8">
        <v>1707.57</v>
      </c>
      <c r="X30" s="8">
        <v>0</v>
      </c>
      <c r="Y30" s="8">
        <v>0</v>
      </c>
      <c r="Z30" s="8">
        <v>1728.08</v>
      </c>
      <c r="AA30" s="8">
        <v>0</v>
      </c>
      <c r="AB30" s="8">
        <v>0</v>
      </c>
      <c r="AC30" s="8">
        <v>0</v>
      </c>
      <c r="AD30" s="8">
        <v>0</v>
      </c>
      <c r="AE30" s="8">
        <v>1728.08</v>
      </c>
      <c r="AF30" s="8">
        <v>0</v>
      </c>
      <c r="AG30" s="8">
        <v>0</v>
      </c>
      <c r="AH30" s="8">
        <v>0</v>
      </c>
      <c r="AI30" s="8">
        <v>0</v>
      </c>
      <c r="AJ30" s="8">
        <v>1728.08</v>
      </c>
    </row>
    <row r="31" spans="3:36" x14ac:dyDescent="0.35">
      <c r="C31" s="8" t="s">
        <v>39</v>
      </c>
      <c r="D31" s="8" t="s">
        <v>32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3093.7400000000002</v>
      </c>
      <c r="N31" s="8">
        <v>6549.0400000000009</v>
      </c>
      <c r="O31" s="8">
        <v>7750.3900000000012</v>
      </c>
      <c r="P31" s="8">
        <v>11000.010000000002</v>
      </c>
      <c r="Q31" s="8">
        <v>11000.010000000002</v>
      </c>
      <c r="R31" s="8">
        <v>0</v>
      </c>
      <c r="S31" s="8">
        <v>11396.840000000002</v>
      </c>
      <c r="T31" s="8">
        <v>0</v>
      </c>
      <c r="U31" s="8">
        <v>14341.630000000001</v>
      </c>
      <c r="V31" s="8">
        <v>0</v>
      </c>
      <c r="W31" s="8">
        <v>17505.509999999998</v>
      </c>
      <c r="X31" s="8">
        <v>0</v>
      </c>
      <c r="Y31" s="8">
        <v>0</v>
      </c>
      <c r="Z31" s="8">
        <v>26977.140000000003</v>
      </c>
      <c r="AA31" s="8">
        <v>0</v>
      </c>
      <c r="AB31" s="8">
        <v>0</v>
      </c>
      <c r="AC31" s="8">
        <v>0</v>
      </c>
      <c r="AD31" s="8">
        <v>0</v>
      </c>
      <c r="AE31" s="8">
        <v>43716.459999999992</v>
      </c>
      <c r="AF31" s="8">
        <v>0</v>
      </c>
      <c r="AG31" s="8">
        <v>0</v>
      </c>
      <c r="AH31" s="8">
        <v>0</v>
      </c>
      <c r="AI31" s="8">
        <v>0</v>
      </c>
      <c r="AJ31" s="8">
        <v>72340.25</v>
      </c>
    </row>
    <row r="32" spans="3:36" x14ac:dyDescent="0.35">
      <c r="C32" s="8" t="s">
        <v>40</v>
      </c>
      <c r="D32" s="8" t="s">
        <v>32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</row>
    <row r="33" spans="3:36" x14ac:dyDescent="0.35">
      <c r="C33" s="8" t="s">
        <v>41</v>
      </c>
      <c r="D33" s="8" t="s">
        <v>32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2564.54</v>
      </c>
      <c r="N33" s="8">
        <v>4603.4999999999991</v>
      </c>
      <c r="O33" s="8">
        <v>9811.41</v>
      </c>
      <c r="P33" s="8">
        <v>11317.12</v>
      </c>
      <c r="Q33" s="8">
        <v>11317.130000000001</v>
      </c>
      <c r="R33" s="8">
        <v>0</v>
      </c>
      <c r="S33" s="8">
        <v>12078.129999999997</v>
      </c>
      <c r="T33" s="8">
        <v>0</v>
      </c>
      <c r="U33" s="8">
        <v>12394.529999999999</v>
      </c>
      <c r="V33" s="8">
        <v>0</v>
      </c>
      <c r="W33" s="8">
        <v>13570.669999999998</v>
      </c>
      <c r="X33" s="8">
        <v>0</v>
      </c>
      <c r="Y33" s="8">
        <v>0</v>
      </c>
      <c r="Z33" s="8">
        <v>17647.849999999999</v>
      </c>
      <c r="AA33" s="8">
        <v>0</v>
      </c>
      <c r="AB33" s="8">
        <v>0</v>
      </c>
      <c r="AC33" s="8">
        <v>0</v>
      </c>
      <c r="AD33" s="8">
        <v>0</v>
      </c>
      <c r="AE33" s="8">
        <v>28528.34</v>
      </c>
      <c r="AF33" s="8">
        <v>0</v>
      </c>
      <c r="AG33" s="8">
        <v>0</v>
      </c>
      <c r="AH33" s="8">
        <v>0</v>
      </c>
      <c r="AI33" s="8">
        <v>0</v>
      </c>
      <c r="AJ33" s="8">
        <v>40706.07</v>
      </c>
    </row>
    <row r="34" spans="3:36" x14ac:dyDescent="0.35">
      <c r="C34" s="8" t="s">
        <v>42</v>
      </c>
      <c r="D34" s="8" t="s">
        <v>32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31">
        <v>0</v>
      </c>
      <c r="N34" s="31">
        <v>0</v>
      </c>
      <c r="O34" s="31">
        <v>0</v>
      </c>
      <c r="P34" s="31">
        <v>0</v>
      </c>
      <c r="Q34" s="31">
        <v>196</v>
      </c>
      <c r="R34" s="31">
        <v>0</v>
      </c>
      <c r="S34" s="31">
        <v>1000</v>
      </c>
      <c r="T34" s="31">
        <v>0</v>
      </c>
      <c r="U34" s="31">
        <v>1000.28</v>
      </c>
      <c r="V34" s="31">
        <v>0</v>
      </c>
      <c r="W34" s="31">
        <v>1000.28</v>
      </c>
      <c r="X34" s="31">
        <v>0</v>
      </c>
      <c r="Y34" s="31">
        <v>0</v>
      </c>
      <c r="Z34" s="31">
        <v>1000.28</v>
      </c>
      <c r="AA34" s="31">
        <v>0</v>
      </c>
      <c r="AB34" s="31">
        <v>0</v>
      </c>
      <c r="AC34" s="31">
        <v>0</v>
      </c>
      <c r="AD34" s="31">
        <v>0</v>
      </c>
      <c r="AE34" s="31">
        <v>1000.28</v>
      </c>
      <c r="AF34" s="31">
        <v>0</v>
      </c>
      <c r="AG34" s="31">
        <v>0</v>
      </c>
      <c r="AH34" s="31">
        <v>0</v>
      </c>
      <c r="AI34" s="31">
        <v>0</v>
      </c>
      <c r="AJ34" s="31">
        <v>1000.28</v>
      </c>
    </row>
    <row r="35" spans="3:36" x14ac:dyDescent="0.35">
      <c r="C35" s="8" t="s">
        <v>43</v>
      </c>
      <c r="D35" s="8" t="s">
        <v>32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151.30000000000001</v>
      </c>
      <c r="N35" s="8">
        <v>151.30000000000001</v>
      </c>
      <c r="O35" s="8">
        <v>352.56</v>
      </c>
      <c r="P35" s="8">
        <v>440.66</v>
      </c>
      <c r="Q35" s="8">
        <v>440.66</v>
      </c>
      <c r="R35" s="8">
        <v>0</v>
      </c>
      <c r="S35" s="8">
        <v>440.66</v>
      </c>
      <c r="T35" s="8">
        <v>0</v>
      </c>
      <c r="U35" s="8">
        <v>440.66</v>
      </c>
      <c r="V35" s="8">
        <v>0</v>
      </c>
      <c r="W35" s="8">
        <v>440.66</v>
      </c>
      <c r="X35" s="8">
        <v>0</v>
      </c>
      <c r="Y35" s="8">
        <v>0</v>
      </c>
      <c r="Z35" s="8">
        <v>440.66</v>
      </c>
      <c r="AA35" s="8">
        <v>0</v>
      </c>
      <c r="AB35" s="8">
        <v>0</v>
      </c>
      <c r="AC35" s="8">
        <v>0</v>
      </c>
      <c r="AD35" s="8">
        <v>0</v>
      </c>
      <c r="AE35" s="8">
        <v>440.66</v>
      </c>
      <c r="AF35" s="8">
        <v>0</v>
      </c>
      <c r="AG35" s="8">
        <v>0</v>
      </c>
      <c r="AH35" s="8">
        <v>0</v>
      </c>
      <c r="AI35" s="8">
        <v>0</v>
      </c>
      <c r="AJ35" s="8">
        <v>440.66</v>
      </c>
    </row>
    <row r="36" spans="3:36" x14ac:dyDescent="0.35">
      <c r="C36" s="8" t="s">
        <v>44</v>
      </c>
      <c r="D36" s="8" t="s">
        <v>32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</row>
    <row r="37" spans="3:36" x14ac:dyDescent="0.35">
      <c r="C37" s="8" t="s">
        <v>45</v>
      </c>
      <c r="D37" s="8" t="s">
        <v>32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2715.84</v>
      </c>
      <c r="N37" s="8">
        <v>4754.7999999999993</v>
      </c>
      <c r="O37" s="8">
        <v>10163.969999999999</v>
      </c>
      <c r="P37" s="8">
        <v>11757.78</v>
      </c>
      <c r="Q37" s="8">
        <v>11953.79</v>
      </c>
      <c r="R37" s="8">
        <v>0</v>
      </c>
      <c r="S37" s="8">
        <v>13518.789999999997</v>
      </c>
      <c r="T37" s="8">
        <v>0</v>
      </c>
      <c r="U37" s="8">
        <v>13835.47</v>
      </c>
      <c r="V37" s="8">
        <v>0</v>
      </c>
      <c r="W37" s="8">
        <v>15011.609999999999</v>
      </c>
      <c r="X37" s="8">
        <v>0</v>
      </c>
      <c r="Y37" s="8">
        <v>0</v>
      </c>
      <c r="Z37" s="8">
        <v>19088.789999999997</v>
      </c>
      <c r="AA37" s="8">
        <v>0</v>
      </c>
      <c r="AB37" s="8">
        <v>0</v>
      </c>
      <c r="AC37" s="8">
        <v>0</v>
      </c>
      <c r="AD37" s="8">
        <v>0</v>
      </c>
      <c r="AE37" s="8">
        <v>29969.279999999999</v>
      </c>
      <c r="AF37" s="8">
        <v>0</v>
      </c>
      <c r="AG37" s="8">
        <v>0</v>
      </c>
      <c r="AH37" s="8">
        <v>0</v>
      </c>
      <c r="AI37" s="8">
        <v>0</v>
      </c>
      <c r="AJ37" s="8">
        <v>42147.01</v>
      </c>
    </row>
    <row r="38" spans="3:36" x14ac:dyDescent="0.35">
      <c r="C38" s="8" t="s">
        <v>46</v>
      </c>
      <c r="D38" s="8" t="s">
        <v>32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7554.51</v>
      </c>
      <c r="N38" s="8">
        <v>13202.02</v>
      </c>
      <c r="O38" s="8">
        <v>20160.5</v>
      </c>
      <c r="P38" s="8">
        <v>26510.58</v>
      </c>
      <c r="Q38" s="8">
        <v>26896.620000000003</v>
      </c>
      <c r="R38" s="8">
        <v>0</v>
      </c>
      <c r="S38" s="8">
        <v>29936.53</v>
      </c>
      <c r="T38" s="8">
        <v>0</v>
      </c>
      <c r="U38" s="8">
        <v>34697.980000000003</v>
      </c>
      <c r="V38" s="8">
        <v>0</v>
      </c>
      <c r="W38" s="8">
        <v>40550.559999999998</v>
      </c>
      <c r="X38" s="8">
        <v>0</v>
      </c>
      <c r="Y38" s="8">
        <v>0</v>
      </c>
      <c r="Z38" s="8">
        <v>54119.880000000005</v>
      </c>
      <c r="AA38" s="8">
        <v>0</v>
      </c>
      <c r="AB38" s="8">
        <v>0</v>
      </c>
      <c r="AC38" s="8">
        <v>0</v>
      </c>
      <c r="AD38" s="8">
        <v>0</v>
      </c>
      <c r="AE38" s="8">
        <v>82209.859999999986</v>
      </c>
      <c r="AF38" s="8">
        <v>0</v>
      </c>
      <c r="AG38" s="8">
        <v>0</v>
      </c>
      <c r="AH38" s="8">
        <v>0</v>
      </c>
      <c r="AI38" s="8">
        <v>0</v>
      </c>
      <c r="AJ38" s="8">
        <v>125798.63</v>
      </c>
    </row>
    <row r="40" spans="3:36" x14ac:dyDescent="0.35">
      <c r="C40" s="8" t="s">
        <v>47</v>
      </c>
      <c r="F40" s="8">
        <v>2015</v>
      </c>
      <c r="G40" s="8">
        <v>2016</v>
      </c>
      <c r="H40" s="8">
        <v>2017</v>
      </c>
      <c r="I40" s="8">
        <v>2018</v>
      </c>
      <c r="J40" s="8">
        <v>2019</v>
      </c>
      <c r="K40" s="8">
        <v>2020</v>
      </c>
      <c r="L40" s="8">
        <v>2021</v>
      </c>
      <c r="M40" s="8">
        <v>2022</v>
      </c>
      <c r="N40" s="8">
        <v>2023</v>
      </c>
      <c r="O40" s="8">
        <v>2024</v>
      </c>
      <c r="P40" s="8">
        <v>2025</v>
      </c>
      <c r="Q40" s="8">
        <v>2026</v>
      </c>
      <c r="R40" s="8">
        <v>2027</v>
      </c>
      <c r="S40" s="8">
        <v>2028</v>
      </c>
      <c r="T40" s="8">
        <v>2029</v>
      </c>
      <c r="U40" s="8">
        <v>2030</v>
      </c>
      <c r="V40" s="8">
        <v>2031</v>
      </c>
      <c r="W40" s="8">
        <v>2032</v>
      </c>
      <c r="X40" s="8">
        <v>2033</v>
      </c>
      <c r="Y40" s="8">
        <v>2034</v>
      </c>
      <c r="Z40" s="8">
        <v>2035</v>
      </c>
      <c r="AA40" s="8">
        <v>2036</v>
      </c>
      <c r="AB40" s="8">
        <v>2037</v>
      </c>
      <c r="AC40" s="8">
        <v>2038</v>
      </c>
      <c r="AD40" s="8">
        <v>2039</v>
      </c>
      <c r="AE40" s="8">
        <v>2040</v>
      </c>
      <c r="AF40" s="8">
        <v>2041</v>
      </c>
      <c r="AG40" s="8">
        <v>2042</v>
      </c>
      <c r="AH40" s="8">
        <v>2043</v>
      </c>
      <c r="AI40" s="8">
        <v>2044</v>
      </c>
      <c r="AJ40" s="8">
        <v>2045</v>
      </c>
    </row>
    <row r="41" spans="3:36" x14ac:dyDescent="0.35">
      <c r="C41" s="8" t="s">
        <v>48</v>
      </c>
      <c r="D41" s="8" t="s">
        <v>49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12.003622448979591</v>
      </c>
      <c r="R41" s="8">
        <v>0</v>
      </c>
      <c r="S41" s="8">
        <v>12.000419999999998</v>
      </c>
      <c r="T41" s="8">
        <v>0</v>
      </c>
      <c r="U41" s="8">
        <v>11.999990002799217</v>
      </c>
      <c r="V41" s="8">
        <v>0</v>
      </c>
      <c r="W41" s="8">
        <v>11.999990002799217</v>
      </c>
      <c r="X41" s="8">
        <v>0</v>
      </c>
      <c r="Y41" s="8">
        <v>0</v>
      </c>
      <c r="Z41" s="8">
        <v>11.999990002799217</v>
      </c>
      <c r="AA41" s="8">
        <v>0</v>
      </c>
      <c r="AB41" s="8">
        <v>0</v>
      </c>
      <c r="AC41" s="8">
        <v>0</v>
      </c>
      <c r="AD41" s="8">
        <v>0</v>
      </c>
      <c r="AE41" s="8">
        <v>12.000000000000002</v>
      </c>
      <c r="AF41" s="8">
        <v>0</v>
      </c>
      <c r="AG41" s="8">
        <v>0</v>
      </c>
      <c r="AH41" s="8">
        <v>0</v>
      </c>
      <c r="AI41" s="8">
        <v>0</v>
      </c>
      <c r="AJ41" s="8">
        <v>12.000000000000002</v>
      </c>
    </row>
    <row r="42" spans="3:36" x14ac:dyDescent="0.35">
      <c r="C42" s="8" t="s">
        <v>50</v>
      </c>
      <c r="D42" s="8" t="s">
        <v>49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4.3955643912010745</v>
      </c>
      <c r="N42" s="8">
        <v>4.5024398378362118</v>
      </c>
      <c r="O42" s="8">
        <v>4.1752735845776483</v>
      </c>
      <c r="P42" s="8">
        <v>4.1860989585349797</v>
      </c>
      <c r="Q42" s="8">
        <v>4.1860949067957458</v>
      </c>
      <c r="R42" s="8">
        <v>0</v>
      </c>
      <c r="S42" s="8">
        <v>4.1758215985733385</v>
      </c>
      <c r="T42" s="8">
        <v>0</v>
      </c>
      <c r="U42" s="8">
        <v>4.1770138848024256</v>
      </c>
      <c r="V42" s="8">
        <v>0</v>
      </c>
      <c r="W42" s="8">
        <v>4.3276643711137668</v>
      </c>
      <c r="X42" s="8">
        <v>0</v>
      </c>
      <c r="Y42" s="8">
        <v>0</v>
      </c>
      <c r="Z42" s="8">
        <v>6.1669400179696687</v>
      </c>
      <c r="AA42" s="8">
        <v>0</v>
      </c>
      <c r="AB42" s="8">
        <v>0</v>
      </c>
      <c r="AC42" s="8">
        <v>0</v>
      </c>
      <c r="AD42" s="8">
        <v>0</v>
      </c>
      <c r="AE42" s="8">
        <v>7.0318118260267939</v>
      </c>
      <c r="AF42" s="8">
        <v>0</v>
      </c>
      <c r="AG42" s="8">
        <v>0</v>
      </c>
      <c r="AH42" s="8">
        <v>0</v>
      </c>
      <c r="AI42" s="8">
        <v>0</v>
      </c>
      <c r="AJ42" s="8">
        <v>7.8752872041649118</v>
      </c>
    </row>
    <row r="43" spans="3:36" x14ac:dyDescent="0.35">
      <c r="C43" s="8" t="s">
        <v>51</v>
      </c>
      <c r="D43" s="8" t="s">
        <v>49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3:36" x14ac:dyDescent="0.35">
      <c r="C44" s="8" t="s">
        <v>52</v>
      </c>
      <c r="D44" s="8" t="s">
        <v>49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3</v>
      </c>
      <c r="N44" s="8">
        <v>2.4285714285714284</v>
      </c>
      <c r="O44" s="8">
        <v>4.166666666666667</v>
      </c>
      <c r="P44" s="8">
        <v>4.166666666666667</v>
      </c>
      <c r="Q44" s="8">
        <v>4.166666666666667</v>
      </c>
      <c r="R44" s="8">
        <v>0</v>
      </c>
      <c r="S44" s="8">
        <v>3.9230769230769229</v>
      </c>
      <c r="T44" s="8">
        <v>0</v>
      </c>
      <c r="U44" s="8">
        <v>3.9230769230769229</v>
      </c>
      <c r="V44" s="8">
        <v>0</v>
      </c>
      <c r="W44" s="8">
        <v>4.3846153846153841</v>
      </c>
      <c r="X44" s="8">
        <v>0</v>
      </c>
      <c r="Y44" s="8">
        <v>0</v>
      </c>
      <c r="Z44" s="8">
        <v>4.3846153846153841</v>
      </c>
      <c r="AA44" s="8">
        <v>0</v>
      </c>
      <c r="AB44" s="8">
        <v>0</v>
      </c>
      <c r="AC44" s="8">
        <v>0</v>
      </c>
      <c r="AD44" s="8">
        <v>0</v>
      </c>
      <c r="AE44" s="8">
        <v>4.3846153846153841</v>
      </c>
      <c r="AF44" s="8">
        <v>0</v>
      </c>
      <c r="AG44" s="8">
        <v>0</v>
      </c>
      <c r="AH44" s="8">
        <v>0</v>
      </c>
      <c r="AI44" s="8">
        <v>0</v>
      </c>
      <c r="AJ44" s="8">
        <v>4.3846153846153841</v>
      </c>
    </row>
    <row r="45" spans="3:36" x14ac:dyDescent="0.35">
      <c r="C45" s="8" t="s">
        <v>53</v>
      </c>
    </row>
    <row r="47" spans="3:36" x14ac:dyDescent="0.35">
      <c r="C47" s="8" t="s">
        <v>54</v>
      </c>
    </row>
    <row r="49" spans="3:36" x14ac:dyDescent="0.35">
      <c r="D49" s="8" t="s">
        <v>11</v>
      </c>
      <c r="F49" s="8">
        <v>2015</v>
      </c>
      <c r="G49" s="8">
        <v>2016</v>
      </c>
      <c r="H49" s="8">
        <v>2017</v>
      </c>
      <c r="I49" s="8">
        <v>2018</v>
      </c>
      <c r="J49" s="8">
        <v>2019</v>
      </c>
      <c r="K49" s="8">
        <v>2020</v>
      </c>
      <c r="L49" s="8">
        <v>2021</v>
      </c>
      <c r="M49" s="8">
        <v>2022</v>
      </c>
      <c r="N49" s="8">
        <v>2023</v>
      </c>
      <c r="O49" s="8">
        <v>2024</v>
      </c>
      <c r="P49" s="8">
        <v>2025</v>
      </c>
      <c r="Q49" s="8">
        <v>2026</v>
      </c>
      <c r="R49" s="8">
        <v>2027</v>
      </c>
      <c r="S49" s="8">
        <v>2028</v>
      </c>
      <c r="T49" s="8">
        <v>2029</v>
      </c>
      <c r="U49" s="8">
        <v>2030</v>
      </c>
      <c r="V49" s="8">
        <v>2031</v>
      </c>
      <c r="W49" s="8">
        <v>2032</v>
      </c>
      <c r="X49" s="8">
        <v>2033</v>
      </c>
      <c r="Y49" s="8">
        <v>2034</v>
      </c>
      <c r="Z49" s="8">
        <v>2035</v>
      </c>
      <c r="AA49" s="8">
        <v>2036</v>
      </c>
      <c r="AB49" s="8">
        <v>2037</v>
      </c>
      <c r="AC49" s="8">
        <v>2038</v>
      </c>
      <c r="AD49" s="8">
        <v>2039</v>
      </c>
      <c r="AE49" s="8">
        <v>2040</v>
      </c>
      <c r="AF49" s="8">
        <v>2041</v>
      </c>
      <c r="AG49" s="8">
        <v>2042</v>
      </c>
      <c r="AH49" s="8">
        <v>2043</v>
      </c>
      <c r="AI49" s="8">
        <v>2044</v>
      </c>
      <c r="AJ49" s="8">
        <v>2045</v>
      </c>
    </row>
    <row r="50" spans="3:36" x14ac:dyDescent="0.35">
      <c r="C50" s="8" t="s">
        <v>55</v>
      </c>
      <c r="D50" s="8" t="s">
        <v>32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2935</v>
      </c>
      <c r="N50" s="8">
        <v>2935</v>
      </c>
      <c r="O50" s="8">
        <v>1785</v>
      </c>
      <c r="P50" s="8">
        <v>635</v>
      </c>
      <c r="Q50" s="8">
        <v>635</v>
      </c>
      <c r="R50" s="8">
        <v>0</v>
      </c>
      <c r="S50" s="8">
        <v>635</v>
      </c>
      <c r="T50" s="8">
        <v>0</v>
      </c>
      <c r="U50" s="8">
        <v>635</v>
      </c>
      <c r="V50" s="8">
        <v>0</v>
      </c>
      <c r="W50" s="8">
        <v>635</v>
      </c>
      <c r="X50" s="8">
        <v>0</v>
      </c>
      <c r="Y50" s="8">
        <v>0</v>
      </c>
      <c r="Z50" s="8">
        <v>635</v>
      </c>
      <c r="AA50" s="8">
        <v>0</v>
      </c>
      <c r="AB50" s="8">
        <v>0</v>
      </c>
      <c r="AC50" s="8">
        <v>0</v>
      </c>
      <c r="AD50" s="8">
        <v>0</v>
      </c>
      <c r="AE50" s="8">
        <v>635</v>
      </c>
      <c r="AF50" s="8">
        <v>0</v>
      </c>
      <c r="AG50" s="8">
        <v>0</v>
      </c>
      <c r="AH50" s="8">
        <v>0</v>
      </c>
      <c r="AI50" s="8">
        <v>0</v>
      </c>
      <c r="AJ50" s="8">
        <v>635</v>
      </c>
    </row>
    <row r="51" spans="3:36" x14ac:dyDescent="0.35">
      <c r="C51" s="8" t="s">
        <v>56</v>
      </c>
      <c r="D51" s="8" t="s">
        <v>32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2194.79</v>
      </c>
      <c r="N51" s="8">
        <v>2155.54</v>
      </c>
      <c r="O51" s="8">
        <v>2107.34</v>
      </c>
      <c r="P51" s="8">
        <v>1997.4</v>
      </c>
      <c r="Q51" s="8">
        <v>1892.1</v>
      </c>
      <c r="R51" s="8">
        <v>0</v>
      </c>
      <c r="S51" s="8">
        <v>1892.1</v>
      </c>
      <c r="T51" s="8">
        <v>0</v>
      </c>
      <c r="U51" s="8">
        <v>1892.1</v>
      </c>
      <c r="V51" s="8">
        <v>0</v>
      </c>
      <c r="W51" s="8">
        <v>1513.68</v>
      </c>
      <c r="X51" s="8">
        <v>0</v>
      </c>
      <c r="Y51" s="8">
        <v>0</v>
      </c>
      <c r="Z51" s="8">
        <v>946.05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</row>
    <row r="52" spans="3:36" x14ac:dyDescent="0.35">
      <c r="C52" s="8" t="s">
        <v>31</v>
      </c>
      <c r="D52" s="8" t="s">
        <v>32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27967.09</v>
      </c>
      <c r="N52" s="8">
        <v>27967.09</v>
      </c>
      <c r="O52" s="8">
        <v>25084.2</v>
      </c>
      <c r="P52" s="8">
        <v>24791.48</v>
      </c>
      <c r="Q52" s="8">
        <v>24742.13</v>
      </c>
      <c r="R52" s="8">
        <v>0</v>
      </c>
      <c r="S52" s="8">
        <v>24742.52</v>
      </c>
      <c r="T52" s="8">
        <v>0</v>
      </c>
      <c r="U52" s="8">
        <v>24742.52</v>
      </c>
      <c r="V52" s="8">
        <v>0</v>
      </c>
      <c r="W52" s="8">
        <v>24742.52</v>
      </c>
      <c r="X52" s="8">
        <v>0</v>
      </c>
      <c r="Y52" s="8">
        <v>0</v>
      </c>
      <c r="Z52" s="8">
        <v>24742.52</v>
      </c>
      <c r="AA52" s="8">
        <v>0</v>
      </c>
      <c r="AB52" s="8">
        <v>0</v>
      </c>
      <c r="AC52" s="8">
        <v>0</v>
      </c>
      <c r="AD52" s="8">
        <v>0</v>
      </c>
      <c r="AE52" s="8">
        <v>24742.52</v>
      </c>
      <c r="AF52" s="8">
        <v>0</v>
      </c>
      <c r="AG52" s="8">
        <v>0</v>
      </c>
      <c r="AH52" s="8">
        <v>0</v>
      </c>
      <c r="AI52" s="8">
        <v>0</v>
      </c>
      <c r="AJ52" s="8">
        <v>25668.15</v>
      </c>
    </row>
    <row r="53" spans="3:36" x14ac:dyDescent="0.35">
      <c r="C53" s="8" t="s">
        <v>57</v>
      </c>
      <c r="D53" s="8" t="s">
        <v>32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480</v>
      </c>
      <c r="N53" s="8">
        <v>480</v>
      </c>
      <c r="O53" s="8">
        <v>480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</row>
    <row r="54" spans="3:36" x14ac:dyDescent="0.35">
      <c r="C54" s="8" t="s">
        <v>58</v>
      </c>
      <c r="D54" s="8" t="s">
        <v>32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7073.36</v>
      </c>
      <c r="N54" s="8">
        <v>7073.36</v>
      </c>
      <c r="O54" s="8">
        <v>7073.36</v>
      </c>
      <c r="P54" s="8">
        <v>7073.36</v>
      </c>
      <c r="Q54" s="8">
        <v>7073.36</v>
      </c>
      <c r="R54" s="8">
        <v>0</v>
      </c>
      <c r="S54" s="8">
        <v>7073.36</v>
      </c>
      <c r="T54" s="8">
        <v>0</v>
      </c>
      <c r="U54" s="8">
        <v>7072.77</v>
      </c>
      <c r="V54" s="8">
        <v>0</v>
      </c>
      <c r="W54" s="8">
        <v>7072.77</v>
      </c>
      <c r="X54" s="8">
        <v>0</v>
      </c>
      <c r="Y54" s="8">
        <v>0</v>
      </c>
      <c r="Z54" s="8">
        <v>7072.77</v>
      </c>
      <c r="AA54" s="8">
        <v>0</v>
      </c>
      <c r="AB54" s="8">
        <v>0</v>
      </c>
      <c r="AC54" s="8">
        <v>0</v>
      </c>
      <c r="AD54" s="8">
        <v>0</v>
      </c>
      <c r="AE54" s="8">
        <v>7072.77</v>
      </c>
      <c r="AF54" s="8">
        <v>0</v>
      </c>
      <c r="AG54" s="8">
        <v>0</v>
      </c>
      <c r="AH54" s="8">
        <v>0</v>
      </c>
      <c r="AI54" s="8">
        <v>0</v>
      </c>
      <c r="AJ54" s="8">
        <v>7072.77</v>
      </c>
    </row>
    <row r="55" spans="3:36" x14ac:dyDescent="0.35">
      <c r="C55" s="8" t="s">
        <v>59</v>
      </c>
      <c r="D55" s="8" t="s">
        <v>32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2851.77</v>
      </c>
      <c r="N55" s="8">
        <v>2851.77</v>
      </c>
      <c r="O55" s="8">
        <v>2851.77</v>
      </c>
      <c r="P55" s="8">
        <v>2851.77</v>
      </c>
      <c r="Q55" s="8">
        <v>2851.77</v>
      </c>
      <c r="R55" s="8">
        <v>0</v>
      </c>
      <c r="S55" s="8">
        <v>2851.77</v>
      </c>
      <c r="T55" s="8">
        <v>0</v>
      </c>
      <c r="U55" s="8">
        <v>2851.77</v>
      </c>
      <c r="V55" s="8">
        <v>0</v>
      </c>
      <c r="W55" s="8">
        <v>2851.77</v>
      </c>
      <c r="X55" s="8">
        <v>0</v>
      </c>
      <c r="Y55" s="8">
        <v>0</v>
      </c>
      <c r="Z55" s="8">
        <v>2851.77</v>
      </c>
      <c r="AA55" s="8">
        <v>0</v>
      </c>
      <c r="AB55" s="8">
        <v>0</v>
      </c>
      <c r="AC55" s="8">
        <v>0</v>
      </c>
      <c r="AD55" s="8">
        <v>0</v>
      </c>
      <c r="AE55" s="8">
        <v>2851.77</v>
      </c>
      <c r="AF55" s="8">
        <v>0</v>
      </c>
      <c r="AG55" s="8">
        <v>0</v>
      </c>
      <c r="AH55" s="8">
        <v>0</v>
      </c>
      <c r="AI55" s="8">
        <v>0</v>
      </c>
      <c r="AJ55" s="8">
        <v>2851.77</v>
      </c>
    </row>
    <row r="56" spans="3:36" x14ac:dyDescent="0.35">
      <c r="C56" s="8" t="s">
        <v>33</v>
      </c>
      <c r="D56" s="8" t="s">
        <v>32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843.8</v>
      </c>
      <c r="N56" s="8">
        <v>874.94</v>
      </c>
      <c r="O56" s="8">
        <v>893.06</v>
      </c>
      <c r="P56" s="8">
        <v>917.06</v>
      </c>
      <c r="Q56" s="8">
        <v>917.06</v>
      </c>
      <c r="R56" s="8">
        <v>0</v>
      </c>
      <c r="S56" s="8">
        <v>944.01</v>
      </c>
      <c r="T56" s="8">
        <v>0</v>
      </c>
      <c r="U56" s="8">
        <v>942.11</v>
      </c>
      <c r="V56" s="8">
        <v>0</v>
      </c>
      <c r="W56" s="8">
        <v>942.11</v>
      </c>
      <c r="X56" s="8">
        <v>0</v>
      </c>
      <c r="Y56" s="8">
        <v>0</v>
      </c>
      <c r="Z56" s="8">
        <v>942.11</v>
      </c>
      <c r="AA56" s="8">
        <v>0</v>
      </c>
      <c r="AB56" s="8">
        <v>0</v>
      </c>
      <c r="AC56" s="8">
        <v>0</v>
      </c>
      <c r="AD56" s="8">
        <v>0</v>
      </c>
      <c r="AE56" s="8">
        <v>942.11</v>
      </c>
      <c r="AF56" s="8">
        <v>0</v>
      </c>
      <c r="AG56" s="8">
        <v>0</v>
      </c>
      <c r="AH56" s="8">
        <v>0</v>
      </c>
      <c r="AI56" s="8">
        <v>0</v>
      </c>
      <c r="AJ56" s="8">
        <v>942.11</v>
      </c>
    </row>
    <row r="57" spans="3:36" x14ac:dyDescent="0.35">
      <c r="C57" s="8" t="s">
        <v>34</v>
      </c>
      <c r="D57" s="8" t="s">
        <v>32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1601.44</v>
      </c>
      <c r="N57" s="8">
        <v>1701.44</v>
      </c>
      <c r="O57" s="8">
        <v>1701.44</v>
      </c>
      <c r="P57" s="8">
        <v>1701.44</v>
      </c>
      <c r="Q57" s="8">
        <v>1771.4399999999998</v>
      </c>
      <c r="R57" s="8">
        <v>0</v>
      </c>
      <c r="S57" s="8">
        <v>2747.15</v>
      </c>
      <c r="T57" s="8">
        <v>0</v>
      </c>
      <c r="U57" s="8">
        <v>2747.15</v>
      </c>
      <c r="V57" s="8">
        <v>0</v>
      </c>
      <c r="W57" s="8">
        <v>2747.15</v>
      </c>
      <c r="X57" s="8">
        <v>0</v>
      </c>
      <c r="Y57" s="8">
        <v>0</v>
      </c>
      <c r="Z57" s="8">
        <v>2747.15</v>
      </c>
      <c r="AA57" s="8">
        <v>0</v>
      </c>
      <c r="AB57" s="8">
        <v>0</v>
      </c>
      <c r="AC57" s="8">
        <v>0</v>
      </c>
      <c r="AD57" s="8">
        <v>0</v>
      </c>
      <c r="AE57" s="8">
        <v>2747.15</v>
      </c>
      <c r="AF57" s="8">
        <v>0</v>
      </c>
      <c r="AG57" s="8">
        <v>0</v>
      </c>
      <c r="AH57" s="8">
        <v>0</v>
      </c>
      <c r="AI57" s="8">
        <v>0</v>
      </c>
      <c r="AJ57" s="8">
        <v>3108.85</v>
      </c>
    </row>
    <row r="58" spans="3:36" x14ac:dyDescent="0.35">
      <c r="C58" s="8" t="s">
        <v>35</v>
      </c>
      <c r="D58" s="8" t="s">
        <v>32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958.32999999999993</v>
      </c>
      <c r="N58" s="8">
        <v>958.32999999999993</v>
      </c>
      <c r="O58" s="8">
        <v>958.32999999999993</v>
      </c>
      <c r="P58" s="8">
        <v>958.32999999999993</v>
      </c>
      <c r="Q58" s="8">
        <v>958.32999999999993</v>
      </c>
      <c r="R58" s="8">
        <v>0</v>
      </c>
      <c r="S58" s="8">
        <v>958.32999999999993</v>
      </c>
      <c r="T58" s="8">
        <v>0</v>
      </c>
      <c r="U58" s="8">
        <v>958.32999999999993</v>
      </c>
      <c r="V58" s="8">
        <v>0</v>
      </c>
      <c r="W58" s="8">
        <v>958.32999999999993</v>
      </c>
      <c r="X58" s="8">
        <v>0</v>
      </c>
      <c r="Y58" s="8">
        <v>0</v>
      </c>
      <c r="Z58" s="8">
        <v>958.32999999999993</v>
      </c>
      <c r="AA58" s="8">
        <v>0</v>
      </c>
      <c r="AB58" s="8">
        <v>0</v>
      </c>
      <c r="AC58" s="8">
        <v>0</v>
      </c>
      <c r="AD58" s="8">
        <v>0</v>
      </c>
      <c r="AE58" s="8">
        <v>958.32999999999993</v>
      </c>
      <c r="AF58" s="8">
        <v>0</v>
      </c>
      <c r="AG58" s="8">
        <v>0</v>
      </c>
      <c r="AH58" s="8">
        <v>0</v>
      </c>
      <c r="AI58" s="8">
        <v>0</v>
      </c>
      <c r="AJ58" s="8">
        <v>958.32999999999993</v>
      </c>
    </row>
    <row r="59" spans="3:36" x14ac:dyDescent="0.35">
      <c r="C59" s="8" t="s">
        <v>36</v>
      </c>
      <c r="D59" s="8" t="s">
        <v>32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8666.8700000000008</v>
      </c>
      <c r="N59" s="8">
        <v>8688.9800000000014</v>
      </c>
      <c r="O59" s="8">
        <v>9018.82</v>
      </c>
      <c r="P59" s="8">
        <v>10501.470000000001</v>
      </c>
      <c r="Q59" s="8">
        <v>10501.470000000001</v>
      </c>
      <c r="R59" s="8">
        <v>0</v>
      </c>
      <c r="S59" s="8">
        <v>10501.470000000003</v>
      </c>
      <c r="T59" s="8">
        <v>0</v>
      </c>
      <c r="U59" s="8">
        <v>10501.470000000001</v>
      </c>
      <c r="V59" s="8">
        <v>0</v>
      </c>
      <c r="W59" s="8">
        <v>10501.470000000001</v>
      </c>
      <c r="X59" s="8">
        <v>0</v>
      </c>
      <c r="Y59" s="8">
        <v>0</v>
      </c>
      <c r="Z59" s="8">
        <v>10501.470000000001</v>
      </c>
      <c r="AA59" s="8">
        <v>0</v>
      </c>
      <c r="AB59" s="8">
        <v>0</v>
      </c>
      <c r="AC59" s="8">
        <v>0</v>
      </c>
      <c r="AD59" s="8">
        <v>0</v>
      </c>
      <c r="AE59" s="8">
        <v>10501.470000000001</v>
      </c>
      <c r="AF59" s="8">
        <v>0</v>
      </c>
      <c r="AG59" s="8">
        <v>0</v>
      </c>
      <c r="AH59" s="8">
        <v>0</v>
      </c>
      <c r="AI59" s="8">
        <v>0</v>
      </c>
      <c r="AJ59" s="8">
        <v>12001.390000000001</v>
      </c>
    </row>
    <row r="60" spans="3:36" x14ac:dyDescent="0.35">
      <c r="C60" s="8" t="s">
        <v>37</v>
      </c>
      <c r="D60" s="8" t="s">
        <v>32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0.03</v>
      </c>
      <c r="R60" s="8">
        <v>0</v>
      </c>
      <c r="S60" s="8">
        <v>0.06</v>
      </c>
      <c r="T60" s="8">
        <v>0</v>
      </c>
      <c r="U60" s="8">
        <v>1500.03</v>
      </c>
      <c r="V60" s="8">
        <v>0</v>
      </c>
      <c r="W60" s="8">
        <v>1500.03</v>
      </c>
      <c r="X60" s="8">
        <v>0</v>
      </c>
      <c r="Y60" s="8">
        <v>0</v>
      </c>
      <c r="Z60" s="8">
        <v>1500.03</v>
      </c>
      <c r="AA60" s="8">
        <v>0</v>
      </c>
      <c r="AB60" s="8">
        <v>0</v>
      </c>
      <c r="AC60" s="8">
        <v>0</v>
      </c>
      <c r="AD60" s="8">
        <v>0</v>
      </c>
      <c r="AE60" s="8">
        <v>1970.2</v>
      </c>
      <c r="AF60" s="8">
        <v>0</v>
      </c>
      <c r="AG60" s="8">
        <v>0</v>
      </c>
      <c r="AH60" s="8">
        <v>0</v>
      </c>
      <c r="AI60" s="8">
        <v>0</v>
      </c>
      <c r="AJ60" s="8">
        <v>1970.2</v>
      </c>
    </row>
    <row r="61" spans="3:36" x14ac:dyDescent="0.35">
      <c r="C61" s="8" t="s">
        <v>38</v>
      </c>
      <c r="D61" s="8" t="s">
        <v>32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120</v>
      </c>
      <c r="R61" s="8">
        <v>0</v>
      </c>
      <c r="S61" s="8">
        <v>195</v>
      </c>
      <c r="T61" s="8">
        <v>0</v>
      </c>
      <c r="U61" s="8">
        <v>195.01</v>
      </c>
      <c r="V61" s="8">
        <v>0</v>
      </c>
      <c r="W61" s="8">
        <v>1707.57</v>
      </c>
      <c r="X61" s="8">
        <v>0</v>
      </c>
      <c r="Y61" s="8">
        <v>0</v>
      </c>
      <c r="Z61" s="8">
        <v>1728.08</v>
      </c>
      <c r="AA61" s="8">
        <v>0</v>
      </c>
      <c r="AB61" s="8">
        <v>0</v>
      </c>
      <c r="AC61" s="8">
        <v>0</v>
      </c>
      <c r="AD61" s="8">
        <v>0</v>
      </c>
      <c r="AE61" s="8">
        <v>1728.08</v>
      </c>
      <c r="AF61" s="8">
        <v>0</v>
      </c>
      <c r="AG61" s="8">
        <v>0</v>
      </c>
      <c r="AH61" s="8">
        <v>0</v>
      </c>
      <c r="AI61" s="8">
        <v>0</v>
      </c>
      <c r="AJ61" s="8">
        <v>1728.08</v>
      </c>
    </row>
    <row r="62" spans="3:36" x14ac:dyDescent="0.35">
      <c r="C62" s="8" t="s">
        <v>39</v>
      </c>
      <c r="D62" s="8" t="s">
        <v>32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18847.929999999997</v>
      </c>
      <c r="N62" s="8">
        <v>22965.83</v>
      </c>
      <c r="O62" s="8">
        <v>24167.18</v>
      </c>
      <c r="P62" s="8">
        <v>27416.799999999996</v>
      </c>
      <c r="Q62" s="8">
        <v>27416.799999999996</v>
      </c>
      <c r="R62" s="8">
        <v>0</v>
      </c>
      <c r="S62" s="8">
        <v>27813.629999999997</v>
      </c>
      <c r="T62" s="8">
        <v>0</v>
      </c>
      <c r="U62" s="8">
        <v>30758.419999999995</v>
      </c>
      <c r="V62" s="8">
        <v>0</v>
      </c>
      <c r="W62" s="8">
        <v>33922.299999999988</v>
      </c>
      <c r="X62" s="8">
        <v>0</v>
      </c>
      <c r="Y62" s="8">
        <v>0</v>
      </c>
      <c r="Z62" s="8">
        <v>43393.929999999993</v>
      </c>
      <c r="AA62" s="8">
        <v>0</v>
      </c>
      <c r="AB62" s="8">
        <v>0</v>
      </c>
      <c r="AC62" s="8">
        <v>0</v>
      </c>
      <c r="AD62" s="8">
        <v>0</v>
      </c>
      <c r="AE62" s="8">
        <v>60133.249999999993</v>
      </c>
      <c r="AF62" s="8">
        <v>0</v>
      </c>
      <c r="AG62" s="8">
        <v>0</v>
      </c>
      <c r="AH62" s="8">
        <v>0</v>
      </c>
      <c r="AI62" s="8">
        <v>0</v>
      </c>
      <c r="AJ62" s="8">
        <v>88757.04</v>
      </c>
    </row>
    <row r="63" spans="3:36" x14ac:dyDescent="0.35">
      <c r="C63" s="8" t="s">
        <v>40</v>
      </c>
      <c r="D63" s="8" t="s">
        <v>32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12710.97</v>
      </c>
      <c r="N63" s="8">
        <v>13991.86</v>
      </c>
      <c r="O63" s="8">
        <v>15256.98</v>
      </c>
      <c r="P63" s="8">
        <v>16483.22</v>
      </c>
      <c r="Q63" s="8">
        <v>17636.07</v>
      </c>
      <c r="R63" s="8">
        <v>0</v>
      </c>
      <c r="S63" s="8">
        <v>19753.25</v>
      </c>
      <c r="T63" s="8">
        <v>0</v>
      </c>
      <c r="U63" s="8">
        <v>21705.79</v>
      </c>
      <c r="V63" s="8">
        <v>0</v>
      </c>
      <c r="W63" s="8">
        <v>23794.82</v>
      </c>
      <c r="X63" s="8">
        <v>0</v>
      </c>
      <c r="Y63" s="8">
        <v>0</v>
      </c>
      <c r="Z63" s="8">
        <v>26928.37</v>
      </c>
      <c r="AA63" s="8">
        <v>0</v>
      </c>
      <c r="AB63" s="8">
        <v>0</v>
      </c>
      <c r="AC63" s="8">
        <v>0</v>
      </c>
      <c r="AD63" s="8">
        <v>0</v>
      </c>
      <c r="AE63" s="8">
        <v>32150.94</v>
      </c>
      <c r="AF63" s="8">
        <v>0</v>
      </c>
      <c r="AG63" s="8">
        <v>0</v>
      </c>
      <c r="AH63" s="8">
        <v>0</v>
      </c>
      <c r="AI63" s="8">
        <v>0</v>
      </c>
      <c r="AJ63" s="8">
        <v>37373.519999999997</v>
      </c>
    </row>
    <row r="64" spans="3:36" x14ac:dyDescent="0.35">
      <c r="C64" s="8" t="s">
        <v>41</v>
      </c>
      <c r="D64" s="8" t="s">
        <v>32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5160.24</v>
      </c>
      <c r="N64" s="8">
        <v>7563.37</v>
      </c>
      <c r="O64" s="8">
        <v>13055.18</v>
      </c>
      <c r="P64" s="8">
        <v>14769.37</v>
      </c>
      <c r="Q64" s="8">
        <v>14983.48</v>
      </c>
      <c r="R64" s="8">
        <v>0</v>
      </c>
      <c r="S64" s="8">
        <v>16187.849999999999</v>
      </c>
      <c r="T64" s="8">
        <v>0</v>
      </c>
      <c r="U64" s="8">
        <v>16965.84</v>
      </c>
      <c r="V64" s="8">
        <v>0</v>
      </c>
      <c r="W64" s="8">
        <v>18141.98</v>
      </c>
      <c r="X64" s="8">
        <v>0</v>
      </c>
      <c r="Y64" s="8">
        <v>0</v>
      </c>
      <c r="Z64" s="8">
        <v>22219.159999999996</v>
      </c>
      <c r="AA64" s="8">
        <v>0</v>
      </c>
      <c r="AB64" s="8">
        <v>0</v>
      </c>
      <c r="AC64" s="8">
        <v>0</v>
      </c>
      <c r="AD64" s="8">
        <v>0</v>
      </c>
      <c r="AE64" s="8">
        <v>33099.65</v>
      </c>
      <c r="AF64" s="8">
        <v>0</v>
      </c>
      <c r="AG64" s="8">
        <v>0</v>
      </c>
      <c r="AH64" s="8">
        <v>0</v>
      </c>
      <c r="AI64" s="8">
        <v>0</v>
      </c>
      <c r="AJ64" s="8">
        <v>45277.38</v>
      </c>
    </row>
    <row r="65" spans="3:36" x14ac:dyDescent="0.35">
      <c r="C65" s="8" t="s">
        <v>42</v>
      </c>
      <c r="D65" s="8" t="s">
        <v>32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13">
        <v>1898.5</v>
      </c>
      <c r="N65" s="8">
        <v>1898.5</v>
      </c>
      <c r="O65" s="8">
        <v>1898.5</v>
      </c>
      <c r="P65" s="8">
        <v>1898.5</v>
      </c>
      <c r="Q65" s="8">
        <v>2094.5</v>
      </c>
      <c r="R65" s="8">
        <v>0</v>
      </c>
      <c r="S65" s="8">
        <v>2898.5</v>
      </c>
      <c r="T65" s="8">
        <v>0</v>
      </c>
      <c r="U65" s="8">
        <v>2898.7799999999997</v>
      </c>
      <c r="V65" s="8">
        <v>0</v>
      </c>
      <c r="W65" s="8">
        <v>2898.7799999999997</v>
      </c>
      <c r="X65" s="8">
        <v>0</v>
      </c>
      <c r="Y65" s="8">
        <v>0</v>
      </c>
      <c r="Z65" s="8">
        <v>2898.7799999999997</v>
      </c>
      <c r="AA65" s="8">
        <v>0</v>
      </c>
      <c r="AB65" s="8">
        <v>0</v>
      </c>
      <c r="AC65" s="8">
        <v>0</v>
      </c>
      <c r="AD65" s="8">
        <v>0</v>
      </c>
      <c r="AE65" s="8">
        <v>2898.7799999999997</v>
      </c>
      <c r="AF65" s="8">
        <v>0</v>
      </c>
      <c r="AG65" s="8">
        <v>0</v>
      </c>
      <c r="AH65" s="8">
        <v>0</v>
      </c>
      <c r="AI65" s="8">
        <v>0</v>
      </c>
      <c r="AJ65" s="8">
        <v>2898.7799999999997</v>
      </c>
    </row>
    <row r="66" spans="3:36" x14ac:dyDescent="0.35">
      <c r="C66" s="8" t="s">
        <v>43</v>
      </c>
      <c r="D66" s="8" t="s">
        <v>32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2346.75</v>
      </c>
      <c r="N66" s="8">
        <v>2346.75</v>
      </c>
      <c r="O66" s="8">
        <v>2548.0099999999998</v>
      </c>
      <c r="P66" s="8">
        <v>2636.1099999999997</v>
      </c>
      <c r="Q66" s="8">
        <v>2636.1099999999997</v>
      </c>
      <c r="R66" s="8">
        <v>0</v>
      </c>
      <c r="S66" s="8">
        <v>2636.1099999999997</v>
      </c>
      <c r="T66" s="8">
        <v>0</v>
      </c>
      <c r="U66" s="8">
        <v>2636.1099999999997</v>
      </c>
      <c r="V66" s="8">
        <v>0</v>
      </c>
      <c r="W66" s="8">
        <v>2636.1099999999997</v>
      </c>
      <c r="X66" s="8">
        <v>0</v>
      </c>
      <c r="Y66" s="8">
        <v>0</v>
      </c>
      <c r="Z66" s="8">
        <v>2636.1099999999997</v>
      </c>
      <c r="AA66" s="8">
        <v>0</v>
      </c>
      <c r="AB66" s="8">
        <v>0</v>
      </c>
      <c r="AC66" s="8">
        <v>0</v>
      </c>
      <c r="AD66" s="8">
        <v>0</v>
      </c>
      <c r="AE66" s="8">
        <v>2636.1099999999997</v>
      </c>
      <c r="AF66" s="8">
        <v>0</v>
      </c>
      <c r="AG66" s="8">
        <v>0</v>
      </c>
      <c r="AH66" s="8">
        <v>0</v>
      </c>
      <c r="AI66" s="8">
        <v>0</v>
      </c>
      <c r="AJ66" s="8">
        <v>2636.1099999999997</v>
      </c>
    </row>
    <row r="67" spans="3:36" x14ac:dyDescent="0.35">
      <c r="C67" s="8" t="s">
        <v>60</v>
      </c>
      <c r="D67" s="8" t="s">
        <v>32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</row>
    <row r="68" spans="3:36" x14ac:dyDescent="0.35">
      <c r="C68" s="8" t="s">
        <v>61</v>
      </c>
      <c r="D68" s="8" t="s">
        <v>32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</row>
    <row r="69" spans="3:36" x14ac:dyDescent="0.35">
      <c r="C69" s="8" t="s">
        <v>62</v>
      </c>
      <c r="D69" s="8" t="s">
        <v>63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0.11315908813805819</v>
      </c>
      <c r="N69" s="8">
        <v>0.16459845968797246</v>
      </c>
      <c r="O69" s="8">
        <v>0.2801104978302732</v>
      </c>
      <c r="P69" s="8">
        <v>0.31461691147618925</v>
      </c>
      <c r="Q69" s="8">
        <v>0.3162851334284501</v>
      </c>
      <c r="R69" s="8">
        <v>0</v>
      </c>
      <c r="S69" s="8">
        <v>0.33864966066730162</v>
      </c>
      <c r="T69" s="8">
        <v>0</v>
      </c>
      <c r="U69" s="8">
        <v>0.3499827338022643</v>
      </c>
      <c r="V69" s="8">
        <v>0</v>
      </c>
      <c r="W69" s="8">
        <v>0.36753016700336372</v>
      </c>
      <c r="X69" s="8">
        <v>0</v>
      </c>
      <c r="Y69" s="8">
        <v>0</v>
      </c>
      <c r="Z69" s="8">
        <v>0.43605344545289154</v>
      </c>
      <c r="AA69" s="8">
        <v>0</v>
      </c>
      <c r="AB69" s="8">
        <v>0</v>
      </c>
      <c r="AC69" s="8">
        <v>0</v>
      </c>
      <c r="AD69" s="8">
        <v>0</v>
      </c>
      <c r="AE69" s="8">
        <v>0.61740937509676275</v>
      </c>
      <c r="AF69" s="8">
        <v>0</v>
      </c>
      <c r="AG69" s="8">
        <v>0</v>
      </c>
      <c r="AH69" s="8">
        <v>0</v>
      </c>
      <c r="AI69" s="8">
        <v>0</v>
      </c>
      <c r="AJ69" s="8">
        <v>0.80223071314605854</v>
      </c>
    </row>
    <row r="70" spans="3:36" x14ac:dyDescent="0.35">
      <c r="C70" s="8" t="s">
        <v>64</v>
      </c>
      <c r="D70" s="8" t="s">
        <v>32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292.72000000000003</v>
      </c>
      <c r="Q70" s="8">
        <v>392.47</v>
      </c>
      <c r="R70" s="8">
        <v>392.47</v>
      </c>
      <c r="S70" s="8">
        <v>392.47</v>
      </c>
      <c r="T70" s="8">
        <v>392.47</v>
      </c>
      <c r="U70" s="8">
        <v>392.47</v>
      </c>
      <c r="V70" s="8">
        <v>392.47</v>
      </c>
      <c r="W70" s="8">
        <v>392.47</v>
      </c>
      <c r="X70" s="8">
        <v>392.47</v>
      </c>
      <c r="Y70" s="8">
        <v>392.47</v>
      </c>
      <c r="Z70" s="8">
        <v>392.47</v>
      </c>
      <c r="AA70" s="8">
        <v>392.47</v>
      </c>
      <c r="AB70" s="8">
        <v>392.47</v>
      </c>
      <c r="AC70" s="8">
        <v>392.47</v>
      </c>
      <c r="AD70" s="8">
        <v>392.47</v>
      </c>
      <c r="AE70" s="8">
        <v>392.47</v>
      </c>
      <c r="AF70" s="8">
        <v>392.47</v>
      </c>
      <c r="AG70" s="8">
        <v>392.47</v>
      </c>
      <c r="AH70" s="8">
        <v>392.47</v>
      </c>
      <c r="AI70" s="8">
        <v>392.47</v>
      </c>
      <c r="AJ70" s="8">
        <v>392.47</v>
      </c>
    </row>
    <row r="71" spans="3:36" x14ac:dyDescent="0.35">
      <c r="C71" s="8" t="s">
        <v>65</v>
      </c>
      <c r="D71" s="8" t="s">
        <v>32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</row>
    <row r="72" spans="3:36" x14ac:dyDescent="0.35">
      <c r="C72" s="8" t="s">
        <v>66</v>
      </c>
      <c r="D72" s="8" t="s">
        <v>32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</row>
    <row r="75" spans="3:36" x14ac:dyDescent="0.35">
      <c r="C75" s="8" t="s">
        <v>67</v>
      </c>
    </row>
    <row r="77" spans="3:36" x14ac:dyDescent="0.35">
      <c r="D77" s="8" t="s">
        <v>11</v>
      </c>
      <c r="F77" s="8">
        <v>2015</v>
      </c>
      <c r="G77" s="8">
        <v>2016</v>
      </c>
      <c r="H77" s="8">
        <v>2017</v>
      </c>
      <c r="I77" s="8">
        <v>2018</v>
      </c>
      <c r="J77" s="8">
        <v>2019</v>
      </c>
      <c r="K77" s="8">
        <v>2020</v>
      </c>
      <c r="L77" s="8">
        <v>2021</v>
      </c>
      <c r="M77" s="8">
        <v>2022</v>
      </c>
      <c r="N77" s="8">
        <v>2023</v>
      </c>
      <c r="O77" s="8">
        <v>2024</v>
      </c>
      <c r="P77" s="8">
        <v>2025</v>
      </c>
      <c r="Q77" s="8">
        <v>2026</v>
      </c>
      <c r="R77" s="8">
        <v>2027</v>
      </c>
      <c r="S77" s="8">
        <v>2028</v>
      </c>
      <c r="T77" s="8">
        <v>2029</v>
      </c>
      <c r="U77" s="8">
        <v>2030</v>
      </c>
      <c r="V77" s="8">
        <v>2031</v>
      </c>
      <c r="W77" s="8">
        <v>2032</v>
      </c>
      <c r="X77" s="8">
        <v>2033</v>
      </c>
      <c r="Y77" s="8">
        <v>2034</v>
      </c>
      <c r="Z77" s="8">
        <v>2035</v>
      </c>
      <c r="AA77" s="8">
        <v>2036</v>
      </c>
      <c r="AB77" s="8">
        <v>2037</v>
      </c>
      <c r="AC77" s="8">
        <v>2038</v>
      </c>
      <c r="AD77" s="8">
        <v>2039</v>
      </c>
      <c r="AE77" s="8">
        <v>2040</v>
      </c>
      <c r="AF77" s="8">
        <v>2041</v>
      </c>
      <c r="AG77" s="8">
        <v>2042</v>
      </c>
      <c r="AH77" s="8">
        <v>2043</v>
      </c>
      <c r="AI77" s="8">
        <v>2044</v>
      </c>
      <c r="AJ77" s="8">
        <v>2045</v>
      </c>
    </row>
    <row r="78" spans="3:36" x14ac:dyDescent="0.35">
      <c r="C78" s="8" t="s">
        <v>56</v>
      </c>
      <c r="D78" s="8" t="s">
        <v>68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10401.316058284299</v>
      </c>
      <c r="N78" s="8">
        <v>10215.3077893875</v>
      </c>
      <c r="O78" s="8">
        <v>9986.8803696586183</v>
      </c>
      <c r="P78" s="8">
        <v>9465.8477761166596</v>
      </c>
      <c r="Q78" s="8">
        <v>8966.8436414111002</v>
      </c>
      <c r="R78" s="8">
        <v>0</v>
      </c>
      <c r="S78" s="8">
        <v>8966.8436414111002</v>
      </c>
      <c r="T78" s="8">
        <v>0</v>
      </c>
      <c r="U78" s="8">
        <v>8966.8436414111002</v>
      </c>
      <c r="V78" s="8">
        <v>0</v>
      </c>
      <c r="W78" s="8">
        <v>7173.4708959702402</v>
      </c>
      <c r="X78" s="8">
        <v>0</v>
      </c>
      <c r="Y78" s="8">
        <v>0</v>
      </c>
      <c r="Z78" s="8">
        <v>4483.4078499327497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3:36" x14ac:dyDescent="0.35">
      <c r="C79" s="8" t="s">
        <v>55</v>
      </c>
      <c r="D79" s="8" t="s">
        <v>68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23611.122768469999</v>
      </c>
      <c r="N79" s="8">
        <v>23611.122768469999</v>
      </c>
      <c r="O79" s="8">
        <v>14359.745874521001</v>
      </c>
      <c r="P79" s="8">
        <v>5108.3689805718604</v>
      </c>
      <c r="Q79" s="8">
        <v>5108.3689805718604</v>
      </c>
      <c r="R79" s="8">
        <v>0</v>
      </c>
      <c r="S79" s="8">
        <v>5108.3689805718604</v>
      </c>
      <c r="T79" s="8">
        <v>0</v>
      </c>
      <c r="U79" s="8">
        <v>5108.3689805718604</v>
      </c>
      <c r="V79" s="8">
        <v>0</v>
      </c>
      <c r="W79" s="8">
        <v>5108.3689805718604</v>
      </c>
      <c r="X79" s="8">
        <v>0</v>
      </c>
      <c r="Y79" s="8">
        <v>0</v>
      </c>
      <c r="Z79" s="8">
        <v>5108.3689805718604</v>
      </c>
      <c r="AA79" s="8">
        <v>0</v>
      </c>
      <c r="AB79" s="8">
        <v>0</v>
      </c>
      <c r="AC79" s="8">
        <v>0</v>
      </c>
      <c r="AD79" s="8">
        <v>0</v>
      </c>
      <c r="AE79" s="8">
        <v>5108.3689805718604</v>
      </c>
      <c r="AF79" s="8">
        <v>0</v>
      </c>
      <c r="AG79" s="8">
        <v>0</v>
      </c>
      <c r="AH79" s="8">
        <v>0</v>
      </c>
      <c r="AI79" s="8">
        <v>0</v>
      </c>
      <c r="AJ79" s="8">
        <v>5108.3689805718604</v>
      </c>
    </row>
    <row r="80" spans="3:36" x14ac:dyDescent="0.35">
      <c r="C80" s="8" t="s">
        <v>69</v>
      </c>
      <c r="D80" s="8" t="s">
        <v>68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18705.762001728392</v>
      </c>
      <c r="N80" s="8">
        <v>18705.761527426337</v>
      </c>
      <c r="O80" s="8">
        <v>18705.762654136535</v>
      </c>
      <c r="P80" s="8">
        <v>18705.764463415486</v>
      </c>
      <c r="Q80" s="8">
        <v>18705.761190566445</v>
      </c>
      <c r="R80" s="8">
        <v>0</v>
      </c>
      <c r="S80" s="8">
        <v>18705.763877054113</v>
      </c>
      <c r="T80" s="8">
        <v>0</v>
      </c>
      <c r="U80" s="8">
        <v>18704.196987600455</v>
      </c>
      <c r="V80" s="8">
        <v>0</v>
      </c>
      <c r="W80" s="8">
        <v>18704.199474493682</v>
      </c>
      <c r="X80" s="8">
        <v>0</v>
      </c>
      <c r="Y80" s="8">
        <v>0</v>
      </c>
      <c r="Z80" s="8">
        <v>18704.200661343642</v>
      </c>
      <c r="AA80" s="8">
        <v>0</v>
      </c>
      <c r="AB80" s="8">
        <v>0</v>
      </c>
      <c r="AC80" s="8">
        <v>0</v>
      </c>
      <c r="AD80" s="8">
        <v>0</v>
      </c>
      <c r="AE80" s="8">
        <v>18704.204023054095</v>
      </c>
      <c r="AF80" s="8">
        <v>0</v>
      </c>
      <c r="AG80" s="8">
        <v>0</v>
      </c>
      <c r="AH80" s="8">
        <v>0</v>
      </c>
      <c r="AI80" s="8">
        <v>0</v>
      </c>
      <c r="AJ80" s="8">
        <v>18704.195858741459</v>
      </c>
    </row>
    <row r="81" spans="3:36" x14ac:dyDescent="0.35">
      <c r="C81" s="8" t="s">
        <v>59</v>
      </c>
      <c r="D81" s="8" t="s">
        <v>68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11492.506809570903</v>
      </c>
      <c r="N81" s="8">
        <v>11384.171762733376</v>
      </c>
      <c r="O81" s="8">
        <v>11429.395058121947</v>
      </c>
      <c r="P81" s="8">
        <v>11347.471202427045</v>
      </c>
      <c r="Q81" s="8">
        <v>11331.229573037032</v>
      </c>
      <c r="R81" s="8">
        <v>0</v>
      </c>
      <c r="S81" s="8">
        <v>11291.130440661891</v>
      </c>
      <c r="T81" s="8">
        <v>0</v>
      </c>
      <c r="U81" s="8">
        <v>11292.61036302096</v>
      </c>
      <c r="V81" s="8">
        <v>0</v>
      </c>
      <c r="W81" s="8">
        <v>11109.328125514929</v>
      </c>
      <c r="X81" s="8">
        <v>0</v>
      </c>
      <c r="Y81" s="8">
        <v>0</v>
      </c>
      <c r="Z81" s="8">
        <v>11081.52920129942</v>
      </c>
      <c r="AA81" s="8">
        <v>0</v>
      </c>
      <c r="AB81" s="8">
        <v>0</v>
      </c>
      <c r="AC81" s="8">
        <v>0</v>
      </c>
      <c r="AD81" s="8">
        <v>0</v>
      </c>
      <c r="AE81" s="8">
        <v>10477.345606895609</v>
      </c>
      <c r="AF81" s="8">
        <v>0</v>
      </c>
      <c r="AG81" s="8">
        <v>0</v>
      </c>
      <c r="AH81" s="8">
        <v>0</v>
      </c>
      <c r="AI81" s="8">
        <v>0</v>
      </c>
      <c r="AJ81" s="8">
        <v>8318.7176689951302</v>
      </c>
    </row>
    <row r="82" spans="3:36" x14ac:dyDescent="0.35">
      <c r="C82" s="8" t="s">
        <v>31</v>
      </c>
      <c r="D82" s="8" t="s">
        <v>68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50567.064032244416</v>
      </c>
      <c r="N82" s="8">
        <v>43452.00577058702</v>
      </c>
      <c r="O82" s="8">
        <v>48246.696874212204</v>
      </c>
      <c r="P82" s="8">
        <v>45889.507849465524</v>
      </c>
      <c r="Q82" s="8">
        <v>46272.89161069168</v>
      </c>
      <c r="R82" s="8">
        <v>0</v>
      </c>
      <c r="S82" s="8">
        <v>39849.034390799046</v>
      </c>
      <c r="T82" s="8">
        <v>0</v>
      </c>
      <c r="U82" s="8">
        <v>32125.060984916185</v>
      </c>
      <c r="V82" s="8">
        <v>0</v>
      </c>
      <c r="W82" s="8">
        <v>30925.965396852964</v>
      </c>
      <c r="X82" s="8">
        <v>0</v>
      </c>
      <c r="Y82" s="8">
        <v>0</v>
      </c>
      <c r="Z82" s="8">
        <v>31694.592807460212</v>
      </c>
      <c r="AA82" s="8">
        <v>0</v>
      </c>
      <c r="AB82" s="8">
        <v>0</v>
      </c>
      <c r="AC82" s="8">
        <v>0</v>
      </c>
      <c r="AD82" s="8">
        <v>0</v>
      </c>
      <c r="AE82" s="8">
        <v>31380.310365481531</v>
      </c>
      <c r="AF82" s="8">
        <v>0</v>
      </c>
      <c r="AG82" s="8">
        <v>0</v>
      </c>
      <c r="AH82" s="8">
        <v>0</v>
      </c>
      <c r="AI82" s="8">
        <v>0</v>
      </c>
      <c r="AJ82" s="8">
        <v>27966.978210015666</v>
      </c>
    </row>
    <row r="83" spans="3:36" x14ac:dyDescent="0.35">
      <c r="C83" s="8" t="s">
        <v>57</v>
      </c>
      <c r="D83" s="8" t="s">
        <v>68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2.0866801015069001</v>
      </c>
      <c r="N83" s="8">
        <v>1.6817958462101301</v>
      </c>
      <c r="O83" s="8">
        <v>1.9261265565038199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</row>
    <row r="84" spans="3:36" x14ac:dyDescent="0.35">
      <c r="C84" s="8" t="s">
        <v>70</v>
      </c>
      <c r="D84" s="8" t="s">
        <v>68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8">
        <v>0</v>
      </c>
    </row>
    <row r="85" spans="3:36" x14ac:dyDescent="0.35">
      <c r="C85" s="8" t="s">
        <v>71</v>
      </c>
      <c r="D85" s="8" t="s">
        <v>68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110382.47461532155</v>
      </c>
      <c r="N85" s="8">
        <v>123645.45030404581</v>
      </c>
      <c r="O85" s="8">
        <v>131621.93293402783</v>
      </c>
      <c r="P85" s="8">
        <v>146171.94070832065</v>
      </c>
      <c r="Q85" s="8">
        <v>149803.74453867451</v>
      </c>
      <c r="R85" s="8">
        <v>0</v>
      </c>
      <c r="S85" s="8">
        <v>162359.7099445409</v>
      </c>
      <c r="T85" s="8">
        <v>0</v>
      </c>
      <c r="U85" s="8">
        <v>178202.34657554072</v>
      </c>
      <c r="V85" s="8">
        <v>0</v>
      </c>
      <c r="W85" s="8">
        <v>195202.13938880962</v>
      </c>
      <c r="X85" s="8">
        <v>0</v>
      </c>
      <c r="Y85" s="8">
        <v>0</v>
      </c>
      <c r="Z85" s="8">
        <v>225588.10927393875</v>
      </c>
      <c r="AA85" s="8">
        <v>0</v>
      </c>
      <c r="AB85" s="8">
        <v>0</v>
      </c>
      <c r="AC85" s="8">
        <v>0</v>
      </c>
      <c r="AD85" s="8">
        <v>0</v>
      </c>
      <c r="AE85" s="8">
        <v>279140.1446762429</v>
      </c>
      <c r="AF85" s="8">
        <v>0</v>
      </c>
      <c r="AG85" s="8">
        <v>0</v>
      </c>
      <c r="AH85" s="8">
        <v>0</v>
      </c>
      <c r="AI85" s="8">
        <v>0</v>
      </c>
      <c r="AJ85" s="8">
        <v>346903.77582883823</v>
      </c>
    </row>
    <row r="86" spans="3:36" x14ac:dyDescent="0.35">
      <c r="C86" s="8" t="s">
        <v>72</v>
      </c>
      <c r="D86" s="8" t="s">
        <v>68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-1555.4676353204343</v>
      </c>
      <c r="N86" s="8">
        <v>-2452.8012228138277</v>
      </c>
      <c r="O86" s="8">
        <v>-3272.7111762313457</v>
      </c>
      <c r="P86" s="8">
        <v>-3976.7131981718881</v>
      </c>
      <c r="Q86" s="8">
        <v>-4129.9831326513568</v>
      </c>
      <c r="R86" s="8">
        <v>0</v>
      </c>
      <c r="S86" s="8">
        <v>-4811.4787148524547</v>
      </c>
      <c r="T86" s="8">
        <v>0</v>
      </c>
      <c r="U86" s="8">
        <v>-5554.8521367976782</v>
      </c>
      <c r="V86" s="8">
        <v>0</v>
      </c>
      <c r="W86" s="8">
        <v>-6272.4361840808151</v>
      </c>
      <c r="X86" s="8">
        <v>0</v>
      </c>
      <c r="Y86" s="8">
        <v>0</v>
      </c>
      <c r="Z86" s="8">
        <v>-8864.0528506823539</v>
      </c>
      <c r="AA86" s="8">
        <v>0</v>
      </c>
      <c r="AB86" s="8">
        <v>0</v>
      </c>
      <c r="AC86" s="8">
        <v>0</v>
      </c>
      <c r="AD86" s="8">
        <v>0</v>
      </c>
      <c r="AE86" s="8">
        <v>-13911.570242951311</v>
      </c>
      <c r="AF86" s="8">
        <v>0</v>
      </c>
      <c r="AG86" s="8">
        <v>0</v>
      </c>
      <c r="AH86" s="8">
        <v>0</v>
      </c>
      <c r="AI86" s="8">
        <v>0</v>
      </c>
      <c r="AJ86" s="8">
        <v>-21270.880775694422</v>
      </c>
    </row>
    <row r="87" spans="3:36" x14ac:dyDescent="0.35">
      <c r="C87" s="8" t="s">
        <v>73</v>
      </c>
      <c r="D87" s="8" t="s">
        <v>68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-1470.8381816529222</v>
      </c>
      <c r="N87" s="8">
        <v>-2838.1890616487972</v>
      </c>
      <c r="O87" s="8">
        <v>-1307.5112963437787</v>
      </c>
      <c r="P87" s="8">
        <v>-2532.5198220009806</v>
      </c>
      <c r="Q87" s="8">
        <v>-2206.1429686427873</v>
      </c>
      <c r="R87" s="8">
        <v>0</v>
      </c>
      <c r="S87" s="8">
        <v>-2682.2517928808907</v>
      </c>
      <c r="T87" s="8">
        <v>0</v>
      </c>
      <c r="U87" s="8">
        <v>-4859.436754075743</v>
      </c>
      <c r="V87" s="8">
        <v>0</v>
      </c>
      <c r="W87" s="8">
        <v>-7310.7397589671027</v>
      </c>
      <c r="X87" s="8">
        <v>0</v>
      </c>
      <c r="Y87" s="8">
        <v>0</v>
      </c>
      <c r="Z87" s="8">
        <v>-10217.082991851639</v>
      </c>
      <c r="AA87" s="8">
        <v>0</v>
      </c>
      <c r="AB87" s="8">
        <v>0</v>
      </c>
      <c r="AC87" s="8">
        <v>0</v>
      </c>
      <c r="AD87" s="8">
        <v>0</v>
      </c>
      <c r="AE87" s="8">
        <v>-15489.737652517995</v>
      </c>
      <c r="AF87" s="8">
        <v>0</v>
      </c>
      <c r="AG87" s="8">
        <v>0</v>
      </c>
      <c r="AH87" s="8">
        <v>0</v>
      </c>
      <c r="AI87" s="8">
        <v>0</v>
      </c>
      <c r="AJ87" s="8">
        <v>-42655.161285813389</v>
      </c>
    </row>
    <row r="88" spans="3:36" x14ac:dyDescent="0.35">
      <c r="C88" s="8" t="s">
        <v>74</v>
      </c>
      <c r="D88" s="8" t="s">
        <v>68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18936.698210101145</v>
      </c>
      <c r="N88" s="8">
        <v>21262.822297553335</v>
      </c>
      <c r="O88" s="8">
        <v>21689.016860125153</v>
      </c>
      <c r="P88" s="8">
        <v>23722.176781717058</v>
      </c>
      <c r="Q88" s="8">
        <v>24011.491155143794</v>
      </c>
      <c r="R88" s="8">
        <v>0</v>
      </c>
      <c r="S88" s="8">
        <v>24402.577367584927</v>
      </c>
      <c r="T88" s="8">
        <v>0</v>
      </c>
      <c r="U88" s="8">
        <v>24668.260368341264</v>
      </c>
      <c r="V88" s="8">
        <v>0</v>
      </c>
      <c r="W88" s="8">
        <v>23535.723160991623</v>
      </c>
      <c r="X88" s="8">
        <v>0</v>
      </c>
      <c r="Y88" s="8">
        <v>0</v>
      </c>
      <c r="Z88" s="8">
        <v>19890.894663798721</v>
      </c>
      <c r="AA88" s="8">
        <v>0</v>
      </c>
      <c r="AB88" s="8">
        <v>0</v>
      </c>
      <c r="AC88" s="8">
        <v>0</v>
      </c>
      <c r="AD88" s="8">
        <v>0</v>
      </c>
      <c r="AE88" s="8">
        <v>15369.186270731896</v>
      </c>
      <c r="AF88" s="8">
        <v>0</v>
      </c>
      <c r="AG88" s="8">
        <v>0</v>
      </c>
      <c r="AH88" s="8">
        <v>0</v>
      </c>
      <c r="AI88" s="8">
        <v>0</v>
      </c>
      <c r="AJ88" s="8">
        <v>3631.8028000397217</v>
      </c>
    </row>
    <row r="89" spans="3:36" x14ac:dyDescent="0.35">
      <c r="C89" s="8" t="s">
        <v>75</v>
      </c>
      <c r="D89" s="8" t="s">
        <v>68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-2566.897310616157</v>
      </c>
      <c r="N89" s="8">
        <v>-3705.896076429392</v>
      </c>
      <c r="O89" s="8">
        <v>-2772.3300294293194</v>
      </c>
      <c r="P89" s="8">
        <v>-3269.499310709095</v>
      </c>
      <c r="Q89" s="8">
        <v>-3977.9887285431701</v>
      </c>
      <c r="R89" s="8">
        <v>0</v>
      </c>
      <c r="S89" s="8">
        <v>-4902.6750798168487</v>
      </c>
      <c r="T89" s="8">
        <v>0</v>
      </c>
      <c r="U89" s="8">
        <v>-7067.8091893063911</v>
      </c>
      <c r="V89" s="8">
        <v>0</v>
      </c>
      <c r="W89" s="8">
        <v>-8902.5777469075729</v>
      </c>
      <c r="X89" s="8">
        <v>0</v>
      </c>
      <c r="Y89" s="8">
        <v>0</v>
      </c>
      <c r="Z89" s="8">
        <v>-9040.029606286771</v>
      </c>
      <c r="AA89" s="8">
        <v>0</v>
      </c>
      <c r="AB89" s="8">
        <v>0</v>
      </c>
      <c r="AC89" s="8">
        <v>0</v>
      </c>
      <c r="AD89" s="8">
        <v>0</v>
      </c>
      <c r="AE89" s="8">
        <v>-12100.715050556651</v>
      </c>
      <c r="AF89" s="8">
        <v>0</v>
      </c>
      <c r="AG89" s="8">
        <v>0</v>
      </c>
      <c r="AH89" s="8">
        <v>0</v>
      </c>
      <c r="AI89" s="8">
        <v>0</v>
      </c>
      <c r="AJ89" s="8">
        <v>-21392.482888187973</v>
      </c>
    </row>
    <row r="90" spans="3:36" x14ac:dyDescent="0.35">
      <c r="C90" s="8" t="s">
        <v>76</v>
      </c>
      <c r="D90" s="8" t="s">
        <v>68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238999.00626171601</v>
      </c>
      <c r="N90" s="8">
        <v>245080.97008963701</v>
      </c>
      <c r="O90" s="8">
        <v>249400.590241525</v>
      </c>
      <c r="P90" s="8">
        <v>252484.19774713999</v>
      </c>
      <c r="Q90" s="8">
        <v>255344.025842879</v>
      </c>
      <c r="R90" s="8">
        <v>0</v>
      </c>
      <c r="S90" s="8">
        <v>260112.93234582999</v>
      </c>
      <c r="T90" s="8">
        <v>0</v>
      </c>
      <c r="U90" s="8">
        <v>265131.85102182097</v>
      </c>
      <c r="V90" s="8">
        <v>0</v>
      </c>
      <c r="W90" s="8">
        <v>274919.51860618801</v>
      </c>
      <c r="X90" s="8">
        <v>0</v>
      </c>
      <c r="Y90" s="8">
        <v>0</v>
      </c>
      <c r="Z90" s="8">
        <v>295851.61589825799</v>
      </c>
      <c r="AA90" s="8">
        <v>0</v>
      </c>
      <c r="AB90" s="8">
        <v>0</v>
      </c>
      <c r="AC90" s="8">
        <v>0</v>
      </c>
      <c r="AD90" s="8">
        <v>0</v>
      </c>
      <c r="AE90" s="8">
        <v>330738.41529541899</v>
      </c>
      <c r="AF90" s="8">
        <v>0</v>
      </c>
      <c r="AG90" s="8">
        <v>0</v>
      </c>
      <c r="AH90" s="8">
        <v>0</v>
      </c>
      <c r="AI90" s="8">
        <v>0</v>
      </c>
      <c r="AJ90" s="8">
        <v>363495.33868168597</v>
      </c>
    </row>
    <row r="91" spans="3:36" x14ac:dyDescent="0.35">
      <c r="M91" s="8">
        <v>241.07272535884886</v>
      </c>
      <c r="N91" s="8">
        <v>246.98733373158694</v>
      </c>
      <c r="O91" s="8">
        <v>251.46113427878464</v>
      </c>
      <c r="P91" s="8">
        <v>253.90184474186137</v>
      </c>
      <c r="Q91" s="8">
        <v>257.86420458880229</v>
      </c>
      <c r="R91" s="8">
        <v>0</v>
      </c>
      <c r="S91" s="8">
        <v>263.18969813489053</v>
      </c>
      <c r="T91" s="8">
        <v>0</v>
      </c>
      <c r="U91" s="8">
        <v>268.65339901052914</v>
      </c>
      <c r="V91" s="8">
        <v>0</v>
      </c>
      <c r="W91" s="8">
        <v>278.17601948015698</v>
      </c>
      <c r="X91" s="8">
        <v>0</v>
      </c>
      <c r="Y91" s="8">
        <v>0</v>
      </c>
      <c r="Z91" s="8">
        <v>297.46996759581134</v>
      </c>
      <c r="AA91" s="8">
        <v>0</v>
      </c>
      <c r="AB91" s="8">
        <v>0</v>
      </c>
      <c r="AC91" s="8">
        <v>0</v>
      </c>
      <c r="AD91" s="8">
        <v>0</v>
      </c>
      <c r="AE91" s="8">
        <v>330.77825202750859</v>
      </c>
      <c r="AF91" s="8">
        <v>0</v>
      </c>
      <c r="AG91" s="8">
        <v>0</v>
      </c>
      <c r="AH91" s="8">
        <v>0</v>
      </c>
      <c r="AI91" s="8">
        <v>0</v>
      </c>
      <c r="AJ91" s="8">
        <v>346.7077972856942</v>
      </c>
    </row>
    <row r="92" spans="3:36" x14ac:dyDescent="0.35">
      <c r="C92" s="8" t="s">
        <v>77</v>
      </c>
    </row>
    <row r="94" spans="3:36" x14ac:dyDescent="0.35">
      <c r="C94" s="8" t="s">
        <v>78</v>
      </c>
      <c r="D94" s="8" t="s">
        <v>11</v>
      </c>
      <c r="F94" s="8">
        <v>2015</v>
      </c>
      <c r="G94" s="8">
        <v>2016</v>
      </c>
      <c r="H94" s="8">
        <v>2017</v>
      </c>
      <c r="I94" s="8">
        <v>2018</v>
      </c>
      <c r="J94" s="8">
        <v>2019</v>
      </c>
      <c r="K94" s="8">
        <v>2020</v>
      </c>
      <c r="L94" s="8">
        <v>2021</v>
      </c>
      <c r="M94" s="8">
        <v>2022</v>
      </c>
      <c r="N94" s="8">
        <v>2023</v>
      </c>
      <c r="O94" s="8">
        <v>2024</v>
      </c>
      <c r="P94" s="8">
        <v>2025</v>
      </c>
      <c r="Q94" s="8">
        <v>2026</v>
      </c>
      <c r="R94" s="8">
        <v>2027</v>
      </c>
      <c r="S94" s="8">
        <v>2028</v>
      </c>
      <c r="T94" s="8">
        <v>2029</v>
      </c>
      <c r="U94" s="8">
        <v>2030</v>
      </c>
      <c r="V94" s="8">
        <v>2031</v>
      </c>
      <c r="W94" s="8">
        <v>2032</v>
      </c>
      <c r="X94" s="8">
        <v>2033</v>
      </c>
      <c r="Y94" s="8">
        <v>2034</v>
      </c>
      <c r="Z94" s="8">
        <v>2035</v>
      </c>
      <c r="AA94" s="8">
        <v>2036</v>
      </c>
      <c r="AB94" s="8">
        <v>2037</v>
      </c>
      <c r="AC94" s="8">
        <v>2038</v>
      </c>
      <c r="AD94" s="8">
        <v>2039</v>
      </c>
      <c r="AE94" s="8">
        <v>2040</v>
      </c>
      <c r="AF94" s="8">
        <v>2041</v>
      </c>
      <c r="AG94" s="8">
        <v>2042</v>
      </c>
      <c r="AH94" s="8">
        <v>2043</v>
      </c>
      <c r="AI94" s="8">
        <v>2044</v>
      </c>
      <c r="AJ94" s="8">
        <v>2045</v>
      </c>
    </row>
    <row r="95" spans="3:36" x14ac:dyDescent="0.35">
      <c r="C95" s="8" t="s">
        <v>79</v>
      </c>
      <c r="D95" s="8" t="s">
        <v>13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29787.962433861765</v>
      </c>
      <c r="L95" s="8">
        <v>31520.71423745016</v>
      </c>
      <c r="M95" s="8">
        <v>32729.332101303724</v>
      </c>
      <c r="N95" s="8">
        <v>32777.358712862646</v>
      </c>
      <c r="O95" s="8">
        <v>32736.317646556479</v>
      </c>
      <c r="P95" s="8">
        <v>32524.790634866898</v>
      </c>
      <c r="Q95" s="8">
        <v>32413.561769566699</v>
      </c>
      <c r="R95" s="8">
        <v>32817.365135922737</v>
      </c>
      <c r="S95" s="8">
        <v>33247.181146479597</v>
      </c>
      <c r="T95" s="8">
        <v>33726.552033855201</v>
      </c>
      <c r="U95" s="8">
        <v>34219.370906168959</v>
      </c>
      <c r="V95" s="8">
        <v>34634.286193116182</v>
      </c>
      <c r="W95" s="8">
        <v>35059.9417363178</v>
      </c>
      <c r="X95" s="8">
        <v>35496.547686274287</v>
      </c>
      <c r="Y95" s="8">
        <v>35944.31963865945</v>
      </c>
      <c r="Z95" s="8">
        <v>36403.478748293033</v>
      </c>
      <c r="AA95" s="8">
        <v>36874.251846032552</v>
      </c>
      <c r="AB95" s="8">
        <v>37356.87155865012</v>
      </c>
      <c r="AC95" s="8">
        <v>37851.576431759568</v>
      </c>
      <c r="AD95" s="8">
        <v>38358.611055861285</v>
      </c>
      <c r="AE95" s="8">
        <v>38878.226195574345</v>
      </c>
      <c r="AF95" s="8">
        <v>39410.678922127263</v>
      </c>
      <c r="AG95" s="8">
        <v>39956.232749179646</v>
      </c>
      <c r="AH95" s="8">
        <v>40515.15777204914</v>
      </c>
      <c r="AI95" s="8">
        <v>41087.730810421519</v>
      </c>
      <c r="AJ95" s="8">
        <v>41674.235554620675</v>
      </c>
    </row>
    <row r="96" spans="3:36" x14ac:dyDescent="0.35">
      <c r="C96" s="8" t="s">
        <v>80</v>
      </c>
      <c r="D96" s="8" t="s">
        <v>13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-3.1458195422450208E-3</v>
      </c>
      <c r="L96" s="8">
        <v>85.9547756323378</v>
      </c>
      <c r="M96" s="8">
        <v>229.9506618419075</v>
      </c>
      <c r="N96" s="8">
        <v>257.09266462685389</v>
      </c>
      <c r="O96" s="8">
        <v>277.45989640884881</v>
      </c>
      <c r="P96" s="8">
        <v>290.06892119180583</v>
      </c>
      <c r="Q96" s="8">
        <v>302.83924813119472</v>
      </c>
      <c r="R96" s="8">
        <v>313.61096519860951</v>
      </c>
      <c r="S96" s="8">
        <v>323.32866576513049</v>
      </c>
      <c r="T96" s="8">
        <v>334.48410856091402</v>
      </c>
      <c r="U96" s="8">
        <v>346.93986823685799</v>
      </c>
      <c r="V96" s="8">
        <v>357.06810480641002</v>
      </c>
      <c r="W96" s="8">
        <v>369.821295129443</v>
      </c>
      <c r="X96" s="8">
        <v>364.58299331574096</v>
      </c>
      <c r="Y96" s="8">
        <v>359.07989583031701</v>
      </c>
      <c r="Z96" s="8">
        <v>353.30350616702702</v>
      </c>
      <c r="AA96" s="8">
        <v>347.245093877751</v>
      </c>
      <c r="AB96" s="8">
        <v>340.89568861331401</v>
      </c>
      <c r="AC96" s="8">
        <v>334.24607401962601</v>
      </c>
      <c r="AD96" s="8">
        <v>327.28678148562369</v>
      </c>
      <c r="AE96" s="8">
        <v>320.00808373952918</v>
      </c>
      <c r="AF96" s="8">
        <v>312.39998828987552</v>
      </c>
      <c r="AG96" s="8">
        <v>304.4522307076158</v>
      </c>
      <c r="AH96" s="8">
        <v>296.15426774562764</v>
      </c>
      <c r="AI96" s="8">
        <v>287.49527029175459</v>
      </c>
      <c r="AJ96" s="8">
        <v>231.662297193466</v>
      </c>
    </row>
    <row r="97" spans="3:36" x14ac:dyDescent="0.35">
      <c r="C97" s="8" t="s">
        <v>81</v>
      </c>
      <c r="D97" s="8" t="s">
        <v>13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360.80850082999996</v>
      </c>
      <c r="N97" s="8">
        <v>360.80850521000002</v>
      </c>
      <c r="O97" s="8">
        <v>326.12405236000001</v>
      </c>
      <c r="P97" s="8">
        <v>321.78491901000001</v>
      </c>
      <c r="Q97" s="8">
        <v>320.91264277000005</v>
      </c>
      <c r="R97" s="8">
        <v>0</v>
      </c>
      <c r="S97" s="8">
        <v>320.91264731999996</v>
      </c>
      <c r="T97" s="8">
        <v>0</v>
      </c>
      <c r="U97" s="8">
        <v>320.91264927000003</v>
      </c>
      <c r="V97" s="8">
        <v>0</v>
      </c>
      <c r="W97" s="8">
        <v>320.91264919999998</v>
      </c>
      <c r="X97" s="8">
        <v>0</v>
      </c>
      <c r="Y97" s="8">
        <v>0</v>
      </c>
      <c r="Z97" s="8">
        <v>320.91264269999999</v>
      </c>
      <c r="AA97" s="8">
        <v>0</v>
      </c>
      <c r="AB97" s="8">
        <v>0</v>
      </c>
      <c r="AC97" s="8">
        <v>0</v>
      </c>
      <c r="AD97" s="8">
        <v>0</v>
      </c>
      <c r="AE97" s="8">
        <v>320.91264276999993</v>
      </c>
      <c r="AF97" s="8">
        <v>0</v>
      </c>
      <c r="AG97" s="8">
        <v>0</v>
      </c>
      <c r="AH97" s="8">
        <v>0</v>
      </c>
      <c r="AI97" s="8">
        <v>0</v>
      </c>
      <c r="AJ97" s="8">
        <v>320.91262108000001</v>
      </c>
    </row>
    <row r="98" spans="3:36" x14ac:dyDescent="0.35">
      <c r="C98" s="8" t="s">
        <v>82</v>
      </c>
      <c r="D98" s="8" t="s">
        <v>13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520.97418550999998</v>
      </c>
      <c r="N98" s="8">
        <v>826.63113248000002</v>
      </c>
      <c r="O98" s="8">
        <v>957.41363808000006</v>
      </c>
      <c r="P98" s="8">
        <v>1368.3870598500002</v>
      </c>
      <c r="Q98" s="8">
        <v>1426.9014676499999</v>
      </c>
      <c r="R98" s="8">
        <v>0</v>
      </c>
      <c r="S98" s="8">
        <v>1980.8788288100002</v>
      </c>
      <c r="T98" s="8">
        <v>0</v>
      </c>
      <c r="U98" s="8">
        <v>2527.9741621500002</v>
      </c>
      <c r="V98" s="8">
        <v>0</v>
      </c>
      <c r="W98" s="8">
        <v>3004.50341957</v>
      </c>
      <c r="X98" s="8">
        <v>0</v>
      </c>
      <c r="Y98" s="8">
        <v>0</v>
      </c>
      <c r="Z98" s="8">
        <v>3594.2976649299999</v>
      </c>
      <c r="AA98" s="8">
        <v>0</v>
      </c>
      <c r="AB98" s="8">
        <v>0</v>
      </c>
      <c r="AC98" s="8">
        <v>0</v>
      </c>
      <c r="AD98" s="8">
        <v>0</v>
      </c>
      <c r="AE98" s="8">
        <v>4699.4818649400004</v>
      </c>
      <c r="AF98" s="8">
        <v>0</v>
      </c>
      <c r="AG98" s="8">
        <v>0</v>
      </c>
      <c r="AH98" s="8">
        <v>0</v>
      </c>
      <c r="AI98" s="8">
        <v>0</v>
      </c>
      <c r="AJ98" s="8">
        <v>6792.9459193200009</v>
      </c>
    </row>
    <row r="99" spans="3:36" x14ac:dyDescent="0.35">
      <c r="C99" s="8" t="s">
        <v>83</v>
      </c>
      <c r="D99" s="8" t="s">
        <v>13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352.51046214000007</v>
      </c>
      <c r="N99" s="8">
        <v>588.35456929999998</v>
      </c>
      <c r="O99" s="8">
        <v>1139.0123980600004</v>
      </c>
      <c r="P99" s="8">
        <v>1293.46830086</v>
      </c>
      <c r="Q99" s="8">
        <v>1344.8370460199999</v>
      </c>
      <c r="R99" s="8">
        <v>0</v>
      </c>
      <c r="S99" s="8">
        <v>1607.59017219</v>
      </c>
      <c r="T99" s="8">
        <v>0</v>
      </c>
      <c r="U99" s="8">
        <v>1647.5187527400001</v>
      </c>
      <c r="V99" s="8">
        <v>0</v>
      </c>
      <c r="W99" s="8">
        <v>1764.3343264499999</v>
      </c>
      <c r="X99" s="8">
        <v>0</v>
      </c>
      <c r="Y99" s="8">
        <v>0</v>
      </c>
      <c r="Z99" s="8">
        <v>2467.2722533400001</v>
      </c>
      <c r="AA99" s="8">
        <v>0</v>
      </c>
      <c r="AB99" s="8">
        <v>0</v>
      </c>
      <c r="AC99" s="8">
        <v>0</v>
      </c>
      <c r="AD99" s="8">
        <v>0</v>
      </c>
      <c r="AE99" s="8">
        <v>3791.4784286499989</v>
      </c>
      <c r="AF99" s="8">
        <v>0</v>
      </c>
      <c r="AG99" s="8">
        <v>0</v>
      </c>
      <c r="AH99" s="8">
        <v>0</v>
      </c>
      <c r="AI99" s="8">
        <v>0</v>
      </c>
      <c r="AJ99" s="8">
        <v>5383.1230530900002</v>
      </c>
    </row>
    <row r="100" spans="3:36" x14ac:dyDescent="0.35">
      <c r="C100" s="8" t="s">
        <v>84</v>
      </c>
      <c r="D100" s="8" t="s">
        <v>13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2.4017999999999999E-4</v>
      </c>
      <c r="N100" s="8">
        <v>2.4633000000000001E-4</v>
      </c>
      <c r="O100" s="8">
        <v>2.5216000000000003E-4</v>
      </c>
      <c r="P100" s="8">
        <v>2.5746999999999999E-4</v>
      </c>
      <c r="Q100" s="8">
        <v>2.6232999999999996E-4</v>
      </c>
      <c r="R100" s="8">
        <v>0</v>
      </c>
      <c r="S100" s="8">
        <v>4.3061390000000005E-2</v>
      </c>
      <c r="T100" s="8">
        <v>0</v>
      </c>
      <c r="U100" s="8">
        <v>4.3070830000000004E-2</v>
      </c>
      <c r="V100" s="8">
        <v>0</v>
      </c>
      <c r="W100" s="8">
        <v>4.3076699999999996E-2</v>
      </c>
      <c r="X100" s="8">
        <v>0</v>
      </c>
      <c r="Y100" s="8">
        <v>0</v>
      </c>
      <c r="Z100" s="8">
        <v>4.3082860000000001E-2</v>
      </c>
      <c r="AA100" s="8">
        <v>0</v>
      </c>
      <c r="AB100" s="8">
        <v>0</v>
      </c>
      <c r="AC100" s="8">
        <v>0</v>
      </c>
      <c r="AD100" s="8">
        <v>0</v>
      </c>
      <c r="AE100" s="8">
        <v>4.3102459999999995E-2</v>
      </c>
      <c r="AF100" s="8">
        <v>0</v>
      </c>
      <c r="AG100" s="8">
        <v>0</v>
      </c>
      <c r="AH100" s="8">
        <v>0</v>
      </c>
      <c r="AI100" s="8">
        <v>0</v>
      </c>
      <c r="AJ100" s="8">
        <v>97.24727141999999</v>
      </c>
    </row>
    <row r="101" spans="3:36" x14ac:dyDescent="0.35">
      <c r="C101" s="8" t="s">
        <v>85</v>
      </c>
      <c r="D101" s="8" t="s">
        <v>13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12.282912880000001</v>
      </c>
      <c r="N101" s="8">
        <v>12.282927429999999</v>
      </c>
      <c r="O101" s="8">
        <v>28.62164572</v>
      </c>
      <c r="P101" s="8">
        <v>35.7742097</v>
      </c>
      <c r="Q101" s="8">
        <v>35.77421274999999</v>
      </c>
      <c r="R101" s="8">
        <v>0</v>
      </c>
      <c r="S101" s="8">
        <v>35.774216250000002</v>
      </c>
      <c r="T101" s="8">
        <v>0</v>
      </c>
      <c r="U101" s="8">
        <v>35.774218959999999</v>
      </c>
      <c r="V101" s="8">
        <v>0</v>
      </c>
      <c r="W101" s="8">
        <v>35.774221740000002</v>
      </c>
      <c r="X101" s="8">
        <v>0</v>
      </c>
      <c r="Y101" s="8">
        <v>0</v>
      </c>
      <c r="Z101" s="8">
        <v>35.77422499</v>
      </c>
      <c r="AA101" s="8">
        <v>0</v>
      </c>
      <c r="AB101" s="8">
        <v>0</v>
      </c>
      <c r="AC101" s="8">
        <v>0</v>
      </c>
      <c r="AD101" s="8">
        <v>0</v>
      </c>
      <c r="AE101" s="8">
        <v>35.774229990000002</v>
      </c>
      <c r="AF101" s="8">
        <v>0</v>
      </c>
      <c r="AG101" s="8">
        <v>0</v>
      </c>
      <c r="AH101" s="8">
        <v>0</v>
      </c>
      <c r="AI101" s="8">
        <v>0</v>
      </c>
      <c r="AJ101" s="8">
        <v>35.774254130000003</v>
      </c>
    </row>
    <row r="102" spans="3:36" x14ac:dyDescent="0.35">
      <c r="C102" s="8" t="s">
        <v>86</v>
      </c>
      <c r="D102" s="8" t="s">
        <v>13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3.19E-6</v>
      </c>
      <c r="N102" s="8">
        <v>1.539E-5</v>
      </c>
      <c r="O102" s="8">
        <v>1.5829999999999999E-5</v>
      </c>
      <c r="P102" s="8">
        <v>1.7140000000000002E-5</v>
      </c>
      <c r="Q102" s="8">
        <v>2.0040000000000001E-5</v>
      </c>
      <c r="R102" s="8">
        <v>0</v>
      </c>
      <c r="S102" s="8">
        <v>4.397721820000001</v>
      </c>
      <c r="T102" s="8">
        <v>0</v>
      </c>
      <c r="U102" s="8">
        <v>4.3983922699999995</v>
      </c>
      <c r="V102" s="8">
        <v>0</v>
      </c>
      <c r="W102" s="8">
        <v>5.3315149300000009</v>
      </c>
      <c r="X102" s="8">
        <v>0</v>
      </c>
      <c r="Y102" s="8">
        <v>0</v>
      </c>
      <c r="Z102" s="8">
        <v>8.9153712499999997</v>
      </c>
      <c r="AA102" s="8">
        <v>0</v>
      </c>
      <c r="AB102" s="8">
        <v>0</v>
      </c>
      <c r="AC102" s="8">
        <v>0</v>
      </c>
      <c r="AD102" s="8">
        <v>0</v>
      </c>
      <c r="AE102" s="8">
        <v>12.890717240000003</v>
      </c>
      <c r="AF102" s="8">
        <v>0</v>
      </c>
      <c r="AG102" s="8">
        <v>0</v>
      </c>
      <c r="AH102" s="8">
        <v>0</v>
      </c>
      <c r="AI102" s="8">
        <v>0</v>
      </c>
      <c r="AJ102" s="8">
        <v>304.94043123999995</v>
      </c>
    </row>
    <row r="103" spans="3:36" x14ac:dyDescent="0.35">
      <c r="C103" s="8" t="s">
        <v>87</v>
      </c>
      <c r="D103" s="8" t="s">
        <v>13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2801.9930605180862</v>
      </c>
      <c r="N103" s="8">
        <v>2590.9586420553424</v>
      </c>
      <c r="O103" s="8">
        <v>2675.1095381313426</v>
      </c>
      <c r="P103" s="8">
        <v>2561.7065135734479</v>
      </c>
      <c r="Q103" s="8">
        <v>2597.7887661903605</v>
      </c>
      <c r="R103" s="8">
        <v>0</v>
      </c>
      <c r="S103" s="8">
        <v>2402.280684280493</v>
      </c>
      <c r="T103" s="8">
        <v>0</v>
      </c>
      <c r="U103" s="8">
        <v>1959.5689053711064</v>
      </c>
      <c r="V103" s="8">
        <v>0</v>
      </c>
      <c r="W103" s="8">
        <v>1637.0514832843573</v>
      </c>
      <c r="X103" s="8">
        <v>0</v>
      </c>
      <c r="Y103" s="8">
        <v>0</v>
      </c>
      <c r="Z103" s="8">
        <v>1509.2829285249663</v>
      </c>
      <c r="AA103" s="8">
        <v>0</v>
      </c>
      <c r="AB103" s="8">
        <v>0</v>
      </c>
      <c r="AC103" s="8">
        <v>0</v>
      </c>
      <c r="AD103" s="8">
        <v>0</v>
      </c>
      <c r="AE103" s="8">
        <v>1146.908237831417</v>
      </c>
      <c r="AF103" s="8">
        <v>0</v>
      </c>
      <c r="AG103" s="8">
        <v>0</v>
      </c>
      <c r="AH103" s="8">
        <v>0</v>
      </c>
      <c r="AI103" s="8">
        <v>0</v>
      </c>
      <c r="AJ103" s="8">
        <v>-54.010035311197271</v>
      </c>
    </row>
    <row r="104" spans="3:36" x14ac:dyDescent="0.35">
      <c r="C104" s="8" t="s">
        <v>88</v>
      </c>
      <c r="D104" s="8" t="s">
        <v>13</v>
      </c>
      <c r="F104" s="8">
        <v>0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37007.852128393715</v>
      </c>
      <c r="N104" s="8">
        <v>37413.487415684838</v>
      </c>
      <c r="O104" s="8">
        <v>38140.059083306674</v>
      </c>
      <c r="P104" s="8">
        <v>38395.98083366215</v>
      </c>
      <c r="Q104" s="8">
        <v>38442.615435448264</v>
      </c>
      <c r="R104" s="8">
        <v>0</v>
      </c>
      <c r="S104" s="8">
        <v>39922.387144305227</v>
      </c>
      <c r="T104" s="8">
        <v>0</v>
      </c>
      <c r="U104" s="8">
        <v>41062.500925996916</v>
      </c>
      <c r="V104" s="8">
        <v>0</v>
      </c>
      <c r="W104" s="8">
        <v>42197.713723321598</v>
      </c>
      <c r="X104" s="8">
        <v>0</v>
      </c>
      <c r="Y104" s="8">
        <v>0</v>
      </c>
      <c r="Z104" s="8">
        <v>44693.280423055025</v>
      </c>
      <c r="AA104" s="8">
        <v>0</v>
      </c>
      <c r="AB104" s="8">
        <v>0</v>
      </c>
      <c r="AC104" s="8">
        <v>0</v>
      </c>
      <c r="AD104" s="8">
        <v>0</v>
      </c>
      <c r="AE104" s="8">
        <v>49205.723503195288</v>
      </c>
      <c r="AF104" s="8">
        <v>0</v>
      </c>
      <c r="AG104" s="8">
        <v>0</v>
      </c>
      <c r="AH104" s="8">
        <v>0</v>
      </c>
      <c r="AI104" s="8">
        <v>0</v>
      </c>
      <c r="AJ104" s="8">
        <v>54786.831366782942</v>
      </c>
    </row>
    <row r="105" spans="3:36" x14ac:dyDescent="0.35">
      <c r="C105" s="8" t="s">
        <v>89</v>
      </c>
      <c r="D105" s="8" t="s">
        <v>13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1931.35671037418</v>
      </c>
      <c r="L105" s="8">
        <v>2081.6444741208402</v>
      </c>
      <c r="M105" s="8">
        <v>2196.5771947840199</v>
      </c>
      <c r="N105" s="8">
        <v>2317.4175135421701</v>
      </c>
      <c r="O105" s="8">
        <v>2424.57968075601</v>
      </c>
      <c r="P105" s="8">
        <v>2525.9153769734298</v>
      </c>
      <c r="Q105" s="8">
        <v>2646.0449857563499</v>
      </c>
      <c r="R105" s="8">
        <v>2757.0800630408298</v>
      </c>
      <c r="S105" s="8">
        <v>2859.18989729656</v>
      </c>
      <c r="T105" s="8">
        <v>2953.7182618433599</v>
      </c>
      <c r="U105" s="8">
        <v>3042.15707799243</v>
      </c>
      <c r="V105" s="8">
        <v>3138.72854892035</v>
      </c>
      <c r="W105" s="8">
        <v>3233.3273994433398</v>
      </c>
      <c r="X105" s="8">
        <v>3327.04044204922</v>
      </c>
      <c r="Y105" s="8">
        <v>3419.8789305620598</v>
      </c>
      <c r="Z105" s="8">
        <v>3511.83183643454</v>
      </c>
      <c r="AA105" s="8">
        <v>3602.8992756953298</v>
      </c>
      <c r="AB105" s="8">
        <v>3693.0925089946099</v>
      </c>
      <c r="AC105" s="8">
        <v>3782.4005147477001</v>
      </c>
      <c r="AD105" s="8">
        <v>3870.8234160851498</v>
      </c>
      <c r="AE105" s="8">
        <v>3958.35019629921</v>
      </c>
      <c r="AF105" s="8">
        <v>4044.9921257958399</v>
      </c>
      <c r="AG105" s="8">
        <v>4130.7493352421798</v>
      </c>
      <c r="AH105" s="8">
        <v>4215.62195791871</v>
      </c>
      <c r="AI105" s="8">
        <v>4299.6101297715104</v>
      </c>
      <c r="AJ105" s="8">
        <v>4382.7139894656002</v>
      </c>
    </row>
    <row r="106" spans="3:36" x14ac:dyDescent="0.35">
      <c r="C106" s="8" t="s">
        <v>22</v>
      </c>
      <c r="D106" s="8" t="s">
        <v>13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1931.35671037418</v>
      </c>
      <c r="L106" s="8">
        <v>2081.6444741208402</v>
      </c>
      <c r="M106" s="8">
        <v>39204.429323177734</v>
      </c>
      <c r="N106" s="8">
        <v>39730.904929227007</v>
      </c>
      <c r="O106" s="8">
        <v>40564.638764062685</v>
      </c>
      <c r="P106" s="8">
        <v>40921.896210635583</v>
      </c>
      <c r="Q106" s="8">
        <v>41088.660421204615</v>
      </c>
      <c r="R106" s="8">
        <v>2757.0800630408298</v>
      </c>
      <c r="S106" s="8">
        <v>42781.577041601784</v>
      </c>
      <c r="T106" s="8">
        <v>2953.7182618433599</v>
      </c>
      <c r="U106" s="8">
        <v>44104.658003989345</v>
      </c>
      <c r="V106" s="8">
        <v>3138.72854892035</v>
      </c>
      <c r="W106" s="8">
        <v>45431.041122764938</v>
      </c>
      <c r="X106" s="8">
        <v>3327.04044204922</v>
      </c>
      <c r="Y106" s="8">
        <v>3419.8789305620598</v>
      </c>
      <c r="Z106" s="8">
        <v>48205.112259489564</v>
      </c>
      <c r="AA106" s="8">
        <v>3602.8992756953298</v>
      </c>
      <c r="AB106" s="8">
        <v>3693.0925089946099</v>
      </c>
      <c r="AC106" s="8">
        <v>3782.4005147477001</v>
      </c>
      <c r="AD106" s="8">
        <v>3870.8234160851498</v>
      </c>
      <c r="AE106" s="8">
        <v>53164.073699494496</v>
      </c>
      <c r="AF106" s="8">
        <v>4044.9921257958399</v>
      </c>
      <c r="AG106" s="8">
        <v>4130.7493352421798</v>
      </c>
      <c r="AH106" s="8">
        <v>4215.62195791871</v>
      </c>
      <c r="AI106" s="8">
        <v>4299.6101297715104</v>
      </c>
      <c r="AJ106" s="8">
        <v>59169.545356248542</v>
      </c>
    </row>
    <row r="107" spans="3:36" x14ac:dyDescent="0.35">
      <c r="C107" s="8" t="s">
        <v>90</v>
      </c>
      <c r="D107" s="8" t="s">
        <v>68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199200.62571473449</v>
      </c>
      <c r="N107" s="8">
        <v>202629.37921878684</v>
      </c>
      <c r="O107" s="8">
        <v>204417.59976797688</v>
      </c>
      <c r="P107" s="8">
        <v>205162.27007502053</v>
      </c>
      <c r="Q107" s="8">
        <v>205812.40826627481</v>
      </c>
      <c r="R107" s="8">
        <v>0</v>
      </c>
      <c r="S107" s="8">
        <v>206574.84827474784</v>
      </c>
      <c r="T107" s="8">
        <v>0</v>
      </c>
      <c r="U107" s="8">
        <v>207879.0126534898</v>
      </c>
      <c r="V107" s="8">
        <v>0</v>
      </c>
      <c r="W107" s="8">
        <v>213298.85676776004</v>
      </c>
      <c r="X107" s="8">
        <v>0</v>
      </c>
      <c r="Y107" s="8">
        <v>0</v>
      </c>
      <c r="Z107" s="8">
        <v>227201.86926560805</v>
      </c>
      <c r="AA107" s="8">
        <v>0</v>
      </c>
      <c r="AB107" s="8">
        <v>0</v>
      </c>
      <c r="AC107" s="8">
        <v>0</v>
      </c>
      <c r="AD107" s="8">
        <v>0</v>
      </c>
      <c r="AE107" s="8">
        <v>250385.44031474588</v>
      </c>
      <c r="AF107" s="8">
        <v>0</v>
      </c>
      <c r="AG107" s="8">
        <v>0</v>
      </c>
      <c r="AH107" s="8">
        <v>0</v>
      </c>
      <c r="AI107" s="8">
        <v>0</v>
      </c>
      <c r="AJ107" s="8">
        <v>271703.29484424856</v>
      </c>
    </row>
    <row r="108" spans="3:36" x14ac:dyDescent="0.35">
      <c r="C108" s="8" t="s">
        <v>91</v>
      </c>
      <c r="D108" s="8" t="s">
        <v>18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18.578180663644531</v>
      </c>
      <c r="N108" s="8">
        <v>18.463999425911499</v>
      </c>
      <c r="O108" s="8">
        <v>18.657913568399859</v>
      </c>
      <c r="P108" s="8">
        <v>18.71493273086816</v>
      </c>
      <c r="Q108" s="8">
        <v>18.6784731587768</v>
      </c>
      <c r="R108" s="8">
        <v>0</v>
      </c>
      <c r="S108" s="8">
        <v>19.32587024883485</v>
      </c>
      <c r="T108" s="8">
        <v>0</v>
      </c>
      <c r="U108" s="8">
        <v>19.753076754527086</v>
      </c>
      <c r="V108" s="8">
        <v>0</v>
      </c>
      <c r="W108" s="8">
        <v>19.783375477378438</v>
      </c>
      <c r="X108" s="8">
        <v>0</v>
      </c>
      <c r="Y108" s="8">
        <v>0</v>
      </c>
      <c r="Z108" s="8">
        <v>19.671176371707926</v>
      </c>
      <c r="AA108" s="8">
        <v>0</v>
      </c>
      <c r="AB108" s="8">
        <v>0</v>
      </c>
      <c r="AC108" s="8">
        <v>0</v>
      </c>
      <c r="AD108" s="8">
        <v>0</v>
      </c>
      <c r="AE108" s="8">
        <v>19.651990723318999</v>
      </c>
      <c r="AF108" s="8">
        <v>0</v>
      </c>
      <c r="AG108" s="8">
        <v>0</v>
      </c>
      <c r="AH108" s="8">
        <v>0</v>
      </c>
      <c r="AI108" s="8">
        <v>0</v>
      </c>
      <c r="AJ108" s="8">
        <v>20.164213098037326</v>
      </c>
    </row>
    <row r="109" spans="3:36" x14ac:dyDescent="0.35">
      <c r="C109" s="8" t="s">
        <v>92</v>
      </c>
      <c r="D109" s="8" t="s">
        <v>13</v>
      </c>
      <c r="M109" s="8">
        <v>14803.140851357486</v>
      </c>
      <c r="N109" s="8">
        <v>14965.394966273936</v>
      </c>
      <c r="O109" s="8">
        <v>15256.023633322671</v>
      </c>
      <c r="P109" s="8">
        <v>15358.392333464861</v>
      </c>
      <c r="Q109" s="8">
        <v>15377.046174179306</v>
      </c>
      <c r="R109" s="8">
        <v>0</v>
      </c>
      <c r="S109" s="8">
        <v>15968.954857722092</v>
      </c>
      <c r="T109" s="8">
        <v>0</v>
      </c>
      <c r="U109" s="8">
        <v>16425.000370398768</v>
      </c>
      <c r="V109" s="8">
        <v>0</v>
      </c>
      <c r="W109" s="8">
        <v>16879.085489328641</v>
      </c>
      <c r="X109" s="8">
        <v>0</v>
      </c>
      <c r="Y109" s="8">
        <v>0</v>
      </c>
      <c r="Z109" s="8">
        <v>17877.312169222012</v>
      </c>
      <c r="AA109" s="8">
        <v>0</v>
      </c>
      <c r="AB109" s="8">
        <v>0</v>
      </c>
      <c r="AC109" s="8">
        <v>0</v>
      </c>
      <c r="AD109" s="8">
        <v>0</v>
      </c>
      <c r="AE109" s="8">
        <v>19682.289401278118</v>
      </c>
      <c r="AF109" s="8">
        <v>0</v>
      </c>
      <c r="AG109" s="8">
        <v>0</v>
      </c>
      <c r="AH109" s="8">
        <v>0</v>
      </c>
      <c r="AI109" s="8">
        <v>0</v>
      </c>
      <c r="AJ109" s="8">
        <v>21914.732546713178</v>
      </c>
    </row>
    <row r="110" spans="3:36" x14ac:dyDescent="0.35">
      <c r="C110" s="8" t="s">
        <v>93</v>
      </c>
      <c r="D110" s="8" t="s">
        <v>94</v>
      </c>
      <c r="M110" s="8">
        <v>62433.772401861701</v>
      </c>
      <c r="N110" s="8">
        <v>63819.588482922401</v>
      </c>
      <c r="O110" s="8">
        <v>64649.971799860097</v>
      </c>
      <c r="P110" s="8">
        <v>65084.933680129398</v>
      </c>
      <c r="Q110" s="8">
        <v>65520.028049745801</v>
      </c>
      <c r="R110" s="8">
        <v>65795.641552602203</v>
      </c>
      <c r="S110" s="8">
        <v>66147.652727554698</v>
      </c>
      <c r="T110" s="8">
        <v>66521.8953181713</v>
      </c>
      <c r="U110" s="8">
        <v>67054.275220517302</v>
      </c>
      <c r="V110" s="8">
        <v>66722.5465365196</v>
      </c>
      <c r="W110" s="8">
        <v>67213.945395060204</v>
      </c>
      <c r="X110" s="8">
        <v>67851.2010189211</v>
      </c>
      <c r="Y110" s="8">
        <v>68488.456642781995</v>
      </c>
      <c r="Z110" s="8">
        <v>69125.712266642906</v>
      </c>
      <c r="AA110" s="8">
        <v>69762.967890503802</v>
      </c>
      <c r="AB110" s="8">
        <v>70400.223514364698</v>
      </c>
      <c r="AC110" s="8">
        <v>71037.479138225695</v>
      </c>
      <c r="AD110" s="8">
        <v>71674.734762086504</v>
      </c>
      <c r="AE110" s="8">
        <v>72311.990385947502</v>
      </c>
      <c r="AF110" s="8">
        <v>72949.246009808398</v>
      </c>
      <c r="AG110" s="8">
        <v>73586.501633669293</v>
      </c>
      <c r="AH110" s="8">
        <v>74223.757257530306</v>
      </c>
      <c r="AI110" s="8">
        <v>74861.012881391202</v>
      </c>
      <c r="AJ110" s="8">
        <v>76613.109578431104</v>
      </c>
    </row>
    <row r="111" spans="3:36" x14ac:dyDescent="0.35">
      <c r="C111" s="8" t="s">
        <v>95</v>
      </c>
      <c r="D111" s="8" t="s">
        <v>96</v>
      </c>
      <c r="M111" s="8">
        <v>0.23710149622347781</v>
      </c>
      <c r="N111" s="8">
        <v>0.23449532223603342</v>
      </c>
      <c r="O111" s="8">
        <v>0.23597881342549457</v>
      </c>
      <c r="P111" s="8">
        <v>0.23597461755044882</v>
      </c>
      <c r="Q111" s="8">
        <v>0.23469230145176906</v>
      </c>
      <c r="R111" s="8">
        <v>0</v>
      </c>
      <c r="S111" s="8">
        <v>0.2414137796165518</v>
      </c>
      <c r="T111" s="8">
        <v>0</v>
      </c>
      <c r="U111" s="8">
        <v>0.244950830001262</v>
      </c>
      <c r="V111" s="8">
        <v>0</v>
      </c>
      <c r="W111" s="8">
        <v>0.2511247538010043</v>
      </c>
      <c r="X111" s="8">
        <v>0</v>
      </c>
      <c r="Y111" s="8">
        <v>0</v>
      </c>
      <c r="Z111" s="8">
        <v>0.25862029602331971</v>
      </c>
      <c r="AA111" s="8">
        <v>0</v>
      </c>
      <c r="AB111" s="8">
        <v>0</v>
      </c>
      <c r="AC111" s="8">
        <v>0</v>
      </c>
      <c r="AD111" s="8">
        <v>0</v>
      </c>
      <c r="AE111" s="8">
        <v>0.27218569557038508</v>
      </c>
      <c r="AF111" s="8">
        <v>0</v>
      </c>
      <c r="AG111" s="8">
        <v>0</v>
      </c>
      <c r="AH111" s="8">
        <v>0</v>
      </c>
      <c r="AI111" s="8">
        <v>0</v>
      </c>
      <c r="AJ111" s="8">
        <v>0.28604415963926405</v>
      </c>
    </row>
    <row r="112" spans="3:36" x14ac:dyDescent="0.35">
      <c r="C112" s="8" t="s">
        <v>97</v>
      </c>
      <c r="D112" s="8" t="s">
        <v>98</v>
      </c>
      <c r="M112" s="8">
        <v>118.55074811173891</v>
      </c>
      <c r="N112" s="8">
        <v>117.24766111801671</v>
      </c>
      <c r="O112" s="8">
        <v>117.98940671274728</v>
      </c>
      <c r="P112" s="8">
        <v>117.98730877522441</v>
      </c>
      <c r="Q112" s="8">
        <v>117.34615072588453</v>
      </c>
      <c r="R112" s="8">
        <v>0</v>
      </c>
      <c r="S112" s="8">
        <v>120.7068898082759</v>
      </c>
      <c r="T112" s="8">
        <v>0</v>
      </c>
      <c r="U112" s="8">
        <v>122.475415000631</v>
      </c>
      <c r="V112" s="8">
        <v>0</v>
      </c>
      <c r="W112" s="8">
        <v>125.56237690050214</v>
      </c>
      <c r="X112" s="8">
        <v>0</v>
      </c>
      <c r="Y112" s="8">
        <v>0</v>
      </c>
      <c r="Z112" s="8">
        <v>129.31014801165986</v>
      </c>
      <c r="AA112" s="8">
        <v>0</v>
      </c>
      <c r="AB112" s="8">
        <v>0</v>
      </c>
      <c r="AC112" s="8">
        <v>0</v>
      </c>
      <c r="AD112" s="8">
        <v>0</v>
      </c>
      <c r="AE112" s="8">
        <v>136.09284778519253</v>
      </c>
      <c r="AF112" s="8">
        <v>0</v>
      </c>
      <c r="AG112" s="8">
        <v>0</v>
      </c>
      <c r="AH112" s="8">
        <v>0</v>
      </c>
      <c r="AI112" s="8">
        <v>0</v>
      </c>
      <c r="AJ112" s="8">
        <v>143.02207981963201</v>
      </c>
    </row>
    <row r="113" spans="3:36" x14ac:dyDescent="0.35">
      <c r="C113" s="8" t="s">
        <v>99</v>
      </c>
      <c r="D113" s="8" t="s">
        <v>98</v>
      </c>
      <c r="M113" s="8">
        <v>142.26089773408668</v>
      </c>
      <c r="N113" s="8">
        <v>140.69719334162005</v>
      </c>
      <c r="O113" s="8">
        <v>141.58728805529674</v>
      </c>
      <c r="P113" s="8">
        <v>141.58477053026928</v>
      </c>
      <c r="Q113" s="8">
        <v>140.81538087106142</v>
      </c>
      <c r="R113" s="8">
        <v>0</v>
      </c>
      <c r="S113" s="8">
        <v>144.84826776993108</v>
      </c>
      <c r="T113" s="8">
        <v>0</v>
      </c>
      <c r="U113" s="8">
        <v>146.9704980007572</v>
      </c>
      <c r="V113" s="8">
        <v>0</v>
      </c>
      <c r="W113" s="8">
        <v>150.67485228060258</v>
      </c>
      <c r="X113" s="8">
        <v>0</v>
      </c>
      <c r="Y113" s="8">
        <v>0</v>
      </c>
      <c r="Z113" s="8">
        <v>155.17217761399183</v>
      </c>
      <c r="AA113" s="8">
        <v>0</v>
      </c>
      <c r="AB113" s="8">
        <v>0</v>
      </c>
      <c r="AC113" s="8">
        <v>0</v>
      </c>
      <c r="AD113" s="8">
        <v>0</v>
      </c>
      <c r="AE113" s="8">
        <v>163.31141734223104</v>
      </c>
      <c r="AF113" s="8">
        <v>0</v>
      </c>
      <c r="AG113" s="8">
        <v>0</v>
      </c>
      <c r="AH113" s="8">
        <v>0</v>
      </c>
      <c r="AI113" s="8">
        <v>0</v>
      </c>
      <c r="AJ113" s="8">
        <v>171.62649578355843</v>
      </c>
    </row>
    <row r="115" spans="3:36" x14ac:dyDescent="0.35">
      <c r="C115" s="8" t="s">
        <v>100</v>
      </c>
      <c r="D115" s="8" t="s">
        <v>11</v>
      </c>
      <c r="F115" s="8">
        <v>2015</v>
      </c>
      <c r="G115" s="8">
        <v>2016</v>
      </c>
      <c r="H115" s="8">
        <v>2017</v>
      </c>
      <c r="I115" s="8">
        <v>2018</v>
      </c>
      <c r="J115" s="8">
        <v>2019</v>
      </c>
      <c r="K115" s="8">
        <v>2020</v>
      </c>
      <c r="L115" s="8">
        <v>2021</v>
      </c>
      <c r="M115" s="8">
        <v>2022</v>
      </c>
      <c r="N115" s="8">
        <v>2023</v>
      </c>
      <c r="O115" s="8">
        <v>2024</v>
      </c>
      <c r="P115" s="8">
        <v>2025</v>
      </c>
      <c r="Q115" s="8">
        <v>2026</v>
      </c>
      <c r="R115" s="8">
        <v>2027</v>
      </c>
      <c r="S115" s="8">
        <v>2028</v>
      </c>
      <c r="T115" s="8">
        <v>2029</v>
      </c>
      <c r="U115" s="8">
        <v>2030</v>
      </c>
      <c r="V115" s="8">
        <v>2031</v>
      </c>
      <c r="W115" s="8">
        <v>2032</v>
      </c>
      <c r="X115" s="8">
        <v>2033</v>
      </c>
      <c r="Y115" s="8">
        <v>2034</v>
      </c>
      <c r="Z115" s="8">
        <v>2035</v>
      </c>
      <c r="AA115" s="8">
        <v>2036</v>
      </c>
      <c r="AB115" s="8">
        <v>2037</v>
      </c>
      <c r="AC115" s="8">
        <v>2038</v>
      </c>
      <c r="AD115" s="8">
        <v>2039</v>
      </c>
      <c r="AE115" s="8">
        <v>2040</v>
      </c>
      <c r="AF115" s="8">
        <v>2041</v>
      </c>
      <c r="AG115" s="8">
        <v>2042</v>
      </c>
      <c r="AH115" s="8">
        <v>2043</v>
      </c>
      <c r="AI115" s="8">
        <v>2044</v>
      </c>
      <c r="AJ115" s="8">
        <v>2045</v>
      </c>
    </row>
    <row r="116" spans="3:36" x14ac:dyDescent="0.35">
      <c r="C116" s="8" t="s">
        <v>101</v>
      </c>
      <c r="D116" s="8" t="s">
        <v>13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2663.996745889498</v>
      </c>
      <c r="N116" s="8">
        <v>2401.1110004533807</v>
      </c>
      <c r="O116" s="8">
        <v>2486.5728897541262</v>
      </c>
      <c r="P116" s="8">
        <v>2303.8535248696276</v>
      </c>
      <c r="Q116" s="8">
        <v>2330.6720776699854</v>
      </c>
      <c r="R116" s="8">
        <v>0</v>
      </c>
      <c r="S116" s="8">
        <v>2141.471262785486</v>
      </c>
      <c r="T116" s="8">
        <v>0</v>
      </c>
      <c r="U116" s="8">
        <v>1892.062767547669</v>
      </c>
      <c r="V116" s="8">
        <v>0</v>
      </c>
      <c r="W116" s="8">
        <v>1839.2169135302074</v>
      </c>
      <c r="X116" s="8">
        <v>0</v>
      </c>
      <c r="Y116" s="8">
        <v>0</v>
      </c>
      <c r="Z116" s="8">
        <v>1821.6950193183325</v>
      </c>
      <c r="AA116" s="8">
        <v>0</v>
      </c>
      <c r="AB116" s="8">
        <v>0</v>
      </c>
      <c r="AC116" s="8">
        <v>0</v>
      </c>
      <c r="AD116" s="8">
        <v>0</v>
      </c>
      <c r="AE116" s="8">
        <v>1708.3560502764458</v>
      </c>
      <c r="AF116" s="8">
        <v>0</v>
      </c>
      <c r="AG116" s="8">
        <v>0</v>
      </c>
      <c r="AH116" s="8">
        <v>0</v>
      </c>
      <c r="AI116" s="8">
        <v>0</v>
      </c>
      <c r="AJ116" s="8">
        <v>1725.1822356955181</v>
      </c>
    </row>
    <row r="117" spans="3:36" x14ac:dyDescent="0.35">
      <c r="C117" s="8" t="s">
        <v>102</v>
      </c>
      <c r="D117" s="8" t="s">
        <v>13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676.41142551119469</v>
      </c>
      <c r="N117" s="8">
        <v>757.46147393051024</v>
      </c>
      <c r="O117" s="8">
        <v>739.43912839529366</v>
      </c>
      <c r="P117" s="8">
        <v>828.13687558626884</v>
      </c>
      <c r="Q117" s="8">
        <v>854.63903434129759</v>
      </c>
      <c r="R117" s="8">
        <v>0</v>
      </c>
      <c r="S117" s="8">
        <v>889.40791639894587</v>
      </c>
      <c r="T117" s="8">
        <v>0</v>
      </c>
      <c r="U117" s="8">
        <v>922.10167177616222</v>
      </c>
      <c r="V117" s="8">
        <v>0</v>
      </c>
      <c r="W117" s="8">
        <v>925.72971694614216</v>
      </c>
      <c r="X117" s="8">
        <v>0</v>
      </c>
      <c r="Y117" s="8">
        <v>0</v>
      </c>
      <c r="Z117" s="8">
        <v>869.48391679777296</v>
      </c>
      <c r="AA117" s="8">
        <v>0</v>
      </c>
      <c r="AB117" s="8">
        <v>0</v>
      </c>
      <c r="AC117" s="8">
        <v>0</v>
      </c>
      <c r="AD117" s="8">
        <v>0</v>
      </c>
      <c r="AE117" s="8">
        <v>752.79169628892998</v>
      </c>
      <c r="AF117" s="8">
        <v>0</v>
      </c>
      <c r="AG117" s="8">
        <v>0</v>
      </c>
      <c r="AH117" s="8">
        <v>0</v>
      </c>
      <c r="AI117" s="8">
        <v>0</v>
      </c>
      <c r="AJ117" s="8">
        <v>203.21735969038855</v>
      </c>
    </row>
    <row r="118" spans="3:36" x14ac:dyDescent="0.35">
      <c r="C118" s="8" t="s">
        <v>103</v>
      </c>
      <c r="D118" s="8" t="s">
        <v>13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-66.453966476453814</v>
      </c>
      <c r="N118" s="8">
        <v>-94.791564737276104</v>
      </c>
      <c r="O118" s="8">
        <v>-74.017575565546395</v>
      </c>
      <c r="P118" s="8">
        <v>-88.303082596574129</v>
      </c>
      <c r="Q118" s="8">
        <v>-99.405390774328154</v>
      </c>
      <c r="R118" s="8">
        <v>0</v>
      </c>
      <c r="S118" s="8">
        <v>-128.19005067739957</v>
      </c>
      <c r="T118" s="8">
        <v>0</v>
      </c>
      <c r="U118" s="8">
        <v>-178.78275648737264</v>
      </c>
      <c r="V118" s="8">
        <v>0</v>
      </c>
      <c r="W118" s="8">
        <v>-234.4392239394231</v>
      </c>
      <c r="X118" s="8">
        <v>0</v>
      </c>
      <c r="Y118" s="8">
        <v>0</v>
      </c>
      <c r="Z118" s="8">
        <v>-242.93858451807182</v>
      </c>
      <c r="AA118" s="8">
        <v>0</v>
      </c>
      <c r="AB118" s="8">
        <v>0</v>
      </c>
      <c r="AC118" s="8">
        <v>0</v>
      </c>
      <c r="AD118" s="8">
        <v>0</v>
      </c>
      <c r="AE118" s="8">
        <v>-360.7661760519191</v>
      </c>
      <c r="AF118" s="8">
        <v>0</v>
      </c>
      <c r="AG118" s="8">
        <v>0</v>
      </c>
      <c r="AH118" s="8">
        <v>0</v>
      </c>
      <c r="AI118" s="8">
        <v>0</v>
      </c>
      <c r="AJ118" s="8">
        <v>-734.44180527012122</v>
      </c>
    </row>
    <row r="119" spans="3:36" x14ac:dyDescent="0.35">
      <c r="C119" s="8" t="s">
        <v>104</v>
      </c>
      <c r="D119" s="8" t="s">
        <v>13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-471.9611444061523</v>
      </c>
      <c r="N119" s="8">
        <v>-472.82226759127235</v>
      </c>
      <c r="O119" s="8">
        <v>-476.88490445253098</v>
      </c>
      <c r="P119" s="8">
        <v>-481.98080428587451</v>
      </c>
      <c r="Q119" s="8">
        <v>-488.11695504659451</v>
      </c>
      <c r="R119" s="8">
        <v>0</v>
      </c>
      <c r="S119" s="8">
        <v>-500.40844422653913</v>
      </c>
      <c r="T119" s="8">
        <v>0</v>
      </c>
      <c r="U119" s="8">
        <v>-675.81277746535193</v>
      </c>
      <c r="V119" s="8">
        <v>0</v>
      </c>
      <c r="W119" s="8">
        <v>-893.45592325256905</v>
      </c>
      <c r="X119" s="8">
        <v>0</v>
      </c>
      <c r="Y119" s="8">
        <v>0</v>
      </c>
      <c r="Z119" s="8">
        <v>-938.95742307306739</v>
      </c>
      <c r="AA119" s="8">
        <v>0</v>
      </c>
      <c r="AB119" s="8">
        <v>0</v>
      </c>
      <c r="AC119" s="8">
        <v>0</v>
      </c>
      <c r="AD119" s="8">
        <v>0</v>
      </c>
      <c r="AE119" s="8">
        <v>-953.47333268203954</v>
      </c>
      <c r="AF119" s="8">
        <v>0</v>
      </c>
      <c r="AG119" s="8">
        <v>0</v>
      </c>
      <c r="AH119" s="8">
        <v>0</v>
      </c>
      <c r="AI119" s="8">
        <v>0</v>
      </c>
      <c r="AJ119" s="8">
        <v>-1247.9678254269827</v>
      </c>
    </row>
    <row r="120" spans="3:36" x14ac:dyDescent="0.35">
      <c r="C120" s="8" t="s">
        <v>105</v>
      </c>
      <c r="D120" s="8" t="s">
        <v>13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2801.9930605180862</v>
      </c>
      <c r="N120" s="8">
        <v>2590.9586420553424</v>
      </c>
      <c r="O120" s="8">
        <v>2675.1095381313426</v>
      </c>
      <c r="P120" s="8">
        <v>2561.7065135734479</v>
      </c>
      <c r="Q120" s="8">
        <v>2597.7887661903605</v>
      </c>
      <c r="R120" s="8">
        <v>0</v>
      </c>
      <c r="S120" s="8">
        <v>2402.280684280493</v>
      </c>
      <c r="T120" s="8">
        <v>0</v>
      </c>
      <c r="U120" s="8">
        <v>1959.5689053711064</v>
      </c>
      <c r="V120" s="8">
        <v>0</v>
      </c>
      <c r="W120" s="8">
        <v>1637.0514832843573</v>
      </c>
      <c r="X120" s="8">
        <v>0</v>
      </c>
      <c r="Y120" s="8">
        <v>0</v>
      </c>
      <c r="Z120" s="8">
        <v>1509.2829285249663</v>
      </c>
      <c r="AA120" s="8">
        <v>0</v>
      </c>
      <c r="AB120" s="8">
        <v>0</v>
      </c>
      <c r="AC120" s="8">
        <v>0</v>
      </c>
      <c r="AD120" s="8">
        <v>0</v>
      </c>
      <c r="AE120" s="8">
        <v>1146.908237831417</v>
      </c>
      <c r="AF120" s="8">
        <v>0</v>
      </c>
      <c r="AG120" s="8">
        <v>0</v>
      </c>
      <c r="AH120" s="8">
        <v>0</v>
      </c>
      <c r="AI120" s="8">
        <v>0</v>
      </c>
      <c r="AJ120" s="8">
        <v>-54.010035311197271</v>
      </c>
    </row>
    <row r="122" spans="3:36" x14ac:dyDescent="0.35">
      <c r="C122" s="8" t="s">
        <v>106</v>
      </c>
    </row>
    <row r="124" spans="3:36" x14ac:dyDescent="0.35">
      <c r="D124" s="8" t="s">
        <v>11</v>
      </c>
      <c r="F124" s="8">
        <v>2015</v>
      </c>
      <c r="G124" s="8">
        <v>2016</v>
      </c>
      <c r="H124" s="8">
        <v>2017</v>
      </c>
      <c r="I124" s="8">
        <v>2018</v>
      </c>
      <c r="J124" s="8">
        <v>2019</v>
      </c>
      <c r="K124" s="8">
        <v>2020</v>
      </c>
      <c r="L124" s="8">
        <v>2021</v>
      </c>
      <c r="M124" s="8">
        <v>2022</v>
      </c>
      <c r="N124" s="8">
        <v>2023</v>
      </c>
      <c r="O124" s="8">
        <v>2024</v>
      </c>
      <c r="P124" s="8">
        <v>2025</v>
      </c>
      <c r="Q124" s="8">
        <v>2026</v>
      </c>
      <c r="R124" s="8">
        <v>2027</v>
      </c>
      <c r="S124" s="8">
        <v>2028</v>
      </c>
      <c r="T124" s="8">
        <v>2029</v>
      </c>
      <c r="U124" s="8">
        <v>2030</v>
      </c>
      <c r="V124" s="8">
        <v>2031</v>
      </c>
      <c r="W124" s="8">
        <v>2032</v>
      </c>
      <c r="X124" s="8">
        <v>2033</v>
      </c>
      <c r="Y124" s="8">
        <v>2034</v>
      </c>
      <c r="Z124" s="8">
        <v>2035</v>
      </c>
      <c r="AA124" s="8">
        <v>2036</v>
      </c>
      <c r="AB124" s="8">
        <v>2037</v>
      </c>
      <c r="AC124" s="8">
        <v>2038</v>
      </c>
      <c r="AD124" s="8">
        <v>2039</v>
      </c>
      <c r="AE124" s="8">
        <v>2040</v>
      </c>
      <c r="AF124" s="8">
        <v>2041</v>
      </c>
      <c r="AG124" s="8">
        <v>2042</v>
      </c>
      <c r="AH124" s="8">
        <v>2043</v>
      </c>
      <c r="AI124" s="8">
        <v>2044</v>
      </c>
      <c r="AJ124" s="8">
        <v>2045</v>
      </c>
    </row>
    <row r="125" spans="3:36" x14ac:dyDescent="0.35">
      <c r="C125" s="8" t="s">
        <v>107</v>
      </c>
      <c r="D125" s="8" t="s">
        <v>27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0.38540281754083178</v>
      </c>
      <c r="N125" s="8">
        <v>0.41260117712807415</v>
      </c>
      <c r="O125" s="8">
        <v>0.43970958170742147</v>
      </c>
      <c r="P125" s="8">
        <v>0.46680801969307284</v>
      </c>
      <c r="Q125" s="8">
        <v>0.49386593493502989</v>
      </c>
      <c r="R125" s="8">
        <v>0</v>
      </c>
      <c r="S125" s="8">
        <v>0.54817566879985191</v>
      </c>
      <c r="T125" s="8">
        <v>0</v>
      </c>
      <c r="U125" s="8">
        <v>0.60279112698722459</v>
      </c>
      <c r="V125" s="8">
        <v>0</v>
      </c>
      <c r="W125" s="8">
        <v>0.62243825118394958</v>
      </c>
      <c r="X125" s="8">
        <v>0</v>
      </c>
      <c r="Y125" s="8">
        <v>0</v>
      </c>
      <c r="Z125" s="8">
        <v>0.68219292107067886</v>
      </c>
      <c r="AA125" s="8">
        <v>0</v>
      </c>
      <c r="AB125" s="8">
        <v>0</v>
      </c>
      <c r="AC125" s="8">
        <v>0</v>
      </c>
      <c r="AD125" s="8">
        <v>0</v>
      </c>
      <c r="AE125" s="8">
        <v>0.77924003320039958</v>
      </c>
      <c r="AF125" s="8">
        <v>0</v>
      </c>
      <c r="AG125" s="8">
        <v>0</v>
      </c>
      <c r="AH125" s="8">
        <v>0</v>
      </c>
      <c r="AI125" s="8">
        <v>0</v>
      </c>
      <c r="AJ125" s="8">
        <v>0.87291531979507586</v>
      </c>
    </row>
    <row r="126" spans="3:36" x14ac:dyDescent="0.35">
      <c r="C126" s="8" t="s">
        <v>108</v>
      </c>
      <c r="D126" s="8" t="s">
        <v>27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0.47253917249544719</v>
      </c>
      <c r="N126" s="8">
        <v>0.51511065368019282</v>
      </c>
      <c r="O126" s="8">
        <v>0.53678928649740032</v>
      </c>
      <c r="P126" s="8">
        <v>0.59314472207277591</v>
      </c>
      <c r="Q126" s="8">
        <v>0.59746243903109131</v>
      </c>
      <c r="R126" s="8">
        <v>0</v>
      </c>
      <c r="S126" s="8">
        <v>0.63443334058813416</v>
      </c>
      <c r="T126" s="8">
        <v>0</v>
      </c>
      <c r="U126" s="8">
        <v>0.68522733189608853</v>
      </c>
      <c r="V126" s="8">
        <v>0</v>
      </c>
      <c r="W126" s="8">
        <v>0.72584666613363358</v>
      </c>
      <c r="X126" s="8">
        <v>0</v>
      </c>
      <c r="Y126" s="8">
        <v>0</v>
      </c>
      <c r="Z126" s="8">
        <v>0.77292890394225477</v>
      </c>
      <c r="AA126" s="8">
        <v>0</v>
      </c>
      <c r="AB126" s="8">
        <v>0</v>
      </c>
      <c r="AC126" s="8">
        <v>0</v>
      </c>
      <c r="AD126" s="8">
        <v>0</v>
      </c>
      <c r="AE126" s="8">
        <v>0.85093715051128682</v>
      </c>
      <c r="AF126" s="8">
        <v>0</v>
      </c>
      <c r="AG126" s="8">
        <v>0</v>
      </c>
      <c r="AH126" s="8">
        <v>0</v>
      </c>
      <c r="AI126" s="8">
        <v>0</v>
      </c>
      <c r="AJ126" s="8">
        <v>0.97081968260457008</v>
      </c>
    </row>
    <row r="127" spans="3:36" x14ac:dyDescent="0.35">
      <c r="C127" s="8" t="s">
        <v>109</v>
      </c>
      <c r="D127" s="8" t="s">
        <v>27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2.5080222333334037E-2</v>
      </c>
      <c r="P127" s="8">
        <v>5.3188797376300501E-2</v>
      </c>
      <c r="Q127" s="8">
        <v>7.9716910556169029E-2</v>
      </c>
      <c r="R127" s="8">
        <v>0</v>
      </c>
      <c r="S127" s="8">
        <v>0.12455661721911933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3:36" x14ac:dyDescent="0.35">
      <c r="C128" s="8" t="s">
        <v>110</v>
      </c>
      <c r="D128" s="8" t="s">
        <v>27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0.47253917249544719</v>
      </c>
      <c r="N128" s="8">
        <v>0.51511065368019282</v>
      </c>
      <c r="O128" s="8">
        <v>0.56186950883073439</v>
      </c>
      <c r="P128" s="8">
        <v>0.64633351944907647</v>
      </c>
      <c r="Q128" s="8">
        <v>0.67717934958726034</v>
      </c>
      <c r="R128" s="8">
        <v>0</v>
      </c>
      <c r="S128" s="8">
        <v>0.75898995780725353</v>
      </c>
      <c r="T128" s="8">
        <v>0</v>
      </c>
      <c r="U128" s="8">
        <v>0.68522733189608853</v>
      </c>
      <c r="V128" s="8">
        <v>0</v>
      </c>
      <c r="W128" s="8">
        <v>0.72584666613363358</v>
      </c>
      <c r="X128" s="8">
        <v>0</v>
      </c>
      <c r="Y128" s="8">
        <v>0</v>
      </c>
      <c r="Z128" s="8">
        <v>0.77292890394225477</v>
      </c>
      <c r="AA128" s="8">
        <v>0</v>
      </c>
      <c r="AB128" s="8">
        <v>0</v>
      </c>
      <c r="AC128" s="8">
        <v>0</v>
      </c>
      <c r="AD128" s="8">
        <v>0</v>
      </c>
      <c r="AE128" s="8">
        <v>0.85093715051128682</v>
      </c>
      <c r="AF128" s="8">
        <v>0</v>
      </c>
      <c r="AG128" s="8">
        <v>0</v>
      </c>
      <c r="AH128" s="8">
        <v>0</v>
      </c>
      <c r="AI128" s="8">
        <v>0</v>
      </c>
      <c r="AJ128" s="8">
        <v>0.97081968260457008</v>
      </c>
    </row>
    <row r="129" spans="3:36" x14ac:dyDescent="0.35">
      <c r="C129" s="8" t="s">
        <v>111</v>
      </c>
      <c r="D129" s="8" t="s">
        <v>29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1.9122939401378148E-2</v>
      </c>
      <c r="N129" s="8">
        <v>2.978269943365203E-2</v>
      </c>
      <c r="O129" s="8">
        <v>1.4921254118491899E-2</v>
      </c>
      <c r="P129" s="8">
        <v>2.3069513193601926E-2</v>
      </c>
      <c r="Q129" s="8">
        <v>2.0285311621963231E-2</v>
      </c>
      <c r="R129" s="8">
        <v>0</v>
      </c>
      <c r="S129" s="8">
        <v>2.2639293599021785E-2</v>
      </c>
      <c r="T129" s="8">
        <v>0</v>
      </c>
      <c r="U129" s="8">
        <v>3.5684304080615341E-2</v>
      </c>
      <c r="V129" s="8">
        <v>0</v>
      </c>
      <c r="W129" s="8">
        <v>4.7269617637552303E-2</v>
      </c>
      <c r="X129" s="8">
        <v>0</v>
      </c>
      <c r="Y129" s="8">
        <v>0</v>
      </c>
      <c r="Z129" s="8">
        <v>5.653766897968162E-2</v>
      </c>
      <c r="AA129" s="8">
        <v>0</v>
      </c>
      <c r="AB129" s="8">
        <v>0</v>
      </c>
      <c r="AC129" s="8">
        <v>0</v>
      </c>
      <c r="AD129" s="8">
        <v>0</v>
      </c>
      <c r="AE129" s="8">
        <v>6.7776790394945108E-2</v>
      </c>
      <c r="AF129" s="8">
        <v>0</v>
      </c>
      <c r="AG129" s="8">
        <v>0</v>
      </c>
      <c r="AH129" s="8">
        <v>0</v>
      </c>
      <c r="AI129" s="8">
        <v>0</v>
      </c>
      <c r="AJ129" s="8">
        <v>0.13606641803746672</v>
      </c>
    </row>
    <row r="130" spans="3:36" x14ac:dyDescent="0.35">
      <c r="C130" s="8" t="s">
        <v>28</v>
      </c>
      <c r="D130" s="8" t="s">
        <v>29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3.6960276721240658E-2</v>
      </c>
      <c r="N130" s="8">
        <v>5.4574663324578242E-2</v>
      </c>
      <c r="O130" s="8">
        <v>4.6369500738322231E-2</v>
      </c>
      <c r="P130" s="8">
        <v>5.7053681760238922E-2</v>
      </c>
      <c r="Q130" s="8">
        <v>5.5358070829837396E-2</v>
      </c>
      <c r="R130" s="8">
        <v>0</v>
      </c>
      <c r="S130" s="8">
        <v>6.0794261321364E-2</v>
      </c>
      <c r="T130" s="8">
        <v>0</v>
      </c>
      <c r="U130" s="8">
        <v>7.5658459849897178E-2</v>
      </c>
      <c r="V130" s="8">
        <v>0</v>
      </c>
      <c r="W130" s="8">
        <v>8.8294664206490875E-2</v>
      </c>
      <c r="X130" s="8">
        <v>0</v>
      </c>
      <c r="Y130" s="8">
        <v>0</v>
      </c>
      <c r="Z130" s="8">
        <v>0.10611721496549141</v>
      </c>
      <c r="AA130" s="8">
        <v>0</v>
      </c>
      <c r="AB130" s="8">
        <v>0</v>
      </c>
      <c r="AC130" s="8">
        <v>0</v>
      </c>
      <c r="AD130" s="8">
        <v>0</v>
      </c>
      <c r="AE130" s="8">
        <v>0.12943567962850264</v>
      </c>
      <c r="AF130" s="8">
        <v>0</v>
      </c>
      <c r="AG130" s="8">
        <v>0</v>
      </c>
      <c r="AH130" s="8">
        <v>0</v>
      </c>
      <c r="AI130" s="8">
        <v>0</v>
      </c>
      <c r="AJ130" s="8">
        <v>0.20550868960983881</v>
      </c>
    </row>
    <row r="131" spans="3:36" x14ac:dyDescent="0.35">
      <c r="C131" s="8" t="s">
        <v>112</v>
      </c>
      <c r="D131" s="8" t="s">
        <v>113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</row>
    <row r="132" spans="3:36" x14ac:dyDescent="0.35">
      <c r="C132" s="8" t="s">
        <v>114</v>
      </c>
      <c r="D132" s="8" t="s">
        <v>68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8">
        <v>0</v>
      </c>
      <c r="M132" s="8">
        <v>89508.993029165882</v>
      </c>
      <c r="N132" s="8">
        <v>100354.12492412757</v>
      </c>
      <c r="O132" s="8">
        <v>105897.23253174165</v>
      </c>
      <c r="P132" s="8">
        <v>118141.06715165617</v>
      </c>
      <c r="Q132" s="8">
        <v>119581.14075452619</v>
      </c>
      <c r="R132" s="8">
        <v>0</v>
      </c>
      <c r="S132" s="8">
        <v>128101.17662454103</v>
      </c>
      <c r="T132" s="8">
        <v>0</v>
      </c>
      <c r="U132" s="8">
        <v>140189.46692582185</v>
      </c>
      <c r="V132" s="8">
        <v>0</v>
      </c>
      <c r="W132" s="8">
        <v>153268.97681515128</v>
      </c>
      <c r="X132" s="8">
        <v>0</v>
      </c>
      <c r="Y132" s="8">
        <v>0</v>
      </c>
      <c r="Z132" s="8">
        <v>177660.6633374677</v>
      </c>
      <c r="AA132" s="8">
        <v>0</v>
      </c>
      <c r="AB132" s="8">
        <v>0</v>
      </c>
      <c r="AC132" s="8">
        <v>0</v>
      </c>
      <c r="AD132" s="8">
        <v>0</v>
      </c>
      <c r="AE132" s="8">
        <v>221299.74536037864</v>
      </c>
      <c r="AF132" s="8">
        <v>0</v>
      </c>
      <c r="AG132" s="8">
        <v>0</v>
      </c>
      <c r="AH132" s="8">
        <v>0</v>
      </c>
      <c r="AI132" s="8">
        <v>0</v>
      </c>
      <c r="AJ132" s="8">
        <v>279227.4339611684</v>
      </c>
    </row>
    <row r="133" spans="3:36" x14ac:dyDescent="0.35">
      <c r="C133" s="8" t="s">
        <v>115</v>
      </c>
      <c r="D133" s="8" t="s">
        <v>68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3:36" x14ac:dyDescent="0.35">
      <c r="C134" s="8" t="s">
        <v>116</v>
      </c>
      <c r="D134" s="8" t="s">
        <v>68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2847.6088199999999</v>
      </c>
      <c r="N134" s="8">
        <v>2847.6088199999999</v>
      </c>
      <c r="O134" s="8">
        <v>2847.6088200000004</v>
      </c>
      <c r="P134" s="8">
        <v>2847.6088199999995</v>
      </c>
      <c r="Q134" s="8">
        <v>2847.6088200000013</v>
      </c>
      <c r="R134" s="8">
        <v>0</v>
      </c>
      <c r="S134" s="8">
        <v>2847.6088200000013</v>
      </c>
      <c r="T134" s="8">
        <v>0</v>
      </c>
      <c r="U134" s="8">
        <v>2847.6088199999999</v>
      </c>
      <c r="V134" s="8">
        <v>0</v>
      </c>
      <c r="W134" s="8">
        <v>2847.6088199999999</v>
      </c>
      <c r="X134" s="8">
        <v>0</v>
      </c>
      <c r="Y134" s="8">
        <v>0</v>
      </c>
      <c r="Z134" s="8">
        <v>2544.0748199999998</v>
      </c>
      <c r="AA134" s="8">
        <v>0</v>
      </c>
      <c r="AB134" s="8">
        <v>0</v>
      </c>
      <c r="AC134" s="8">
        <v>0</v>
      </c>
      <c r="AD134" s="8">
        <v>0</v>
      </c>
      <c r="AE134" s="8">
        <v>1307.9556</v>
      </c>
      <c r="AF134" s="8">
        <v>0</v>
      </c>
      <c r="AG134" s="8">
        <v>0</v>
      </c>
      <c r="AH134" s="8">
        <v>0</v>
      </c>
      <c r="AI134" s="8">
        <v>0</v>
      </c>
      <c r="AJ134" s="8">
        <v>1307.9556</v>
      </c>
    </row>
    <row r="135" spans="3:36" x14ac:dyDescent="0.35">
      <c r="C135" s="8" t="s">
        <v>117</v>
      </c>
      <c r="D135" s="8" t="s">
        <v>27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0.72258281637000532</v>
      </c>
      <c r="N135" s="8">
        <v>0.75864880016747016</v>
      </c>
      <c r="O135" s="8">
        <v>0.73222837310307132</v>
      </c>
      <c r="P135" s="8">
        <v>0.74002962898123359</v>
      </c>
      <c r="Q135" s="8">
        <v>0.74364465861132623</v>
      </c>
      <c r="R135" s="8">
        <v>0</v>
      </c>
      <c r="S135" s="8">
        <v>0.778399960680629</v>
      </c>
      <c r="T135" s="8">
        <v>0</v>
      </c>
      <c r="U135" s="8">
        <v>0.8262617362889062</v>
      </c>
      <c r="V135" s="8">
        <v>0</v>
      </c>
      <c r="W135" s="8">
        <v>0.86081868239746173</v>
      </c>
      <c r="X135" s="8">
        <v>0</v>
      </c>
      <c r="Y135" s="8">
        <v>0</v>
      </c>
      <c r="Z135" s="8">
        <v>0.89774383829957649</v>
      </c>
      <c r="AA135" s="8">
        <v>0</v>
      </c>
      <c r="AB135" s="8">
        <v>0</v>
      </c>
      <c r="AC135" s="8">
        <v>0</v>
      </c>
      <c r="AD135" s="8">
        <v>0</v>
      </c>
      <c r="AE135" s="8">
        <v>0.95911496497862503</v>
      </c>
      <c r="AF135" s="8">
        <v>0</v>
      </c>
      <c r="AG135" s="8">
        <v>0</v>
      </c>
      <c r="AH135" s="8">
        <v>0</v>
      </c>
      <c r="AI135" s="8">
        <v>0</v>
      </c>
      <c r="AJ135" s="8">
        <v>1.0588148679987655</v>
      </c>
    </row>
    <row r="139" spans="3:36" x14ac:dyDescent="0.35">
      <c r="C139" s="8" t="s">
        <v>118</v>
      </c>
    </row>
    <row r="141" spans="3:36" x14ac:dyDescent="0.35">
      <c r="D141" s="8" t="s">
        <v>11</v>
      </c>
      <c r="F141" s="8">
        <v>2015</v>
      </c>
      <c r="G141" s="8">
        <v>2016</v>
      </c>
      <c r="H141" s="8">
        <v>2017</v>
      </c>
      <c r="I141" s="8">
        <v>2018</v>
      </c>
      <c r="J141" s="8">
        <v>2019</v>
      </c>
      <c r="K141" s="8">
        <v>2020</v>
      </c>
      <c r="L141" s="8">
        <v>2021</v>
      </c>
      <c r="M141" s="8">
        <v>2022</v>
      </c>
      <c r="N141" s="8">
        <v>2023</v>
      </c>
      <c r="O141" s="8">
        <v>2024</v>
      </c>
      <c r="P141" s="8">
        <v>2025</v>
      </c>
      <c r="Q141" s="8">
        <v>2026</v>
      </c>
      <c r="R141" s="8">
        <v>2027</v>
      </c>
      <c r="S141" s="8">
        <v>2028</v>
      </c>
      <c r="T141" s="8">
        <v>2029</v>
      </c>
      <c r="U141" s="8">
        <v>2030</v>
      </c>
      <c r="V141" s="8">
        <v>2031</v>
      </c>
      <c r="W141" s="8">
        <v>2032</v>
      </c>
      <c r="X141" s="8">
        <v>2033</v>
      </c>
      <c r="Y141" s="8">
        <v>2034</v>
      </c>
      <c r="Z141" s="8">
        <v>2035</v>
      </c>
      <c r="AA141" s="8">
        <v>2036</v>
      </c>
      <c r="AB141" s="8">
        <v>2037</v>
      </c>
      <c r="AC141" s="8">
        <v>2038</v>
      </c>
      <c r="AD141" s="8">
        <v>2039</v>
      </c>
      <c r="AE141" s="8">
        <v>2040</v>
      </c>
      <c r="AF141" s="8">
        <v>2041</v>
      </c>
      <c r="AG141" s="8">
        <v>2042</v>
      </c>
      <c r="AH141" s="8">
        <v>2043</v>
      </c>
      <c r="AI141" s="8">
        <v>2044</v>
      </c>
      <c r="AJ141" s="8">
        <v>2045</v>
      </c>
    </row>
    <row r="142" spans="3:36" x14ac:dyDescent="0.35">
      <c r="C142" s="8" t="s">
        <v>119</v>
      </c>
      <c r="D142" s="8" t="s">
        <v>25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46.974551579999996</v>
      </c>
      <c r="N142" s="8">
        <v>44.990232630000001</v>
      </c>
      <c r="O142" s="8">
        <v>43.00591369</v>
      </c>
      <c r="P142" s="8">
        <v>41.021594740000005</v>
      </c>
      <c r="Q142" s="8">
        <v>39.037275790000002</v>
      </c>
      <c r="R142" s="8">
        <v>0</v>
      </c>
      <c r="S142" s="8">
        <v>35.068637899999999</v>
      </c>
      <c r="T142" s="8">
        <v>0</v>
      </c>
      <c r="U142" s="8">
        <v>31.1</v>
      </c>
      <c r="V142" s="8">
        <v>0</v>
      </c>
      <c r="W142" s="8">
        <v>28.586861729999999</v>
      </c>
      <c r="X142" s="8">
        <v>0</v>
      </c>
      <c r="Y142" s="8">
        <v>0</v>
      </c>
      <c r="Z142" s="8">
        <v>24.817154329999997</v>
      </c>
      <c r="AA142" s="8">
        <v>0</v>
      </c>
      <c r="AB142" s="8">
        <v>0</v>
      </c>
      <c r="AC142" s="8">
        <v>0</v>
      </c>
      <c r="AD142" s="8">
        <v>0</v>
      </c>
      <c r="AE142" s="8">
        <v>18.534308660000001</v>
      </c>
      <c r="AF142" s="8">
        <v>0</v>
      </c>
      <c r="AG142" s="8">
        <v>0</v>
      </c>
      <c r="AH142" s="8">
        <v>0</v>
      </c>
      <c r="AI142" s="8">
        <v>0</v>
      </c>
      <c r="AJ142" s="8">
        <v>12.25146299</v>
      </c>
    </row>
    <row r="143" spans="3:36" x14ac:dyDescent="0.35">
      <c r="C143" s="8" t="s">
        <v>120</v>
      </c>
      <c r="D143" s="8" t="s">
        <v>25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4.9888370899999996</v>
      </c>
      <c r="N143" s="8">
        <v>4.94615457</v>
      </c>
      <c r="O143" s="8">
        <v>4.9038988699999999</v>
      </c>
      <c r="P143" s="8">
        <v>4.8620657300000003</v>
      </c>
      <c r="Q143" s="8">
        <v>4.8206509200000003</v>
      </c>
      <c r="R143" s="8">
        <v>0</v>
      </c>
      <c r="S143" s="8">
        <v>4.7390596</v>
      </c>
      <c r="T143" s="8">
        <v>0</v>
      </c>
      <c r="U143" s="8">
        <v>4.6590919599999996</v>
      </c>
      <c r="V143" s="8">
        <v>0</v>
      </c>
      <c r="W143" s="8">
        <v>3.72727356</v>
      </c>
      <c r="X143" s="8">
        <v>0</v>
      </c>
      <c r="Y143" s="8">
        <v>0</v>
      </c>
      <c r="Z143" s="8">
        <v>2.3295459799999998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</row>
    <row r="144" spans="3:36" x14ac:dyDescent="0.35">
      <c r="C144" s="8" t="s">
        <v>121</v>
      </c>
      <c r="D144" s="8" t="s">
        <v>25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41.985714489999999</v>
      </c>
      <c r="N144" s="8">
        <v>40.044078060000004</v>
      </c>
      <c r="O144" s="8">
        <v>38.102014820000001</v>
      </c>
      <c r="P144" s="8">
        <v>36.159529010000007</v>
      </c>
      <c r="Q144" s="8">
        <v>34.216624870000004</v>
      </c>
      <c r="R144" s="8">
        <v>0</v>
      </c>
      <c r="S144" s="8">
        <v>30.329578299999998</v>
      </c>
      <c r="T144" s="8">
        <v>0</v>
      </c>
      <c r="U144" s="8">
        <v>26.440908040000004</v>
      </c>
      <c r="V144" s="8">
        <v>0</v>
      </c>
      <c r="W144" s="8">
        <v>24.859588169999999</v>
      </c>
      <c r="X144" s="8">
        <v>0</v>
      </c>
      <c r="Y144" s="8">
        <v>0</v>
      </c>
      <c r="Z144" s="8">
        <v>22.487608349999999</v>
      </c>
      <c r="AA144" s="8">
        <v>0</v>
      </c>
      <c r="AB144" s="8">
        <v>0</v>
      </c>
      <c r="AC144" s="8">
        <v>0</v>
      </c>
      <c r="AD144" s="8">
        <v>0</v>
      </c>
      <c r="AE144" s="8">
        <v>18.534308660000001</v>
      </c>
      <c r="AF144" s="8">
        <v>0</v>
      </c>
      <c r="AG144" s="8">
        <v>0</v>
      </c>
      <c r="AH144" s="8">
        <v>0</v>
      </c>
      <c r="AI144" s="8">
        <v>0</v>
      </c>
      <c r="AJ144" s="8">
        <v>12.25146299</v>
      </c>
    </row>
    <row r="145" spans="3:36" x14ac:dyDescent="0.35">
      <c r="C145" s="8" t="s">
        <v>122</v>
      </c>
      <c r="D145" s="8" t="s">
        <v>25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23.624984286880252</v>
      </c>
      <c r="N145" s="8">
        <v>20.774018329853977</v>
      </c>
      <c r="O145" s="8">
        <v>22.373120765651734</v>
      </c>
      <c r="P145" s="8">
        <v>21.286166817314257</v>
      </c>
      <c r="Q145" s="8">
        <v>21.236231376175816</v>
      </c>
      <c r="R145" s="8">
        <v>0</v>
      </c>
      <c r="S145" s="8">
        <v>18.790510315274148</v>
      </c>
      <c r="T145" s="8">
        <v>0</v>
      </c>
      <c r="U145" s="8">
        <v>15.882907940086739</v>
      </c>
      <c r="V145" s="8">
        <v>0</v>
      </c>
      <c r="W145" s="8">
        <v>14.786277213751173</v>
      </c>
      <c r="X145" s="8">
        <v>0</v>
      </c>
      <c r="Y145" s="8">
        <v>0</v>
      </c>
      <c r="Z145" s="8">
        <v>13.974283309628827</v>
      </c>
      <c r="AA145" s="8">
        <v>0</v>
      </c>
      <c r="AB145" s="8">
        <v>0</v>
      </c>
      <c r="AC145" s="8">
        <v>0</v>
      </c>
      <c r="AD145" s="8">
        <v>0</v>
      </c>
      <c r="AE145" s="8">
        <v>11.956265116713334</v>
      </c>
      <c r="AF145" s="8">
        <v>0</v>
      </c>
      <c r="AG145" s="8">
        <v>0</v>
      </c>
      <c r="AH145" s="8">
        <v>0</v>
      </c>
      <c r="AI145" s="8">
        <v>0</v>
      </c>
      <c r="AJ145" s="8">
        <v>10.696979733542037</v>
      </c>
    </row>
    <row r="146" spans="3:36" x14ac:dyDescent="0.35">
      <c r="C146" s="8" t="s">
        <v>123</v>
      </c>
      <c r="D146" s="8" t="s">
        <v>25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8.1049068885508078</v>
      </c>
      <c r="N146" s="8">
        <v>9.1004847726177474</v>
      </c>
      <c r="O146" s="8">
        <v>9.2829021844835609</v>
      </c>
      <c r="P146" s="8">
        <v>10.153085790295519</v>
      </c>
      <c r="Q146" s="8">
        <v>10.276906234619</v>
      </c>
      <c r="R146" s="8">
        <v>0</v>
      </c>
      <c r="S146" s="8">
        <v>10.444301332791973</v>
      </c>
      <c r="T146" s="8">
        <v>0</v>
      </c>
      <c r="U146" s="8">
        <v>10.557999965251671</v>
      </c>
      <c r="V146" s="8">
        <v>0</v>
      </c>
      <c r="W146" s="8">
        <v>10.073277337222107</v>
      </c>
      <c r="X146" s="8">
        <v>0</v>
      </c>
      <c r="Y146" s="8">
        <v>0</v>
      </c>
      <c r="Z146" s="8">
        <v>8.5132944697767332</v>
      </c>
      <c r="AA146" s="8">
        <v>0</v>
      </c>
      <c r="AB146" s="8">
        <v>0</v>
      </c>
      <c r="AC146" s="8">
        <v>0</v>
      </c>
      <c r="AD146" s="8">
        <v>0</v>
      </c>
      <c r="AE146" s="8">
        <v>6.5780013434212252</v>
      </c>
      <c r="AF146" s="8">
        <v>0</v>
      </c>
      <c r="AG146" s="8">
        <v>0</v>
      </c>
      <c r="AH146" s="8">
        <v>0</v>
      </c>
      <c r="AI146" s="8">
        <v>0</v>
      </c>
      <c r="AJ146" s="8">
        <v>1.5544003562274107</v>
      </c>
    </row>
    <row r="147" spans="3:36" x14ac:dyDescent="0.35">
      <c r="C147" s="8" t="s">
        <v>124</v>
      </c>
      <c r="D147" s="8" t="s">
        <v>25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36.718728265431061</v>
      </c>
      <c r="N147" s="8">
        <v>34.820657672471725</v>
      </c>
      <c r="O147" s="8">
        <v>36.559921820135294</v>
      </c>
      <c r="P147" s="8">
        <v>36.301318337609771</v>
      </c>
      <c r="Q147" s="8">
        <v>36.333788530794813</v>
      </c>
      <c r="R147" s="8">
        <v>0</v>
      </c>
      <c r="S147" s="8">
        <v>33.973871248066118</v>
      </c>
      <c r="T147" s="8">
        <v>0</v>
      </c>
      <c r="U147" s="8">
        <v>31.099999865338411</v>
      </c>
      <c r="V147" s="8">
        <v>0</v>
      </c>
      <c r="W147" s="8">
        <v>28.586828110973279</v>
      </c>
      <c r="X147" s="8">
        <v>0</v>
      </c>
      <c r="Y147" s="8">
        <v>0</v>
      </c>
      <c r="Z147" s="8">
        <v>24.817123759405561</v>
      </c>
      <c r="AA147" s="8">
        <v>0</v>
      </c>
      <c r="AB147" s="8">
        <v>0</v>
      </c>
      <c r="AC147" s="8">
        <v>0</v>
      </c>
      <c r="AD147" s="8">
        <v>0</v>
      </c>
      <c r="AE147" s="8">
        <v>18.53426646013456</v>
      </c>
      <c r="AF147" s="8">
        <v>0</v>
      </c>
      <c r="AG147" s="8">
        <v>0</v>
      </c>
      <c r="AH147" s="8">
        <v>0</v>
      </c>
      <c r="AI147" s="8">
        <v>0</v>
      </c>
      <c r="AJ147" s="8">
        <v>12.251380089769448</v>
      </c>
    </row>
    <row r="148" spans="3:36" x14ac:dyDescent="0.35">
      <c r="C148" s="8" t="s">
        <v>125</v>
      </c>
      <c r="D148" s="8" t="s">
        <v>126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37.880000000000003</v>
      </c>
      <c r="V148" s="8">
        <v>0</v>
      </c>
      <c r="W148" s="8">
        <v>86.55</v>
      </c>
      <c r="X148" s="8">
        <v>0</v>
      </c>
      <c r="Y148" s="8">
        <v>0</v>
      </c>
      <c r="Z148" s="8">
        <v>93.92</v>
      </c>
      <c r="AA148" s="8">
        <v>0</v>
      </c>
      <c r="AB148" s="8">
        <v>0</v>
      </c>
      <c r="AC148" s="8">
        <v>0</v>
      </c>
      <c r="AD148" s="8">
        <v>0</v>
      </c>
      <c r="AE148" s="8">
        <v>100.59</v>
      </c>
      <c r="AF148" s="8">
        <v>0</v>
      </c>
      <c r="AG148" s="8">
        <v>0</v>
      </c>
      <c r="AH148" s="8">
        <v>0</v>
      </c>
      <c r="AI148" s="8">
        <v>0</v>
      </c>
      <c r="AJ148" s="8">
        <v>269.38</v>
      </c>
    </row>
    <row r="149" spans="3:36" x14ac:dyDescent="0.35">
      <c r="C149" s="8" t="s">
        <v>127</v>
      </c>
      <c r="D149" s="8" t="s">
        <v>126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16.7766964847259</v>
      </c>
      <c r="L149" s="8">
        <v>17.647862784190899</v>
      </c>
      <c r="M149" s="8">
        <v>18.5471567294416</v>
      </c>
      <c r="N149" s="8">
        <v>19.517728333939498</v>
      </c>
      <c r="O149" s="8">
        <v>20.5285563034601</v>
      </c>
      <c r="P149" s="8">
        <v>21.6026553330314</v>
      </c>
      <c r="Q149" s="8">
        <v>22.742330872598099</v>
      </c>
      <c r="R149" s="8">
        <v>23.949482277653399</v>
      </c>
      <c r="S149" s="8">
        <v>25.2247455241171</v>
      </c>
      <c r="T149" s="8">
        <v>26.5581059788204</v>
      </c>
      <c r="U149" s="8">
        <v>27.957596025791801</v>
      </c>
      <c r="V149" s="8">
        <v>29.437326375894099</v>
      </c>
      <c r="W149" s="8">
        <v>30.995375402144099</v>
      </c>
      <c r="X149" s="8">
        <v>32.635888329402</v>
      </c>
      <c r="Y149" s="8">
        <v>34.363229779611501</v>
      </c>
      <c r="Z149" s="8">
        <v>36.181995383976101</v>
      </c>
      <c r="AA149" s="8">
        <v>38.097024009739798</v>
      </c>
      <c r="AB149" s="8">
        <v>40.113410634104099</v>
      </c>
      <c r="AC149" s="8">
        <v>42.236519899530201</v>
      </c>
      <c r="AD149" s="8">
        <v>44.472000386492503</v>
      </c>
      <c r="AE149" s="8">
        <v>46.825799641655301</v>
      </c>
      <c r="AF149" s="8">
        <v>49.304180001456103</v>
      </c>
      <c r="AG149" s="8">
        <v>51.913735253193501</v>
      </c>
      <c r="AH149" s="8">
        <v>54.661408177949099</v>
      </c>
      <c r="AI149" s="8">
        <v>57.554509022013903</v>
      </c>
      <c r="AJ149" s="8">
        <v>60.600734945964597</v>
      </c>
    </row>
    <row r="150" spans="3:36" x14ac:dyDescent="0.35">
      <c r="C150" s="8" t="s">
        <v>128</v>
      </c>
      <c r="D150" s="8" t="s">
        <v>126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16.7766964847259</v>
      </c>
      <c r="L150" s="8">
        <v>17.647862784190899</v>
      </c>
      <c r="M150" s="8">
        <v>18.5471567294416</v>
      </c>
      <c r="N150" s="8">
        <v>19.517728333939498</v>
      </c>
      <c r="O150" s="8">
        <v>20.5285563034601</v>
      </c>
      <c r="P150" s="8">
        <v>21.6026553330314</v>
      </c>
      <c r="Q150" s="8">
        <v>22.742330872598099</v>
      </c>
      <c r="R150" s="8">
        <v>23.949482277653399</v>
      </c>
      <c r="S150" s="8">
        <v>25.2247455241171</v>
      </c>
      <c r="T150" s="8">
        <v>26.5581059788204</v>
      </c>
      <c r="U150" s="8">
        <v>65.837596025791811</v>
      </c>
      <c r="V150" s="8">
        <v>29.437326375894099</v>
      </c>
      <c r="W150" s="8">
        <v>117.54537540214409</v>
      </c>
      <c r="X150" s="8">
        <v>32.635888329402</v>
      </c>
      <c r="Y150" s="8">
        <v>34.363229779611501</v>
      </c>
      <c r="Z150" s="8">
        <v>130.10199538397609</v>
      </c>
      <c r="AA150" s="8">
        <v>38.097024009739798</v>
      </c>
      <c r="AB150" s="8">
        <v>40.113410634104099</v>
      </c>
      <c r="AC150" s="8">
        <v>42.236519899530201</v>
      </c>
      <c r="AD150" s="8">
        <v>44.472000386492503</v>
      </c>
      <c r="AE150" s="8">
        <v>147.4157996416553</v>
      </c>
      <c r="AF150" s="8">
        <v>49.304180001456103</v>
      </c>
      <c r="AG150" s="8">
        <v>51.913735253193501</v>
      </c>
      <c r="AH150" s="8">
        <v>54.661408177949099</v>
      </c>
      <c r="AI150" s="8">
        <v>57.554509022013903</v>
      </c>
      <c r="AJ150" s="8">
        <v>329.98073494596457</v>
      </c>
    </row>
    <row r="152" spans="3:36" x14ac:dyDescent="0.35">
      <c r="C152" s="8" t="s">
        <v>129</v>
      </c>
      <c r="D152" s="8" t="s">
        <v>25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128.02098348752537</v>
      </c>
      <c r="N152" s="8">
        <v>129.16505844624339</v>
      </c>
      <c r="O152" s="8">
        <v>135.08928707145844</v>
      </c>
      <c r="P152" s="8">
        <v>134.3537265027224</v>
      </c>
      <c r="Q152" s="8">
        <v>133.43082588499618</v>
      </c>
      <c r="R152" s="8">
        <v>0</v>
      </c>
      <c r="S152" s="8">
        <v>129.81130537279338</v>
      </c>
      <c r="T152" s="8">
        <v>0</v>
      </c>
      <c r="U152" s="8">
        <v>129.87114549247235</v>
      </c>
      <c r="V152" s="8">
        <v>0</v>
      </c>
      <c r="W152" s="8">
        <v>131.60813761297794</v>
      </c>
      <c r="X152" s="8">
        <v>0</v>
      </c>
      <c r="Y152" s="8">
        <v>0</v>
      </c>
      <c r="Z152" s="8">
        <v>137.82152334260741</v>
      </c>
      <c r="AA152" s="8">
        <v>0</v>
      </c>
      <c r="AB152" s="8">
        <v>0</v>
      </c>
      <c r="AC152" s="8">
        <v>0</v>
      </c>
      <c r="AD152" s="8">
        <v>0</v>
      </c>
      <c r="AE152" s="8">
        <v>146.91243141334522</v>
      </c>
      <c r="AF152" s="8">
        <v>0</v>
      </c>
      <c r="AG152" s="8">
        <v>0</v>
      </c>
      <c r="AH152" s="8">
        <v>0</v>
      </c>
      <c r="AI152" s="8">
        <v>0</v>
      </c>
      <c r="AJ152" s="8">
        <v>142.3868184597317</v>
      </c>
    </row>
    <row r="158" spans="3:36" x14ac:dyDescent="0.35">
      <c r="C158" s="8" t="s">
        <v>130</v>
      </c>
    </row>
    <row r="160" spans="3:36" x14ac:dyDescent="0.35">
      <c r="D160" s="8" t="s">
        <v>11</v>
      </c>
      <c r="F160" s="8">
        <v>2015</v>
      </c>
      <c r="G160" s="8">
        <v>2016</v>
      </c>
      <c r="H160" s="8">
        <v>2017</v>
      </c>
      <c r="I160" s="8">
        <v>2018</v>
      </c>
      <c r="J160" s="8">
        <v>2019</v>
      </c>
      <c r="K160" s="8">
        <v>2020</v>
      </c>
      <c r="L160" s="8">
        <v>2021</v>
      </c>
      <c r="M160" s="8">
        <v>2022</v>
      </c>
      <c r="N160" s="8">
        <v>2023</v>
      </c>
      <c r="O160" s="8">
        <v>2024</v>
      </c>
      <c r="P160" s="8">
        <v>2025</v>
      </c>
      <c r="Q160" s="8">
        <v>2026</v>
      </c>
      <c r="R160" s="8">
        <v>2027</v>
      </c>
      <c r="S160" s="8">
        <v>2028</v>
      </c>
      <c r="T160" s="8">
        <v>2029</v>
      </c>
      <c r="U160" s="8">
        <v>2030</v>
      </c>
      <c r="V160" s="8">
        <v>2031</v>
      </c>
      <c r="W160" s="8">
        <v>2032</v>
      </c>
      <c r="X160" s="8">
        <v>2033</v>
      </c>
      <c r="Y160" s="8">
        <v>2034</v>
      </c>
      <c r="Z160" s="8">
        <v>2035</v>
      </c>
      <c r="AA160" s="8">
        <v>2036</v>
      </c>
      <c r="AB160" s="8">
        <v>2037</v>
      </c>
      <c r="AC160" s="8">
        <v>2038</v>
      </c>
      <c r="AD160" s="8">
        <v>2039</v>
      </c>
      <c r="AE160" s="8">
        <v>2040</v>
      </c>
      <c r="AF160" s="8">
        <v>2041</v>
      </c>
      <c r="AG160" s="8">
        <v>2042</v>
      </c>
      <c r="AH160" s="8">
        <v>2043</v>
      </c>
      <c r="AI160" s="8">
        <v>2044</v>
      </c>
      <c r="AJ160" s="8">
        <v>2045</v>
      </c>
    </row>
    <row r="161" spans="3:36" x14ac:dyDescent="0.35">
      <c r="C161" s="8" t="s">
        <v>131</v>
      </c>
      <c r="D161" s="8" t="s">
        <v>32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45601.64</v>
      </c>
      <c r="N161" s="8">
        <v>45950.43</v>
      </c>
      <c r="O161" s="8">
        <v>46607.25</v>
      </c>
      <c r="P161" s="8">
        <v>46943.98</v>
      </c>
      <c r="Q161" s="8">
        <v>47373.33</v>
      </c>
      <c r="R161" s="8">
        <v>0</v>
      </c>
      <c r="S161" s="8">
        <v>47801.17</v>
      </c>
      <c r="T161" s="8">
        <v>0</v>
      </c>
      <c r="U161" s="8">
        <v>48476.22</v>
      </c>
      <c r="V161" s="8">
        <v>0</v>
      </c>
      <c r="W161" s="8">
        <v>49361.88</v>
      </c>
      <c r="X161" s="8">
        <v>0</v>
      </c>
      <c r="Y161" s="8">
        <v>0</v>
      </c>
      <c r="Z161" s="8">
        <v>50955.13</v>
      </c>
      <c r="AA161" s="8">
        <v>0</v>
      </c>
      <c r="AB161" s="8">
        <v>0</v>
      </c>
      <c r="AC161" s="8">
        <v>0</v>
      </c>
      <c r="AD161" s="8">
        <v>0</v>
      </c>
      <c r="AE161" s="8">
        <v>53610.54</v>
      </c>
      <c r="AF161" s="8">
        <v>0</v>
      </c>
      <c r="AG161" s="8">
        <v>0</v>
      </c>
      <c r="AH161" s="8">
        <v>0</v>
      </c>
      <c r="AI161" s="8">
        <v>0</v>
      </c>
      <c r="AJ161" s="8">
        <v>56439.35</v>
      </c>
    </row>
    <row r="162" spans="3:36" x14ac:dyDescent="0.35">
      <c r="C162" s="8" t="s">
        <v>132</v>
      </c>
      <c r="D162" s="8" t="s">
        <v>133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0.14899999999999999</v>
      </c>
      <c r="N162" s="8">
        <v>0.14899999999999999</v>
      </c>
      <c r="O162" s="8">
        <v>0.225467758820564</v>
      </c>
      <c r="P162" s="8">
        <v>0.19950063800975928</v>
      </c>
      <c r="Q162" s="8">
        <v>0.18324991177455729</v>
      </c>
      <c r="R162" s="8">
        <v>0</v>
      </c>
      <c r="S162" s="8">
        <v>0.225467758820564</v>
      </c>
      <c r="T162" s="8">
        <v>0</v>
      </c>
      <c r="U162" s="8">
        <v>0.225467758820564</v>
      </c>
      <c r="V162" s="8">
        <v>0</v>
      </c>
      <c r="W162" s="8">
        <v>0.225467758820564</v>
      </c>
      <c r="X162" s="8">
        <v>0</v>
      </c>
      <c r="Y162" s="8">
        <v>0</v>
      </c>
      <c r="Z162" s="8">
        <v>0.225467758820564</v>
      </c>
      <c r="AA162" s="8">
        <v>0</v>
      </c>
      <c r="AB162" s="8">
        <v>0</v>
      </c>
      <c r="AC162" s="8">
        <v>0</v>
      </c>
      <c r="AD162" s="8">
        <v>0</v>
      </c>
      <c r="AE162" s="8">
        <v>0.225467758820564</v>
      </c>
      <c r="AF162" s="8">
        <v>0</v>
      </c>
      <c r="AG162" s="8">
        <v>0</v>
      </c>
      <c r="AH162" s="8">
        <v>0</v>
      </c>
      <c r="AI162" s="8">
        <v>0</v>
      </c>
      <c r="AJ162" s="8">
        <v>0.225467758820564</v>
      </c>
    </row>
    <row r="163" spans="3:36" x14ac:dyDescent="0.35">
      <c r="C163" s="8" t="s">
        <v>134</v>
      </c>
      <c r="D163" s="8" t="s">
        <v>32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53088.874359999994</v>
      </c>
      <c r="N163" s="8">
        <v>53690.264070000005</v>
      </c>
      <c r="O163" s="8">
        <v>59069.49220228973</v>
      </c>
      <c r="P163" s="8">
        <v>58394.303960717385</v>
      </c>
      <c r="Q163" s="8">
        <v>58274.488542966988</v>
      </c>
      <c r="R163" s="8">
        <v>2000</v>
      </c>
      <c r="S163" s="8">
        <v>61011.332668900781</v>
      </c>
      <c r="T163" s="8">
        <v>0</v>
      </c>
      <c r="U163" s="8">
        <v>61983.5646794926</v>
      </c>
      <c r="V163" s="8">
        <v>0</v>
      </c>
      <c r="W163" s="8">
        <v>63068.912454769619</v>
      </c>
      <c r="X163" s="8">
        <v>0</v>
      </c>
      <c r="Y163" s="8">
        <v>0</v>
      </c>
      <c r="Z163" s="8">
        <v>65021.388961510478</v>
      </c>
      <c r="AA163" s="8">
        <v>0</v>
      </c>
      <c r="AB163" s="8">
        <v>0</v>
      </c>
      <c r="AC163" s="8">
        <v>0</v>
      </c>
      <c r="AD163" s="8">
        <v>0</v>
      </c>
      <c r="AE163" s="8">
        <v>68275.50830296021</v>
      </c>
      <c r="AF163" s="8">
        <v>0</v>
      </c>
      <c r="AG163" s="8">
        <v>0</v>
      </c>
      <c r="AH163" s="8">
        <v>0</v>
      </c>
      <c r="AI163" s="8">
        <v>0</v>
      </c>
      <c r="AJ163" s="8">
        <v>71742.123753789405</v>
      </c>
    </row>
    <row r="164" spans="3:36" x14ac:dyDescent="0.35">
      <c r="C164" s="8" t="s">
        <v>135</v>
      </c>
      <c r="D164" s="8" t="s">
        <v>32</v>
      </c>
      <c r="F164" s="8">
        <v>0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40913.649999999994</v>
      </c>
      <c r="N164" s="8">
        <v>41004.590000000004</v>
      </c>
      <c r="O164" s="8">
        <v>37263.97</v>
      </c>
      <c r="P164" s="8">
        <v>35408.94</v>
      </c>
      <c r="Q164" s="8">
        <v>35339.929999999993</v>
      </c>
      <c r="R164" s="8">
        <v>0</v>
      </c>
      <c r="S164" s="8">
        <v>36221.24</v>
      </c>
      <c r="T164" s="8">
        <v>0</v>
      </c>
      <c r="U164" s="8">
        <v>36219.43</v>
      </c>
      <c r="V164" s="8">
        <v>0</v>
      </c>
      <c r="W164" s="8">
        <v>35983.93</v>
      </c>
      <c r="X164" s="8">
        <v>0</v>
      </c>
      <c r="Y164" s="8">
        <v>0</v>
      </c>
      <c r="Z164" s="8">
        <v>35617.47</v>
      </c>
      <c r="AA164" s="8">
        <v>0</v>
      </c>
      <c r="AB164" s="8">
        <v>0</v>
      </c>
      <c r="AC164" s="8">
        <v>0</v>
      </c>
      <c r="AD164" s="8">
        <v>0</v>
      </c>
      <c r="AE164" s="8">
        <v>35002.18</v>
      </c>
      <c r="AF164" s="8">
        <v>0</v>
      </c>
      <c r="AG164" s="8">
        <v>0</v>
      </c>
      <c r="AH164" s="8">
        <v>0</v>
      </c>
      <c r="AI164" s="8">
        <v>0</v>
      </c>
      <c r="AJ164" s="8">
        <v>35921.280000000006</v>
      </c>
    </row>
    <row r="165" spans="3:36" x14ac:dyDescent="0.35">
      <c r="C165" s="8" t="s">
        <v>136</v>
      </c>
      <c r="D165" s="8" t="s">
        <v>32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15805.04</v>
      </c>
      <c r="N165" s="8">
        <v>15805.04</v>
      </c>
      <c r="O165" s="8">
        <v>15805.04</v>
      </c>
      <c r="P165" s="8">
        <v>15805.04</v>
      </c>
      <c r="Q165" s="8">
        <v>15853.43</v>
      </c>
      <c r="R165" s="8">
        <v>0</v>
      </c>
      <c r="S165" s="8">
        <v>15853.73</v>
      </c>
      <c r="T165" s="8">
        <v>0</v>
      </c>
      <c r="U165" s="8">
        <v>15853.73</v>
      </c>
      <c r="V165" s="8">
        <v>0</v>
      </c>
      <c r="W165" s="8">
        <v>15853.73</v>
      </c>
      <c r="X165" s="8">
        <v>0</v>
      </c>
      <c r="Y165" s="8">
        <v>0</v>
      </c>
      <c r="Z165" s="8">
        <v>15853.73</v>
      </c>
      <c r="AA165" s="8">
        <v>0</v>
      </c>
      <c r="AB165" s="8">
        <v>0</v>
      </c>
      <c r="AC165" s="8">
        <v>0</v>
      </c>
      <c r="AD165" s="8">
        <v>0</v>
      </c>
      <c r="AE165" s="8">
        <v>15853.73</v>
      </c>
      <c r="AF165" s="8">
        <v>0</v>
      </c>
      <c r="AG165" s="8">
        <v>0</v>
      </c>
      <c r="AH165" s="8">
        <v>0</v>
      </c>
      <c r="AI165" s="8">
        <v>0</v>
      </c>
      <c r="AJ165" s="8">
        <v>16733.080000000002</v>
      </c>
    </row>
    <row r="166" spans="3:36" x14ac:dyDescent="0.35">
      <c r="C166" s="8" t="s">
        <v>137</v>
      </c>
      <c r="D166" s="8" t="s">
        <v>32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8161.21</v>
      </c>
      <c r="N166" s="8">
        <v>8161.21</v>
      </c>
      <c r="O166" s="8">
        <v>8161.21</v>
      </c>
      <c r="P166" s="8">
        <v>7887.2699999999995</v>
      </c>
      <c r="Q166" s="8">
        <v>7793.87</v>
      </c>
      <c r="R166" s="8">
        <v>0</v>
      </c>
      <c r="S166" s="8">
        <v>7793.93</v>
      </c>
      <c r="T166" s="8">
        <v>0</v>
      </c>
      <c r="U166" s="8">
        <v>7793.94</v>
      </c>
      <c r="V166" s="8">
        <v>0</v>
      </c>
      <c r="W166" s="8">
        <v>7793.94</v>
      </c>
      <c r="X166" s="8">
        <v>0</v>
      </c>
      <c r="Y166" s="8">
        <v>0</v>
      </c>
      <c r="Z166" s="8">
        <v>7793.94</v>
      </c>
      <c r="AA166" s="8">
        <v>0</v>
      </c>
      <c r="AB166" s="8">
        <v>0</v>
      </c>
      <c r="AC166" s="8">
        <v>0</v>
      </c>
      <c r="AD166" s="8">
        <v>0</v>
      </c>
      <c r="AE166" s="8">
        <v>7793.94</v>
      </c>
      <c r="AF166" s="8">
        <v>0</v>
      </c>
      <c r="AG166" s="8">
        <v>0</v>
      </c>
      <c r="AH166" s="8">
        <v>0</v>
      </c>
      <c r="AI166" s="8">
        <v>0</v>
      </c>
      <c r="AJ166" s="8">
        <v>7793.93</v>
      </c>
    </row>
    <row r="167" spans="3:36" x14ac:dyDescent="0.35">
      <c r="C167" s="8" t="s">
        <v>138</v>
      </c>
      <c r="D167" s="8" t="s">
        <v>32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2860.59</v>
      </c>
      <c r="N167" s="8">
        <v>2860.59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</row>
    <row r="168" spans="3:36" x14ac:dyDescent="0.35">
      <c r="C168" s="8" t="s">
        <v>56</v>
      </c>
      <c r="D168" s="8" t="s">
        <v>32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1365.87</v>
      </c>
      <c r="N168" s="8">
        <v>1341.45</v>
      </c>
      <c r="O168" s="8">
        <v>1311.45</v>
      </c>
      <c r="P168" s="8">
        <v>1243.03</v>
      </c>
      <c r="Q168" s="8">
        <v>1177.5</v>
      </c>
      <c r="R168" s="8">
        <v>0</v>
      </c>
      <c r="S168" s="8">
        <v>1177.5</v>
      </c>
      <c r="T168" s="8">
        <v>0</v>
      </c>
      <c r="U168" s="8">
        <v>1177.5</v>
      </c>
      <c r="V168" s="8">
        <v>0</v>
      </c>
      <c r="W168" s="8">
        <v>942</v>
      </c>
      <c r="X168" s="8">
        <v>0</v>
      </c>
      <c r="Y168" s="8">
        <v>0</v>
      </c>
      <c r="Z168" s="8">
        <v>588.75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3:36" x14ac:dyDescent="0.35">
      <c r="C169" s="8" t="s">
        <v>139</v>
      </c>
      <c r="D169" s="8" t="s">
        <v>32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5205.5300000000007</v>
      </c>
      <c r="N169" s="8">
        <v>5205.5300000000007</v>
      </c>
      <c r="O169" s="8">
        <v>5205.5300000000007</v>
      </c>
      <c r="P169" s="8">
        <v>5205.5300000000007</v>
      </c>
      <c r="Q169" s="8">
        <v>5205.5300000000007</v>
      </c>
      <c r="R169" s="8">
        <v>0</v>
      </c>
      <c r="S169" s="8">
        <v>5205.5300000000007</v>
      </c>
      <c r="T169" s="8">
        <v>0</v>
      </c>
      <c r="U169" s="8">
        <v>5205.13</v>
      </c>
      <c r="V169" s="8">
        <v>0</v>
      </c>
      <c r="W169" s="8">
        <v>5205.13</v>
      </c>
      <c r="X169" s="8">
        <v>0</v>
      </c>
      <c r="Y169" s="8">
        <v>0</v>
      </c>
      <c r="Z169" s="8">
        <v>5205.13</v>
      </c>
      <c r="AA169" s="8">
        <v>0</v>
      </c>
      <c r="AB169" s="8">
        <v>0</v>
      </c>
      <c r="AC169" s="8">
        <v>0</v>
      </c>
      <c r="AD169" s="8">
        <v>0</v>
      </c>
      <c r="AE169" s="8">
        <v>5205.13</v>
      </c>
      <c r="AF169" s="8">
        <v>0</v>
      </c>
      <c r="AG169" s="8">
        <v>0</v>
      </c>
      <c r="AH169" s="8">
        <v>0</v>
      </c>
      <c r="AI169" s="8">
        <v>0</v>
      </c>
      <c r="AJ169" s="8">
        <v>5205.13</v>
      </c>
    </row>
    <row r="170" spans="3:36" x14ac:dyDescent="0.35">
      <c r="C170" s="8" t="s">
        <v>55</v>
      </c>
      <c r="D170" s="8" t="s">
        <v>32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2915</v>
      </c>
      <c r="N170" s="8">
        <v>2915</v>
      </c>
      <c r="O170" s="8">
        <v>1772.84</v>
      </c>
      <c r="P170" s="8">
        <v>630.66999999999996</v>
      </c>
      <c r="Q170" s="8">
        <v>630.66999999999996</v>
      </c>
      <c r="R170" s="8">
        <v>0</v>
      </c>
      <c r="S170" s="8">
        <v>630.66999999999996</v>
      </c>
      <c r="T170" s="8">
        <v>0</v>
      </c>
      <c r="U170" s="8">
        <v>630.66999999999996</v>
      </c>
      <c r="V170" s="8">
        <v>0</v>
      </c>
      <c r="W170" s="8">
        <v>630.66999999999996</v>
      </c>
      <c r="X170" s="8">
        <v>0</v>
      </c>
      <c r="Y170" s="8">
        <v>0</v>
      </c>
      <c r="Z170" s="8">
        <v>630.66999999999996</v>
      </c>
      <c r="AA170" s="8">
        <v>0</v>
      </c>
      <c r="AB170" s="8">
        <v>0</v>
      </c>
      <c r="AC170" s="8">
        <v>0</v>
      </c>
      <c r="AD170" s="8">
        <v>0</v>
      </c>
      <c r="AE170" s="8">
        <v>630.66999999999996</v>
      </c>
      <c r="AF170" s="8">
        <v>0</v>
      </c>
      <c r="AG170" s="8">
        <v>0</v>
      </c>
      <c r="AH170" s="8">
        <v>0</v>
      </c>
      <c r="AI170" s="8">
        <v>0</v>
      </c>
      <c r="AJ170" s="8">
        <v>630.66999999999996</v>
      </c>
    </row>
    <row r="171" spans="3:36" x14ac:dyDescent="0.35">
      <c r="C171" s="8" t="s">
        <v>57</v>
      </c>
      <c r="D171" s="8" t="s">
        <v>32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479</v>
      </c>
      <c r="N171" s="8">
        <v>479</v>
      </c>
      <c r="O171" s="8">
        <v>479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</row>
    <row r="172" spans="3:36" x14ac:dyDescent="0.35">
      <c r="C172" s="8" t="s">
        <v>34</v>
      </c>
      <c r="D172" s="8" t="s">
        <v>32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1214.5199999999998</v>
      </c>
      <c r="N172" s="8">
        <v>1302.6199999999999</v>
      </c>
      <c r="O172" s="8">
        <v>1302.6199999999999</v>
      </c>
      <c r="P172" s="8">
        <v>1302.6199999999999</v>
      </c>
      <c r="Q172" s="8">
        <v>1365.5999999999997</v>
      </c>
      <c r="R172" s="8">
        <v>0</v>
      </c>
      <c r="S172" s="8">
        <v>2202.1999999999998</v>
      </c>
      <c r="T172" s="8">
        <v>0</v>
      </c>
      <c r="U172" s="8">
        <v>2202.1999999999998</v>
      </c>
      <c r="V172" s="8">
        <v>0</v>
      </c>
      <c r="W172" s="8">
        <v>2202.1999999999998</v>
      </c>
      <c r="X172" s="8">
        <v>0</v>
      </c>
      <c r="Y172" s="8">
        <v>0</v>
      </c>
      <c r="Z172" s="8">
        <v>2202.1999999999998</v>
      </c>
      <c r="AA172" s="8">
        <v>0</v>
      </c>
      <c r="AB172" s="8">
        <v>0</v>
      </c>
      <c r="AC172" s="8">
        <v>0</v>
      </c>
      <c r="AD172" s="8">
        <v>0</v>
      </c>
      <c r="AE172" s="8">
        <v>2202.1999999999998</v>
      </c>
      <c r="AF172" s="8">
        <v>0</v>
      </c>
      <c r="AG172" s="8">
        <v>0</v>
      </c>
      <c r="AH172" s="8">
        <v>0</v>
      </c>
      <c r="AI172" s="8">
        <v>0</v>
      </c>
      <c r="AJ172" s="8">
        <v>2202.1999999999998</v>
      </c>
    </row>
    <row r="173" spans="3:36" x14ac:dyDescent="0.35">
      <c r="C173" s="8" t="s">
        <v>33</v>
      </c>
      <c r="D173" s="8" t="s">
        <v>32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636.39</v>
      </c>
      <c r="N173" s="8">
        <v>662.86</v>
      </c>
      <c r="O173" s="8">
        <v>678.27</v>
      </c>
      <c r="P173" s="8">
        <v>698.67000000000007</v>
      </c>
      <c r="Q173" s="8">
        <v>698.67000000000007</v>
      </c>
      <c r="R173" s="8">
        <v>0</v>
      </c>
      <c r="S173" s="8">
        <v>721.57</v>
      </c>
      <c r="T173" s="8">
        <v>0</v>
      </c>
      <c r="U173" s="8">
        <v>720.15</v>
      </c>
      <c r="V173" s="8">
        <v>0</v>
      </c>
      <c r="W173" s="8">
        <v>720.15</v>
      </c>
      <c r="X173" s="8">
        <v>0</v>
      </c>
      <c r="Y173" s="8">
        <v>0</v>
      </c>
      <c r="Z173" s="8">
        <v>720.15</v>
      </c>
      <c r="AA173" s="8">
        <v>0</v>
      </c>
      <c r="AB173" s="8">
        <v>0</v>
      </c>
      <c r="AC173" s="8">
        <v>0</v>
      </c>
      <c r="AD173" s="8">
        <v>0</v>
      </c>
      <c r="AE173" s="8">
        <v>720.15</v>
      </c>
      <c r="AF173" s="8">
        <v>0</v>
      </c>
      <c r="AG173" s="8">
        <v>0</v>
      </c>
      <c r="AH173" s="8">
        <v>0</v>
      </c>
      <c r="AI173" s="8">
        <v>0</v>
      </c>
      <c r="AJ173" s="8">
        <v>720.16</v>
      </c>
    </row>
    <row r="174" spans="3:36" x14ac:dyDescent="0.35">
      <c r="C174" s="8" t="s">
        <v>43</v>
      </c>
      <c r="D174" s="8" t="s">
        <v>32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2270.5</v>
      </c>
      <c r="N174" s="8">
        <v>2271.29</v>
      </c>
      <c r="O174" s="8">
        <v>2548.0099999999998</v>
      </c>
      <c r="P174" s="8">
        <v>2636.1099999999997</v>
      </c>
      <c r="Q174" s="8">
        <v>2614.66</v>
      </c>
      <c r="R174" s="8">
        <v>0</v>
      </c>
      <c r="S174" s="8">
        <v>2636.1099999999997</v>
      </c>
      <c r="T174" s="8">
        <v>0</v>
      </c>
      <c r="U174" s="8">
        <v>2636.1099999999997</v>
      </c>
      <c r="V174" s="8">
        <v>0</v>
      </c>
      <c r="W174" s="8">
        <v>2636.1099999999997</v>
      </c>
      <c r="X174" s="8">
        <v>0</v>
      </c>
      <c r="Y174" s="8">
        <v>0</v>
      </c>
      <c r="Z174" s="8">
        <v>2622.8999999999996</v>
      </c>
      <c r="AA174" s="8">
        <v>0</v>
      </c>
      <c r="AB174" s="8">
        <v>0</v>
      </c>
      <c r="AC174" s="8">
        <v>0</v>
      </c>
      <c r="AD174" s="8">
        <v>0</v>
      </c>
      <c r="AE174" s="8">
        <v>2596.3599999999997</v>
      </c>
      <c r="AF174" s="8">
        <v>0</v>
      </c>
      <c r="AG174" s="8">
        <v>0</v>
      </c>
      <c r="AH174" s="8">
        <v>0</v>
      </c>
      <c r="AI174" s="8">
        <v>0</v>
      </c>
      <c r="AJ174" s="8">
        <v>2636.1099999999997</v>
      </c>
    </row>
    <row r="175" spans="3:36" x14ac:dyDescent="0.35">
      <c r="C175" s="8" t="s">
        <v>140</v>
      </c>
      <c r="D175" s="8" t="s">
        <v>32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-692.59</v>
      </c>
      <c r="N175" s="8">
        <v>-893.22</v>
      </c>
      <c r="O175" s="8">
        <v>-1953.81</v>
      </c>
      <c r="P175" s="8">
        <v>-2084.9700000000003</v>
      </c>
      <c r="Q175" s="8">
        <v>-2220</v>
      </c>
      <c r="R175" s="8">
        <v>-2000</v>
      </c>
      <c r="S175" s="8">
        <v>-2432.54</v>
      </c>
      <c r="T175" s="8">
        <v>0</v>
      </c>
      <c r="U175" s="8">
        <v>-2577.52</v>
      </c>
      <c r="V175" s="8">
        <v>0</v>
      </c>
      <c r="W175" s="8">
        <v>-2577.52</v>
      </c>
      <c r="X175" s="8">
        <v>0</v>
      </c>
      <c r="Y175" s="8">
        <v>0</v>
      </c>
      <c r="Z175" s="8">
        <v>-2577.52</v>
      </c>
      <c r="AA175" s="8">
        <v>0</v>
      </c>
      <c r="AB175" s="8">
        <v>0</v>
      </c>
      <c r="AC175" s="8">
        <v>0</v>
      </c>
      <c r="AD175" s="8">
        <v>0</v>
      </c>
      <c r="AE175" s="8">
        <v>-2577.52</v>
      </c>
      <c r="AF175" s="8">
        <v>0</v>
      </c>
      <c r="AG175" s="8">
        <v>0</v>
      </c>
      <c r="AH175" s="8">
        <v>0</v>
      </c>
      <c r="AI175" s="8">
        <v>0</v>
      </c>
      <c r="AJ175" s="8">
        <v>-2577.52</v>
      </c>
    </row>
    <row r="176" spans="3:36" x14ac:dyDescent="0.35">
      <c r="C176" s="8" t="s">
        <v>141</v>
      </c>
      <c r="M176" s="8">
        <v>0</v>
      </c>
      <c r="N176" s="8">
        <v>0</v>
      </c>
      <c r="O176" s="8">
        <v>0</v>
      </c>
      <c r="P176" s="8">
        <v>-1219</v>
      </c>
      <c r="Q176" s="8">
        <v>-2000</v>
      </c>
      <c r="R176" s="8">
        <v>-2000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</row>
    <row r="177" spans="3:36" x14ac:dyDescent="0.35">
      <c r="C177" s="8" t="s">
        <v>142</v>
      </c>
      <c r="D177" s="8" t="s">
        <v>32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4806.71</v>
      </c>
      <c r="N177" s="8">
        <v>6142.08</v>
      </c>
      <c r="O177" s="8">
        <v>12745.08</v>
      </c>
      <c r="P177" s="8">
        <v>13864.29</v>
      </c>
      <c r="Q177" s="8">
        <v>13772.62</v>
      </c>
      <c r="R177" s="8">
        <v>0</v>
      </c>
      <c r="S177" s="8">
        <v>15420.93</v>
      </c>
      <c r="T177" s="8">
        <v>0</v>
      </c>
      <c r="U177" s="8">
        <v>15671.720000000001</v>
      </c>
      <c r="V177" s="8">
        <v>0</v>
      </c>
      <c r="W177" s="8">
        <v>16442.849999999999</v>
      </c>
      <c r="X177" s="8">
        <v>0</v>
      </c>
      <c r="Y177" s="8">
        <v>0</v>
      </c>
      <c r="Z177" s="8">
        <v>18674.84</v>
      </c>
      <c r="AA177" s="8">
        <v>0</v>
      </c>
      <c r="AB177" s="8">
        <v>0</v>
      </c>
      <c r="AC177" s="8">
        <v>0</v>
      </c>
      <c r="AD177" s="8">
        <v>0</v>
      </c>
      <c r="AE177" s="8">
        <v>22437.74</v>
      </c>
      <c r="AF177" s="8">
        <v>0</v>
      </c>
      <c r="AG177" s="8">
        <v>0</v>
      </c>
      <c r="AH177" s="8">
        <v>0</v>
      </c>
      <c r="AI177" s="8">
        <v>0</v>
      </c>
      <c r="AJ177" s="8">
        <v>24380.48</v>
      </c>
    </row>
    <row r="178" spans="3:36" x14ac:dyDescent="0.35">
      <c r="C178" s="8" t="s">
        <v>143</v>
      </c>
      <c r="D178" s="8" t="s">
        <v>32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2908.21</v>
      </c>
      <c r="N178" s="8">
        <v>4243.58</v>
      </c>
      <c r="O178" s="8">
        <v>10846.58</v>
      </c>
      <c r="P178" s="8">
        <v>11965.79</v>
      </c>
      <c r="Q178" s="8">
        <v>11694.45</v>
      </c>
      <c r="R178" s="8">
        <v>0</v>
      </c>
      <c r="S178" s="8">
        <v>12522.43</v>
      </c>
      <c r="T178" s="8">
        <v>0</v>
      </c>
      <c r="U178" s="8">
        <v>12772.94</v>
      </c>
      <c r="V178" s="8">
        <v>0</v>
      </c>
      <c r="W178" s="8">
        <v>13544.07</v>
      </c>
      <c r="X178" s="8">
        <v>0</v>
      </c>
      <c r="Y178" s="8">
        <v>0</v>
      </c>
      <c r="Z178" s="8">
        <v>15799.94</v>
      </c>
      <c r="AA178" s="8">
        <v>0</v>
      </c>
      <c r="AB178" s="8">
        <v>0</v>
      </c>
      <c r="AC178" s="8">
        <v>0</v>
      </c>
      <c r="AD178" s="8">
        <v>0</v>
      </c>
      <c r="AE178" s="8">
        <v>19621.240000000002</v>
      </c>
      <c r="AF178" s="8">
        <v>0</v>
      </c>
      <c r="AG178" s="8">
        <v>0</v>
      </c>
      <c r="AH178" s="8">
        <v>0</v>
      </c>
      <c r="AI178" s="8">
        <v>0</v>
      </c>
      <c r="AJ178" s="8">
        <v>21481.7</v>
      </c>
    </row>
    <row r="179" spans="3:36" x14ac:dyDescent="0.35">
      <c r="C179" s="8" t="s">
        <v>42</v>
      </c>
      <c r="D179" s="8" t="s">
        <v>32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1898.5</v>
      </c>
      <c r="N179" s="8">
        <v>1898.5</v>
      </c>
      <c r="O179" s="8">
        <v>1898.5</v>
      </c>
      <c r="P179" s="8">
        <v>1898.5</v>
      </c>
      <c r="Q179" s="8">
        <v>2078.17</v>
      </c>
      <c r="R179" s="8">
        <v>0</v>
      </c>
      <c r="S179" s="8">
        <v>2898.5</v>
      </c>
      <c r="T179" s="8">
        <v>0</v>
      </c>
      <c r="U179" s="8">
        <v>2898.7799999999997</v>
      </c>
      <c r="V179" s="8">
        <v>0</v>
      </c>
      <c r="W179" s="8">
        <v>2898.7799999999997</v>
      </c>
      <c r="X179" s="8">
        <v>0</v>
      </c>
      <c r="Y179" s="8">
        <v>0</v>
      </c>
      <c r="Z179" s="8">
        <v>2874.8999999999996</v>
      </c>
      <c r="AA179" s="8">
        <v>0</v>
      </c>
      <c r="AB179" s="8">
        <v>0</v>
      </c>
      <c r="AC179" s="8">
        <v>0</v>
      </c>
      <c r="AD179" s="8">
        <v>0</v>
      </c>
      <c r="AE179" s="8">
        <v>2816.5</v>
      </c>
      <c r="AF179" s="8">
        <v>0</v>
      </c>
      <c r="AG179" s="8">
        <v>0</v>
      </c>
      <c r="AH179" s="8">
        <v>0</v>
      </c>
      <c r="AI179" s="8">
        <v>0</v>
      </c>
      <c r="AJ179" s="8">
        <v>2898.7799999999997</v>
      </c>
    </row>
    <row r="180" spans="3:36" x14ac:dyDescent="0.35">
      <c r="C180" s="8" t="s">
        <v>144</v>
      </c>
      <c r="D180" s="8" t="s">
        <v>32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8898.77</v>
      </c>
      <c r="N180" s="8">
        <v>8968.26</v>
      </c>
      <c r="O180" s="8">
        <v>9060.4699999999993</v>
      </c>
      <c r="P180" s="8">
        <v>9121.08</v>
      </c>
      <c r="Q180" s="8">
        <v>9254.66</v>
      </c>
      <c r="R180" s="8">
        <v>0</v>
      </c>
      <c r="S180" s="8">
        <v>9369.15</v>
      </c>
      <c r="T180" s="8">
        <v>0</v>
      </c>
      <c r="U180" s="8">
        <v>10092.42</v>
      </c>
      <c r="V180" s="8">
        <v>0</v>
      </c>
      <c r="W180" s="8">
        <v>10642.14</v>
      </c>
      <c r="X180" s="8">
        <v>0</v>
      </c>
      <c r="Y180" s="8">
        <v>0</v>
      </c>
      <c r="Z180" s="8">
        <v>10788</v>
      </c>
      <c r="AA180" s="8">
        <v>0</v>
      </c>
      <c r="AB180" s="8">
        <v>0</v>
      </c>
      <c r="AC180" s="8">
        <v>0</v>
      </c>
      <c r="AD180" s="8">
        <v>0</v>
      </c>
      <c r="AE180" s="8">
        <v>11159.54</v>
      </c>
      <c r="AF180" s="8">
        <v>0</v>
      </c>
      <c r="AG180" s="8">
        <v>0</v>
      </c>
      <c r="AH180" s="8">
        <v>0</v>
      </c>
      <c r="AI180" s="8">
        <v>0</v>
      </c>
      <c r="AJ180" s="8">
        <v>11440.37</v>
      </c>
    </row>
    <row r="181" spans="3:36" x14ac:dyDescent="0.35">
      <c r="C181" s="8" t="s">
        <v>145</v>
      </c>
      <c r="D181" s="8" t="s">
        <v>32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53926.539999999994</v>
      </c>
      <c r="N181" s="8">
        <v>55221.710000000006</v>
      </c>
      <c r="O181" s="8">
        <v>57115.710000000006</v>
      </c>
      <c r="P181" s="8">
        <v>56309.340000000004</v>
      </c>
      <c r="Q181" s="8">
        <v>56147.209999999992</v>
      </c>
      <c r="R181" s="8">
        <v>-2000</v>
      </c>
      <c r="S181" s="8">
        <v>58578.78</v>
      </c>
      <c r="T181" s="8">
        <v>0</v>
      </c>
      <c r="U181" s="8">
        <v>59406.05</v>
      </c>
      <c r="V181" s="8">
        <v>0</v>
      </c>
      <c r="W181" s="8">
        <v>60491.4</v>
      </c>
      <c r="X181" s="8">
        <v>0</v>
      </c>
      <c r="Y181" s="8">
        <v>0</v>
      </c>
      <c r="Z181" s="8">
        <v>62502.790000000008</v>
      </c>
      <c r="AA181" s="8">
        <v>0</v>
      </c>
      <c r="AB181" s="8">
        <v>0</v>
      </c>
      <c r="AC181" s="8">
        <v>0</v>
      </c>
      <c r="AD181" s="8">
        <v>0</v>
      </c>
      <c r="AE181" s="8">
        <v>66021.94</v>
      </c>
      <c r="AF181" s="8">
        <v>0</v>
      </c>
      <c r="AG181" s="8">
        <v>0</v>
      </c>
      <c r="AH181" s="8">
        <v>0</v>
      </c>
      <c r="AI181" s="8">
        <v>0</v>
      </c>
      <c r="AJ181" s="8">
        <v>69164.61</v>
      </c>
    </row>
    <row r="182" spans="3:36" x14ac:dyDescent="0.35">
      <c r="C182" s="8" t="s">
        <v>146</v>
      </c>
      <c r="D182" s="8" t="s">
        <v>133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0.18255703084362751</v>
      </c>
      <c r="N182" s="8">
        <v>0.20176699108147633</v>
      </c>
      <c r="O182" s="8">
        <v>0.2254683552451604</v>
      </c>
      <c r="P182" s="8">
        <v>0.19950076665847249</v>
      </c>
      <c r="Q182" s="8">
        <v>0.18520716192000841</v>
      </c>
      <c r="R182" s="8">
        <v>0</v>
      </c>
      <c r="S182" s="8">
        <v>0.22546749378728603</v>
      </c>
      <c r="T182" s="8">
        <v>0</v>
      </c>
      <c r="U182" s="8">
        <v>0.22546786857556134</v>
      </c>
      <c r="V182" s="8">
        <v>0</v>
      </c>
      <c r="W182" s="8">
        <v>0.22546791167597346</v>
      </c>
      <c r="X182" s="8">
        <v>0</v>
      </c>
      <c r="Y182" s="8">
        <v>0</v>
      </c>
      <c r="Z182" s="8">
        <v>0.22662409064602551</v>
      </c>
      <c r="AA182" s="8">
        <v>0</v>
      </c>
      <c r="AB182" s="8">
        <v>0</v>
      </c>
      <c r="AC182" s="8">
        <v>0</v>
      </c>
      <c r="AD182" s="8">
        <v>0</v>
      </c>
      <c r="AE182" s="8">
        <v>0.23151044552060096</v>
      </c>
      <c r="AF182" s="8">
        <v>0</v>
      </c>
      <c r="AG182" s="8">
        <v>0</v>
      </c>
      <c r="AH182" s="8">
        <v>0</v>
      </c>
      <c r="AI182" s="8">
        <v>0</v>
      </c>
      <c r="AJ182" s="8">
        <v>0.22546786949176423</v>
      </c>
    </row>
    <row r="183" spans="3:36" x14ac:dyDescent="0.35">
      <c r="C183" s="8" t="s">
        <v>147</v>
      </c>
      <c r="D183" s="8" t="s">
        <v>148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1.0000000000000001E-5</v>
      </c>
      <c r="N183" s="8">
        <v>1.0000000000000001E-5</v>
      </c>
      <c r="O183" s="8">
        <v>273.32565999999997</v>
      </c>
      <c r="P183" s="8">
        <v>527.63913000000002</v>
      </c>
      <c r="Q183" s="8">
        <v>7.0000000000000007E-5</v>
      </c>
      <c r="R183" s="8">
        <v>0</v>
      </c>
      <c r="S183" s="8">
        <v>216.50995999999998</v>
      </c>
      <c r="T183" s="8">
        <v>0</v>
      </c>
      <c r="U183" s="8">
        <v>71.152160000000009</v>
      </c>
      <c r="V183" s="8">
        <v>0</v>
      </c>
      <c r="W183" s="8">
        <v>21.935400000000001</v>
      </c>
      <c r="X183" s="8">
        <v>0</v>
      </c>
      <c r="Y183" s="8">
        <v>0</v>
      </c>
      <c r="Z183" s="8">
        <v>5.0000000000000002E-5</v>
      </c>
      <c r="AA183" s="8">
        <v>0</v>
      </c>
      <c r="AB183" s="8">
        <v>0</v>
      </c>
      <c r="AC183" s="8">
        <v>0</v>
      </c>
      <c r="AD183" s="8">
        <v>0</v>
      </c>
      <c r="AE183" s="8">
        <v>1.0000000000000001E-5</v>
      </c>
      <c r="AF183" s="8">
        <v>0</v>
      </c>
      <c r="AG183" s="8">
        <v>0</v>
      </c>
      <c r="AH183" s="8">
        <v>0</v>
      </c>
      <c r="AI183" s="8">
        <v>0</v>
      </c>
      <c r="AJ183" s="8">
        <v>74.562080000000009</v>
      </c>
    </row>
    <row r="184" spans="3:36" x14ac:dyDescent="0.35">
      <c r="C184" s="8" t="s">
        <v>149</v>
      </c>
      <c r="D184" s="8" t="s">
        <v>133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2.3056942321298145E-2</v>
      </c>
      <c r="N184" s="8">
        <v>1.9283119236957909E-2</v>
      </c>
      <c r="O184" s="8">
        <v>1.905835178918976E-2</v>
      </c>
      <c r="P184" s="8">
        <v>1.9034631289423353E-2</v>
      </c>
      <c r="Q184" s="8">
        <v>1.9017203354917044E-2</v>
      </c>
      <c r="R184" s="8">
        <v>0</v>
      </c>
      <c r="S184" s="8">
        <v>1.8993202377110024E-2</v>
      </c>
      <c r="T184" s="8">
        <v>0</v>
      </c>
      <c r="U184" s="8">
        <v>1.8962002303937731E-2</v>
      </c>
      <c r="V184" s="8">
        <v>0</v>
      </c>
      <c r="W184" s="8">
        <v>2.1963189598753888E-2</v>
      </c>
      <c r="X184" s="8">
        <v>0</v>
      </c>
      <c r="Y184" s="8">
        <v>0</v>
      </c>
      <c r="Z184" s="8">
        <v>2.0744255822171567E-2</v>
      </c>
      <c r="AA184" s="8">
        <v>0</v>
      </c>
      <c r="AB184" s="8">
        <v>0</v>
      </c>
      <c r="AC184" s="8">
        <v>0</v>
      </c>
      <c r="AD184" s="8">
        <v>0</v>
      </c>
      <c r="AE184" s="8">
        <v>1.9058659874946416E-2</v>
      </c>
      <c r="AF184" s="8">
        <v>0</v>
      </c>
      <c r="AG184" s="8">
        <v>0</v>
      </c>
      <c r="AH184" s="8">
        <v>0</v>
      </c>
      <c r="AI184" s="8">
        <v>0</v>
      </c>
      <c r="AJ184" s="8">
        <v>1.4985495629604563E-2</v>
      </c>
    </row>
    <row r="185" spans="3:36" x14ac:dyDescent="0.35">
      <c r="C185" s="8" t="s">
        <v>150</v>
      </c>
      <c r="D185" s="8" t="s">
        <v>133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0.31978464002452067</v>
      </c>
      <c r="N185" s="8">
        <v>0.32113198779895691</v>
      </c>
      <c r="O185" s="8">
        <v>0.31738881656160084</v>
      </c>
      <c r="P185" s="8">
        <v>0.31699378652792448</v>
      </c>
      <c r="Q185" s="8">
        <v>0.31670354991306576</v>
      </c>
      <c r="R185" s="8">
        <v>0</v>
      </c>
      <c r="S185" s="8">
        <v>0.31630384893017155</v>
      </c>
      <c r="T185" s="8">
        <v>0</v>
      </c>
      <c r="U185" s="8">
        <v>0.3157842576029507</v>
      </c>
      <c r="V185" s="8">
        <v>0</v>
      </c>
      <c r="W185" s="8">
        <v>0.2004596288374853</v>
      </c>
      <c r="X185" s="8">
        <v>0</v>
      </c>
      <c r="Y185" s="8">
        <v>0</v>
      </c>
      <c r="Z185" s="8">
        <v>0.18933433160629326</v>
      </c>
      <c r="AA185" s="8">
        <v>0</v>
      </c>
      <c r="AB185" s="8">
        <v>0</v>
      </c>
      <c r="AC185" s="8">
        <v>0</v>
      </c>
      <c r="AD185" s="8">
        <v>0</v>
      </c>
      <c r="AE185" s="8">
        <v>0.17394977480358295</v>
      </c>
      <c r="AF185" s="8">
        <v>0</v>
      </c>
      <c r="AG185" s="8">
        <v>0</v>
      </c>
      <c r="AH185" s="8">
        <v>0</v>
      </c>
      <c r="AI185" s="8">
        <v>0</v>
      </c>
      <c r="AJ185" s="8">
        <v>0.24956138789331481</v>
      </c>
    </row>
    <row r="186" spans="3:36" x14ac:dyDescent="0.35">
      <c r="C186" s="8" t="s">
        <v>151</v>
      </c>
      <c r="D186" s="8" t="s">
        <v>133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1</v>
      </c>
      <c r="N186" s="8">
        <v>1</v>
      </c>
      <c r="O186" s="8">
        <v>0.73043130990415295</v>
      </c>
      <c r="P186" s="8">
        <v>0.73043130990415295</v>
      </c>
      <c r="Q186" s="8">
        <v>0.73043130990415295</v>
      </c>
      <c r="R186" s="8">
        <v>0</v>
      </c>
      <c r="S186" s="8">
        <v>0.59652299891343696</v>
      </c>
      <c r="T186" s="8">
        <v>0</v>
      </c>
      <c r="U186" s="8">
        <v>0.59652299891343696</v>
      </c>
      <c r="V186" s="8">
        <v>0</v>
      </c>
      <c r="W186" s="8">
        <v>0.59652299891343696</v>
      </c>
      <c r="X186" s="8">
        <v>0</v>
      </c>
      <c r="Y186" s="8">
        <v>0</v>
      </c>
      <c r="Z186" s="8">
        <v>0.49562903838844502</v>
      </c>
      <c r="AA186" s="8">
        <v>0</v>
      </c>
      <c r="AB186" s="8">
        <v>0</v>
      </c>
      <c r="AC186" s="8">
        <v>0</v>
      </c>
      <c r="AD186" s="8">
        <v>0</v>
      </c>
      <c r="AE186" s="8">
        <v>0.216913319238901</v>
      </c>
      <c r="AF186" s="8">
        <v>0</v>
      </c>
      <c r="AG186" s="8">
        <v>0</v>
      </c>
      <c r="AH186" s="8">
        <v>0</v>
      </c>
      <c r="AI186" s="8">
        <v>0</v>
      </c>
      <c r="AJ186" s="8">
        <v>0.06</v>
      </c>
    </row>
    <row r="189" spans="3:36" x14ac:dyDescent="0.35">
      <c r="C189" s="8" t="s">
        <v>152</v>
      </c>
    </row>
    <row r="191" spans="3:36" x14ac:dyDescent="0.35">
      <c r="D191" s="8" t="s">
        <v>11</v>
      </c>
      <c r="F191" s="8">
        <v>2015</v>
      </c>
      <c r="G191" s="8">
        <v>2016</v>
      </c>
      <c r="H191" s="8">
        <v>2017</v>
      </c>
      <c r="I191" s="8">
        <v>2018</v>
      </c>
      <c r="J191" s="8">
        <v>2019</v>
      </c>
      <c r="K191" s="8">
        <v>2020</v>
      </c>
      <c r="L191" s="8">
        <v>2021</v>
      </c>
      <c r="M191" s="8">
        <v>2022</v>
      </c>
      <c r="N191" s="8">
        <v>2023</v>
      </c>
      <c r="O191" s="8">
        <v>2024</v>
      </c>
      <c r="P191" s="8">
        <v>2025</v>
      </c>
      <c r="Q191" s="8">
        <v>2026</v>
      </c>
      <c r="R191" s="8">
        <v>2027</v>
      </c>
      <c r="S191" s="8">
        <v>2028</v>
      </c>
      <c r="T191" s="8">
        <v>2029</v>
      </c>
      <c r="U191" s="8">
        <v>2030</v>
      </c>
      <c r="V191" s="8">
        <v>2031</v>
      </c>
      <c r="W191" s="8">
        <v>2032</v>
      </c>
      <c r="X191" s="8">
        <v>2033</v>
      </c>
      <c r="Y191" s="8">
        <v>2034</v>
      </c>
      <c r="Z191" s="8">
        <v>2035</v>
      </c>
      <c r="AA191" s="8">
        <v>2036</v>
      </c>
      <c r="AB191" s="8">
        <v>2037</v>
      </c>
      <c r="AC191" s="8">
        <v>2038</v>
      </c>
      <c r="AD191" s="8">
        <v>2039</v>
      </c>
      <c r="AE191" s="8">
        <v>2040</v>
      </c>
      <c r="AF191" s="8">
        <v>2041</v>
      </c>
      <c r="AG191" s="8">
        <v>2042</v>
      </c>
      <c r="AH191" s="8">
        <v>2043</v>
      </c>
      <c r="AI191" s="8">
        <v>2044</v>
      </c>
      <c r="AJ191" s="8">
        <v>2045</v>
      </c>
    </row>
    <row r="192" spans="3:36" x14ac:dyDescent="0.35">
      <c r="C192" s="8" t="s">
        <v>153</v>
      </c>
      <c r="D192" s="8" t="s">
        <v>32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413.93</v>
      </c>
      <c r="T192" s="8">
        <v>0</v>
      </c>
      <c r="U192" s="8">
        <v>414.08000000000004</v>
      </c>
      <c r="V192" s="8">
        <v>0</v>
      </c>
      <c r="W192" s="8">
        <v>690.64</v>
      </c>
      <c r="X192" s="8">
        <v>0</v>
      </c>
      <c r="Y192" s="8">
        <v>0</v>
      </c>
      <c r="Z192" s="8">
        <v>731.66</v>
      </c>
      <c r="AA192" s="8">
        <v>0</v>
      </c>
      <c r="AB192" s="8">
        <v>0</v>
      </c>
      <c r="AC192" s="8">
        <v>0</v>
      </c>
      <c r="AD192" s="8">
        <v>0</v>
      </c>
      <c r="AE192" s="8">
        <v>1307.28</v>
      </c>
      <c r="AF192" s="8">
        <v>0</v>
      </c>
      <c r="AG192" s="8">
        <v>0</v>
      </c>
      <c r="AH192" s="8">
        <v>0</v>
      </c>
      <c r="AI192" s="8">
        <v>0</v>
      </c>
      <c r="AJ192" s="8">
        <v>15309.220000000001</v>
      </c>
    </row>
    <row r="193" spans="3:36" x14ac:dyDescent="0.35">
      <c r="C193" s="8" t="s">
        <v>154</v>
      </c>
      <c r="D193" s="8" t="s">
        <v>13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3.19E-6</v>
      </c>
      <c r="N193" s="8">
        <v>1.539E-5</v>
      </c>
      <c r="O193" s="8">
        <v>1.5829999999999999E-5</v>
      </c>
      <c r="P193" s="8">
        <v>1.7140000000000002E-5</v>
      </c>
      <c r="Q193" s="8">
        <v>2.0040000000000001E-5</v>
      </c>
      <c r="R193" s="8">
        <v>0</v>
      </c>
      <c r="S193" s="8">
        <v>4.397721820000001</v>
      </c>
      <c r="T193" s="8">
        <v>0</v>
      </c>
      <c r="U193" s="8">
        <v>4.3983922699999995</v>
      </c>
      <c r="V193" s="8">
        <v>0</v>
      </c>
      <c r="W193" s="8">
        <v>5.3315149300000009</v>
      </c>
      <c r="X193" s="8">
        <v>0</v>
      </c>
      <c r="Y193" s="8">
        <v>0</v>
      </c>
      <c r="Z193" s="8">
        <v>8.9153712499999997</v>
      </c>
      <c r="AA193" s="8">
        <v>0</v>
      </c>
      <c r="AB193" s="8">
        <v>0</v>
      </c>
      <c r="AC193" s="8">
        <v>0</v>
      </c>
      <c r="AD193" s="8">
        <v>0</v>
      </c>
      <c r="AE193" s="8">
        <v>12.890717240000003</v>
      </c>
      <c r="AF193" s="8">
        <v>0</v>
      </c>
      <c r="AG193" s="8">
        <v>0</v>
      </c>
      <c r="AH193" s="8">
        <v>0</v>
      </c>
      <c r="AI193" s="8">
        <v>0</v>
      </c>
      <c r="AJ193" s="8">
        <v>304.94043123999995</v>
      </c>
    </row>
    <row r="195" spans="3:36" x14ac:dyDescent="0.35">
      <c r="C195" s="8" t="s">
        <v>155</v>
      </c>
    </row>
    <row r="196" spans="3:36" x14ac:dyDescent="0.35">
      <c r="C196" s="8" t="s">
        <v>156</v>
      </c>
      <c r="D196" s="8" t="s">
        <v>11</v>
      </c>
      <c r="F196" s="8">
        <v>2015</v>
      </c>
      <c r="G196" s="8">
        <v>2016</v>
      </c>
      <c r="H196" s="8">
        <v>2017</v>
      </c>
      <c r="I196" s="8">
        <v>2018</v>
      </c>
      <c r="J196" s="8">
        <v>2019</v>
      </c>
      <c r="K196" s="8">
        <v>2020</v>
      </c>
      <c r="L196" s="8">
        <v>2021</v>
      </c>
      <c r="M196" s="8">
        <v>2022</v>
      </c>
      <c r="N196" s="8">
        <v>2023</v>
      </c>
      <c r="O196" s="8">
        <v>2024</v>
      </c>
      <c r="P196" s="8">
        <v>2025</v>
      </c>
      <c r="Q196" s="8">
        <v>2026</v>
      </c>
      <c r="R196" s="8">
        <v>2027</v>
      </c>
      <c r="S196" s="8">
        <v>2028</v>
      </c>
      <c r="T196" s="8">
        <v>2029</v>
      </c>
      <c r="U196" s="8">
        <v>2030</v>
      </c>
      <c r="V196" s="8">
        <v>2031</v>
      </c>
      <c r="W196" s="8">
        <v>2032</v>
      </c>
      <c r="X196" s="8">
        <v>2033</v>
      </c>
      <c r="Y196" s="8">
        <v>2034</v>
      </c>
      <c r="Z196" s="8">
        <v>2035</v>
      </c>
      <c r="AA196" s="8">
        <v>2036</v>
      </c>
      <c r="AB196" s="8">
        <v>2037</v>
      </c>
      <c r="AC196" s="8">
        <v>2038</v>
      </c>
      <c r="AD196" s="8">
        <v>2039</v>
      </c>
      <c r="AE196" s="8">
        <v>2040</v>
      </c>
      <c r="AF196" s="8">
        <v>2041</v>
      </c>
      <c r="AG196" s="8">
        <v>2042</v>
      </c>
      <c r="AH196" s="8">
        <v>2043</v>
      </c>
      <c r="AI196" s="8">
        <v>2044</v>
      </c>
      <c r="AJ196" s="8">
        <v>2045</v>
      </c>
    </row>
    <row r="197" spans="3:36" x14ac:dyDescent="0.35">
      <c r="C197" s="8" t="s">
        <v>33</v>
      </c>
      <c r="D197" s="8" t="s">
        <v>32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34.18</v>
      </c>
      <c r="N197" s="8">
        <v>65.319999999999993</v>
      </c>
      <c r="O197" s="8">
        <v>83.44</v>
      </c>
      <c r="P197" s="8">
        <v>107.44</v>
      </c>
      <c r="Q197" s="8">
        <v>107.44</v>
      </c>
      <c r="R197" s="8">
        <v>0</v>
      </c>
      <c r="S197" s="8">
        <v>134.38999999999999</v>
      </c>
      <c r="T197" s="8">
        <v>0</v>
      </c>
      <c r="U197" s="8">
        <v>134.38999999999999</v>
      </c>
      <c r="V197" s="8">
        <v>0</v>
      </c>
      <c r="W197" s="8">
        <v>134.38999999999999</v>
      </c>
      <c r="X197" s="8">
        <v>0</v>
      </c>
      <c r="Y197" s="8">
        <v>0</v>
      </c>
      <c r="Z197" s="8">
        <v>134.38999999999999</v>
      </c>
      <c r="AA197" s="8">
        <v>0</v>
      </c>
      <c r="AB197" s="8">
        <v>0</v>
      </c>
      <c r="AC197" s="8">
        <v>0</v>
      </c>
      <c r="AD197" s="8">
        <v>0</v>
      </c>
      <c r="AE197" s="8">
        <v>134.38999999999999</v>
      </c>
      <c r="AF197" s="8">
        <v>0</v>
      </c>
      <c r="AG197" s="8">
        <v>0</v>
      </c>
      <c r="AH197" s="8">
        <v>0</v>
      </c>
      <c r="AI197" s="8">
        <v>0</v>
      </c>
      <c r="AJ197" s="8">
        <v>134.38999999999999</v>
      </c>
    </row>
    <row r="198" spans="3:36" x14ac:dyDescent="0.35">
      <c r="C198" s="8" t="s">
        <v>34</v>
      </c>
      <c r="D198" s="8" t="s">
        <v>32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14</v>
      </c>
      <c r="N198" s="8">
        <v>114</v>
      </c>
      <c r="O198" s="8">
        <v>114</v>
      </c>
      <c r="P198" s="8">
        <v>114</v>
      </c>
      <c r="Q198" s="8">
        <v>184</v>
      </c>
      <c r="R198" s="8">
        <v>0</v>
      </c>
      <c r="S198" s="8">
        <v>1159.71</v>
      </c>
      <c r="T198" s="8">
        <v>0</v>
      </c>
      <c r="U198" s="8">
        <v>1159.71</v>
      </c>
      <c r="V198" s="8">
        <v>0</v>
      </c>
      <c r="W198" s="8">
        <v>1159.71</v>
      </c>
      <c r="X198" s="8">
        <v>0</v>
      </c>
      <c r="Y198" s="8">
        <v>0</v>
      </c>
      <c r="Z198" s="8">
        <v>1159.71</v>
      </c>
      <c r="AA198" s="8">
        <v>0</v>
      </c>
      <c r="AB198" s="8">
        <v>0</v>
      </c>
      <c r="AC198" s="8">
        <v>0</v>
      </c>
      <c r="AD198" s="8">
        <v>0</v>
      </c>
      <c r="AE198" s="8">
        <v>1159.71</v>
      </c>
      <c r="AF198" s="8">
        <v>0</v>
      </c>
      <c r="AG198" s="8">
        <v>0</v>
      </c>
      <c r="AH198" s="8">
        <v>0</v>
      </c>
      <c r="AI198" s="8">
        <v>0</v>
      </c>
      <c r="AJ198" s="8">
        <v>1521.41</v>
      </c>
    </row>
    <row r="199" spans="3:36" x14ac:dyDescent="0.35">
      <c r="C199" s="8" t="s">
        <v>39</v>
      </c>
      <c r="D199" s="8" t="s">
        <v>32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3074.9300000000003</v>
      </c>
      <c r="N199" s="8">
        <v>6452.1900000000005</v>
      </c>
      <c r="O199" s="8">
        <v>7644.5599999999995</v>
      </c>
      <c r="P199" s="8">
        <v>10874.79</v>
      </c>
      <c r="Q199" s="8">
        <v>10874.79</v>
      </c>
      <c r="R199" s="8">
        <v>0</v>
      </c>
      <c r="S199" s="8">
        <v>11271.640000000001</v>
      </c>
      <c r="T199" s="8">
        <v>0</v>
      </c>
      <c r="U199" s="8">
        <v>14216.4</v>
      </c>
      <c r="V199" s="8">
        <v>0</v>
      </c>
      <c r="W199" s="8">
        <v>17380.279999999995</v>
      </c>
      <c r="X199" s="8">
        <v>0</v>
      </c>
      <c r="Y199" s="8">
        <v>0</v>
      </c>
      <c r="Z199" s="8">
        <v>26851.919999999998</v>
      </c>
      <c r="AA199" s="8">
        <v>0</v>
      </c>
      <c r="AB199" s="8">
        <v>0</v>
      </c>
      <c r="AC199" s="8">
        <v>0</v>
      </c>
      <c r="AD199" s="8">
        <v>0</v>
      </c>
      <c r="AE199" s="8">
        <v>43591.25</v>
      </c>
      <c r="AF199" s="8">
        <v>0</v>
      </c>
      <c r="AG199" s="8">
        <v>0</v>
      </c>
      <c r="AH199" s="8">
        <v>0</v>
      </c>
      <c r="AI199" s="8">
        <v>0</v>
      </c>
      <c r="AJ199" s="8">
        <v>72215.049999999988</v>
      </c>
    </row>
    <row r="200" spans="3:36" x14ac:dyDescent="0.35">
      <c r="C200" s="8" t="s">
        <v>36</v>
      </c>
      <c r="D200" s="8" t="s">
        <v>32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1696.74</v>
      </c>
      <c r="N200" s="8">
        <v>1718.85</v>
      </c>
      <c r="O200" s="8">
        <v>2048.6999999999998</v>
      </c>
      <c r="P200" s="8">
        <v>3531.3499999999995</v>
      </c>
      <c r="Q200" s="8">
        <v>3531.3499999999995</v>
      </c>
      <c r="R200" s="8">
        <v>0</v>
      </c>
      <c r="S200" s="8">
        <v>3531.3499999999995</v>
      </c>
      <c r="T200" s="8">
        <v>0</v>
      </c>
      <c r="U200" s="8">
        <v>3531.3499999999995</v>
      </c>
      <c r="V200" s="8">
        <v>0</v>
      </c>
      <c r="W200" s="8">
        <v>3531.3499999999995</v>
      </c>
      <c r="X200" s="8">
        <v>0</v>
      </c>
      <c r="Y200" s="8">
        <v>0</v>
      </c>
      <c r="Z200" s="8">
        <v>3531.3499999999995</v>
      </c>
      <c r="AA200" s="8">
        <v>0</v>
      </c>
      <c r="AB200" s="8">
        <v>0</v>
      </c>
      <c r="AC200" s="8">
        <v>0</v>
      </c>
      <c r="AD200" s="8">
        <v>0</v>
      </c>
      <c r="AE200" s="8">
        <v>3531.3499999999995</v>
      </c>
      <c r="AF200" s="8">
        <v>0</v>
      </c>
      <c r="AG200" s="8">
        <v>0</v>
      </c>
      <c r="AH200" s="8">
        <v>0</v>
      </c>
      <c r="AI200" s="8">
        <v>0</v>
      </c>
      <c r="AJ200" s="8">
        <v>5031.2699999999995</v>
      </c>
    </row>
    <row r="201" spans="3:36" x14ac:dyDescent="0.35">
      <c r="C201" s="8" t="s">
        <v>37</v>
      </c>
      <c r="D201" s="8" t="s">
        <v>32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0.03</v>
      </c>
      <c r="R201" s="8">
        <v>0</v>
      </c>
      <c r="S201" s="8">
        <v>0.06</v>
      </c>
      <c r="T201" s="8">
        <v>0</v>
      </c>
      <c r="U201" s="8">
        <v>1500.03</v>
      </c>
      <c r="V201" s="8">
        <v>0</v>
      </c>
      <c r="W201" s="8">
        <v>1500.03</v>
      </c>
      <c r="X201" s="8">
        <v>0</v>
      </c>
      <c r="Y201" s="8">
        <v>0</v>
      </c>
      <c r="Z201" s="8">
        <v>1500.03</v>
      </c>
      <c r="AA201" s="8">
        <v>0</v>
      </c>
      <c r="AB201" s="8">
        <v>0</v>
      </c>
      <c r="AC201" s="8">
        <v>0</v>
      </c>
      <c r="AD201" s="8">
        <v>0</v>
      </c>
      <c r="AE201" s="8">
        <v>1970.2</v>
      </c>
      <c r="AF201" s="8">
        <v>0</v>
      </c>
      <c r="AG201" s="8">
        <v>0</v>
      </c>
      <c r="AH201" s="8">
        <v>0</v>
      </c>
      <c r="AI201" s="8">
        <v>0</v>
      </c>
      <c r="AJ201" s="8">
        <v>1970.2</v>
      </c>
    </row>
    <row r="202" spans="3:36" x14ac:dyDescent="0.35">
      <c r="C202" s="8" t="s">
        <v>157</v>
      </c>
      <c r="D202" s="8" t="s">
        <v>32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120</v>
      </c>
      <c r="R202" s="8">
        <v>0</v>
      </c>
      <c r="S202" s="8">
        <v>195</v>
      </c>
      <c r="T202" s="8">
        <v>0</v>
      </c>
      <c r="U202" s="8">
        <v>195.01</v>
      </c>
      <c r="V202" s="8">
        <v>0</v>
      </c>
      <c r="W202" s="8">
        <v>1707.57</v>
      </c>
      <c r="X202" s="8">
        <v>0</v>
      </c>
      <c r="Y202" s="8">
        <v>0</v>
      </c>
      <c r="Z202" s="8">
        <v>1728.08</v>
      </c>
      <c r="AA202" s="8">
        <v>0</v>
      </c>
      <c r="AB202" s="8">
        <v>0</v>
      </c>
      <c r="AC202" s="8">
        <v>0</v>
      </c>
      <c r="AD202" s="8">
        <v>0</v>
      </c>
      <c r="AE202" s="8">
        <v>1728.08</v>
      </c>
      <c r="AF202" s="8">
        <v>0</v>
      </c>
      <c r="AG202" s="8">
        <v>0</v>
      </c>
      <c r="AH202" s="8">
        <v>0</v>
      </c>
      <c r="AI202" s="8">
        <v>0</v>
      </c>
      <c r="AJ202" s="8">
        <v>1728.08</v>
      </c>
    </row>
    <row r="204" spans="3:36" x14ac:dyDescent="0.35">
      <c r="C204" s="8" t="s">
        <v>158</v>
      </c>
    </row>
    <row r="205" spans="3:36" x14ac:dyDescent="0.35">
      <c r="C205" s="8" t="s">
        <v>156</v>
      </c>
      <c r="D205" s="8" t="s">
        <v>11</v>
      </c>
      <c r="F205" s="8">
        <v>2015</v>
      </c>
      <c r="G205" s="8">
        <v>2016</v>
      </c>
      <c r="H205" s="8">
        <v>2017</v>
      </c>
      <c r="I205" s="8">
        <v>2018</v>
      </c>
      <c r="J205" s="8">
        <v>2019</v>
      </c>
      <c r="K205" s="8">
        <v>2020</v>
      </c>
      <c r="L205" s="8">
        <v>2021</v>
      </c>
      <c r="M205" s="8">
        <v>2022</v>
      </c>
      <c r="N205" s="8">
        <v>2023</v>
      </c>
      <c r="O205" s="8">
        <v>2024</v>
      </c>
      <c r="P205" s="8">
        <v>2025</v>
      </c>
      <c r="Q205" s="8">
        <v>2026</v>
      </c>
      <c r="R205" s="8">
        <v>2027</v>
      </c>
      <c r="S205" s="8">
        <v>2028</v>
      </c>
      <c r="T205" s="8">
        <v>2029</v>
      </c>
      <c r="U205" s="8">
        <v>2030</v>
      </c>
      <c r="V205" s="8">
        <v>2031</v>
      </c>
      <c r="W205" s="8">
        <v>2032</v>
      </c>
      <c r="X205" s="8">
        <v>2033</v>
      </c>
      <c r="Y205" s="8">
        <v>2034</v>
      </c>
      <c r="Z205" s="8">
        <v>2035</v>
      </c>
      <c r="AA205" s="8">
        <v>2036</v>
      </c>
      <c r="AB205" s="8">
        <v>2037</v>
      </c>
      <c r="AC205" s="8">
        <v>2038</v>
      </c>
      <c r="AD205" s="8">
        <v>2039</v>
      </c>
      <c r="AE205" s="8">
        <v>2040</v>
      </c>
      <c r="AF205" s="8">
        <v>2041</v>
      </c>
      <c r="AG205" s="8">
        <v>2042</v>
      </c>
      <c r="AH205" s="8">
        <v>2043</v>
      </c>
      <c r="AI205" s="8">
        <v>2044</v>
      </c>
      <c r="AJ205" s="8">
        <v>2045</v>
      </c>
    </row>
    <row r="206" spans="3:36" x14ac:dyDescent="0.35">
      <c r="C206" s="8" t="s">
        <v>34</v>
      </c>
      <c r="D206" s="8" t="s">
        <v>32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14</v>
      </c>
      <c r="N206" s="8">
        <v>114</v>
      </c>
      <c r="O206" s="8">
        <v>114</v>
      </c>
      <c r="P206" s="8">
        <v>114</v>
      </c>
      <c r="Q206" s="8">
        <v>184</v>
      </c>
      <c r="R206" s="8">
        <v>0</v>
      </c>
      <c r="S206" s="8">
        <v>1159.71</v>
      </c>
      <c r="T206" s="8">
        <v>0</v>
      </c>
      <c r="U206" s="8">
        <v>1159.71</v>
      </c>
      <c r="V206" s="8">
        <v>0</v>
      </c>
      <c r="W206" s="8">
        <v>1159.71</v>
      </c>
      <c r="X206" s="8">
        <v>0</v>
      </c>
      <c r="Y206" s="8">
        <v>0</v>
      </c>
      <c r="Z206" s="8">
        <v>1159.71</v>
      </c>
      <c r="AA206" s="8">
        <v>0</v>
      </c>
      <c r="AB206" s="8">
        <v>0</v>
      </c>
      <c r="AC206" s="8">
        <v>0</v>
      </c>
      <c r="AD206" s="8">
        <v>0</v>
      </c>
      <c r="AE206" s="8">
        <v>1159.71</v>
      </c>
      <c r="AF206" s="8">
        <v>0</v>
      </c>
      <c r="AG206" s="8">
        <v>0</v>
      </c>
      <c r="AH206" s="8">
        <v>0</v>
      </c>
      <c r="AI206" s="8">
        <v>0</v>
      </c>
      <c r="AJ206" s="8">
        <v>1159.71</v>
      </c>
    </row>
    <row r="207" spans="3:36" x14ac:dyDescent="0.35">
      <c r="C207" s="8" t="s">
        <v>39</v>
      </c>
      <c r="D207" s="8" t="s">
        <v>32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231.09</v>
      </c>
      <c r="N207" s="8">
        <v>354.78</v>
      </c>
      <c r="O207" s="8">
        <v>430.67</v>
      </c>
      <c r="P207" s="8">
        <v>430.67</v>
      </c>
      <c r="Q207" s="8">
        <v>430.67</v>
      </c>
      <c r="R207" s="8">
        <v>0</v>
      </c>
      <c r="S207" s="8">
        <v>430.67</v>
      </c>
      <c r="T207" s="8">
        <v>0</v>
      </c>
      <c r="U207" s="8">
        <v>430.67</v>
      </c>
      <c r="V207" s="8">
        <v>0</v>
      </c>
      <c r="W207" s="8">
        <v>430.67</v>
      </c>
      <c r="X207" s="8">
        <v>0</v>
      </c>
      <c r="Y207" s="8">
        <v>0</v>
      </c>
      <c r="Z207" s="8">
        <v>430.67</v>
      </c>
      <c r="AA207" s="8">
        <v>0</v>
      </c>
      <c r="AB207" s="8">
        <v>0</v>
      </c>
      <c r="AC207" s="8">
        <v>0</v>
      </c>
      <c r="AD207" s="8">
        <v>0</v>
      </c>
      <c r="AE207" s="8">
        <v>430.67</v>
      </c>
      <c r="AF207" s="8">
        <v>0</v>
      </c>
      <c r="AG207" s="8">
        <v>0</v>
      </c>
      <c r="AH207" s="8">
        <v>0</v>
      </c>
      <c r="AI207" s="8">
        <v>0</v>
      </c>
      <c r="AJ207" s="8">
        <v>430.68</v>
      </c>
    </row>
    <row r="208" spans="3:36" x14ac:dyDescent="0.35">
      <c r="C208" s="8" t="s">
        <v>36</v>
      </c>
      <c r="D208" s="8" t="s">
        <v>32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716.96</v>
      </c>
      <c r="N208" s="8">
        <v>716.96</v>
      </c>
      <c r="O208" s="8">
        <v>949.95</v>
      </c>
      <c r="P208" s="8">
        <v>949.95</v>
      </c>
      <c r="Q208" s="8">
        <v>949.95</v>
      </c>
      <c r="R208" s="8">
        <v>0</v>
      </c>
      <c r="S208" s="8">
        <v>949.95</v>
      </c>
      <c r="T208" s="8">
        <v>0</v>
      </c>
      <c r="U208" s="8">
        <v>949.95</v>
      </c>
      <c r="V208" s="8">
        <v>0</v>
      </c>
      <c r="W208" s="8">
        <v>949.95</v>
      </c>
      <c r="X208" s="8">
        <v>0</v>
      </c>
      <c r="Y208" s="8">
        <v>0</v>
      </c>
      <c r="Z208" s="8">
        <v>949.95</v>
      </c>
      <c r="AA208" s="8">
        <v>0</v>
      </c>
      <c r="AB208" s="8">
        <v>0</v>
      </c>
      <c r="AC208" s="8">
        <v>0</v>
      </c>
      <c r="AD208" s="8">
        <v>0</v>
      </c>
      <c r="AE208" s="8">
        <v>949.95</v>
      </c>
      <c r="AF208" s="8">
        <v>0</v>
      </c>
      <c r="AG208" s="8">
        <v>0</v>
      </c>
      <c r="AH208" s="8">
        <v>0</v>
      </c>
      <c r="AI208" s="8">
        <v>0</v>
      </c>
      <c r="AJ208" s="8">
        <v>949.95</v>
      </c>
    </row>
    <row r="209" spans="3:36" x14ac:dyDescent="0.35">
      <c r="C209" s="8" t="s">
        <v>37</v>
      </c>
      <c r="D209" s="8" t="s">
        <v>32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0.03</v>
      </c>
      <c r="R209" s="8">
        <v>0</v>
      </c>
      <c r="S209" s="8">
        <v>0.06</v>
      </c>
      <c r="T209" s="8">
        <v>0</v>
      </c>
      <c r="U209" s="8">
        <v>1500.03</v>
      </c>
      <c r="V209" s="8">
        <v>0</v>
      </c>
      <c r="W209" s="8">
        <v>1500.03</v>
      </c>
      <c r="X209" s="8">
        <v>0</v>
      </c>
      <c r="Y209" s="8">
        <v>0</v>
      </c>
      <c r="Z209" s="8">
        <v>1500.03</v>
      </c>
      <c r="AA209" s="8">
        <v>0</v>
      </c>
      <c r="AB209" s="8">
        <v>0</v>
      </c>
      <c r="AC209" s="8">
        <v>0</v>
      </c>
      <c r="AD209" s="8">
        <v>0</v>
      </c>
      <c r="AE209" s="8">
        <v>1970.2</v>
      </c>
      <c r="AF209" s="8">
        <v>0</v>
      </c>
      <c r="AG209" s="8">
        <v>0</v>
      </c>
      <c r="AH209" s="8">
        <v>0</v>
      </c>
      <c r="AI209" s="8">
        <v>0</v>
      </c>
      <c r="AJ209" s="8">
        <v>1970.2</v>
      </c>
    </row>
    <row r="210" spans="3:36" x14ac:dyDescent="0.35">
      <c r="C210" s="8" t="s">
        <v>157</v>
      </c>
      <c r="D210" s="8" t="s">
        <v>32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120</v>
      </c>
      <c r="R210" s="8">
        <v>0</v>
      </c>
      <c r="S210" s="8">
        <v>195</v>
      </c>
      <c r="T210" s="8">
        <v>0</v>
      </c>
      <c r="U210" s="8">
        <v>195.01</v>
      </c>
      <c r="V210" s="8">
        <v>0</v>
      </c>
      <c r="W210" s="8">
        <v>1707.57</v>
      </c>
      <c r="X210" s="8">
        <v>0</v>
      </c>
      <c r="Y210" s="8">
        <v>0</v>
      </c>
      <c r="Z210" s="8">
        <v>1728.08</v>
      </c>
      <c r="AA210" s="8">
        <v>0</v>
      </c>
      <c r="AB210" s="8">
        <v>0</v>
      </c>
      <c r="AC210" s="8">
        <v>0</v>
      </c>
      <c r="AD210" s="8">
        <v>0</v>
      </c>
      <c r="AE210" s="8">
        <v>1728.08</v>
      </c>
      <c r="AF210" s="8">
        <v>0</v>
      </c>
      <c r="AG210" s="8">
        <v>0</v>
      </c>
      <c r="AH210" s="8">
        <v>0</v>
      </c>
      <c r="AI210" s="8">
        <v>0</v>
      </c>
      <c r="AJ210" s="8">
        <v>1728.08</v>
      </c>
    </row>
    <row r="212" spans="3:36" x14ac:dyDescent="0.35">
      <c r="C212" s="8" t="s">
        <v>159</v>
      </c>
    </row>
    <row r="213" spans="3:36" x14ac:dyDescent="0.35">
      <c r="C213" s="8" t="s">
        <v>156</v>
      </c>
      <c r="D213" s="8" t="s">
        <v>11</v>
      </c>
      <c r="F213" s="8">
        <v>2015</v>
      </c>
      <c r="G213" s="8">
        <v>2016</v>
      </c>
      <c r="H213" s="8">
        <v>2017</v>
      </c>
      <c r="I213" s="8">
        <v>2018</v>
      </c>
      <c r="J213" s="8">
        <v>2019</v>
      </c>
      <c r="K213" s="8">
        <v>2020</v>
      </c>
      <c r="L213" s="8">
        <v>2021</v>
      </c>
      <c r="M213" s="8">
        <v>2022</v>
      </c>
      <c r="N213" s="8">
        <v>2023</v>
      </c>
      <c r="O213" s="8">
        <v>2024</v>
      </c>
      <c r="P213" s="8">
        <v>2025</v>
      </c>
      <c r="Q213" s="8">
        <v>2026</v>
      </c>
      <c r="R213" s="8">
        <v>2027</v>
      </c>
      <c r="S213" s="8">
        <v>2028</v>
      </c>
      <c r="T213" s="8">
        <v>2029</v>
      </c>
      <c r="U213" s="8">
        <v>2030</v>
      </c>
      <c r="V213" s="8">
        <v>2031</v>
      </c>
      <c r="W213" s="8">
        <v>2032</v>
      </c>
      <c r="X213" s="8">
        <v>2033</v>
      </c>
      <c r="Y213" s="8">
        <v>2034</v>
      </c>
      <c r="Z213" s="8">
        <v>2035</v>
      </c>
      <c r="AA213" s="8">
        <v>2036</v>
      </c>
      <c r="AB213" s="8">
        <v>2037</v>
      </c>
      <c r="AC213" s="8">
        <v>2038</v>
      </c>
      <c r="AD213" s="8">
        <v>2039</v>
      </c>
      <c r="AE213" s="8">
        <v>2040</v>
      </c>
      <c r="AF213" s="8">
        <v>2041</v>
      </c>
      <c r="AG213" s="8">
        <v>2042</v>
      </c>
      <c r="AH213" s="8">
        <v>2043</v>
      </c>
      <c r="AI213" s="8">
        <v>2044</v>
      </c>
      <c r="AJ213" s="8">
        <v>2045</v>
      </c>
    </row>
    <row r="214" spans="3:36" x14ac:dyDescent="0.35">
      <c r="C214" s="8" t="s">
        <v>34</v>
      </c>
      <c r="D214" s="8" t="s">
        <v>32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361.7</v>
      </c>
    </row>
    <row r="215" spans="3:36" x14ac:dyDescent="0.35">
      <c r="C215" s="8" t="s">
        <v>39</v>
      </c>
      <c r="D215" s="8" t="s">
        <v>32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2843.84</v>
      </c>
      <c r="N215" s="8">
        <v>6097.4100000000008</v>
      </c>
      <c r="O215" s="8">
        <v>7213.8899999999994</v>
      </c>
      <c r="P215" s="8">
        <v>10444.120000000001</v>
      </c>
      <c r="Q215" s="8">
        <v>10444.120000000001</v>
      </c>
      <c r="R215" s="8">
        <v>0</v>
      </c>
      <c r="S215" s="8">
        <v>10840.970000000001</v>
      </c>
      <c r="T215" s="8">
        <v>0</v>
      </c>
      <c r="U215" s="8">
        <v>13785.73</v>
      </c>
      <c r="V215" s="8">
        <v>0</v>
      </c>
      <c r="W215" s="8">
        <v>16949.609999999997</v>
      </c>
      <c r="X215" s="8">
        <v>0</v>
      </c>
      <c r="Y215" s="8">
        <v>0</v>
      </c>
      <c r="Z215" s="8">
        <v>26421.25</v>
      </c>
      <c r="AA215" s="8">
        <v>0</v>
      </c>
      <c r="AB215" s="8">
        <v>0</v>
      </c>
      <c r="AC215" s="8">
        <v>0</v>
      </c>
      <c r="AD215" s="8">
        <v>0</v>
      </c>
      <c r="AE215" s="8">
        <v>43160.58</v>
      </c>
      <c r="AF215" s="8">
        <v>0</v>
      </c>
      <c r="AG215" s="8">
        <v>0</v>
      </c>
      <c r="AH215" s="8">
        <v>0</v>
      </c>
      <c r="AI215" s="8">
        <v>0</v>
      </c>
      <c r="AJ215" s="8">
        <v>71784.37</v>
      </c>
    </row>
    <row r="216" spans="3:36" x14ac:dyDescent="0.35">
      <c r="C216" s="8" t="s">
        <v>36</v>
      </c>
      <c r="D216" s="8" t="s">
        <v>32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979.78</v>
      </c>
      <c r="N216" s="8">
        <v>1001.8899999999999</v>
      </c>
      <c r="O216" s="8">
        <v>1098.7499999999998</v>
      </c>
      <c r="P216" s="8">
        <v>2581.3999999999996</v>
      </c>
      <c r="Q216" s="8">
        <v>2581.3999999999996</v>
      </c>
      <c r="R216" s="8">
        <v>0</v>
      </c>
      <c r="S216" s="8">
        <v>2581.3999999999996</v>
      </c>
      <c r="T216" s="8">
        <v>0</v>
      </c>
      <c r="U216" s="8">
        <v>2581.3999999999996</v>
      </c>
      <c r="V216" s="8">
        <v>0</v>
      </c>
      <c r="W216" s="8">
        <v>2581.3999999999996</v>
      </c>
      <c r="X216" s="8">
        <v>0</v>
      </c>
      <c r="Y216" s="8">
        <v>0</v>
      </c>
      <c r="Z216" s="8">
        <v>2581.3999999999996</v>
      </c>
      <c r="AA216" s="8">
        <v>0</v>
      </c>
      <c r="AB216" s="8">
        <v>0</v>
      </c>
      <c r="AC216" s="8">
        <v>0</v>
      </c>
      <c r="AD216" s="8">
        <v>0</v>
      </c>
      <c r="AE216" s="8">
        <v>2581.3999999999996</v>
      </c>
      <c r="AF216" s="8">
        <v>0</v>
      </c>
      <c r="AG216" s="8">
        <v>0</v>
      </c>
      <c r="AH216" s="8">
        <v>0</v>
      </c>
      <c r="AI216" s="8">
        <v>0</v>
      </c>
      <c r="AJ216" s="8">
        <v>4081.3199999999997</v>
      </c>
    </row>
    <row r="217" spans="3:36" x14ac:dyDescent="0.35">
      <c r="C217" s="8" t="s">
        <v>37</v>
      </c>
      <c r="D217" s="8" t="s">
        <v>32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</row>
    <row r="218" spans="3:36" x14ac:dyDescent="0.35">
      <c r="C218" s="8" t="s">
        <v>157</v>
      </c>
      <c r="D218" s="8" t="s">
        <v>32</v>
      </c>
      <c r="F218" s="8">
        <v>0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</row>
    <row r="221" spans="3:36" x14ac:dyDescent="0.35">
      <c r="C221" s="8" t="s">
        <v>160</v>
      </c>
    </row>
    <row r="223" spans="3:36" x14ac:dyDescent="0.35">
      <c r="D223" s="8" t="s">
        <v>11</v>
      </c>
      <c r="F223" s="8">
        <v>2015</v>
      </c>
      <c r="G223" s="8">
        <v>2016</v>
      </c>
      <c r="H223" s="8">
        <v>2017</v>
      </c>
      <c r="I223" s="8">
        <v>2018</v>
      </c>
      <c r="J223" s="8">
        <v>2019</v>
      </c>
      <c r="K223" s="8">
        <v>2020</v>
      </c>
      <c r="L223" s="8">
        <v>2021</v>
      </c>
      <c r="M223" s="8">
        <v>2022</v>
      </c>
      <c r="N223" s="8">
        <v>2023</v>
      </c>
      <c r="O223" s="8">
        <v>2024</v>
      </c>
      <c r="P223" s="8">
        <v>2025</v>
      </c>
      <c r="Q223" s="8">
        <v>2026</v>
      </c>
      <c r="R223" s="8">
        <v>2027</v>
      </c>
      <c r="S223" s="8">
        <v>2028</v>
      </c>
      <c r="T223" s="8">
        <v>2029</v>
      </c>
      <c r="U223" s="8">
        <v>2030</v>
      </c>
      <c r="V223" s="8">
        <v>2031</v>
      </c>
      <c r="W223" s="8">
        <v>2032</v>
      </c>
      <c r="X223" s="8">
        <v>2033</v>
      </c>
      <c r="Y223" s="8">
        <v>2034</v>
      </c>
      <c r="Z223" s="8">
        <v>2035</v>
      </c>
      <c r="AA223" s="8">
        <v>2036</v>
      </c>
      <c r="AB223" s="8">
        <v>2037</v>
      </c>
      <c r="AC223" s="8">
        <v>2038</v>
      </c>
      <c r="AD223" s="8">
        <v>2039</v>
      </c>
      <c r="AE223" s="8">
        <v>2040</v>
      </c>
      <c r="AF223" s="8">
        <v>2041</v>
      </c>
      <c r="AG223" s="8">
        <v>2042</v>
      </c>
      <c r="AH223" s="8">
        <v>2043</v>
      </c>
      <c r="AI223" s="8">
        <v>2044</v>
      </c>
      <c r="AJ223" s="8">
        <v>2045</v>
      </c>
    </row>
    <row r="224" spans="3:36" x14ac:dyDescent="0.35">
      <c r="C224" s="8" t="s">
        <v>161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1</v>
      </c>
      <c r="N224" s="8">
        <v>0.952380952380952</v>
      </c>
      <c r="O224" s="8">
        <v>0.90702947845805004</v>
      </c>
      <c r="P224" s="8">
        <v>0.86383759853147601</v>
      </c>
      <c r="Q224" s="8">
        <v>1.2144655580261099</v>
      </c>
      <c r="R224" s="8">
        <v>0</v>
      </c>
      <c r="S224" s="8">
        <v>1.49331914493592</v>
      </c>
      <c r="T224" s="8">
        <v>0</v>
      </c>
      <c r="U224" s="8">
        <v>1.3544844852026501</v>
      </c>
      <c r="V224" s="8">
        <v>0</v>
      </c>
      <c r="W224" s="8">
        <v>1.5116163770997999</v>
      </c>
      <c r="X224" s="8">
        <v>0</v>
      </c>
      <c r="Y224" s="8">
        <v>0</v>
      </c>
      <c r="Z224" s="8">
        <v>2.0596079600288801</v>
      </c>
      <c r="AA224" s="8">
        <v>0</v>
      </c>
      <c r="AB224" s="8">
        <v>0</v>
      </c>
      <c r="AC224" s="8">
        <v>0</v>
      </c>
      <c r="AD224" s="8">
        <v>0</v>
      </c>
      <c r="AE224" s="8">
        <v>2.0875131233973301</v>
      </c>
      <c r="AF224" s="8">
        <v>0</v>
      </c>
      <c r="AG224" s="8">
        <v>0</v>
      </c>
      <c r="AH224" s="8">
        <v>0</v>
      </c>
      <c r="AI224" s="8">
        <v>0</v>
      </c>
      <c r="AJ224" s="8">
        <v>5.1016573003380996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11DA3-6AC1-495E-B43D-D1BB323D657B}">
  <dimension ref="A1:BU34"/>
  <sheetViews>
    <sheetView workbookViewId="0">
      <selection activeCell="A2" sqref="A2"/>
    </sheetView>
  </sheetViews>
  <sheetFormatPr defaultRowHeight="14" x14ac:dyDescent="0.3"/>
  <cols>
    <col min="1" max="7" width="8.6640625" style="15"/>
    <col min="8" max="8" width="27.58203125" style="15" customWidth="1"/>
    <col min="9" max="16384" width="8.6640625" style="15"/>
  </cols>
  <sheetData>
    <row r="1" spans="1:73" ht="15.5" x14ac:dyDescent="0.35">
      <c r="A1" s="14" t="s">
        <v>167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23">
        <f>SUM(R3:R34)</f>
        <v>3911.9000000000005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</row>
    <row r="2" spans="1:73" s="30" customFormat="1" ht="117" x14ac:dyDescent="0.3">
      <c r="A2" s="24" t="s">
        <v>168</v>
      </c>
      <c r="B2" s="25" t="s">
        <v>169</v>
      </c>
      <c r="C2" s="24" t="s">
        <v>170</v>
      </c>
      <c r="D2" s="25" t="s">
        <v>171</v>
      </c>
      <c r="E2" s="26" t="s">
        <v>172</v>
      </c>
      <c r="F2" s="26" t="s">
        <v>173</v>
      </c>
      <c r="G2" s="27" t="s">
        <v>174</v>
      </c>
      <c r="H2" s="26" t="s">
        <v>175</v>
      </c>
      <c r="I2" s="26" t="s">
        <v>176</v>
      </c>
      <c r="J2" s="26" t="s">
        <v>177</v>
      </c>
      <c r="K2" s="26" t="s">
        <v>178</v>
      </c>
      <c r="L2" s="26" t="s">
        <v>179</v>
      </c>
      <c r="M2" s="26" t="s">
        <v>180</v>
      </c>
      <c r="N2" s="26" t="s">
        <v>181</v>
      </c>
      <c r="O2" s="26" t="s">
        <v>182</v>
      </c>
      <c r="P2" s="28" t="s">
        <v>183</v>
      </c>
      <c r="Q2" s="29" t="s">
        <v>184</v>
      </c>
      <c r="R2" s="28" t="s">
        <v>185</v>
      </c>
      <c r="S2" s="28" t="s">
        <v>186</v>
      </c>
      <c r="T2" s="28" t="s">
        <v>187</v>
      </c>
      <c r="U2" s="26" t="s">
        <v>188</v>
      </c>
      <c r="V2" s="26" t="s">
        <v>189</v>
      </c>
      <c r="W2" s="26" t="s">
        <v>190</v>
      </c>
      <c r="X2" s="26" t="s">
        <v>191</v>
      </c>
      <c r="Y2" s="26" t="s">
        <v>192</v>
      </c>
      <c r="Z2" s="26" t="s">
        <v>193</v>
      </c>
      <c r="AA2" s="26" t="s">
        <v>194</v>
      </c>
      <c r="AB2" s="26" t="s">
        <v>195</v>
      </c>
      <c r="AC2" s="26" t="s">
        <v>196</v>
      </c>
      <c r="AD2" s="26" t="s">
        <v>197</v>
      </c>
      <c r="AE2" s="26" t="s">
        <v>198</v>
      </c>
      <c r="AF2" s="26" t="s">
        <v>199</v>
      </c>
      <c r="AG2" s="26" t="s">
        <v>200</v>
      </c>
      <c r="AH2" s="26" t="s">
        <v>201</v>
      </c>
      <c r="AI2" s="26" t="s">
        <v>202</v>
      </c>
      <c r="AJ2" s="26" t="s">
        <v>203</v>
      </c>
      <c r="AK2" s="26" t="s">
        <v>204</v>
      </c>
      <c r="AL2" s="26" t="s">
        <v>205</v>
      </c>
      <c r="AM2" s="26" t="s">
        <v>206</v>
      </c>
      <c r="AN2" s="26" t="s">
        <v>207</v>
      </c>
      <c r="AO2" s="26" t="s">
        <v>208</v>
      </c>
      <c r="AP2" s="26" t="s">
        <v>209</v>
      </c>
      <c r="AQ2" s="26" t="s">
        <v>210</v>
      </c>
      <c r="AR2" s="26" t="s">
        <v>211</v>
      </c>
      <c r="AS2" s="26" t="s">
        <v>212</v>
      </c>
      <c r="AT2" s="26" t="s">
        <v>213</v>
      </c>
      <c r="AU2" s="26" t="s">
        <v>214</v>
      </c>
      <c r="AV2" s="26" t="s">
        <v>215</v>
      </c>
      <c r="AW2" s="26" t="s">
        <v>216</v>
      </c>
      <c r="AX2" s="26" t="s">
        <v>217</v>
      </c>
      <c r="AY2" s="26" t="s">
        <v>218</v>
      </c>
      <c r="AZ2" s="26" t="s">
        <v>219</v>
      </c>
      <c r="BA2" s="26" t="s">
        <v>220</v>
      </c>
      <c r="BB2" s="26" t="s">
        <v>221</v>
      </c>
      <c r="BC2" s="28" t="s">
        <v>222</v>
      </c>
      <c r="BD2" s="28" t="s">
        <v>223</v>
      </c>
      <c r="BE2" s="26" t="s">
        <v>224</v>
      </c>
      <c r="BF2" s="26" t="s">
        <v>225</v>
      </c>
      <c r="BG2" s="28" t="s">
        <v>226</v>
      </c>
      <c r="BH2" s="28" t="s">
        <v>227</v>
      </c>
      <c r="BI2" s="26" t="s">
        <v>228</v>
      </c>
      <c r="BJ2" s="26" t="s">
        <v>229</v>
      </c>
      <c r="BK2" s="26" t="s">
        <v>230</v>
      </c>
      <c r="BL2" s="26" t="s">
        <v>231</v>
      </c>
      <c r="BM2" s="28" t="s">
        <v>232</v>
      </c>
      <c r="BN2" s="26" t="s">
        <v>233</v>
      </c>
      <c r="BO2" s="26" t="s">
        <v>234</v>
      </c>
      <c r="BP2" s="26" t="s">
        <v>235</v>
      </c>
      <c r="BQ2" s="26" t="s">
        <v>236</v>
      </c>
      <c r="BR2" s="26" t="s">
        <v>237</v>
      </c>
      <c r="BS2" s="26" t="s">
        <v>238</v>
      </c>
      <c r="BT2" s="26" t="s">
        <v>239</v>
      </c>
      <c r="BU2" s="26" t="s">
        <v>240</v>
      </c>
    </row>
    <row r="3" spans="1:73" x14ac:dyDescent="0.3">
      <c r="A3" s="16">
        <v>17609</v>
      </c>
      <c r="B3" s="17" t="s">
        <v>241</v>
      </c>
      <c r="C3" s="16">
        <v>104</v>
      </c>
      <c r="D3" s="17" t="s">
        <v>242</v>
      </c>
      <c r="E3" s="18" t="s">
        <v>243</v>
      </c>
      <c r="F3" s="18" t="s">
        <v>244</v>
      </c>
      <c r="G3" s="19" t="s">
        <v>245</v>
      </c>
      <c r="H3" s="18" t="s">
        <v>246</v>
      </c>
      <c r="I3" s="18" t="s">
        <v>247</v>
      </c>
      <c r="J3" s="18" t="s">
        <v>248</v>
      </c>
      <c r="K3" s="18" t="s">
        <v>249</v>
      </c>
      <c r="L3" s="18" t="s">
        <v>250</v>
      </c>
      <c r="M3" s="18" t="s">
        <v>250</v>
      </c>
      <c r="N3" s="18" t="s">
        <v>248</v>
      </c>
      <c r="O3" s="18" t="s">
        <v>248</v>
      </c>
      <c r="P3" s="20">
        <v>199.8</v>
      </c>
      <c r="Q3" s="21">
        <v>0.9</v>
      </c>
      <c r="R3" s="20">
        <v>199.8</v>
      </c>
      <c r="S3" s="20">
        <v>199.8</v>
      </c>
      <c r="T3" s="20">
        <v>0</v>
      </c>
      <c r="U3" s="18" t="s">
        <v>251</v>
      </c>
      <c r="V3" s="22" t="s">
        <v>252</v>
      </c>
      <c r="W3" s="22" t="s">
        <v>252</v>
      </c>
      <c r="X3" s="18" t="s">
        <v>253</v>
      </c>
      <c r="Y3" s="18" t="s">
        <v>250</v>
      </c>
      <c r="Z3" s="18">
        <v>12</v>
      </c>
      <c r="AA3" s="18">
        <v>1987</v>
      </c>
      <c r="AB3" s="22" t="s">
        <v>252</v>
      </c>
      <c r="AC3" s="22" t="s">
        <v>252</v>
      </c>
      <c r="AD3" s="18" t="s">
        <v>251</v>
      </c>
      <c r="AE3" s="18" t="s">
        <v>254</v>
      </c>
      <c r="AF3" s="18">
        <v>1</v>
      </c>
      <c r="AG3" s="18" t="s">
        <v>250</v>
      </c>
      <c r="AH3" s="18" t="s">
        <v>255</v>
      </c>
      <c r="AI3" s="18" t="s">
        <v>248</v>
      </c>
      <c r="AJ3" s="18" t="s">
        <v>248</v>
      </c>
      <c r="AK3" s="18" t="s">
        <v>248</v>
      </c>
      <c r="AL3" s="18" t="s">
        <v>248</v>
      </c>
      <c r="AM3" s="18" t="s">
        <v>248</v>
      </c>
      <c r="AN3" s="18" t="s">
        <v>248</v>
      </c>
      <c r="AO3" s="18" t="s">
        <v>248</v>
      </c>
      <c r="AP3" s="18" t="s">
        <v>248</v>
      </c>
      <c r="AQ3" s="18" t="s">
        <v>248</v>
      </c>
      <c r="AR3" s="18" t="s">
        <v>251</v>
      </c>
      <c r="AS3" s="18" t="s">
        <v>248</v>
      </c>
      <c r="AT3" s="22" t="s">
        <v>252</v>
      </c>
      <c r="AU3" s="18" t="s">
        <v>256</v>
      </c>
      <c r="AV3" s="18" t="s">
        <v>248</v>
      </c>
      <c r="AW3" s="18" t="s">
        <v>248</v>
      </c>
      <c r="AX3" s="18" t="s">
        <v>248</v>
      </c>
      <c r="AY3" s="18" t="s">
        <v>248</v>
      </c>
      <c r="AZ3" s="18" t="s">
        <v>248</v>
      </c>
      <c r="BA3" s="18" t="s">
        <v>248</v>
      </c>
      <c r="BB3" s="18" t="s">
        <v>248</v>
      </c>
      <c r="BC3" s="20" t="s">
        <v>252</v>
      </c>
      <c r="BD3" s="20" t="s">
        <v>252</v>
      </c>
      <c r="BE3" s="22" t="s">
        <v>252</v>
      </c>
      <c r="BF3" s="22" t="s">
        <v>252</v>
      </c>
      <c r="BG3" s="20" t="s">
        <v>252</v>
      </c>
      <c r="BH3" s="20" t="s">
        <v>252</v>
      </c>
      <c r="BI3" s="22" t="s">
        <v>252</v>
      </c>
      <c r="BJ3" s="22" t="s">
        <v>252</v>
      </c>
      <c r="BK3" s="18" t="s">
        <v>248</v>
      </c>
      <c r="BL3" s="18" t="s">
        <v>248</v>
      </c>
      <c r="BM3" s="20" t="s">
        <v>252</v>
      </c>
      <c r="BN3" s="22" t="s">
        <v>252</v>
      </c>
      <c r="BO3" s="22" t="s">
        <v>252</v>
      </c>
      <c r="BP3" s="18" t="s">
        <v>248</v>
      </c>
      <c r="BQ3" s="22" t="s">
        <v>252</v>
      </c>
      <c r="BR3" s="22" t="s">
        <v>252</v>
      </c>
      <c r="BS3" s="18" t="s">
        <v>248</v>
      </c>
      <c r="BT3" s="18" t="s">
        <v>248</v>
      </c>
      <c r="BU3" s="18" t="s">
        <v>248</v>
      </c>
    </row>
    <row r="4" spans="1:73" x14ac:dyDescent="0.3">
      <c r="A4" s="16">
        <v>11208</v>
      </c>
      <c r="B4" s="17" t="s">
        <v>257</v>
      </c>
      <c r="C4" s="16">
        <v>392</v>
      </c>
      <c r="D4" s="17" t="s">
        <v>258</v>
      </c>
      <c r="E4" s="18" t="s">
        <v>243</v>
      </c>
      <c r="F4" s="18" t="s">
        <v>259</v>
      </c>
      <c r="G4" s="19" t="s">
        <v>245</v>
      </c>
      <c r="H4" s="18" t="s">
        <v>246</v>
      </c>
      <c r="I4" s="18" t="s">
        <v>247</v>
      </c>
      <c r="J4" s="18" t="s">
        <v>248</v>
      </c>
      <c r="K4" s="18" t="s">
        <v>249</v>
      </c>
      <c r="L4" s="18" t="s">
        <v>250</v>
      </c>
      <c r="M4" s="18" t="s">
        <v>250</v>
      </c>
      <c r="N4" s="18" t="s">
        <v>260</v>
      </c>
      <c r="O4" s="18" t="s">
        <v>260</v>
      </c>
      <c r="P4" s="20">
        <v>271</v>
      </c>
      <c r="Q4" s="21">
        <v>0.94299999999999995</v>
      </c>
      <c r="R4" s="20">
        <v>270.5</v>
      </c>
      <c r="S4" s="20">
        <v>270.5</v>
      </c>
      <c r="T4" s="20">
        <v>10</v>
      </c>
      <c r="U4" s="18" t="s">
        <v>251</v>
      </c>
      <c r="V4" s="22" t="s">
        <v>252</v>
      </c>
      <c r="W4" s="22" t="s">
        <v>252</v>
      </c>
      <c r="X4" s="18" t="s">
        <v>261</v>
      </c>
      <c r="Y4" s="18" t="s">
        <v>250</v>
      </c>
      <c r="Z4" s="18">
        <v>9</v>
      </c>
      <c r="AA4" s="18">
        <v>1973</v>
      </c>
      <c r="AB4" s="22" t="s">
        <v>252</v>
      </c>
      <c r="AC4" s="22" t="s">
        <v>252</v>
      </c>
      <c r="AD4" s="18" t="s">
        <v>251</v>
      </c>
      <c r="AE4" s="18" t="s">
        <v>254</v>
      </c>
      <c r="AF4" s="18">
        <v>1</v>
      </c>
      <c r="AG4" s="18" t="s">
        <v>250</v>
      </c>
      <c r="AH4" s="18" t="s">
        <v>255</v>
      </c>
      <c r="AI4" s="18" t="s">
        <v>248</v>
      </c>
      <c r="AJ4" s="18" t="s">
        <v>248</v>
      </c>
      <c r="AK4" s="18" t="s">
        <v>248</v>
      </c>
      <c r="AL4" s="18" t="s">
        <v>248</v>
      </c>
      <c r="AM4" s="18" t="s">
        <v>248</v>
      </c>
      <c r="AN4" s="18" t="s">
        <v>248</v>
      </c>
      <c r="AO4" s="18" t="s">
        <v>248</v>
      </c>
      <c r="AP4" s="18" t="s">
        <v>248</v>
      </c>
      <c r="AQ4" s="18" t="s">
        <v>248</v>
      </c>
      <c r="AR4" s="18" t="s">
        <v>251</v>
      </c>
      <c r="AS4" s="18" t="s">
        <v>251</v>
      </c>
      <c r="AT4" s="22" t="s">
        <v>252</v>
      </c>
      <c r="AU4" s="18" t="s">
        <v>256</v>
      </c>
      <c r="AV4" s="18" t="s">
        <v>248</v>
      </c>
      <c r="AW4" s="18" t="s">
        <v>248</v>
      </c>
      <c r="AX4" s="18" t="s">
        <v>248</v>
      </c>
      <c r="AY4" s="18" t="s">
        <v>248</v>
      </c>
      <c r="AZ4" s="18" t="s">
        <v>248</v>
      </c>
      <c r="BA4" s="18" t="s">
        <v>248</v>
      </c>
      <c r="BB4" s="18" t="s">
        <v>248</v>
      </c>
      <c r="BC4" s="20" t="s">
        <v>252</v>
      </c>
      <c r="BD4" s="20" t="s">
        <v>252</v>
      </c>
      <c r="BE4" s="22" t="s">
        <v>252</v>
      </c>
      <c r="BF4" s="22" t="s">
        <v>252</v>
      </c>
      <c r="BG4" s="20" t="s">
        <v>252</v>
      </c>
      <c r="BH4" s="20" t="s">
        <v>252</v>
      </c>
      <c r="BI4" s="22" t="s">
        <v>252</v>
      </c>
      <c r="BJ4" s="22" t="s">
        <v>252</v>
      </c>
      <c r="BK4" s="18" t="s">
        <v>248</v>
      </c>
      <c r="BL4" s="18" t="s">
        <v>248</v>
      </c>
      <c r="BM4" s="20" t="s">
        <v>252</v>
      </c>
      <c r="BN4" s="22" t="s">
        <v>252</v>
      </c>
      <c r="BO4" s="22" t="s">
        <v>252</v>
      </c>
      <c r="BP4" s="18" t="s">
        <v>251</v>
      </c>
      <c r="BQ4" s="22" t="s">
        <v>252</v>
      </c>
      <c r="BR4" s="22" t="s">
        <v>252</v>
      </c>
      <c r="BS4" s="18" t="s">
        <v>251</v>
      </c>
      <c r="BT4" s="18" t="s">
        <v>248</v>
      </c>
      <c r="BU4" s="18" t="s">
        <v>248</v>
      </c>
    </row>
    <row r="5" spans="1:73" x14ac:dyDescent="0.3">
      <c r="A5" s="16">
        <v>11208</v>
      </c>
      <c r="B5" s="17" t="s">
        <v>257</v>
      </c>
      <c r="C5" s="16">
        <v>392</v>
      </c>
      <c r="D5" s="17" t="s">
        <v>258</v>
      </c>
      <c r="E5" s="18" t="s">
        <v>243</v>
      </c>
      <c r="F5" s="18" t="s">
        <v>259</v>
      </c>
      <c r="G5" s="19" t="s">
        <v>262</v>
      </c>
      <c r="H5" s="18" t="s">
        <v>246</v>
      </c>
      <c r="I5" s="18" t="s">
        <v>247</v>
      </c>
      <c r="J5" s="18" t="s">
        <v>248</v>
      </c>
      <c r="K5" s="18" t="s">
        <v>249</v>
      </c>
      <c r="L5" s="18" t="s">
        <v>250</v>
      </c>
      <c r="M5" s="18" t="s">
        <v>250</v>
      </c>
      <c r="N5" s="18" t="s">
        <v>260</v>
      </c>
      <c r="O5" s="18" t="s">
        <v>260</v>
      </c>
      <c r="P5" s="20">
        <v>271</v>
      </c>
      <c r="Q5" s="21">
        <v>0.94299999999999995</v>
      </c>
      <c r="R5" s="20">
        <v>270.5</v>
      </c>
      <c r="S5" s="20">
        <v>270.5</v>
      </c>
      <c r="T5" s="20">
        <v>10</v>
      </c>
      <c r="U5" s="18" t="s">
        <v>251</v>
      </c>
      <c r="V5" s="22" t="s">
        <v>252</v>
      </c>
      <c r="W5" s="22" t="s">
        <v>252</v>
      </c>
      <c r="X5" s="18" t="s">
        <v>261</v>
      </c>
      <c r="Y5" s="18" t="s">
        <v>250</v>
      </c>
      <c r="Z5" s="18">
        <v>7</v>
      </c>
      <c r="AA5" s="18">
        <v>1974</v>
      </c>
      <c r="AB5" s="22" t="s">
        <v>252</v>
      </c>
      <c r="AC5" s="22" t="s">
        <v>252</v>
      </c>
      <c r="AD5" s="18" t="s">
        <v>251</v>
      </c>
      <c r="AE5" s="18" t="s">
        <v>254</v>
      </c>
      <c r="AF5" s="18">
        <v>1</v>
      </c>
      <c r="AG5" s="18" t="s">
        <v>250</v>
      </c>
      <c r="AH5" s="18" t="s">
        <v>255</v>
      </c>
      <c r="AI5" s="18" t="s">
        <v>248</v>
      </c>
      <c r="AJ5" s="18" t="s">
        <v>248</v>
      </c>
      <c r="AK5" s="18" t="s">
        <v>248</v>
      </c>
      <c r="AL5" s="18" t="s">
        <v>248</v>
      </c>
      <c r="AM5" s="18" t="s">
        <v>248</v>
      </c>
      <c r="AN5" s="18" t="s">
        <v>248</v>
      </c>
      <c r="AO5" s="18" t="s">
        <v>248</v>
      </c>
      <c r="AP5" s="18" t="s">
        <v>248</v>
      </c>
      <c r="AQ5" s="18" t="s">
        <v>248</v>
      </c>
      <c r="AR5" s="18" t="s">
        <v>251</v>
      </c>
      <c r="AS5" s="18" t="s">
        <v>251</v>
      </c>
      <c r="AT5" s="22" t="s">
        <v>252</v>
      </c>
      <c r="AU5" s="18" t="s">
        <v>256</v>
      </c>
      <c r="AV5" s="18" t="s">
        <v>248</v>
      </c>
      <c r="AW5" s="18" t="s">
        <v>248</v>
      </c>
      <c r="AX5" s="18" t="s">
        <v>248</v>
      </c>
      <c r="AY5" s="18" t="s">
        <v>248</v>
      </c>
      <c r="AZ5" s="18" t="s">
        <v>248</v>
      </c>
      <c r="BA5" s="18" t="s">
        <v>248</v>
      </c>
      <c r="BB5" s="18" t="s">
        <v>248</v>
      </c>
      <c r="BC5" s="20" t="s">
        <v>252</v>
      </c>
      <c r="BD5" s="20" t="s">
        <v>252</v>
      </c>
      <c r="BE5" s="22" t="s">
        <v>252</v>
      </c>
      <c r="BF5" s="22" t="s">
        <v>252</v>
      </c>
      <c r="BG5" s="20" t="s">
        <v>252</v>
      </c>
      <c r="BH5" s="20" t="s">
        <v>252</v>
      </c>
      <c r="BI5" s="22" t="s">
        <v>252</v>
      </c>
      <c r="BJ5" s="22" t="s">
        <v>252</v>
      </c>
      <c r="BK5" s="18" t="s">
        <v>248</v>
      </c>
      <c r="BL5" s="18" t="s">
        <v>248</v>
      </c>
      <c r="BM5" s="20" t="s">
        <v>252</v>
      </c>
      <c r="BN5" s="22" t="s">
        <v>252</v>
      </c>
      <c r="BO5" s="22" t="s">
        <v>252</v>
      </c>
      <c r="BP5" s="18" t="s">
        <v>251</v>
      </c>
      <c r="BQ5" s="22" t="s">
        <v>252</v>
      </c>
      <c r="BR5" s="22" t="s">
        <v>252</v>
      </c>
      <c r="BS5" s="18" t="s">
        <v>251</v>
      </c>
      <c r="BT5" s="18" t="s">
        <v>248</v>
      </c>
      <c r="BU5" s="18" t="s">
        <v>248</v>
      </c>
    </row>
    <row r="6" spans="1:73" x14ac:dyDescent="0.3">
      <c r="A6" s="16">
        <v>11208</v>
      </c>
      <c r="B6" s="17" t="s">
        <v>257</v>
      </c>
      <c r="C6" s="16">
        <v>392</v>
      </c>
      <c r="D6" s="17" t="s">
        <v>258</v>
      </c>
      <c r="E6" s="18" t="s">
        <v>243</v>
      </c>
      <c r="F6" s="18" t="s">
        <v>259</v>
      </c>
      <c r="G6" s="19" t="s">
        <v>263</v>
      </c>
      <c r="H6" s="18" t="s">
        <v>246</v>
      </c>
      <c r="I6" s="18" t="s">
        <v>247</v>
      </c>
      <c r="J6" s="18" t="s">
        <v>248</v>
      </c>
      <c r="K6" s="18" t="s">
        <v>249</v>
      </c>
      <c r="L6" s="18" t="s">
        <v>250</v>
      </c>
      <c r="M6" s="18" t="s">
        <v>250</v>
      </c>
      <c r="N6" s="18" t="s">
        <v>260</v>
      </c>
      <c r="O6" s="18" t="s">
        <v>260</v>
      </c>
      <c r="P6" s="20">
        <v>271</v>
      </c>
      <c r="Q6" s="21">
        <v>0.94299999999999995</v>
      </c>
      <c r="R6" s="20">
        <v>270.5</v>
      </c>
      <c r="S6" s="20">
        <v>270.5</v>
      </c>
      <c r="T6" s="20">
        <v>10</v>
      </c>
      <c r="U6" s="18" t="s">
        <v>251</v>
      </c>
      <c r="V6" s="22" t="s">
        <v>252</v>
      </c>
      <c r="W6" s="22" t="s">
        <v>252</v>
      </c>
      <c r="X6" s="18" t="s">
        <v>261</v>
      </c>
      <c r="Y6" s="18" t="s">
        <v>250</v>
      </c>
      <c r="Z6" s="18">
        <v>7</v>
      </c>
      <c r="AA6" s="18">
        <v>1976</v>
      </c>
      <c r="AB6" s="22" t="s">
        <v>252</v>
      </c>
      <c r="AC6" s="22" t="s">
        <v>252</v>
      </c>
      <c r="AD6" s="18" t="s">
        <v>251</v>
      </c>
      <c r="AE6" s="18" t="s">
        <v>254</v>
      </c>
      <c r="AF6" s="18">
        <v>1</v>
      </c>
      <c r="AG6" s="18" t="s">
        <v>250</v>
      </c>
      <c r="AH6" s="18" t="s">
        <v>255</v>
      </c>
      <c r="AI6" s="18" t="s">
        <v>248</v>
      </c>
      <c r="AJ6" s="18" t="s">
        <v>248</v>
      </c>
      <c r="AK6" s="18" t="s">
        <v>248</v>
      </c>
      <c r="AL6" s="18" t="s">
        <v>248</v>
      </c>
      <c r="AM6" s="18" t="s">
        <v>248</v>
      </c>
      <c r="AN6" s="18" t="s">
        <v>248</v>
      </c>
      <c r="AO6" s="18" t="s">
        <v>248</v>
      </c>
      <c r="AP6" s="18" t="s">
        <v>248</v>
      </c>
      <c r="AQ6" s="18" t="s">
        <v>248</v>
      </c>
      <c r="AR6" s="18" t="s">
        <v>251</v>
      </c>
      <c r="AS6" s="18" t="s">
        <v>251</v>
      </c>
      <c r="AT6" s="22" t="s">
        <v>252</v>
      </c>
      <c r="AU6" s="18" t="s">
        <v>256</v>
      </c>
      <c r="AV6" s="18" t="s">
        <v>248</v>
      </c>
      <c r="AW6" s="18" t="s">
        <v>248</v>
      </c>
      <c r="AX6" s="18" t="s">
        <v>248</v>
      </c>
      <c r="AY6" s="18" t="s">
        <v>248</v>
      </c>
      <c r="AZ6" s="18" t="s">
        <v>248</v>
      </c>
      <c r="BA6" s="18" t="s">
        <v>248</v>
      </c>
      <c r="BB6" s="18" t="s">
        <v>248</v>
      </c>
      <c r="BC6" s="20" t="s">
        <v>252</v>
      </c>
      <c r="BD6" s="20" t="s">
        <v>252</v>
      </c>
      <c r="BE6" s="22" t="s">
        <v>252</v>
      </c>
      <c r="BF6" s="22" t="s">
        <v>252</v>
      </c>
      <c r="BG6" s="20" t="s">
        <v>252</v>
      </c>
      <c r="BH6" s="20" t="s">
        <v>252</v>
      </c>
      <c r="BI6" s="22" t="s">
        <v>252</v>
      </c>
      <c r="BJ6" s="22" t="s">
        <v>252</v>
      </c>
      <c r="BK6" s="18" t="s">
        <v>248</v>
      </c>
      <c r="BL6" s="18" t="s">
        <v>248</v>
      </c>
      <c r="BM6" s="20" t="s">
        <v>252</v>
      </c>
      <c r="BN6" s="22" t="s">
        <v>252</v>
      </c>
      <c r="BO6" s="22" t="s">
        <v>252</v>
      </c>
      <c r="BP6" s="18" t="s">
        <v>251</v>
      </c>
      <c r="BQ6" s="22" t="s">
        <v>252</v>
      </c>
      <c r="BR6" s="22" t="s">
        <v>252</v>
      </c>
      <c r="BS6" s="18" t="s">
        <v>251</v>
      </c>
      <c r="BT6" s="18" t="s">
        <v>248</v>
      </c>
      <c r="BU6" s="18" t="s">
        <v>248</v>
      </c>
    </row>
    <row r="7" spans="1:73" x14ac:dyDescent="0.3">
      <c r="A7" s="16">
        <v>11208</v>
      </c>
      <c r="B7" s="17" t="s">
        <v>257</v>
      </c>
      <c r="C7" s="16">
        <v>392</v>
      </c>
      <c r="D7" s="17" t="s">
        <v>258</v>
      </c>
      <c r="E7" s="18" t="s">
        <v>243</v>
      </c>
      <c r="F7" s="18" t="s">
        <v>259</v>
      </c>
      <c r="G7" s="19" t="s">
        <v>264</v>
      </c>
      <c r="H7" s="18" t="s">
        <v>246</v>
      </c>
      <c r="I7" s="18" t="s">
        <v>247</v>
      </c>
      <c r="J7" s="18" t="s">
        <v>248</v>
      </c>
      <c r="K7" s="18" t="s">
        <v>249</v>
      </c>
      <c r="L7" s="18" t="s">
        <v>250</v>
      </c>
      <c r="M7" s="18" t="s">
        <v>250</v>
      </c>
      <c r="N7" s="18" t="s">
        <v>260</v>
      </c>
      <c r="O7" s="18" t="s">
        <v>260</v>
      </c>
      <c r="P7" s="20">
        <v>271</v>
      </c>
      <c r="Q7" s="21">
        <v>0.94299999999999995</v>
      </c>
      <c r="R7" s="20">
        <v>270.5</v>
      </c>
      <c r="S7" s="20">
        <v>270.5</v>
      </c>
      <c r="T7" s="20">
        <v>10</v>
      </c>
      <c r="U7" s="18" t="s">
        <v>251</v>
      </c>
      <c r="V7" s="22" t="s">
        <v>252</v>
      </c>
      <c r="W7" s="22" t="s">
        <v>252</v>
      </c>
      <c r="X7" s="18" t="s">
        <v>261</v>
      </c>
      <c r="Y7" s="18" t="s">
        <v>250</v>
      </c>
      <c r="Z7" s="18">
        <v>6</v>
      </c>
      <c r="AA7" s="18">
        <v>1977</v>
      </c>
      <c r="AB7" s="22" t="s">
        <v>252</v>
      </c>
      <c r="AC7" s="22" t="s">
        <v>252</v>
      </c>
      <c r="AD7" s="18" t="s">
        <v>251</v>
      </c>
      <c r="AE7" s="18" t="s">
        <v>254</v>
      </c>
      <c r="AF7" s="18">
        <v>1</v>
      </c>
      <c r="AG7" s="18" t="s">
        <v>250</v>
      </c>
      <c r="AH7" s="18" t="s">
        <v>255</v>
      </c>
      <c r="AI7" s="18" t="s">
        <v>248</v>
      </c>
      <c r="AJ7" s="18" t="s">
        <v>248</v>
      </c>
      <c r="AK7" s="18" t="s">
        <v>248</v>
      </c>
      <c r="AL7" s="18" t="s">
        <v>248</v>
      </c>
      <c r="AM7" s="18" t="s">
        <v>248</v>
      </c>
      <c r="AN7" s="18" t="s">
        <v>248</v>
      </c>
      <c r="AO7" s="18" t="s">
        <v>248</v>
      </c>
      <c r="AP7" s="18" t="s">
        <v>248</v>
      </c>
      <c r="AQ7" s="18" t="s">
        <v>248</v>
      </c>
      <c r="AR7" s="18" t="s">
        <v>251</v>
      </c>
      <c r="AS7" s="18" t="s">
        <v>251</v>
      </c>
      <c r="AT7" s="22" t="s">
        <v>252</v>
      </c>
      <c r="AU7" s="18" t="s">
        <v>256</v>
      </c>
      <c r="AV7" s="18" t="s">
        <v>248</v>
      </c>
      <c r="AW7" s="18" t="s">
        <v>248</v>
      </c>
      <c r="AX7" s="18" t="s">
        <v>248</v>
      </c>
      <c r="AY7" s="18" t="s">
        <v>248</v>
      </c>
      <c r="AZ7" s="18" t="s">
        <v>248</v>
      </c>
      <c r="BA7" s="18" t="s">
        <v>248</v>
      </c>
      <c r="BB7" s="18" t="s">
        <v>248</v>
      </c>
      <c r="BC7" s="20" t="s">
        <v>252</v>
      </c>
      <c r="BD7" s="20" t="s">
        <v>252</v>
      </c>
      <c r="BE7" s="22" t="s">
        <v>252</v>
      </c>
      <c r="BF7" s="22" t="s">
        <v>252</v>
      </c>
      <c r="BG7" s="20" t="s">
        <v>252</v>
      </c>
      <c r="BH7" s="20" t="s">
        <v>252</v>
      </c>
      <c r="BI7" s="22" t="s">
        <v>252</v>
      </c>
      <c r="BJ7" s="22" t="s">
        <v>252</v>
      </c>
      <c r="BK7" s="18" t="s">
        <v>248</v>
      </c>
      <c r="BL7" s="18" t="s">
        <v>248</v>
      </c>
      <c r="BM7" s="20" t="s">
        <v>252</v>
      </c>
      <c r="BN7" s="22" t="s">
        <v>252</v>
      </c>
      <c r="BO7" s="22" t="s">
        <v>252</v>
      </c>
      <c r="BP7" s="18" t="s">
        <v>251</v>
      </c>
      <c r="BQ7" s="22" t="s">
        <v>252</v>
      </c>
      <c r="BR7" s="22" t="s">
        <v>252</v>
      </c>
      <c r="BS7" s="18" t="s">
        <v>251</v>
      </c>
      <c r="BT7" s="18" t="s">
        <v>248</v>
      </c>
      <c r="BU7" s="18" t="s">
        <v>248</v>
      </c>
    </row>
    <row r="8" spans="1:73" x14ac:dyDescent="0.3">
      <c r="A8" s="16">
        <v>11208</v>
      </c>
      <c r="B8" s="17" t="s">
        <v>257</v>
      </c>
      <c r="C8" s="16">
        <v>392</v>
      </c>
      <c r="D8" s="17" t="s">
        <v>258</v>
      </c>
      <c r="E8" s="18" t="s">
        <v>243</v>
      </c>
      <c r="F8" s="18" t="s">
        <v>259</v>
      </c>
      <c r="G8" s="19" t="s">
        <v>265</v>
      </c>
      <c r="H8" s="18" t="s">
        <v>246</v>
      </c>
      <c r="I8" s="18" t="s">
        <v>247</v>
      </c>
      <c r="J8" s="18" t="s">
        <v>248</v>
      </c>
      <c r="K8" s="18" t="s">
        <v>249</v>
      </c>
      <c r="L8" s="18" t="s">
        <v>250</v>
      </c>
      <c r="M8" s="18" t="s">
        <v>250</v>
      </c>
      <c r="N8" s="18" t="s">
        <v>260</v>
      </c>
      <c r="O8" s="18" t="s">
        <v>260</v>
      </c>
      <c r="P8" s="20">
        <v>271</v>
      </c>
      <c r="Q8" s="21">
        <v>0.94299999999999995</v>
      </c>
      <c r="R8" s="20">
        <v>270.5</v>
      </c>
      <c r="S8" s="20">
        <v>270.5</v>
      </c>
      <c r="T8" s="20">
        <v>10</v>
      </c>
      <c r="U8" s="18" t="s">
        <v>251</v>
      </c>
      <c r="V8" s="22" t="s">
        <v>252</v>
      </c>
      <c r="W8" s="22" t="s">
        <v>252</v>
      </c>
      <c r="X8" s="18" t="s">
        <v>261</v>
      </c>
      <c r="Y8" s="18" t="s">
        <v>250</v>
      </c>
      <c r="Z8" s="18">
        <v>12</v>
      </c>
      <c r="AA8" s="18">
        <v>1977</v>
      </c>
      <c r="AB8" s="22" t="s">
        <v>252</v>
      </c>
      <c r="AC8" s="22" t="s">
        <v>252</v>
      </c>
      <c r="AD8" s="18" t="s">
        <v>251</v>
      </c>
      <c r="AE8" s="18" t="s">
        <v>254</v>
      </c>
      <c r="AF8" s="18">
        <v>1</v>
      </c>
      <c r="AG8" s="18" t="s">
        <v>250</v>
      </c>
      <c r="AH8" s="18" t="s">
        <v>255</v>
      </c>
      <c r="AI8" s="18" t="s">
        <v>248</v>
      </c>
      <c r="AJ8" s="18" t="s">
        <v>248</v>
      </c>
      <c r="AK8" s="18" t="s">
        <v>248</v>
      </c>
      <c r="AL8" s="18" t="s">
        <v>248</v>
      </c>
      <c r="AM8" s="18" t="s">
        <v>248</v>
      </c>
      <c r="AN8" s="18" t="s">
        <v>248</v>
      </c>
      <c r="AO8" s="18" t="s">
        <v>248</v>
      </c>
      <c r="AP8" s="18" t="s">
        <v>248</v>
      </c>
      <c r="AQ8" s="18" t="s">
        <v>248</v>
      </c>
      <c r="AR8" s="18" t="s">
        <v>251</v>
      </c>
      <c r="AS8" s="18" t="s">
        <v>251</v>
      </c>
      <c r="AT8" s="22" t="s">
        <v>252</v>
      </c>
      <c r="AU8" s="18" t="s">
        <v>256</v>
      </c>
      <c r="AV8" s="18" t="s">
        <v>248</v>
      </c>
      <c r="AW8" s="18" t="s">
        <v>248</v>
      </c>
      <c r="AX8" s="18" t="s">
        <v>248</v>
      </c>
      <c r="AY8" s="18" t="s">
        <v>248</v>
      </c>
      <c r="AZ8" s="18" t="s">
        <v>248</v>
      </c>
      <c r="BA8" s="18" t="s">
        <v>248</v>
      </c>
      <c r="BB8" s="18" t="s">
        <v>248</v>
      </c>
      <c r="BC8" s="20" t="s">
        <v>252</v>
      </c>
      <c r="BD8" s="20" t="s">
        <v>252</v>
      </c>
      <c r="BE8" s="22" t="s">
        <v>252</v>
      </c>
      <c r="BF8" s="22" t="s">
        <v>252</v>
      </c>
      <c r="BG8" s="20" t="s">
        <v>252</v>
      </c>
      <c r="BH8" s="20" t="s">
        <v>252</v>
      </c>
      <c r="BI8" s="22" t="s">
        <v>252</v>
      </c>
      <c r="BJ8" s="22" t="s">
        <v>252</v>
      </c>
      <c r="BK8" s="18" t="s">
        <v>248</v>
      </c>
      <c r="BL8" s="18" t="s">
        <v>248</v>
      </c>
      <c r="BM8" s="20" t="s">
        <v>252</v>
      </c>
      <c r="BN8" s="22" t="s">
        <v>252</v>
      </c>
      <c r="BO8" s="22" t="s">
        <v>252</v>
      </c>
      <c r="BP8" s="18" t="s">
        <v>251</v>
      </c>
      <c r="BQ8" s="22" t="s">
        <v>252</v>
      </c>
      <c r="BR8" s="22" t="s">
        <v>252</v>
      </c>
      <c r="BS8" s="18" t="s">
        <v>251</v>
      </c>
      <c r="BT8" s="18" t="s">
        <v>248</v>
      </c>
      <c r="BU8" s="18" t="s">
        <v>248</v>
      </c>
    </row>
    <row r="9" spans="1:73" x14ac:dyDescent="0.3">
      <c r="A9" s="16">
        <v>11208</v>
      </c>
      <c r="B9" s="17" t="s">
        <v>257</v>
      </c>
      <c r="C9" s="16">
        <v>392</v>
      </c>
      <c r="D9" s="17" t="s">
        <v>258</v>
      </c>
      <c r="E9" s="18" t="s">
        <v>243</v>
      </c>
      <c r="F9" s="18" t="s">
        <v>259</v>
      </c>
      <c r="G9" s="19" t="s">
        <v>266</v>
      </c>
      <c r="H9" s="18" t="s">
        <v>246</v>
      </c>
      <c r="I9" s="18" t="s">
        <v>247</v>
      </c>
      <c r="J9" s="18" t="s">
        <v>248</v>
      </c>
      <c r="K9" s="18" t="s">
        <v>249</v>
      </c>
      <c r="L9" s="18" t="s">
        <v>250</v>
      </c>
      <c r="M9" s="18" t="s">
        <v>250</v>
      </c>
      <c r="N9" s="18" t="s">
        <v>260</v>
      </c>
      <c r="O9" s="18" t="s">
        <v>260</v>
      </c>
      <c r="P9" s="20">
        <v>271</v>
      </c>
      <c r="Q9" s="21">
        <v>0.94299999999999995</v>
      </c>
      <c r="R9" s="20">
        <v>270.5</v>
      </c>
      <c r="S9" s="20">
        <v>270.5</v>
      </c>
      <c r="T9" s="20">
        <v>10</v>
      </c>
      <c r="U9" s="18" t="s">
        <v>251</v>
      </c>
      <c r="V9" s="22" t="s">
        <v>252</v>
      </c>
      <c r="W9" s="22" t="s">
        <v>252</v>
      </c>
      <c r="X9" s="18" t="s">
        <v>261</v>
      </c>
      <c r="Y9" s="18" t="s">
        <v>250</v>
      </c>
      <c r="Z9" s="18">
        <v>8</v>
      </c>
      <c r="AA9" s="18">
        <v>1978</v>
      </c>
      <c r="AB9" s="22" t="s">
        <v>252</v>
      </c>
      <c r="AC9" s="22" t="s">
        <v>252</v>
      </c>
      <c r="AD9" s="18" t="s">
        <v>251</v>
      </c>
      <c r="AE9" s="18" t="s">
        <v>254</v>
      </c>
      <c r="AF9" s="18">
        <v>1</v>
      </c>
      <c r="AG9" s="18" t="s">
        <v>250</v>
      </c>
      <c r="AH9" s="18" t="s">
        <v>255</v>
      </c>
      <c r="AI9" s="18" t="s">
        <v>248</v>
      </c>
      <c r="AJ9" s="18" t="s">
        <v>248</v>
      </c>
      <c r="AK9" s="18" t="s">
        <v>248</v>
      </c>
      <c r="AL9" s="18" t="s">
        <v>248</v>
      </c>
      <c r="AM9" s="18" t="s">
        <v>248</v>
      </c>
      <c r="AN9" s="18" t="s">
        <v>248</v>
      </c>
      <c r="AO9" s="18" t="s">
        <v>248</v>
      </c>
      <c r="AP9" s="18" t="s">
        <v>248</v>
      </c>
      <c r="AQ9" s="18" t="s">
        <v>248</v>
      </c>
      <c r="AR9" s="18" t="s">
        <v>251</v>
      </c>
      <c r="AS9" s="18" t="s">
        <v>251</v>
      </c>
      <c r="AT9" s="22" t="s">
        <v>252</v>
      </c>
      <c r="AU9" s="18" t="s">
        <v>256</v>
      </c>
      <c r="AV9" s="18" t="s">
        <v>248</v>
      </c>
      <c r="AW9" s="18" t="s">
        <v>248</v>
      </c>
      <c r="AX9" s="18" t="s">
        <v>248</v>
      </c>
      <c r="AY9" s="18" t="s">
        <v>248</v>
      </c>
      <c r="AZ9" s="18" t="s">
        <v>248</v>
      </c>
      <c r="BA9" s="18" t="s">
        <v>248</v>
      </c>
      <c r="BB9" s="18" t="s">
        <v>248</v>
      </c>
      <c r="BC9" s="20" t="s">
        <v>252</v>
      </c>
      <c r="BD9" s="20" t="s">
        <v>252</v>
      </c>
      <c r="BE9" s="22" t="s">
        <v>252</v>
      </c>
      <c r="BF9" s="22" t="s">
        <v>252</v>
      </c>
      <c r="BG9" s="20" t="s">
        <v>252</v>
      </c>
      <c r="BH9" s="20" t="s">
        <v>252</v>
      </c>
      <c r="BI9" s="22" t="s">
        <v>252</v>
      </c>
      <c r="BJ9" s="22" t="s">
        <v>252</v>
      </c>
      <c r="BK9" s="18" t="s">
        <v>248</v>
      </c>
      <c r="BL9" s="18" t="s">
        <v>248</v>
      </c>
      <c r="BM9" s="20" t="s">
        <v>252</v>
      </c>
      <c r="BN9" s="22" t="s">
        <v>252</v>
      </c>
      <c r="BO9" s="22" t="s">
        <v>252</v>
      </c>
      <c r="BP9" s="18" t="s">
        <v>251</v>
      </c>
      <c r="BQ9" s="22" t="s">
        <v>252</v>
      </c>
      <c r="BR9" s="22" t="s">
        <v>252</v>
      </c>
      <c r="BS9" s="18" t="s">
        <v>251</v>
      </c>
      <c r="BT9" s="18" t="s">
        <v>248</v>
      </c>
      <c r="BU9" s="18" t="s">
        <v>248</v>
      </c>
    </row>
    <row r="10" spans="1:73" x14ac:dyDescent="0.3">
      <c r="A10" s="16">
        <v>3255</v>
      </c>
      <c r="B10" s="17" t="s">
        <v>267</v>
      </c>
      <c r="C10" s="16">
        <v>437</v>
      </c>
      <c r="D10" s="17" t="s">
        <v>268</v>
      </c>
      <c r="E10" s="18" t="s">
        <v>243</v>
      </c>
      <c r="F10" s="18" t="s">
        <v>269</v>
      </c>
      <c r="G10" s="19" t="s">
        <v>262</v>
      </c>
      <c r="H10" s="18" t="s">
        <v>246</v>
      </c>
      <c r="I10" s="18" t="s">
        <v>247</v>
      </c>
      <c r="J10" s="18" t="s">
        <v>248</v>
      </c>
      <c r="K10" s="18" t="s">
        <v>249</v>
      </c>
      <c r="L10" s="18" t="s">
        <v>250</v>
      </c>
      <c r="M10" s="18" t="s">
        <v>250</v>
      </c>
      <c r="N10" s="18" t="s">
        <v>248</v>
      </c>
      <c r="O10" s="18" t="s">
        <v>248</v>
      </c>
      <c r="P10" s="20">
        <v>97.7</v>
      </c>
      <c r="Q10" s="21">
        <v>0.85</v>
      </c>
      <c r="R10" s="20">
        <v>112.4</v>
      </c>
      <c r="S10" s="20">
        <v>122.6</v>
      </c>
      <c r="T10" s="20">
        <v>97</v>
      </c>
      <c r="U10" s="18" t="s">
        <v>251</v>
      </c>
      <c r="V10" s="22" t="s">
        <v>252</v>
      </c>
      <c r="W10" s="22" t="s">
        <v>252</v>
      </c>
      <c r="X10" s="18" t="s">
        <v>261</v>
      </c>
      <c r="Y10" s="18" t="s">
        <v>250</v>
      </c>
      <c r="Z10" s="18">
        <v>11</v>
      </c>
      <c r="AA10" s="18">
        <v>1968</v>
      </c>
      <c r="AB10" s="22" t="s">
        <v>252</v>
      </c>
      <c r="AC10" s="22" t="s">
        <v>252</v>
      </c>
      <c r="AD10" s="18" t="s">
        <v>251</v>
      </c>
      <c r="AE10" s="18" t="s">
        <v>254</v>
      </c>
      <c r="AF10" s="18">
        <v>1</v>
      </c>
      <c r="AG10" s="18" t="s">
        <v>250</v>
      </c>
      <c r="AH10" s="18" t="s">
        <v>255</v>
      </c>
      <c r="AI10" s="18" t="s">
        <v>248</v>
      </c>
      <c r="AJ10" s="18" t="s">
        <v>248</v>
      </c>
      <c r="AK10" s="18" t="s">
        <v>248</v>
      </c>
      <c r="AL10" s="18" t="s">
        <v>248</v>
      </c>
      <c r="AM10" s="18" t="s">
        <v>248</v>
      </c>
      <c r="AN10" s="18" t="s">
        <v>248</v>
      </c>
      <c r="AO10" s="18" t="s">
        <v>248</v>
      </c>
      <c r="AP10" s="18" t="s">
        <v>248</v>
      </c>
      <c r="AQ10" s="18" t="s">
        <v>248</v>
      </c>
      <c r="AR10" s="18" t="s">
        <v>251</v>
      </c>
      <c r="AS10" s="18" t="s">
        <v>248</v>
      </c>
      <c r="AT10" s="22" t="s">
        <v>252</v>
      </c>
      <c r="AU10" s="18" t="s">
        <v>256</v>
      </c>
      <c r="AV10" s="18" t="s">
        <v>248</v>
      </c>
      <c r="AW10" s="18" t="s">
        <v>248</v>
      </c>
      <c r="AX10" s="18" t="s">
        <v>248</v>
      </c>
      <c r="AY10" s="18" t="s">
        <v>248</v>
      </c>
      <c r="AZ10" s="18" t="s">
        <v>248</v>
      </c>
      <c r="BA10" s="18" t="s">
        <v>248</v>
      </c>
      <c r="BB10" s="18" t="s">
        <v>248</v>
      </c>
      <c r="BC10" s="20" t="s">
        <v>252</v>
      </c>
      <c r="BD10" s="20" t="s">
        <v>252</v>
      </c>
      <c r="BE10" s="22" t="s">
        <v>252</v>
      </c>
      <c r="BF10" s="22" t="s">
        <v>252</v>
      </c>
      <c r="BG10" s="20" t="s">
        <v>252</v>
      </c>
      <c r="BH10" s="20" t="s">
        <v>252</v>
      </c>
      <c r="BI10" s="22" t="s">
        <v>252</v>
      </c>
      <c r="BJ10" s="22" t="s">
        <v>252</v>
      </c>
      <c r="BK10" s="18" t="s">
        <v>248</v>
      </c>
      <c r="BL10" s="18" t="s">
        <v>248</v>
      </c>
      <c r="BM10" s="20" t="s">
        <v>252</v>
      </c>
      <c r="BN10" s="22" t="s">
        <v>252</v>
      </c>
      <c r="BO10" s="22" t="s">
        <v>252</v>
      </c>
      <c r="BP10" s="18" t="s">
        <v>248</v>
      </c>
      <c r="BQ10" s="22" t="s">
        <v>252</v>
      </c>
      <c r="BR10" s="22" t="s">
        <v>252</v>
      </c>
      <c r="BS10" s="18" t="s">
        <v>248</v>
      </c>
      <c r="BT10" s="18" t="s">
        <v>248</v>
      </c>
      <c r="BU10" s="18" t="s">
        <v>248</v>
      </c>
    </row>
    <row r="11" spans="1:73" x14ac:dyDescent="0.3">
      <c r="A11" s="16">
        <v>3255</v>
      </c>
      <c r="B11" s="17" t="s">
        <v>267</v>
      </c>
      <c r="C11" s="16">
        <v>437</v>
      </c>
      <c r="D11" s="17" t="s">
        <v>268</v>
      </c>
      <c r="E11" s="18" t="s">
        <v>243</v>
      </c>
      <c r="F11" s="18" t="s">
        <v>269</v>
      </c>
      <c r="G11" s="19" t="s">
        <v>264</v>
      </c>
      <c r="H11" s="18" t="s">
        <v>246</v>
      </c>
      <c r="I11" s="18" t="s">
        <v>247</v>
      </c>
      <c r="J11" s="18" t="s">
        <v>248</v>
      </c>
      <c r="K11" s="18" t="s">
        <v>249</v>
      </c>
      <c r="L11" s="18" t="s">
        <v>250</v>
      </c>
      <c r="M11" s="18" t="s">
        <v>250</v>
      </c>
      <c r="N11" s="18" t="s">
        <v>248</v>
      </c>
      <c r="O11" s="18" t="s">
        <v>248</v>
      </c>
      <c r="P11" s="20">
        <v>97.7</v>
      </c>
      <c r="Q11" s="21">
        <v>0.85</v>
      </c>
      <c r="R11" s="20">
        <v>112.4</v>
      </c>
      <c r="S11" s="20">
        <v>122.6</v>
      </c>
      <c r="T11" s="20">
        <v>97</v>
      </c>
      <c r="U11" s="18" t="s">
        <v>251</v>
      </c>
      <c r="V11" s="22" t="s">
        <v>252</v>
      </c>
      <c r="W11" s="22" t="s">
        <v>252</v>
      </c>
      <c r="X11" s="18" t="s">
        <v>261</v>
      </c>
      <c r="Y11" s="18" t="s">
        <v>250</v>
      </c>
      <c r="Z11" s="18">
        <v>12</v>
      </c>
      <c r="AA11" s="18">
        <v>1968</v>
      </c>
      <c r="AB11" s="22" t="s">
        <v>252</v>
      </c>
      <c r="AC11" s="22" t="s">
        <v>252</v>
      </c>
      <c r="AD11" s="18" t="s">
        <v>251</v>
      </c>
      <c r="AE11" s="18" t="s">
        <v>254</v>
      </c>
      <c r="AF11" s="18">
        <v>1</v>
      </c>
      <c r="AG11" s="18" t="s">
        <v>250</v>
      </c>
      <c r="AH11" s="18" t="s">
        <v>255</v>
      </c>
      <c r="AI11" s="18" t="s">
        <v>248</v>
      </c>
      <c r="AJ11" s="18" t="s">
        <v>248</v>
      </c>
      <c r="AK11" s="18" t="s">
        <v>248</v>
      </c>
      <c r="AL11" s="18" t="s">
        <v>248</v>
      </c>
      <c r="AM11" s="18" t="s">
        <v>248</v>
      </c>
      <c r="AN11" s="18" t="s">
        <v>248</v>
      </c>
      <c r="AO11" s="18" t="s">
        <v>248</v>
      </c>
      <c r="AP11" s="18" t="s">
        <v>248</v>
      </c>
      <c r="AQ11" s="18" t="s">
        <v>248</v>
      </c>
      <c r="AR11" s="18" t="s">
        <v>251</v>
      </c>
      <c r="AS11" s="18" t="s">
        <v>248</v>
      </c>
      <c r="AT11" s="22" t="s">
        <v>252</v>
      </c>
      <c r="AU11" s="18" t="s">
        <v>256</v>
      </c>
      <c r="AV11" s="18" t="s">
        <v>248</v>
      </c>
      <c r="AW11" s="18" t="s">
        <v>248</v>
      </c>
      <c r="AX11" s="18" t="s">
        <v>248</v>
      </c>
      <c r="AY11" s="18" t="s">
        <v>248</v>
      </c>
      <c r="AZ11" s="18" t="s">
        <v>248</v>
      </c>
      <c r="BA11" s="18" t="s">
        <v>248</v>
      </c>
      <c r="BB11" s="18" t="s">
        <v>248</v>
      </c>
      <c r="BC11" s="20" t="s">
        <v>252</v>
      </c>
      <c r="BD11" s="20" t="s">
        <v>252</v>
      </c>
      <c r="BE11" s="22" t="s">
        <v>252</v>
      </c>
      <c r="BF11" s="22" t="s">
        <v>252</v>
      </c>
      <c r="BG11" s="20" t="s">
        <v>252</v>
      </c>
      <c r="BH11" s="20" t="s">
        <v>252</v>
      </c>
      <c r="BI11" s="22" t="s">
        <v>252</v>
      </c>
      <c r="BJ11" s="22" t="s">
        <v>252</v>
      </c>
      <c r="BK11" s="18" t="s">
        <v>248</v>
      </c>
      <c r="BL11" s="18" t="s">
        <v>248</v>
      </c>
      <c r="BM11" s="20" t="s">
        <v>252</v>
      </c>
      <c r="BN11" s="22" t="s">
        <v>252</v>
      </c>
      <c r="BO11" s="22" t="s">
        <v>252</v>
      </c>
      <c r="BP11" s="18" t="s">
        <v>248</v>
      </c>
      <c r="BQ11" s="22" t="s">
        <v>252</v>
      </c>
      <c r="BR11" s="22" t="s">
        <v>252</v>
      </c>
      <c r="BS11" s="18" t="s">
        <v>248</v>
      </c>
      <c r="BT11" s="18" t="s">
        <v>248</v>
      </c>
      <c r="BU11" s="18" t="s">
        <v>248</v>
      </c>
    </row>
    <row r="12" spans="1:73" x14ac:dyDescent="0.3">
      <c r="A12" s="16">
        <v>3255</v>
      </c>
      <c r="B12" s="17" t="s">
        <v>267</v>
      </c>
      <c r="C12" s="16">
        <v>437</v>
      </c>
      <c r="D12" s="17" t="s">
        <v>268</v>
      </c>
      <c r="E12" s="18" t="s">
        <v>243</v>
      </c>
      <c r="F12" s="18" t="s">
        <v>269</v>
      </c>
      <c r="G12" s="19" t="s">
        <v>266</v>
      </c>
      <c r="H12" s="18" t="s">
        <v>246</v>
      </c>
      <c r="I12" s="18" t="s">
        <v>247</v>
      </c>
      <c r="J12" s="18" t="s">
        <v>248</v>
      </c>
      <c r="K12" s="18" t="s">
        <v>249</v>
      </c>
      <c r="L12" s="18" t="s">
        <v>250</v>
      </c>
      <c r="M12" s="18" t="s">
        <v>250</v>
      </c>
      <c r="N12" s="18" t="s">
        <v>248</v>
      </c>
      <c r="O12" s="18" t="s">
        <v>248</v>
      </c>
      <c r="P12" s="20">
        <v>97.7</v>
      </c>
      <c r="Q12" s="21">
        <v>0.85</v>
      </c>
      <c r="R12" s="20">
        <v>112.4</v>
      </c>
      <c r="S12" s="20">
        <v>122.6</v>
      </c>
      <c r="T12" s="20">
        <v>97</v>
      </c>
      <c r="U12" s="18" t="s">
        <v>251</v>
      </c>
      <c r="V12" s="22" t="s">
        <v>252</v>
      </c>
      <c r="W12" s="22" t="s">
        <v>252</v>
      </c>
      <c r="X12" s="18" t="s">
        <v>261</v>
      </c>
      <c r="Y12" s="18" t="s">
        <v>250</v>
      </c>
      <c r="Z12" s="18">
        <v>2</v>
      </c>
      <c r="AA12" s="18">
        <v>1969</v>
      </c>
      <c r="AB12" s="22" t="s">
        <v>252</v>
      </c>
      <c r="AC12" s="22" t="s">
        <v>252</v>
      </c>
      <c r="AD12" s="18" t="s">
        <v>251</v>
      </c>
      <c r="AE12" s="18" t="s">
        <v>254</v>
      </c>
      <c r="AF12" s="18">
        <v>1</v>
      </c>
      <c r="AG12" s="18" t="s">
        <v>250</v>
      </c>
      <c r="AH12" s="18" t="s">
        <v>255</v>
      </c>
      <c r="AI12" s="18" t="s">
        <v>248</v>
      </c>
      <c r="AJ12" s="18" t="s">
        <v>248</v>
      </c>
      <c r="AK12" s="18" t="s">
        <v>248</v>
      </c>
      <c r="AL12" s="18" t="s">
        <v>248</v>
      </c>
      <c r="AM12" s="18" t="s">
        <v>248</v>
      </c>
      <c r="AN12" s="18" t="s">
        <v>248</v>
      </c>
      <c r="AO12" s="18" t="s">
        <v>248</v>
      </c>
      <c r="AP12" s="18" t="s">
        <v>248</v>
      </c>
      <c r="AQ12" s="18" t="s">
        <v>248</v>
      </c>
      <c r="AR12" s="18" t="s">
        <v>251</v>
      </c>
      <c r="AS12" s="18" t="s">
        <v>248</v>
      </c>
      <c r="AT12" s="22" t="s">
        <v>252</v>
      </c>
      <c r="AU12" s="18" t="s">
        <v>256</v>
      </c>
      <c r="AV12" s="18" t="s">
        <v>248</v>
      </c>
      <c r="AW12" s="18" t="s">
        <v>248</v>
      </c>
      <c r="AX12" s="18" t="s">
        <v>248</v>
      </c>
      <c r="AY12" s="18" t="s">
        <v>248</v>
      </c>
      <c r="AZ12" s="18" t="s">
        <v>248</v>
      </c>
      <c r="BA12" s="18" t="s">
        <v>248</v>
      </c>
      <c r="BB12" s="18" t="s">
        <v>248</v>
      </c>
      <c r="BC12" s="20" t="s">
        <v>252</v>
      </c>
      <c r="BD12" s="20" t="s">
        <v>252</v>
      </c>
      <c r="BE12" s="22" t="s">
        <v>252</v>
      </c>
      <c r="BF12" s="22" t="s">
        <v>252</v>
      </c>
      <c r="BG12" s="20" t="s">
        <v>252</v>
      </c>
      <c r="BH12" s="20" t="s">
        <v>252</v>
      </c>
      <c r="BI12" s="22" t="s">
        <v>252</v>
      </c>
      <c r="BJ12" s="22" t="s">
        <v>252</v>
      </c>
      <c r="BK12" s="18" t="s">
        <v>248</v>
      </c>
      <c r="BL12" s="18" t="s">
        <v>248</v>
      </c>
      <c r="BM12" s="20" t="s">
        <v>252</v>
      </c>
      <c r="BN12" s="22" t="s">
        <v>252</v>
      </c>
      <c r="BO12" s="22" t="s">
        <v>252</v>
      </c>
      <c r="BP12" s="18" t="s">
        <v>248</v>
      </c>
      <c r="BQ12" s="22" t="s">
        <v>252</v>
      </c>
      <c r="BR12" s="22" t="s">
        <v>252</v>
      </c>
      <c r="BS12" s="18" t="s">
        <v>248</v>
      </c>
      <c r="BT12" s="18" t="s">
        <v>248</v>
      </c>
      <c r="BU12" s="18" t="s">
        <v>248</v>
      </c>
    </row>
    <row r="13" spans="1:73" x14ac:dyDescent="0.3">
      <c r="A13" s="16">
        <v>3255</v>
      </c>
      <c r="B13" s="17" t="s">
        <v>267</v>
      </c>
      <c r="C13" s="16">
        <v>438</v>
      </c>
      <c r="D13" s="17" t="s">
        <v>270</v>
      </c>
      <c r="E13" s="18" t="s">
        <v>243</v>
      </c>
      <c r="F13" s="18" t="s">
        <v>269</v>
      </c>
      <c r="G13" s="19" t="s">
        <v>262</v>
      </c>
      <c r="H13" s="18" t="s">
        <v>246</v>
      </c>
      <c r="I13" s="18" t="s">
        <v>247</v>
      </c>
      <c r="J13" s="18" t="s">
        <v>248</v>
      </c>
      <c r="K13" s="18" t="s">
        <v>249</v>
      </c>
      <c r="L13" s="18" t="s">
        <v>250</v>
      </c>
      <c r="M13" s="18" t="s">
        <v>250</v>
      </c>
      <c r="N13" s="18" t="s">
        <v>248</v>
      </c>
      <c r="O13" s="18" t="s">
        <v>248</v>
      </c>
      <c r="P13" s="20">
        <v>27.5</v>
      </c>
      <c r="Q13" s="21">
        <v>0.9</v>
      </c>
      <c r="R13" s="20">
        <v>27.5</v>
      </c>
      <c r="S13" s="20">
        <v>27.3</v>
      </c>
      <c r="T13" s="20">
        <v>27</v>
      </c>
      <c r="U13" s="18" t="s">
        <v>251</v>
      </c>
      <c r="V13" s="22" t="s">
        <v>252</v>
      </c>
      <c r="W13" s="22" t="s">
        <v>252</v>
      </c>
      <c r="X13" s="18" t="s">
        <v>261</v>
      </c>
      <c r="Y13" s="18" t="s">
        <v>250</v>
      </c>
      <c r="Z13" s="18">
        <v>7</v>
      </c>
      <c r="AA13" s="18">
        <v>1968</v>
      </c>
      <c r="AB13" s="22" t="s">
        <v>252</v>
      </c>
      <c r="AC13" s="22" t="s">
        <v>252</v>
      </c>
      <c r="AD13" s="18" t="s">
        <v>251</v>
      </c>
      <c r="AE13" s="18" t="s">
        <v>254</v>
      </c>
      <c r="AF13" s="18">
        <v>1</v>
      </c>
      <c r="AG13" s="18" t="s">
        <v>250</v>
      </c>
      <c r="AH13" s="18" t="s">
        <v>255</v>
      </c>
      <c r="AI13" s="18" t="s">
        <v>248</v>
      </c>
      <c r="AJ13" s="18" t="s">
        <v>248</v>
      </c>
      <c r="AK13" s="18" t="s">
        <v>248</v>
      </c>
      <c r="AL13" s="18" t="s">
        <v>248</v>
      </c>
      <c r="AM13" s="18" t="s">
        <v>248</v>
      </c>
      <c r="AN13" s="18" t="s">
        <v>248</v>
      </c>
      <c r="AO13" s="18" t="s">
        <v>248</v>
      </c>
      <c r="AP13" s="18" t="s">
        <v>248</v>
      </c>
      <c r="AQ13" s="18" t="s">
        <v>248</v>
      </c>
      <c r="AR13" s="18" t="s">
        <v>251</v>
      </c>
      <c r="AS13" s="18" t="s">
        <v>248</v>
      </c>
      <c r="AT13" s="22" t="s">
        <v>252</v>
      </c>
      <c r="AU13" s="18" t="s">
        <v>256</v>
      </c>
      <c r="AV13" s="18" t="s">
        <v>248</v>
      </c>
      <c r="AW13" s="18" t="s">
        <v>248</v>
      </c>
      <c r="AX13" s="18" t="s">
        <v>248</v>
      </c>
      <c r="AY13" s="18" t="s">
        <v>248</v>
      </c>
      <c r="AZ13" s="18" t="s">
        <v>248</v>
      </c>
      <c r="BA13" s="18" t="s">
        <v>248</v>
      </c>
      <c r="BB13" s="18" t="s">
        <v>248</v>
      </c>
      <c r="BC13" s="20" t="s">
        <v>252</v>
      </c>
      <c r="BD13" s="20" t="s">
        <v>252</v>
      </c>
      <c r="BE13" s="22" t="s">
        <v>252</v>
      </c>
      <c r="BF13" s="22" t="s">
        <v>252</v>
      </c>
      <c r="BG13" s="20" t="s">
        <v>252</v>
      </c>
      <c r="BH13" s="20" t="s">
        <v>252</v>
      </c>
      <c r="BI13" s="22" t="s">
        <v>252</v>
      </c>
      <c r="BJ13" s="22" t="s">
        <v>252</v>
      </c>
      <c r="BK13" s="18" t="s">
        <v>248</v>
      </c>
      <c r="BL13" s="18" t="s">
        <v>248</v>
      </c>
      <c r="BM13" s="20" t="s">
        <v>252</v>
      </c>
      <c r="BN13" s="22" t="s">
        <v>252</v>
      </c>
      <c r="BO13" s="22" t="s">
        <v>252</v>
      </c>
      <c r="BP13" s="18" t="s">
        <v>248</v>
      </c>
      <c r="BQ13" s="22" t="s">
        <v>252</v>
      </c>
      <c r="BR13" s="22" t="s">
        <v>252</v>
      </c>
      <c r="BS13" s="18" t="s">
        <v>248</v>
      </c>
      <c r="BT13" s="18" t="s">
        <v>248</v>
      </c>
      <c r="BU13" s="18" t="s">
        <v>248</v>
      </c>
    </row>
    <row r="14" spans="1:73" x14ac:dyDescent="0.3">
      <c r="A14" s="16">
        <v>3255</v>
      </c>
      <c r="B14" s="17" t="s">
        <v>267</v>
      </c>
      <c r="C14" s="16">
        <v>438</v>
      </c>
      <c r="D14" s="17" t="s">
        <v>270</v>
      </c>
      <c r="E14" s="18" t="s">
        <v>243</v>
      </c>
      <c r="F14" s="18" t="s">
        <v>269</v>
      </c>
      <c r="G14" s="19" t="s">
        <v>263</v>
      </c>
      <c r="H14" s="18" t="s">
        <v>246</v>
      </c>
      <c r="I14" s="18" t="s">
        <v>247</v>
      </c>
      <c r="J14" s="18" t="s">
        <v>248</v>
      </c>
      <c r="K14" s="18" t="s">
        <v>249</v>
      </c>
      <c r="L14" s="18" t="s">
        <v>250</v>
      </c>
      <c r="M14" s="18" t="s">
        <v>250</v>
      </c>
      <c r="N14" s="18" t="s">
        <v>248</v>
      </c>
      <c r="O14" s="18" t="s">
        <v>248</v>
      </c>
      <c r="P14" s="20">
        <v>27.5</v>
      </c>
      <c r="Q14" s="21">
        <v>0.9</v>
      </c>
      <c r="R14" s="20">
        <v>27.5</v>
      </c>
      <c r="S14" s="20">
        <v>27.3</v>
      </c>
      <c r="T14" s="20">
        <v>27</v>
      </c>
      <c r="U14" s="18" t="s">
        <v>251</v>
      </c>
      <c r="V14" s="22" t="s">
        <v>252</v>
      </c>
      <c r="W14" s="22" t="s">
        <v>252</v>
      </c>
      <c r="X14" s="18" t="s">
        <v>261</v>
      </c>
      <c r="Y14" s="18" t="s">
        <v>250</v>
      </c>
      <c r="Z14" s="18">
        <v>7</v>
      </c>
      <c r="AA14" s="18">
        <v>1968</v>
      </c>
      <c r="AB14" s="22" t="s">
        <v>252</v>
      </c>
      <c r="AC14" s="22" t="s">
        <v>252</v>
      </c>
      <c r="AD14" s="18" t="s">
        <v>251</v>
      </c>
      <c r="AE14" s="18" t="s">
        <v>254</v>
      </c>
      <c r="AF14" s="18">
        <v>1</v>
      </c>
      <c r="AG14" s="18" t="s">
        <v>250</v>
      </c>
      <c r="AH14" s="18" t="s">
        <v>255</v>
      </c>
      <c r="AI14" s="18" t="s">
        <v>248</v>
      </c>
      <c r="AJ14" s="18" t="s">
        <v>248</v>
      </c>
      <c r="AK14" s="18" t="s">
        <v>248</v>
      </c>
      <c r="AL14" s="18" t="s">
        <v>248</v>
      </c>
      <c r="AM14" s="18" t="s">
        <v>248</v>
      </c>
      <c r="AN14" s="18" t="s">
        <v>248</v>
      </c>
      <c r="AO14" s="18" t="s">
        <v>248</v>
      </c>
      <c r="AP14" s="18" t="s">
        <v>248</v>
      </c>
      <c r="AQ14" s="18" t="s">
        <v>248</v>
      </c>
      <c r="AR14" s="18" t="s">
        <v>251</v>
      </c>
      <c r="AS14" s="18" t="s">
        <v>248</v>
      </c>
      <c r="AT14" s="22" t="s">
        <v>252</v>
      </c>
      <c r="AU14" s="18" t="s">
        <v>256</v>
      </c>
      <c r="AV14" s="18" t="s">
        <v>248</v>
      </c>
      <c r="AW14" s="18" t="s">
        <v>248</v>
      </c>
      <c r="AX14" s="18" t="s">
        <v>248</v>
      </c>
      <c r="AY14" s="18" t="s">
        <v>248</v>
      </c>
      <c r="AZ14" s="18" t="s">
        <v>248</v>
      </c>
      <c r="BA14" s="18" t="s">
        <v>248</v>
      </c>
      <c r="BB14" s="18" t="s">
        <v>248</v>
      </c>
      <c r="BC14" s="20" t="s">
        <v>252</v>
      </c>
      <c r="BD14" s="20" t="s">
        <v>252</v>
      </c>
      <c r="BE14" s="22" t="s">
        <v>252</v>
      </c>
      <c r="BF14" s="22" t="s">
        <v>252</v>
      </c>
      <c r="BG14" s="20" t="s">
        <v>252</v>
      </c>
      <c r="BH14" s="20" t="s">
        <v>252</v>
      </c>
      <c r="BI14" s="22" t="s">
        <v>252</v>
      </c>
      <c r="BJ14" s="22" t="s">
        <v>252</v>
      </c>
      <c r="BK14" s="18" t="s">
        <v>248</v>
      </c>
      <c r="BL14" s="18" t="s">
        <v>248</v>
      </c>
      <c r="BM14" s="20" t="s">
        <v>252</v>
      </c>
      <c r="BN14" s="22" t="s">
        <v>252</v>
      </c>
      <c r="BO14" s="22" t="s">
        <v>252</v>
      </c>
      <c r="BP14" s="18" t="s">
        <v>248</v>
      </c>
      <c r="BQ14" s="22" t="s">
        <v>252</v>
      </c>
      <c r="BR14" s="22" t="s">
        <v>252</v>
      </c>
      <c r="BS14" s="18" t="s">
        <v>248</v>
      </c>
      <c r="BT14" s="18" t="s">
        <v>248</v>
      </c>
      <c r="BU14" s="18" t="s">
        <v>248</v>
      </c>
    </row>
    <row r="15" spans="1:73" x14ac:dyDescent="0.3">
      <c r="A15" s="16">
        <v>3255</v>
      </c>
      <c r="B15" s="17" t="s">
        <v>267</v>
      </c>
      <c r="C15" s="16">
        <v>438</v>
      </c>
      <c r="D15" s="17" t="s">
        <v>270</v>
      </c>
      <c r="E15" s="18" t="s">
        <v>243</v>
      </c>
      <c r="F15" s="18" t="s">
        <v>269</v>
      </c>
      <c r="G15" s="19" t="s">
        <v>264</v>
      </c>
      <c r="H15" s="18" t="s">
        <v>246</v>
      </c>
      <c r="I15" s="18" t="s">
        <v>247</v>
      </c>
      <c r="J15" s="18" t="s">
        <v>248</v>
      </c>
      <c r="K15" s="18" t="s">
        <v>249</v>
      </c>
      <c r="L15" s="18" t="s">
        <v>250</v>
      </c>
      <c r="M15" s="18" t="s">
        <v>250</v>
      </c>
      <c r="N15" s="18" t="s">
        <v>248</v>
      </c>
      <c r="O15" s="18" t="s">
        <v>248</v>
      </c>
      <c r="P15" s="20">
        <v>27.5</v>
      </c>
      <c r="Q15" s="21">
        <v>0.9</v>
      </c>
      <c r="R15" s="20">
        <v>27.5</v>
      </c>
      <c r="S15" s="20">
        <v>27.3</v>
      </c>
      <c r="T15" s="20">
        <v>27</v>
      </c>
      <c r="U15" s="18" t="s">
        <v>251</v>
      </c>
      <c r="V15" s="22" t="s">
        <v>252</v>
      </c>
      <c r="W15" s="22" t="s">
        <v>252</v>
      </c>
      <c r="X15" s="18" t="s">
        <v>261</v>
      </c>
      <c r="Y15" s="18" t="s">
        <v>250</v>
      </c>
      <c r="Z15" s="18">
        <v>2</v>
      </c>
      <c r="AA15" s="18">
        <v>1968</v>
      </c>
      <c r="AB15" s="22" t="s">
        <v>252</v>
      </c>
      <c r="AC15" s="22" t="s">
        <v>252</v>
      </c>
      <c r="AD15" s="18" t="s">
        <v>251</v>
      </c>
      <c r="AE15" s="18" t="s">
        <v>254</v>
      </c>
      <c r="AF15" s="18">
        <v>1</v>
      </c>
      <c r="AG15" s="18" t="s">
        <v>250</v>
      </c>
      <c r="AH15" s="18" t="s">
        <v>255</v>
      </c>
      <c r="AI15" s="18" t="s">
        <v>248</v>
      </c>
      <c r="AJ15" s="18" t="s">
        <v>248</v>
      </c>
      <c r="AK15" s="18" t="s">
        <v>248</v>
      </c>
      <c r="AL15" s="18" t="s">
        <v>248</v>
      </c>
      <c r="AM15" s="18" t="s">
        <v>248</v>
      </c>
      <c r="AN15" s="18" t="s">
        <v>248</v>
      </c>
      <c r="AO15" s="18" t="s">
        <v>248</v>
      </c>
      <c r="AP15" s="18" t="s">
        <v>248</v>
      </c>
      <c r="AQ15" s="18" t="s">
        <v>248</v>
      </c>
      <c r="AR15" s="18" t="s">
        <v>251</v>
      </c>
      <c r="AS15" s="18" t="s">
        <v>248</v>
      </c>
      <c r="AT15" s="22" t="s">
        <v>252</v>
      </c>
      <c r="AU15" s="18" t="s">
        <v>256</v>
      </c>
      <c r="AV15" s="18" t="s">
        <v>248</v>
      </c>
      <c r="AW15" s="18" t="s">
        <v>248</v>
      </c>
      <c r="AX15" s="18" t="s">
        <v>248</v>
      </c>
      <c r="AY15" s="18" t="s">
        <v>248</v>
      </c>
      <c r="AZ15" s="18" t="s">
        <v>248</v>
      </c>
      <c r="BA15" s="18" t="s">
        <v>248</v>
      </c>
      <c r="BB15" s="18" t="s">
        <v>248</v>
      </c>
      <c r="BC15" s="20" t="s">
        <v>252</v>
      </c>
      <c r="BD15" s="20" t="s">
        <v>252</v>
      </c>
      <c r="BE15" s="22" t="s">
        <v>252</v>
      </c>
      <c r="BF15" s="22" t="s">
        <v>252</v>
      </c>
      <c r="BG15" s="20" t="s">
        <v>252</v>
      </c>
      <c r="BH15" s="20" t="s">
        <v>252</v>
      </c>
      <c r="BI15" s="22" t="s">
        <v>252</v>
      </c>
      <c r="BJ15" s="22" t="s">
        <v>252</v>
      </c>
      <c r="BK15" s="18" t="s">
        <v>248</v>
      </c>
      <c r="BL15" s="18" t="s">
        <v>248</v>
      </c>
      <c r="BM15" s="20" t="s">
        <v>252</v>
      </c>
      <c r="BN15" s="22" t="s">
        <v>252</v>
      </c>
      <c r="BO15" s="22" t="s">
        <v>252</v>
      </c>
      <c r="BP15" s="18" t="s">
        <v>248</v>
      </c>
      <c r="BQ15" s="22" t="s">
        <v>252</v>
      </c>
      <c r="BR15" s="22" t="s">
        <v>252</v>
      </c>
      <c r="BS15" s="18" t="s">
        <v>248</v>
      </c>
      <c r="BT15" s="18" t="s">
        <v>248</v>
      </c>
      <c r="BU15" s="18" t="s">
        <v>248</v>
      </c>
    </row>
    <row r="16" spans="1:73" x14ac:dyDescent="0.3">
      <c r="A16" s="16">
        <v>2518</v>
      </c>
      <c r="B16" s="17" t="s">
        <v>271</v>
      </c>
      <c r="C16" s="16">
        <v>446</v>
      </c>
      <c r="D16" s="17" t="s">
        <v>272</v>
      </c>
      <c r="E16" s="18" t="s">
        <v>243</v>
      </c>
      <c r="F16" s="18" t="s">
        <v>273</v>
      </c>
      <c r="G16" s="19" t="s">
        <v>245</v>
      </c>
      <c r="H16" s="18" t="s">
        <v>246</v>
      </c>
      <c r="I16" s="18" t="s">
        <v>247</v>
      </c>
      <c r="J16" s="18" t="s">
        <v>248</v>
      </c>
      <c r="K16" s="18" t="s">
        <v>249</v>
      </c>
      <c r="L16" s="18" t="s">
        <v>250</v>
      </c>
      <c r="M16" s="18" t="s">
        <v>250</v>
      </c>
      <c r="N16" s="18" t="s">
        <v>248</v>
      </c>
      <c r="O16" s="18" t="s">
        <v>248</v>
      </c>
      <c r="P16" s="20">
        <v>4.2</v>
      </c>
      <c r="Q16" s="21">
        <v>1</v>
      </c>
      <c r="R16" s="20">
        <v>2.4</v>
      </c>
      <c r="S16" s="20">
        <v>2.4</v>
      </c>
      <c r="T16" s="20">
        <v>0</v>
      </c>
      <c r="U16" s="18" t="s">
        <v>251</v>
      </c>
      <c r="V16" s="22" t="s">
        <v>252</v>
      </c>
      <c r="W16" s="22" t="s">
        <v>252</v>
      </c>
      <c r="X16" s="18" t="s">
        <v>261</v>
      </c>
      <c r="Y16" s="18" t="s">
        <v>250</v>
      </c>
      <c r="Z16" s="18">
        <v>1</v>
      </c>
      <c r="AA16" s="18">
        <v>1968</v>
      </c>
      <c r="AB16" s="22" t="s">
        <v>252</v>
      </c>
      <c r="AC16" s="22" t="s">
        <v>252</v>
      </c>
      <c r="AD16" s="18" t="s">
        <v>251</v>
      </c>
      <c r="AE16" s="18" t="s">
        <v>254</v>
      </c>
      <c r="AF16" s="18">
        <v>1</v>
      </c>
      <c r="AG16" s="18" t="s">
        <v>250</v>
      </c>
      <c r="AH16" s="18" t="s">
        <v>255</v>
      </c>
      <c r="AI16" s="18" t="s">
        <v>248</v>
      </c>
      <c r="AJ16" s="18" t="s">
        <v>248</v>
      </c>
      <c r="AK16" s="18" t="s">
        <v>248</v>
      </c>
      <c r="AL16" s="18" t="s">
        <v>248</v>
      </c>
      <c r="AM16" s="18" t="s">
        <v>248</v>
      </c>
      <c r="AN16" s="18" t="s">
        <v>248</v>
      </c>
      <c r="AO16" s="18" t="s">
        <v>248</v>
      </c>
      <c r="AP16" s="18" t="s">
        <v>248</v>
      </c>
      <c r="AQ16" s="18" t="s">
        <v>248</v>
      </c>
      <c r="AR16" s="18" t="s">
        <v>248</v>
      </c>
      <c r="AS16" s="18" t="s">
        <v>248</v>
      </c>
      <c r="AT16" s="22" t="s">
        <v>252</v>
      </c>
      <c r="AU16" s="18" t="s">
        <v>256</v>
      </c>
      <c r="AV16" s="18" t="s">
        <v>248</v>
      </c>
      <c r="AW16" s="18" t="s">
        <v>248</v>
      </c>
      <c r="AX16" s="18" t="s">
        <v>248</v>
      </c>
      <c r="AY16" s="18" t="s">
        <v>248</v>
      </c>
      <c r="AZ16" s="18" t="s">
        <v>248</v>
      </c>
      <c r="BA16" s="18" t="s">
        <v>248</v>
      </c>
      <c r="BB16" s="18" t="s">
        <v>248</v>
      </c>
      <c r="BC16" s="20" t="s">
        <v>252</v>
      </c>
      <c r="BD16" s="20" t="s">
        <v>252</v>
      </c>
      <c r="BE16" s="22" t="s">
        <v>252</v>
      </c>
      <c r="BF16" s="22" t="s">
        <v>252</v>
      </c>
      <c r="BG16" s="20" t="s">
        <v>252</v>
      </c>
      <c r="BH16" s="20" t="s">
        <v>252</v>
      </c>
      <c r="BI16" s="22" t="s">
        <v>252</v>
      </c>
      <c r="BJ16" s="22" t="s">
        <v>252</v>
      </c>
      <c r="BK16" s="18" t="s">
        <v>248</v>
      </c>
      <c r="BL16" s="18" t="s">
        <v>248</v>
      </c>
      <c r="BM16" s="20" t="s">
        <v>252</v>
      </c>
      <c r="BN16" s="22" t="s">
        <v>252</v>
      </c>
      <c r="BO16" s="22" t="s">
        <v>252</v>
      </c>
      <c r="BP16" s="18" t="s">
        <v>248</v>
      </c>
      <c r="BQ16" s="22" t="s">
        <v>252</v>
      </c>
      <c r="BR16" s="22" t="s">
        <v>252</v>
      </c>
      <c r="BS16" s="18" t="s">
        <v>248</v>
      </c>
      <c r="BT16" s="18" t="s">
        <v>248</v>
      </c>
      <c r="BU16" s="18" t="s">
        <v>248</v>
      </c>
    </row>
    <row r="17" spans="1:73" x14ac:dyDescent="0.3">
      <c r="A17" s="16">
        <v>2518</v>
      </c>
      <c r="B17" s="17" t="s">
        <v>271</v>
      </c>
      <c r="C17" s="16">
        <v>446</v>
      </c>
      <c r="D17" s="17" t="s">
        <v>272</v>
      </c>
      <c r="E17" s="18" t="s">
        <v>243</v>
      </c>
      <c r="F17" s="18" t="s">
        <v>273</v>
      </c>
      <c r="G17" s="19" t="s">
        <v>262</v>
      </c>
      <c r="H17" s="18" t="s">
        <v>246</v>
      </c>
      <c r="I17" s="18" t="s">
        <v>247</v>
      </c>
      <c r="J17" s="18" t="s">
        <v>248</v>
      </c>
      <c r="K17" s="18" t="s">
        <v>249</v>
      </c>
      <c r="L17" s="18" t="s">
        <v>250</v>
      </c>
      <c r="M17" s="18" t="s">
        <v>250</v>
      </c>
      <c r="N17" s="18" t="s">
        <v>248</v>
      </c>
      <c r="O17" s="18" t="s">
        <v>248</v>
      </c>
      <c r="P17" s="20">
        <v>4.2</v>
      </c>
      <c r="Q17" s="21">
        <v>1</v>
      </c>
      <c r="R17" s="20">
        <v>2.4</v>
      </c>
      <c r="S17" s="20">
        <v>2.4</v>
      </c>
      <c r="T17" s="20">
        <v>0</v>
      </c>
      <c r="U17" s="18" t="s">
        <v>251</v>
      </c>
      <c r="V17" s="22" t="s">
        <v>252</v>
      </c>
      <c r="W17" s="22" t="s">
        <v>252</v>
      </c>
      <c r="X17" s="18" t="s">
        <v>261</v>
      </c>
      <c r="Y17" s="18" t="s">
        <v>250</v>
      </c>
      <c r="Z17" s="18">
        <v>2</v>
      </c>
      <c r="AA17" s="18">
        <v>1968</v>
      </c>
      <c r="AB17" s="22" t="s">
        <v>252</v>
      </c>
      <c r="AC17" s="22" t="s">
        <v>252</v>
      </c>
      <c r="AD17" s="18" t="s">
        <v>251</v>
      </c>
      <c r="AE17" s="18" t="s">
        <v>254</v>
      </c>
      <c r="AF17" s="18">
        <v>1</v>
      </c>
      <c r="AG17" s="18" t="s">
        <v>250</v>
      </c>
      <c r="AH17" s="18" t="s">
        <v>255</v>
      </c>
      <c r="AI17" s="18" t="s">
        <v>248</v>
      </c>
      <c r="AJ17" s="18" t="s">
        <v>248</v>
      </c>
      <c r="AK17" s="18" t="s">
        <v>248</v>
      </c>
      <c r="AL17" s="18" t="s">
        <v>248</v>
      </c>
      <c r="AM17" s="18" t="s">
        <v>248</v>
      </c>
      <c r="AN17" s="18" t="s">
        <v>248</v>
      </c>
      <c r="AO17" s="18" t="s">
        <v>248</v>
      </c>
      <c r="AP17" s="18" t="s">
        <v>248</v>
      </c>
      <c r="AQ17" s="18" t="s">
        <v>248</v>
      </c>
      <c r="AR17" s="18" t="s">
        <v>248</v>
      </c>
      <c r="AS17" s="18" t="s">
        <v>248</v>
      </c>
      <c r="AT17" s="22" t="s">
        <v>252</v>
      </c>
      <c r="AU17" s="18" t="s">
        <v>256</v>
      </c>
      <c r="AV17" s="18" t="s">
        <v>248</v>
      </c>
      <c r="AW17" s="18" t="s">
        <v>248</v>
      </c>
      <c r="AX17" s="18" t="s">
        <v>248</v>
      </c>
      <c r="AY17" s="18" t="s">
        <v>248</v>
      </c>
      <c r="AZ17" s="18" t="s">
        <v>248</v>
      </c>
      <c r="BA17" s="18" t="s">
        <v>248</v>
      </c>
      <c r="BB17" s="18" t="s">
        <v>248</v>
      </c>
      <c r="BC17" s="20" t="s">
        <v>252</v>
      </c>
      <c r="BD17" s="20" t="s">
        <v>252</v>
      </c>
      <c r="BE17" s="22" t="s">
        <v>252</v>
      </c>
      <c r="BF17" s="22" t="s">
        <v>252</v>
      </c>
      <c r="BG17" s="20" t="s">
        <v>252</v>
      </c>
      <c r="BH17" s="20" t="s">
        <v>252</v>
      </c>
      <c r="BI17" s="22" t="s">
        <v>252</v>
      </c>
      <c r="BJ17" s="22" t="s">
        <v>252</v>
      </c>
      <c r="BK17" s="18" t="s">
        <v>248</v>
      </c>
      <c r="BL17" s="18" t="s">
        <v>248</v>
      </c>
      <c r="BM17" s="20" t="s">
        <v>252</v>
      </c>
      <c r="BN17" s="22" t="s">
        <v>252</v>
      </c>
      <c r="BO17" s="22" t="s">
        <v>252</v>
      </c>
      <c r="BP17" s="18" t="s">
        <v>248</v>
      </c>
      <c r="BQ17" s="22" t="s">
        <v>252</v>
      </c>
      <c r="BR17" s="22" t="s">
        <v>252</v>
      </c>
      <c r="BS17" s="18" t="s">
        <v>248</v>
      </c>
      <c r="BT17" s="18" t="s">
        <v>248</v>
      </c>
      <c r="BU17" s="18" t="s">
        <v>248</v>
      </c>
    </row>
    <row r="18" spans="1:73" x14ac:dyDescent="0.3">
      <c r="A18" s="16">
        <v>2518</v>
      </c>
      <c r="B18" s="17" t="s">
        <v>271</v>
      </c>
      <c r="C18" s="16">
        <v>446</v>
      </c>
      <c r="D18" s="17" t="s">
        <v>272</v>
      </c>
      <c r="E18" s="18" t="s">
        <v>243</v>
      </c>
      <c r="F18" s="18" t="s">
        <v>273</v>
      </c>
      <c r="G18" s="19" t="s">
        <v>263</v>
      </c>
      <c r="H18" s="18" t="s">
        <v>246</v>
      </c>
      <c r="I18" s="18" t="s">
        <v>247</v>
      </c>
      <c r="J18" s="18" t="s">
        <v>248</v>
      </c>
      <c r="K18" s="18" t="s">
        <v>249</v>
      </c>
      <c r="L18" s="18" t="s">
        <v>250</v>
      </c>
      <c r="M18" s="18" t="s">
        <v>250</v>
      </c>
      <c r="N18" s="18" t="s">
        <v>248</v>
      </c>
      <c r="O18" s="18" t="s">
        <v>248</v>
      </c>
      <c r="P18" s="20">
        <v>4.2</v>
      </c>
      <c r="Q18" s="21">
        <v>1</v>
      </c>
      <c r="R18" s="20">
        <v>2.4</v>
      </c>
      <c r="S18" s="20">
        <v>2.4</v>
      </c>
      <c r="T18" s="20">
        <v>0</v>
      </c>
      <c r="U18" s="18" t="s">
        <v>251</v>
      </c>
      <c r="V18" s="22" t="s">
        <v>252</v>
      </c>
      <c r="W18" s="22" t="s">
        <v>252</v>
      </c>
      <c r="X18" s="18" t="s">
        <v>261</v>
      </c>
      <c r="Y18" s="18" t="s">
        <v>250</v>
      </c>
      <c r="Z18" s="18">
        <v>11</v>
      </c>
      <c r="AA18" s="18">
        <v>1967</v>
      </c>
      <c r="AB18" s="22" t="s">
        <v>252</v>
      </c>
      <c r="AC18" s="22" t="s">
        <v>252</v>
      </c>
      <c r="AD18" s="18" t="s">
        <v>251</v>
      </c>
      <c r="AE18" s="18" t="s">
        <v>254</v>
      </c>
      <c r="AF18" s="18">
        <v>1</v>
      </c>
      <c r="AG18" s="18" t="s">
        <v>250</v>
      </c>
      <c r="AH18" s="18" t="s">
        <v>255</v>
      </c>
      <c r="AI18" s="18" t="s">
        <v>248</v>
      </c>
      <c r="AJ18" s="18" t="s">
        <v>248</v>
      </c>
      <c r="AK18" s="18" t="s">
        <v>248</v>
      </c>
      <c r="AL18" s="18" t="s">
        <v>248</v>
      </c>
      <c r="AM18" s="18" t="s">
        <v>248</v>
      </c>
      <c r="AN18" s="18" t="s">
        <v>248</v>
      </c>
      <c r="AO18" s="18" t="s">
        <v>248</v>
      </c>
      <c r="AP18" s="18" t="s">
        <v>248</v>
      </c>
      <c r="AQ18" s="18" t="s">
        <v>248</v>
      </c>
      <c r="AR18" s="18" t="s">
        <v>248</v>
      </c>
      <c r="AS18" s="18" t="s">
        <v>248</v>
      </c>
      <c r="AT18" s="22" t="s">
        <v>252</v>
      </c>
      <c r="AU18" s="18" t="s">
        <v>256</v>
      </c>
      <c r="AV18" s="18" t="s">
        <v>248</v>
      </c>
      <c r="AW18" s="18" t="s">
        <v>248</v>
      </c>
      <c r="AX18" s="18" t="s">
        <v>248</v>
      </c>
      <c r="AY18" s="18" t="s">
        <v>248</v>
      </c>
      <c r="AZ18" s="18" t="s">
        <v>248</v>
      </c>
      <c r="BA18" s="18" t="s">
        <v>248</v>
      </c>
      <c r="BB18" s="18" t="s">
        <v>248</v>
      </c>
      <c r="BC18" s="20" t="s">
        <v>252</v>
      </c>
      <c r="BD18" s="20" t="s">
        <v>252</v>
      </c>
      <c r="BE18" s="22" t="s">
        <v>252</v>
      </c>
      <c r="BF18" s="22" t="s">
        <v>252</v>
      </c>
      <c r="BG18" s="20" t="s">
        <v>252</v>
      </c>
      <c r="BH18" s="20" t="s">
        <v>252</v>
      </c>
      <c r="BI18" s="22" t="s">
        <v>252</v>
      </c>
      <c r="BJ18" s="22" t="s">
        <v>252</v>
      </c>
      <c r="BK18" s="18" t="s">
        <v>248</v>
      </c>
      <c r="BL18" s="18" t="s">
        <v>248</v>
      </c>
      <c r="BM18" s="20" t="s">
        <v>252</v>
      </c>
      <c r="BN18" s="22" t="s">
        <v>252</v>
      </c>
      <c r="BO18" s="22" t="s">
        <v>252</v>
      </c>
      <c r="BP18" s="18" t="s">
        <v>248</v>
      </c>
      <c r="BQ18" s="22" t="s">
        <v>252</v>
      </c>
      <c r="BR18" s="22" t="s">
        <v>252</v>
      </c>
      <c r="BS18" s="18" t="s">
        <v>248</v>
      </c>
      <c r="BT18" s="18" t="s">
        <v>248</v>
      </c>
      <c r="BU18" s="18" t="s">
        <v>248</v>
      </c>
    </row>
    <row r="19" spans="1:73" x14ac:dyDescent="0.3">
      <c r="A19" s="16">
        <v>2518</v>
      </c>
      <c r="B19" s="17" t="s">
        <v>271</v>
      </c>
      <c r="C19" s="16">
        <v>446</v>
      </c>
      <c r="D19" s="17" t="s">
        <v>272</v>
      </c>
      <c r="E19" s="18" t="s">
        <v>243</v>
      </c>
      <c r="F19" s="18" t="s">
        <v>273</v>
      </c>
      <c r="G19" s="19" t="s">
        <v>264</v>
      </c>
      <c r="H19" s="18" t="s">
        <v>246</v>
      </c>
      <c r="I19" s="18" t="s">
        <v>247</v>
      </c>
      <c r="J19" s="18" t="s">
        <v>248</v>
      </c>
      <c r="K19" s="18" t="s">
        <v>249</v>
      </c>
      <c r="L19" s="18" t="s">
        <v>250</v>
      </c>
      <c r="M19" s="18" t="s">
        <v>250</v>
      </c>
      <c r="N19" s="18" t="s">
        <v>248</v>
      </c>
      <c r="O19" s="18" t="s">
        <v>248</v>
      </c>
      <c r="P19" s="20">
        <v>4.2</v>
      </c>
      <c r="Q19" s="21">
        <v>1</v>
      </c>
      <c r="R19" s="20">
        <v>2.4</v>
      </c>
      <c r="S19" s="20">
        <v>2.4</v>
      </c>
      <c r="T19" s="20">
        <v>0</v>
      </c>
      <c r="U19" s="18" t="s">
        <v>251</v>
      </c>
      <c r="V19" s="22" t="s">
        <v>252</v>
      </c>
      <c r="W19" s="22" t="s">
        <v>252</v>
      </c>
      <c r="X19" s="18" t="s">
        <v>261</v>
      </c>
      <c r="Y19" s="18" t="s">
        <v>250</v>
      </c>
      <c r="Z19" s="18">
        <v>11</v>
      </c>
      <c r="AA19" s="18">
        <v>1967</v>
      </c>
      <c r="AB19" s="22" t="s">
        <v>252</v>
      </c>
      <c r="AC19" s="22" t="s">
        <v>252</v>
      </c>
      <c r="AD19" s="18" t="s">
        <v>251</v>
      </c>
      <c r="AE19" s="18" t="s">
        <v>254</v>
      </c>
      <c r="AF19" s="18">
        <v>1</v>
      </c>
      <c r="AG19" s="18" t="s">
        <v>250</v>
      </c>
      <c r="AH19" s="18" t="s">
        <v>255</v>
      </c>
      <c r="AI19" s="18" t="s">
        <v>248</v>
      </c>
      <c r="AJ19" s="18" t="s">
        <v>248</v>
      </c>
      <c r="AK19" s="18" t="s">
        <v>248</v>
      </c>
      <c r="AL19" s="18" t="s">
        <v>248</v>
      </c>
      <c r="AM19" s="18" t="s">
        <v>248</v>
      </c>
      <c r="AN19" s="18" t="s">
        <v>248</v>
      </c>
      <c r="AO19" s="18" t="s">
        <v>248</v>
      </c>
      <c r="AP19" s="18" t="s">
        <v>248</v>
      </c>
      <c r="AQ19" s="18" t="s">
        <v>248</v>
      </c>
      <c r="AR19" s="18" t="s">
        <v>248</v>
      </c>
      <c r="AS19" s="18" t="s">
        <v>248</v>
      </c>
      <c r="AT19" s="22" t="s">
        <v>252</v>
      </c>
      <c r="AU19" s="18" t="s">
        <v>256</v>
      </c>
      <c r="AV19" s="18" t="s">
        <v>248</v>
      </c>
      <c r="AW19" s="18" t="s">
        <v>248</v>
      </c>
      <c r="AX19" s="18" t="s">
        <v>248</v>
      </c>
      <c r="AY19" s="18" t="s">
        <v>248</v>
      </c>
      <c r="AZ19" s="18" t="s">
        <v>248</v>
      </c>
      <c r="BA19" s="18" t="s">
        <v>248</v>
      </c>
      <c r="BB19" s="18" t="s">
        <v>248</v>
      </c>
      <c r="BC19" s="20" t="s">
        <v>252</v>
      </c>
      <c r="BD19" s="20" t="s">
        <v>252</v>
      </c>
      <c r="BE19" s="22" t="s">
        <v>252</v>
      </c>
      <c r="BF19" s="22" t="s">
        <v>252</v>
      </c>
      <c r="BG19" s="20" t="s">
        <v>252</v>
      </c>
      <c r="BH19" s="20" t="s">
        <v>252</v>
      </c>
      <c r="BI19" s="22" t="s">
        <v>252</v>
      </c>
      <c r="BJ19" s="22" t="s">
        <v>252</v>
      </c>
      <c r="BK19" s="18" t="s">
        <v>248</v>
      </c>
      <c r="BL19" s="18" t="s">
        <v>248</v>
      </c>
      <c r="BM19" s="20" t="s">
        <v>252</v>
      </c>
      <c r="BN19" s="22" t="s">
        <v>252</v>
      </c>
      <c r="BO19" s="22" t="s">
        <v>252</v>
      </c>
      <c r="BP19" s="18" t="s">
        <v>248</v>
      </c>
      <c r="BQ19" s="22" t="s">
        <v>252</v>
      </c>
      <c r="BR19" s="22" t="s">
        <v>252</v>
      </c>
      <c r="BS19" s="18" t="s">
        <v>248</v>
      </c>
      <c r="BT19" s="18" t="s">
        <v>248</v>
      </c>
      <c r="BU19" s="18" t="s">
        <v>248</v>
      </c>
    </row>
    <row r="20" spans="1:73" x14ac:dyDescent="0.3">
      <c r="A20" s="16">
        <v>2518</v>
      </c>
      <c r="B20" s="17" t="s">
        <v>271</v>
      </c>
      <c r="C20" s="16">
        <v>446</v>
      </c>
      <c r="D20" s="17" t="s">
        <v>272</v>
      </c>
      <c r="E20" s="18" t="s">
        <v>243</v>
      </c>
      <c r="F20" s="18" t="s">
        <v>273</v>
      </c>
      <c r="G20" s="19" t="s">
        <v>265</v>
      </c>
      <c r="H20" s="18" t="s">
        <v>246</v>
      </c>
      <c r="I20" s="18" t="s">
        <v>247</v>
      </c>
      <c r="J20" s="18" t="s">
        <v>248</v>
      </c>
      <c r="K20" s="18" t="s">
        <v>249</v>
      </c>
      <c r="L20" s="18" t="s">
        <v>250</v>
      </c>
      <c r="M20" s="18" t="s">
        <v>250</v>
      </c>
      <c r="N20" s="18" t="s">
        <v>248</v>
      </c>
      <c r="O20" s="18" t="s">
        <v>248</v>
      </c>
      <c r="P20" s="20">
        <v>4.2</v>
      </c>
      <c r="Q20" s="21">
        <v>1</v>
      </c>
      <c r="R20" s="20">
        <v>2.4</v>
      </c>
      <c r="S20" s="20">
        <v>2.4</v>
      </c>
      <c r="T20" s="20">
        <v>0</v>
      </c>
      <c r="U20" s="18" t="s">
        <v>251</v>
      </c>
      <c r="V20" s="22" t="s">
        <v>252</v>
      </c>
      <c r="W20" s="22" t="s">
        <v>252</v>
      </c>
      <c r="X20" s="18" t="s">
        <v>261</v>
      </c>
      <c r="Y20" s="18" t="s">
        <v>250</v>
      </c>
      <c r="Z20" s="18">
        <v>2</v>
      </c>
      <c r="AA20" s="18">
        <v>1968</v>
      </c>
      <c r="AB20" s="22" t="s">
        <v>252</v>
      </c>
      <c r="AC20" s="22" t="s">
        <v>252</v>
      </c>
      <c r="AD20" s="18" t="s">
        <v>251</v>
      </c>
      <c r="AE20" s="18" t="s">
        <v>254</v>
      </c>
      <c r="AF20" s="18">
        <v>1</v>
      </c>
      <c r="AG20" s="18" t="s">
        <v>250</v>
      </c>
      <c r="AH20" s="18" t="s">
        <v>255</v>
      </c>
      <c r="AI20" s="18" t="s">
        <v>248</v>
      </c>
      <c r="AJ20" s="18" t="s">
        <v>248</v>
      </c>
      <c r="AK20" s="18" t="s">
        <v>248</v>
      </c>
      <c r="AL20" s="18" t="s">
        <v>248</v>
      </c>
      <c r="AM20" s="18" t="s">
        <v>248</v>
      </c>
      <c r="AN20" s="18" t="s">
        <v>248</v>
      </c>
      <c r="AO20" s="18" t="s">
        <v>248</v>
      </c>
      <c r="AP20" s="18" t="s">
        <v>248</v>
      </c>
      <c r="AQ20" s="18" t="s">
        <v>248</v>
      </c>
      <c r="AR20" s="18" t="s">
        <v>248</v>
      </c>
      <c r="AS20" s="18" t="s">
        <v>248</v>
      </c>
      <c r="AT20" s="22" t="s">
        <v>252</v>
      </c>
      <c r="AU20" s="18" t="s">
        <v>256</v>
      </c>
      <c r="AV20" s="18" t="s">
        <v>248</v>
      </c>
      <c r="AW20" s="18" t="s">
        <v>248</v>
      </c>
      <c r="AX20" s="18" t="s">
        <v>248</v>
      </c>
      <c r="AY20" s="18" t="s">
        <v>248</v>
      </c>
      <c r="AZ20" s="18" t="s">
        <v>248</v>
      </c>
      <c r="BA20" s="18" t="s">
        <v>248</v>
      </c>
      <c r="BB20" s="18" t="s">
        <v>248</v>
      </c>
      <c r="BC20" s="20" t="s">
        <v>252</v>
      </c>
      <c r="BD20" s="20" t="s">
        <v>252</v>
      </c>
      <c r="BE20" s="22" t="s">
        <v>252</v>
      </c>
      <c r="BF20" s="22" t="s">
        <v>252</v>
      </c>
      <c r="BG20" s="20" t="s">
        <v>252</v>
      </c>
      <c r="BH20" s="20" t="s">
        <v>252</v>
      </c>
      <c r="BI20" s="22" t="s">
        <v>252</v>
      </c>
      <c r="BJ20" s="22" t="s">
        <v>252</v>
      </c>
      <c r="BK20" s="18" t="s">
        <v>248</v>
      </c>
      <c r="BL20" s="18" t="s">
        <v>248</v>
      </c>
      <c r="BM20" s="20" t="s">
        <v>252</v>
      </c>
      <c r="BN20" s="22" t="s">
        <v>252</v>
      </c>
      <c r="BO20" s="22" t="s">
        <v>252</v>
      </c>
      <c r="BP20" s="18" t="s">
        <v>248</v>
      </c>
      <c r="BQ20" s="22" t="s">
        <v>252</v>
      </c>
      <c r="BR20" s="22" t="s">
        <v>252</v>
      </c>
      <c r="BS20" s="18" t="s">
        <v>248</v>
      </c>
      <c r="BT20" s="18" t="s">
        <v>248</v>
      </c>
      <c r="BU20" s="18" t="s">
        <v>248</v>
      </c>
    </row>
    <row r="21" spans="1:73" x14ac:dyDescent="0.3">
      <c r="A21" s="16">
        <v>2518</v>
      </c>
      <c r="B21" s="17" t="s">
        <v>271</v>
      </c>
      <c r="C21" s="16">
        <v>446</v>
      </c>
      <c r="D21" s="17" t="s">
        <v>272</v>
      </c>
      <c r="E21" s="18" t="s">
        <v>243</v>
      </c>
      <c r="F21" s="18" t="s">
        <v>273</v>
      </c>
      <c r="G21" s="19" t="s">
        <v>266</v>
      </c>
      <c r="H21" s="18" t="s">
        <v>246</v>
      </c>
      <c r="I21" s="18" t="s">
        <v>247</v>
      </c>
      <c r="J21" s="18" t="s">
        <v>248</v>
      </c>
      <c r="K21" s="18" t="s">
        <v>249</v>
      </c>
      <c r="L21" s="18" t="s">
        <v>250</v>
      </c>
      <c r="M21" s="18" t="s">
        <v>250</v>
      </c>
      <c r="N21" s="18" t="s">
        <v>248</v>
      </c>
      <c r="O21" s="18" t="s">
        <v>248</v>
      </c>
      <c r="P21" s="20">
        <v>4.2</v>
      </c>
      <c r="Q21" s="21">
        <v>1</v>
      </c>
      <c r="R21" s="20">
        <v>2.4</v>
      </c>
      <c r="S21" s="20">
        <v>2.4</v>
      </c>
      <c r="T21" s="20">
        <v>0</v>
      </c>
      <c r="U21" s="18" t="s">
        <v>251</v>
      </c>
      <c r="V21" s="22" t="s">
        <v>252</v>
      </c>
      <c r="W21" s="22" t="s">
        <v>252</v>
      </c>
      <c r="X21" s="18" t="s">
        <v>261</v>
      </c>
      <c r="Y21" s="18" t="s">
        <v>250</v>
      </c>
      <c r="Z21" s="18">
        <v>12</v>
      </c>
      <c r="AA21" s="18">
        <v>1967</v>
      </c>
      <c r="AB21" s="22" t="s">
        <v>252</v>
      </c>
      <c r="AC21" s="22" t="s">
        <v>252</v>
      </c>
      <c r="AD21" s="18" t="s">
        <v>251</v>
      </c>
      <c r="AE21" s="18" t="s">
        <v>254</v>
      </c>
      <c r="AF21" s="18">
        <v>1</v>
      </c>
      <c r="AG21" s="18" t="s">
        <v>250</v>
      </c>
      <c r="AH21" s="18" t="s">
        <v>255</v>
      </c>
      <c r="AI21" s="18" t="s">
        <v>248</v>
      </c>
      <c r="AJ21" s="18" t="s">
        <v>248</v>
      </c>
      <c r="AK21" s="18" t="s">
        <v>248</v>
      </c>
      <c r="AL21" s="18" t="s">
        <v>248</v>
      </c>
      <c r="AM21" s="18" t="s">
        <v>248</v>
      </c>
      <c r="AN21" s="18" t="s">
        <v>248</v>
      </c>
      <c r="AO21" s="18" t="s">
        <v>248</v>
      </c>
      <c r="AP21" s="18" t="s">
        <v>248</v>
      </c>
      <c r="AQ21" s="18" t="s">
        <v>248</v>
      </c>
      <c r="AR21" s="18" t="s">
        <v>248</v>
      </c>
      <c r="AS21" s="18" t="s">
        <v>248</v>
      </c>
      <c r="AT21" s="22" t="s">
        <v>252</v>
      </c>
      <c r="AU21" s="18" t="s">
        <v>256</v>
      </c>
      <c r="AV21" s="18" t="s">
        <v>248</v>
      </c>
      <c r="AW21" s="18" t="s">
        <v>248</v>
      </c>
      <c r="AX21" s="18" t="s">
        <v>248</v>
      </c>
      <c r="AY21" s="18" t="s">
        <v>248</v>
      </c>
      <c r="AZ21" s="18" t="s">
        <v>248</v>
      </c>
      <c r="BA21" s="18" t="s">
        <v>248</v>
      </c>
      <c r="BB21" s="18" t="s">
        <v>248</v>
      </c>
      <c r="BC21" s="20" t="s">
        <v>252</v>
      </c>
      <c r="BD21" s="20" t="s">
        <v>252</v>
      </c>
      <c r="BE21" s="22" t="s">
        <v>252</v>
      </c>
      <c r="BF21" s="22" t="s">
        <v>252</v>
      </c>
      <c r="BG21" s="20" t="s">
        <v>252</v>
      </c>
      <c r="BH21" s="20" t="s">
        <v>252</v>
      </c>
      <c r="BI21" s="22" t="s">
        <v>252</v>
      </c>
      <c r="BJ21" s="22" t="s">
        <v>252</v>
      </c>
      <c r="BK21" s="18" t="s">
        <v>248</v>
      </c>
      <c r="BL21" s="18" t="s">
        <v>248</v>
      </c>
      <c r="BM21" s="20" t="s">
        <v>252</v>
      </c>
      <c r="BN21" s="22" t="s">
        <v>252</v>
      </c>
      <c r="BO21" s="22" t="s">
        <v>252</v>
      </c>
      <c r="BP21" s="18" t="s">
        <v>248</v>
      </c>
      <c r="BQ21" s="22" t="s">
        <v>252</v>
      </c>
      <c r="BR21" s="22" t="s">
        <v>252</v>
      </c>
      <c r="BS21" s="18" t="s">
        <v>248</v>
      </c>
      <c r="BT21" s="18" t="s">
        <v>248</v>
      </c>
      <c r="BU21" s="18" t="s">
        <v>248</v>
      </c>
    </row>
    <row r="22" spans="1:73" x14ac:dyDescent="0.3">
      <c r="A22" s="16">
        <v>3255</v>
      </c>
      <c r="B22" s="17" t="s">
        <v>267</v>
      </c>
      <c r="C22" s="16">
        <v>448</v>
      </c>
      <c r="D22" s="17" t="s">
        <v>274</v>
      </c>
      <c r="E22" s="18" t="s">
        <v>243</v>
      </c>
      <c r="F22" s="18" t="s">
        <v>273</v>
      </c>
      <c r="G22" s="19" t="s">
        <v>245</v>
      </c>
      <c r="H22" s="18" t="s">
        <v>246</v>
      </c>
      <c r="I22" s="18" t="s">
        <v>247</v>
      </c>
      <c r="J22" s="18" t="s">
        <v>248</v>
      </c>
      <c r="K22" s="18" t="s">
        <v>275</v>
      </c>
      <c r="L22" s="18" t="s">
        <v>250</v>
      </c>
      <c r="M22" s="18" t="s">
        <v>250</v>
      </c>
      <c r="N22" s="18" t="s">
        <v>248</v>
      </c>
      <c r="O22" s="18" t="s">
        <v>248</v>
      </c>
      <c r="P22" s="20">
        <v>53</v>
      </c>
      <c r="Q22" s="21">
        <v>0.95</v>
      </c>
      <c r="R22" s="20">
        <v>51</v>
      </c>
      <c r="S22" s="20">
        <v>51</v>
      </c>
      <c r="T22" s="20">
        <v>0</v>
      </c>
      <c r="U22" s="18" t="s">
        <v>251</v>
      </c>
      <c r="V22" s="22" t="s">
        <v>252</v>
      </c>
      <c r="W22" s="22" t="s">
        <v>252</v>
      </c>
      <c r="X22" s="18" t="s">
        <v>261</v>
      </c>
      <c r="Y22" s="18" t="s">
        <v>250</v>
      </c>
      <c r="Z22" s="18">
        <v>6</v>
      </c>
      <c r="AA22" s="18">
        <v>1968</v>
      </c>
      <c r="AB22" s="22" t="s">
        <v>252</v>
      </c>
      <c r="AC22" s="22" t="s">
        <v>252</v>
      </c>
      <c r="AD22" s="18" t="s">
        <v>251</v>
      </c>
      <c r="AE22" s="18" t="s">
        <v>254</v>
      </c>
      <c r="AF22" s="18">
        <v>1</v>
      </c>
      <c r="AG22" s="18" t="s">
        <v>250</v>
      </c>
      <c r="AH22" s="18" t="s">
        <v>255</v>
      </c>
      <c r="AI22" s="18" t="s">
        <v>248</v>
      </c>
      <c r="AJ22" s="18" t="s">
        <v>248</v>
      </c>
      <c r="AK22" s="18" t="s">
        <v>248</v>
      </c>
      <c r="AL22" s="18" t="s">
        <v>248</v>
      </c>
      <c r="AM22" s="18" t="s">
        <v>248</v>
      </c>
      <c r="AN22" s="18" t="s">
        <v>248</v>
      </c>
      <c r="AO22" s="18" t="s">
        <v>248</v>
      </c>
      <c r="AP22" s="18" t="s">
        <v>248</v>
      </c>
      <c r="AQ22" s="18" t="s">
        <v>248</v>
      </c>
      <c r="AR22" s="18" t="s">
        <v>251</v>
      </c>
      <c r="AS22" s="18" t="s">
        <v>248</v>
      </c>
      <c r="AT22" s="22" t="s">
        <v>252</v>
      </c>
      <c r="AU22" s="18" t="s">
        <v>256</v>
      </c>
      <c r="AV22" s="18" t="s">
        <v>248</v>
      </c>
      <c r="AW22" s="18" t="s">
        <v>248</v>
      </c>
      <c r="AX22" s="18" t="s">
        <v>248</v>
      </c>
      <c r="AY22" s="18" t="s">
        <v>248</v>
      </c>
      <c r="AZ22" s="18" t="s">
        <v>248</v>
      </c>
      <c r="BA22" s="18" t="s">
        <v>248</v>
      </c>
      <c r="BB22" s="18" t="s">
        <v>248</v>
      </c>
      <c r="BC22" s="20" t="s">
        <v>252</v>
      </c>
      <c r="BD22" s="20" t="s">
        <v>252</v>
      </c>
      <c r="BE22" s="22" t="s">
        <v>252</v>
      </c>
      <c r="BF22" s="22" t="s">
        <v>252</v>
      </c>
      <c r="BG22" s="20" t="s">
        <v>252</v>
      </c>
      <c r="BH22" s="20" t="s">
        <v>252</v>
      </c>
      <c r="BI22" s="22" t="s">
        <v>252</v>
      </c>
      <c r="BJ22" s="22" t="s">
        <v>252</v>
      </c>
      <c r="BK22" s="18" t="s">
        <v>248</v>
      </c>
      <c r="BL22" s="18" t="s">
        <v>248</v>
      </c>
      <c r="BM22" s="20" t="s">
        <v>252</v>
      </c>
      <c r="BN22" s="22" t="s">
        <v>252</v>
      </c>
      <c r="BO22" s="22" t="s">
        <v>252</v>
      </c>
      <c r="BP22" s="18" t="s">
        <v>248</v>
      </c>
      <c r="BQ22" s="22" t="s">
        <v>252</v>
      </c>
      <c r="BR22" s="22" t="s">
        <v>252</v>
      </c>
      <c r="BS22" s="18" t="s">
        <v>248</v>
      </c>
      <c r="BT22" s="18" t="s">
        <v>248</v>
      </c>
      <c r="BU22" s="18" t="s">
        <v>248</v>
      </c>
    </row>
    <row r="23" spans="1:73" x14ac:dyDescent="0.3">
      <c r="A23" s="16">
        <v>3255</v>
      </c>
      <c r="B23" s="17" t="s">
        <v>267</v>
      </c>
      <c r="C23" s="16">
        <v>448</v>
      </c>
      <c r="D23" s="17" t="s">
        <v>274</v>
      </c>
      <c r="E23" s="18" t="s">
        <v>243</v>
      </c>
      <c r="F23" s="18" t="s">
        <v>273</v>
      </c>
      <c r="G23" s="19" t="s">
        <v>262</v>
      </c>
      <c r="H23" s="18" t="s">
        <v>246</v>
      </c>
      <c r="I23" s="18" t="s">
        <v>247</v>
      </c>
      <c r="J23" s="18" t="s">
        <v>248</v>
      </c>
      <c r="K23" s="18" t="s">
        <v>275</v>
      </c>
      <c r="L23" s="18" t="s">
        <v>250</v>
      </c>
      <c r="M23" s="18" t="s">
        <v>250</v>
      </c>
      <c r="N23" s="18" t="s">
        <v>248</v>
      </c>
      <c r="O23" s="18" t="s">
        <v>248</v>
      </c>
      <c r="P23" s="20">
        <v>53</v>
      </c>
      <c r="Q23" s="21">
        <v>0.95</v>
      </c>
      <c r="R23" s="20">
        <v>50</v>
      </c>
      <c r="S23" s="20">
        <v>50</v>
      </c>
      <c r="T23" s="20">
        <v>0</v>
      </c>
      <c r="U23" s="18" t="s">
        <v>251</v>
      </c>
      <c r="V23" s="22" t="s">
        <v>252</v>
      </c>
      <c r="W23" s="22" t="s">
        <v>252</v>
      </c>
      <c r="X23" s="18" t="s">
        <v>261</v>
      </c>
      <c r="Y23" s="18" t="s">
        <v>250</v>
      </c>
      <c r="Z23" s="18">
        <v>3</v>
      </c>
      <c r="AA23" s="18">
        <v>1968</v>
      </c>
      <c r="AB23" s="22" t="s">
        <v>252</v>
      </c>
      <c r="AC23" s="22" t="s">
        <v>252</v>
      </c>
      <c r="AD23" s="18" t="s">
        <v>251</v>
      </c>
      <c r="AE23" s="18" t="s">
        <v>254</v>
      </c>
      <c r="AF23" s="18">
        <v>1</v>
      </c>
      <c r="AG23" s="18" t="s">
        <v>250</v>
      </c>
      <c r="AH23" s="18" t="s">
        <v>255</v>
      </c>
      <c r="AI23" s="18" t="s">
        <v>248</v>
      </c>
      <c r="AJ23" s="18" t="s">
        <v>248</v>
      </c>
      <c r="AK23" s="18" t="s">
        <v>248</v>
      </c>
      <c r="AL23" s="18" t="s">
        <v>248</v>
      </c>
      <c r="AM23" s="18" t="s">
        <v>248</v>
      </c>
      <c r="AN23" s="18" t="s">
        <v>248</v>
      </c>
      <c r="AO23" s="18" t="s">
        <v>248</v>
      </c>
      <c r="AP23" s="18" t="s">
        <v>248</v>
      </c>
      <c r="AQ23" s="18" t="s">
        <v>248</v>
      </c>
      <c r="AR23" s="18" t="s">
        <v>251</v>
      </c>
      <c r="AS23" s="18" t="s">
        <v>248</v>
      </c>
      <c r="AT23" s="22" t="s">
        <v>252</v>
      </c>
      <c r="AU23" s="18" t="s">
        <v>256</v>
      </c>
      <c r="AV23" s="18" t="s">
        <v>248</v>
      </c>
      <c r="AW23" s="18" t="s">
        <v>248</v>
      </c>
      <c r="AX23" s="18" t="s">
        <v>248</v>
      </c>
      <c r="AY23" s="18" t="s">
        <v>248</v>
      </c>
      <c r="AZ23" s="18" t="s">
        <v>248</v>
      </c>
      <c r="BA23" s="18" t="s">
        <v>248</v>
      </c>
      <c r="BB23" s="18" t="s">
        <v>248</v>
      </c>
      <c r="BC23" s="20" t="s">
        <v>252</v>
      </c>
      <c r="BD23" s="20" t="s">
        <v>252</v>
      </c>
      <c r="BE23" s="22" t="s">
        <v>252</v>
      </c>
      <c r="BF23" s="22" t="s">
        <v>252</v>
      </c>
      <c r="BG23" s="20" t="s">
        <v>252</v>
      </c>
      <c r="BH23" s="20" t="s">
        <v>252</v>
      </c>
      <c r="BI23" s="22" t="s">
        <v>252</v>
      </c>
      <c r="BJ23" s="22" t="s">
        <v>252</v>
      </c>
      <c r="BK23" s="18" t="s">
        <v>248</v>
      </c>
      <c r="BL23" s="18" t="s">
        <v>248</v>
      </c>
      <c r="BM23" s="20" t="s">
        <v>252</v>
      </c>
      <c r="BN23" s="22" t="s">
        <v>252</v>
      </c>
      <c r="BO23" s="22" t="s">
        <v>252</v>
      </c>
      <c r="BP23" s="18" t="s">
        <v>248</v>
      </c>
      <c r="BQ23" s="22" t="s">
        <v>252</v>
      </c>
      <c r="BR23" s="22" t="s">
        <v>252</v>
      </c>
      <c r="BS23" s="18" t="s">
        <v>248</v>
      </c>
      <c r="BT23" s="18" t="s">
        <v>248</v>
      </c>
      <c r="BU23" s="18" t="s">
        <v>248</v>
      </c>
    </row>
    <row r="24" spans="1:73" x14ac:dyDescent="0.3">
      <c r="A24" s="16">
        <v>3255</v>
      </c>
      <c r="B24" s="17" t="s">
        <v>267</v>
      </c>
      <c r="C24" s="16">
        <v>448</v>
      </c>
      <c r="D24" s="17" t="s">
        <v>274</v>
      </c>
      <c r="E24" s="18" t="s">
        <v>243</v>
      </c>
      <c r="F24" s="18" t="s">
        <v>273</v>
      </c>
      <c r="G24" s="19" t="s">
        <v>263</v>
      </c>
      <c r="H24" s="18" t="s">
        <v>246</v>
      </c>
      <c r="I24" s="18" t="s">
        <v>247</v>
      </c>
      <c r="J24" s="18" t="s">
        <v>248</v>
      </c>
      <c r="K24" s="18" t="s">
        <v>275</v>
      </c>
      <c r="L24" s="18" t="s">
        <v>250</v>
      </c>
      <c r="M24" s="18" t="s">
        <v>250</v>
      </c>
      <c r="N24" s="18" t="s">
        <v>248</v>
      </c>
      <c r="O24" s="18" t="s">
        <v>248</v>
      </c>
      <c r="P24" s="20">
        <v>53</v>
      </c>
      <c r="Q24" s="21">
        <v>0.95</v>
      </c>
      <c r="R24" s="20">
        <v>50</v>
      </c>
      <c r="S24" s="20">
        <v>50</v>
      </c>
      <c r="T24" s="20">
        <v>0</v>
      </c>
      <c r="U24" s="18" t="s">
        <v>251</v>
      </c>
      <c r="V24" s="22" t="s">
        <v>252</v>
      </c>
      <c r="W24" s="22" t="s">
        <v>252</v>
      </c>
      <c r="X24" s="18" t="s">
        <v>261</v>
      </c>
      <c r="Y24" s="18" t="s">
        <v>250</v>
      </c>
      <c r="Z24" s="18">
        <v>11</v>
      </c>
      <c r="AA24" s="18">
        <v>1967</v>
      </c>
      <c r="AB24" s="22" t="s">
        <v>252</v>
      </c>
      <c r="AC24" s="22" t="s">
        <v>252</v>
      </c>
      <c r="AD24" s="18" t="s">
        <v>251</v>
      </c>
      <c r="AE24" s="18" t="s">
        <v>254</v>
      </c>
      <c r="AF24" s="18">
        <v>1</v>
      </c>
      <c r="AG24" s="18" t="s">
        <v>250</v>
      </c>
      <c r="AH24" s="18" t="s">
        <v>255</v>
      </c>
      <c r="AI24" s="18" t="s">
        <v>248</v>
      </c>
      <c r="AJ24" s="18" t="s">
        <v>248</v>
      </c>
      <c r="AK24" s="18" t="s">
        <v>248</v>
      </c>
      <c r="AL24" s="18" t="s">
        <v>248</v>
      </c>
      <c r="AM24" s="18" t="s">
        <v>248</v>
      </c>
      <c r="AN24" s="18" t="s">
        <v>248</v>
      </c>
      <c r="AO24" s="18" t="s">
        <v>248</v>
      </c>
      <c r="AP24" s="18" t="s">
        <v>248</v>
      </c>
      <c r="AQ24" s="18" t="s">
        <v>248</v>
      </c>
      <c r="AR24" s="18" t="s">
        <v>251</v>
      </c>
      <c r="AS24" s="18" t="s">
        <v>248</v>
      </c>
      <c r="AT24" s="22" t="s">
        <v>252</v>
      </c>
      <c r="AU24" s="18" t="s">
        <v>256</v>
      </c>
      <c r="AV24" s="18" t="s">
        <v>248</v>
      </c>
      <c r="AW24" s="18" t="s">
        <v>248</v>
      </c>
      <c r="AX24" s="18" t="s">
        <v>248</v>
      </c>
      <c r="AY24" s="18" t="s">
        <v>248</v>
      </c>
      <c r="AZ24" s="18" t="s">
        <v>248</v>
      </c>
      <c r="BA24" s="18" t="s">
        <v>248</v>
      </c>
      <c r="BB24" s="18" t="s">
        <v>248</v>
      </c>
      <c r="BC24" s="20" t="s">
        <v>252</v>
      </c>
      <c r="BD24" s="20" t="s">
        <v>252</v>
      </c>
      <c r="BE24" s="22" t="s">
        <v>252</v>
      </c>
      <c r="BF24" s="22" t="s">
        <v>252</v>
      </c>
      <c r="BG24" s="20" t="s">
        <v>252</v>
      </c>
      <c r="BH24" s="20" t="s">
        <v>252</v>
      </c>
      <c r="BI24" s="22" t="s">
        <v>252</v>
      </c>
      <c r="BJ24" s="22" t="s">
        <v>252</v>
      </c>
      <c r="BK24" s="18" t="s">
        <v>248</v>
      </c>
      <c r="BL24" s="18" t="s">
        <v>248</v>
      </c>
      <c r="BM24" s="20" t="s">
        <v>252</v>
      </c>
      <c r="BN24" s="22" t="s">
        <v>252</v>
      </c>
      <c r="BO24" s="22" t="s">
        <v>252</v>
      </c>
      <c r="BP24" s="18" t="s">
        <v>248</v>
      </c>
      <c r="BQ24" s="22" t="s">
        <v>252</v>
      </c>
      <c r="BR24" s="22" t="s">
        <v>252</v>
      </c>
      <c r="BS24" s="18" t="s">
        <v>248</v>
      </c>
      <c r="BT24" s="18" t="s">
        <v>248</v>
      </c>
      <c r="BU24" s="18" t="s">
        <v>248</v>
      </c>
    </row>
    <row r="25" spans="1:73" x14ac:dyDescent="0.3">
      <c r="A25" s="16">
        <v>3255</v>
      </c>
      <c r="B25" s="17" t="s">
        <v>267</v>
      </c>
      <c r="C25" s="16">
        <v>448</v>
      </c>
      <c r="D25" s="17" t="s">
        <v>274</v>
      </c>
      <c r="E25" s="18" t="s">
        <v>243</v>
      </c>
      <c r="F25" s="18" t="s">
        <v>273</v>
      </c>
      <c r="G25" s="19" t="s">
        <v>264</v>
      </c>
      <c r="H25" s="18" t="s">
        <v>246</v>
      </c>
      <c r="I25" s="18" t="s">
        <v>247</v>
      </c>
      <c r="J25" s="18" t="s">
        <v>248</v>
      </c>
      <c r="K25" s="18" t="s">
        <v>275</v>
      </c>
      <c r="L25" s="18" t="s">
        <v>250</v>
      </c>
      <c r="M25" s="18" t="s">
        <v>250</v>
      </c>
      <c r="N25" s="18" t="s">
        <v>248</v>
      </c>
      <c r="O25" s="18" t="s">
        <v>248</v>
      </c>
      <c r="P25" s="20">
        <v>53</v>
      </c>
      <c r="Q25" s="21">
        <v>0.95</v>
      </c>
      <c r="R25" s="20">
        <v>50</v>
      </c>
      <c r="S25" s="20">
        <v>50</v>
      </c>
      <c r="T25" s="20">
        <v>0</v>
      </c>
      <c r="U25" s="18" t="s">
        <v>251</v>
      </c>
      <c r="V25" s="22" t="s">
        <v>252</v>
      </c>
      <c r="W25" s="22" t="s">
        <v>252</v>
      </c>
      <c r="X25" s="18" t="s">
        <v>261</v>
      </c>
      <c r="Y25" s="18" t="s">
        <v>250</v>
      </c>
      <c r="Z25" s="18">
        <v>9</v>
      </c>
      <c r="AA25" s="18">
        <v>1967</v>
      </c>
      <c r="AB25" s="22" t="s">
        <v>252</v>
      </c>
      <c r="AC25" s="22" t="s">
        <v>252</v>
      </c>
      <c r="AD25" s="18" t="s">
        <v>251</v>
      </c>
      <c r="AE25" s="18" t="s">
        <v>254</v>
      </c>
      <c r="AF25" s="18">
        <v>1</v>
      </c>
      <c r="AG25" s="18" t="s">
        <v>250</v>
      </c>
      <c r="AH25" s="18" t="s">
        <v>255</v>
      </c>
      <c r="AI25" s="18" t="s">
        <v>248</v>
      </c>
      <c r="AJ25" s="18" t="s">
        <v>248</v>
      </c>
      <c r="AK25" s="18" t="s">
        <v>248</v>
      </c>
      <c r="AL25" s="18" t="s">
        <v>248</v>
      </c>
      <c r="AM25" s="18" t="s">
        <v>248</v>
      </c>
      <c r="AN25" s="18" t="s">
        <v>248</v>
      </c>
      <c r="AO25" s="18" t="s">
        <v>248</v>
      </c>
      <c r="AP25" s="18" t="s">
        <v>248</v>
      </c>
      <c r="AQ25" s="18" t="s">
        <v>248</v>
      </c>
      <c r="AR25" s="18" t="s">
        <v>251</v>
      </c>
      <c r="AS25" s="18" t="s">
        <v>248</v>
      </c>
      <c r="AT25" s="22" t="s">
        <v>252</v>
      </c>
      <c r="AU25" s="18" t="s">
        <v>256</v>
      </c>
      <c r="AV25" s="18" t="s">
        <v>248</v>
      </c>
      <c r="AW25" s="18" t="s">
        <v>248</v>
      </c>
      <c r="AX25" s="18" t="s">
        <v>248</v>
      </c>
      <c r="AY25" s="18" t="s">
        <v>248</v>
      </c>
      <c r="AZ25" s="18" t="s">
        <v>248</v>
      </c>
      <c r="BA25" s="18" t="s">
        <v>248</v>
      </c>
      <c r="BB25" s="18" t="s">
        <v>248</v>
      </c>
      <c r="BC25" s="20" t="s">
        <v>252</v>
      </c>
      <c r="BD25" s="20" t="s">
        <v>252</v>
      </c>
      <c r="BE25" s="22" t="s">
        <v>252</v>
      </c>
      <c r="BF25" s="22" t="s">
        <v>252</v>
      </c>
      <c r="BG25" s="20" t="s">
        <v>252</v>
      </c>
      <c r="BH25" s="20" t="s">
        <v>252</v>
      </c>
      <c r="BI25" s="22" t="s">
        <v>252</v>
      </c>
      <c r="BJ25" s="22" t="s">
        <v>252</v>
      </c>
      <c r="BK25" s="18" t="s">
        <v>248</v>
      </c>
      <c r="BL25" s="18" t="s">
        <v>248</v>
      </c>
      <c r="BM25" s="20" t="s">
        <v>252</v>
      </c>
      <c r="BN25" s="22" t="s">
        <v>252</v>
      </c>
      <c r="BO25" s="22" t="s">
        <v>252</v>
      </c>
      <c r="BP25" s="18" t="s">
        <v>248</v>
      </c>
      <c r="BQ25" s="22" t="s">
        <v>252</v>
      </c>
      <c r="BR25" s="22" t="s">
        <v>252</v>
      </c>
      <c r="BS25" s="18" t="s">
        <v>248</v>
      </c>
      <c r="BT25" s="18" t="s">
        <v>248</v>
      </c>
      <c r="BU25" s="18" t="s">
        <v>248</v>
      </c>
    </row>
    <row r="26" spans="1:73" x14ac:dyDescent="0.3">
      <c r="A26" s="16">
        <v>3255</v>
      </c>
      <c r="B26" s="17" t="s">
        <v>267</v>
      </c>
      <c r="C26" s="16">
        <v>448</v>
      </c>
      <c r="D26" s="17" t="s">
        <v>274</v>
      </c>
      <c r="E26" s="18" t="s">
        <v>243</v>
      </c>
      <c r="F26" s="18" t="s">
        <v>273</v>
      </c>
      <c r="G26" s="19" t="s">
        <v>265</v>
      </c>
      <c r="H26" s="18" t="s">
        <v>246</v>
      </c>
      <c r="I26" s="18" t="s">
        <v>247</v>
      </c>
      <c r="J26" s="18" t="s">
        <v>248</v>
      </c>
      <c r="K26" s="18" t="s">
        <v>275</v>
      </c>
      <c r="L26" s="18" t="s">
        <v>250</v>
      </c>
      <c r="M26" s="18" t="s">
        <v>250</v>
      </c>
      <c r="N26" s="18" t="s">
        <v>248</v>
      </c>
      <c r="O26" s="18" t="s">
        <v>248</v>
      </c>
      <c r="P26" s="20">
        <v>53</v>
      </c>
      <c r="Q26" s="21">
        <v>0.95</v>
      </c>
      <c r="R26" s="20">
        <v>50</v>
      </c>
      <c r="S26" s="20">
        <v>50</v>
      </c>
      <c r="T26" s="20">
        <v>0</v>
      </c>
      <c r="U26" s="18" t="s">
        <v>251</v>
      </c>
      <c r="V26" s="22" t="s">
        <v>252</v>
      </c>
      <c r="W26" s="22" t="s">
        <v>252</v>
      </c>
      <c r="X26" s="18" t="s">
        <v>261</v>
      </c>
      <c r="Y26" s="18" t="s">
        <v>250</v>
      </c>
      <c r="Z26" s="18">
        <v>8</v>
      </c>
      <c r="AA26" s="18">
        <v>1967</v>
      </c>
      <c r="AB26" s="22" t="s">
        <v>252</v>
      </c>
      <c r="AC26" s="22" t="s">
        <v>252</v>
      </c>
      <c r="AD26" s="18" t="s">
        <v>251</v>
      </c>
      <c r="AE26" s="18" t="s">
        <v>254</v>
      </c>
      <c r="AF26" s="18">
        <v>1</v>
      </c>
      <c r="AG26" s="18" t="s">
        <v>250</v>
      </c>
      <c r="AH26" s="18" t="s">
        <v>255</v>
      </c>
      <c r="AI26" s="18" t="s">
        <v>248</v>
      </c>
      <c r="AJ26" s="18" t="s">
        <v>248</v>
      </c>
      <c r="AK26" s="18" t="s">
        <v>248</v>
      </c>
      <c r="AL26" s="18" t="s">
        <v>248</v>
      </c>
      <c r="AM26" s="18" t="s">
        <v>248</v>
      </c>
      <c r="AN26" s="18" t="s">
        <v>248</v>
      </c>
      <c r="AO26" s="18" t="s">
        <v>248</v>
      </c>
      <c r="AP26" s="18" t="s">
        <v>248</v>
      </c>
      <c r="AQ26" s="18" t="s">
        <v>248</v>
      </c>
      <c r="AR26" s="18" t="s">
        <v>251</v>
      </c>
      <c r="AS26" s="18" t="s">
        <v>248</v>
      </c>
      <c r="AT26" s="22" t="s">
        <v>252</v>
      </c>
      <c r="AU26" s="18" t="s">
        <v>256</v>
      </c>
      <c r="AV26" s="18" t="s">
        <v>248</v>
      </c>
      <c r="AW26" s="18" t="s">
        <v>248</v>
      </c>
      <c r="AX26" s="18" t="s">
        <v>248</v>
      </c>
      <c r="AY26" s="18" t="s">
        <v>248</v>
      </c>
      <c r="AZ26" s="18" t="s">
        <v>248</v>
      </c>
      <c r="BA26" s="18" t="s">
        <v>248</v>
      </c>
      <c r="BB26" s="18" t="s">
        <v>248</v>
      </c>
      <c r="BC26" s="20" t="s">
        <v>252</v>
      </c>
      <c r="BD26" s="20" t="s">
        <v>252</v>
      </c>
      <c r="BE26" s="22" t="s">
        <v>252</v>
      </c>
      <c r="BF26" s="22" t="s">
        <v>252</v>
      </c>
      <c r="BG26" s="20" t="s">
        <v>252</v>
      </c>
      <c r="BH26" s="20" t="s">
        <v>252</v>
      </c>
      <c r="BI26" s="22" t="s">
        <v>252</v>
      </c>
      <c r="BJ26" s="22" t="s">
        <v>252</v>
      </c>
      <c r="BK26" s="18" t="s">
        <v>248</v>
      </c>
      <c r="BL26" s="18" t="s">
        <v>248</v>
      </c>
      <c r="BM26" s="20" t="s">
        <v>252</v>
      </c>
      <c r="BN26" s="22" t="s">
        <v>252</v>
      </c>
      <c r="BO26" s="22" t="s">
        <v>252</v>
      </c>
      <c r="BP26" s="18" t="s">
        <v>248</v>
      </c>
      <c r="BQ26" s="22" t="s">
        <v>252</v>
      </c>
      <c r="BR26" s="22" t="s">
        <v>252</v>
      </c>
      <c r="BS26" s="18" t="s">
        <v>248</v>
      </c>
      <c r="BT26" s="18" t="s">
        <v>248</v>
      </c>
      <c r="BU26" s="18" t="s">
        <v>248</v>
      </c>
    </row>
    <row r="27" spans="1:73" x14ac:dyDescent="0.3">
      <c r="A27" s="16">
        <v>3255</v>
      </c>
      <c r="B27" s="17" t="s">
        <v>267</v>
      </c>
      <c r="C27" s="16">
        <v>448</v>
      </c>
      <c r="D27" s="17" t="s">
        <v>274</v>
      </c>
      <c r="E27" s="18" t="s">
        <v>243</v>
      </c>
      <c r="F27" s="18" t="s">
        <v>273</v>
      </c>
      <c r="G27" s="19" t="s">
        <v>266</v>
      </c>
      <c r="H27" s="18" t="s">
        <v>246</v>
      </c>
      <c r="I27" s="18" t="s">
        <v>247</v>
      </c>
      <c r="J27" s="18" t="s">
        <v>248</v>
      </c>
      <c r="K27" s="18" t="s">
        <v>275</v>
      </c>
      <c r="L27" s="18" t="s">
        <v>250</v>
      </c>
      <c r="M27" s="18" t="s">
        <v>250</v>
      </c>
      <c r="N27" s="18" t="s">
        <v>248</v>
      </c>
      <c r="O27" s="18" t="s">
        <v>248</v>
      </c>
      <c r="P27" s="20">
        <v>53</v>
      </c>
      <c r="Q27" s="21">
        <v>0.95</v>
      </c>
      <c r="R27" s="20">
        <v>50</v>
      </c>
      <c r="S27" s="20">
        <v>50</v>
      </c>
      <c r="T27" s="20">
        <v>0</v>
      </c>
      <c r="U27" s="18" t="s">
        <v>251</v>
      </c>
      <c r="V27" s="22" t="s">
        <v>252</v>
      </c>
      <c r="W27" s="22" t="s">
        <v>252</v>
      </c>
      <c r="X27" s="18" t="s">
        <v>261</v>
      </c>
      <c r="Y27" s="18" t="s">
        <v>250</v>
      </c>
      <c r="Z27" s="18">
        <v>7</v>
      </c>
      <c r="AA27" s="18">
        <v>1967</v>
      </c>
      <c r="AB27" s="22" t="s">
        <v>252</v>
      </c>
      <c r="AC27" s="22" t="s">
        <v>252</v>
      </c>
      <c r="AD27" s="18" t="s">
        <v>251</v>
      </c>
      <c r="AE27" s="18" t="s">
        <v>254</v>
      </c>
      <c r="AF27" s="18">
        <v>1</v>
      </c>
      <c r="AG27" s="18" t="s">
        <v>250</v>
      </c>
      <c r="AH27" s="18" t="s">
        <v>255</v>
      </c>
      <c r="AI27" s="18" t="s">
        <v>248</v>
      </c>
      <c r="AJ27" s="18" t="s">
        <v>248</v>
      </c>
      <c r="AK27" s="18" t="s">
        <v>248</v>
      </c>
      <c r="AL27" s="18" t="s">
        <v>248</v>
      </c>
      <c r="AM27" s="18" t="s">
        <v>248</v>
      </c>
      <c r="AN27" s="18" t="s">
        <v>248</v>
      </c>
      <c r="AO27" s="18" t="s">
        <v>248</v>
      </c>
      <c r="AP27" s="18" t="s">
        <v>248</v>
      </c>
      <c r="AQ27" s="18" t="s">
        <v>248</v>
      </c>
      <c r="AR27" s="18" t="s">
        <v>251</v>
      </c>
      <c r="AS27" s="18" t="s">
        <v>248</v>
      </c>
      <c r="AT27" s="22" t="s">
        <v>252</v>
      </c>
      <c r="AU27" s="18" t="s">
        <v>256</v>
      </c>
      <c r="AV27" s="18" t="s">
        <v>248</v>
      </c>
      <c r="AW27" s="18" t="s">
        <v>248</v>
      </c>
      <c r="AX27" s="18" t="s">
        <v>248</v>
      </c>
      <c r="AY27" s="18" t="s">
        <v>248</v>
      </c>
      <c r="AZ27" s="18" t="s">
        <v>248</v>
      </c>
      <c r="BA27" s="18" t="s">
        <v>248</v>
      </c>
      <c r="BB27" s="18" t="s">
        <v>248</v>
      </c>
      <c r="BC27" s="20" t="s">
        <v>252</v>
      </c>
      <c r="BD27" s="20" t="s">
        <v>252</v>
      </c>
      <c r="BE27" s="22" t="s">
        <v>252</v>
      </c>
      <c r="BF27" s="22" t="s">
        <v>252</v>
      </c>
      <c r="BG27" s="20" t="s">
        <v>252</v>
      </c>
      <c r="BH27" s="20" t="s">
        <v>252</v>
      </c>
      <c r="BI27" s="22" t="s">
        <v>252</v>
      </c>
      <c r="BJ27" s="22" t="s">
        <v>252</v>
      </c>
      <c r="BK27" s="18" t="s">
        <v>248</v>
      </c>
      <c r="BL27" s="18" t="s">
        <v>248</v>
      </c>
      <c r="BM27" s="20" t="s">
        <v>252</v>
      </c>
      <c r="BN27" s="22" t="s">
        <v>252</v>
      </c>
      <c r="BO27" s="22" t="s">
        <v>252</v>
      </c>
      <c r="BP27" s="18" t="s">
        <v>248</v>
      </c>
      <c r="BQ27" s="22" t="s">
        <v>252</v>
      </c>
      <c r="BR27" s="22" t="s">
        <v>252</v>
      </c>
      <c r="BS27" s="18" t="s">
        <v>248</v>
      </c>
      <c r="BT27" s="18" t="s">
        <v>248</v>
      </c>
      <c r="BU27" s="18" t="s">
        <v>248</v>
      </c>
    </row>
    <row r="28" spans="1:73" x14ac:dyDescent="0.3">
      <c r="A28" s="16">
        <v>3255</v>
      </c>
      <c r="B28" s="17" t="s">
        <v>267</v>
      </c>
      <c r="C28" s="16">
        <v>448</v>
      </c>
      <c r="D28" s="17" t="s">
        <v>274</v>
      </c>
      <c r="E28" s="18" t="s">
        <v>243</v>
      </c>
      <c r="F28" s="18" t="s">
        <v>273</v>
      </c>
      <c r="G28" s="19" t="s">
        <v>276</v>
      </c>
      <c r="H28" s="18" t="s">
        <v>246</v>
      </c>
      <c r="I28" s="18" t="s">
        <v>247</v>
      </c>
      <c r="J28" s="18" t="s">
        <v>248</v>
      </c>
      <c r="K28" s="18" t="s">
        <v>275</v>
      </c>
      <c r="L28" s="18" t="s">
        <v>250</v>
      </c>
      <c r="M28" s="18" t="s">
        <v>250</v>
      </c>
      <c r="N28" s="18" t="s">
        <v>248</v>
      </c>
      <c r="O28" s="18" t="s">
        <v>248</v>
      </c>
      <c r="P28" s="20">
        <v>53</v>
      </c>
      <c r="Q28" s="21">
        <v>0.95</v>
      </c>
      <c r="R28" s="20">
        <v>50</v>
      </c>
      <c r="S28" s="20">
        <v>50</v>
      </c>
      <c r="T28" s="20">
        <v>0</v>
      </c>
      <c r="U28" s="18" t="s">
        <v>251</v>
      </c>
      <c r="V28" s="22" t="s">
        <v>252</v>
      </c>
      <c r="W28" s="22" t="s">
        <v>252</v>
      </c>
      <c r="X28" s="18" t="s">
        <v>261</v>
      </c>
      <c r="Y28" s="18" t="s">
        <v>250</v>
      </c>
      <c r="Z28" s="18">
        <v>5</v>
      </c>
      <c r="AA28" s="18">
        <v>1967</v>
      </c>
      <c r="AB28" s="22" t="s">
        <v>252</v>
      </c>
      <c r="AC28" s="22" t="s">
        <v>252</v>
      </c>
      <c r="AD28" s="18" t="s">
        <v>251</v>
      </c>
      <c r="AE28" s="18" t="s">
        <v>254</v>
      </c>
      <c r="AF28" s="18">
        <v>1</v>
      </c>
      <c r="AG28" s="18" t="s">
        <v>250</v>
      </c>
      <c r="AH28" s="18" t="s">
        <v>255</v>
      </c>
      <c r="AI28" s="18" t="s">
        <v>248</v>
      </c>
      <c r="AJ28" s="18" t="s">
        <v>248</v>
      </c>
      <c r="AK28" s="18" t="s">
        <v>248</v>
      </c>
      <c r="AL28" s="18" t="s">
        <v>248</v>
      </c>
      <c r="AM28" s="18" t="s">
        <v>248</v>
      </c>
      <c r="AN28" s="18" t="s">
        <v>248</v>
      </c>
      <c r="AO28" s="18" t="s">
        <v>248</v>
      </c>
      <c r="AP28" s="18" t="s">
        <v>248</v>
      </c>
      <c r="AQ28" s="18" t="s">
        <v>248</v>
      </c>
      <c r="AR28" s="18" t="s">
        <v>251</v>
      </c>
      <c r="AS28" s="18" t="s">
        <v>248</v>
      </c>
      <c r="AT28" s="22" t="s">
        <v>252</v>
      </c>
      <c r="AU28" s="18" t="s">
        <v>256</v>
      </c>
      <c r="AV28" s="18" t="s">
        <v>248</v>
      </c>
      <c r="AW28" s="18" t="s">
        <v>248</v>
      </c>
      <c r="AX28" s="18" t="s">
        <v>248</v>
      </c>
      <c r="AY28" s="18" t="s">
        <v>248</v>
      </c>
      <c r="AZ28" s="18" t="s">
        <v>248</v>
      </c>
      <c r="BA28" s="18" t="s">
        <v>248</v>
      </c>
      <c r="BB28" s="18" t="s">
        <v>248</v>
      </c>
      <c r="BC28" s="20" t="s">
        <v>252</v>
      </c>
      <c r="BD28" s="20" t="s">
        <v>252</v>
      </c>
      <c r="BE28" s="22" t="s">
        <v>252</v>
      </c>
      <c r="BF28" s="22" t="s">
        <v>252</v>
      </c>
      <c r="BG28" s="20" t="s">
        <v>252</v>
      </c>
      <c r="BH28" s="20" t="s">
        <v>252</v>
      </c>
      <c r="BI28" s="22" t="s">
        <v>252</v>
      </c>
      <c r="BJ28" s="22" t="s">
        <v>252</v>
      </c>
      <c r="BK28" s="18" t="s">
        <v>248</v>
      </c>
      <c r="BL28" s="18" t="s">
        <v>248</v>
      </c>
      <c r="BM28" s="20" t="s">
        <v>252</v>
      </c>
      <c r="BN28" s="22" t="s">
        <v>252</v>
      </c>
      <c r="BO28" s="22" t="s">
        <v>252</v>
      </c>
      <c r="BP28" s="18" t="s">
        <v>248</v>
      </c>
      <c r="BQ28" s="22" t="s">
        <v>252</v>
      </c>
      <c r="BR28" s="22" t="s">
        <v>252</v>
      </c>
      <c r="BS28" s="18" t="s">
        <v>248</v>
      </c>
      <c r="BT28" s="18" t="s">
        <v>248</v>
      </c>
      <c r="BU28" s="18" t="s">
        <v>248</v>
      </c>
    </row>
    <row r="29" spans="1:73" x14ac:dyDescent="0.3">
      <c r="A29" s="16">
        <v>3255</v>
      </c>
      <c r="B29" s="17" t="s">
        <v>267</v>
      </c>
      <c r="C29" s="16">
        <v>448</v>
      </c>
      <c r="D29" s="17" t="s">
        <v>274</v>
      </c>
      <c r="E29" s="18" t="s">
        <v>243</v>
      </c>
      <c r="F29" s="18" t="s">
        <v>273</v>
      </c>
      <c r="G29" s="19" t="s">
        <v>277</v>
      </c>
      <c r="H29" s="18" t="s">
        <v>246</v>
      </c>
      <c r="I29" s="18" t="s">
        <v>247</v>
      </c>
      <c r="J29" s="18" t="s">
        <v>248</v>
      </c>
      <c r="K29" s="18" t="s">
        <v>275</v>
      </c>
      <c r="L29" s="18" t="s">
        <v>250</v>
      </c>
      <c r="M29" s="18" t="s">
        <v>250</v>
      </c>
      <c r="N29" s="18" t="s">
        <v>248</v>
      </c>
      <c r="O29" s="18" t="s">
        <v>248</v>
      </c>
      <c r="P29" s="20">
        <v>53</v>
      </c>
      <c r="Q29" s="21">
        <v>0.95</v>
      </c>
      <c r="R29" s="20">
        <v>50</v>
      </c>
      <c r="S29" s="20">
        <v>50</v>
      </c>
      <c r="T29" s="20">
        <v>0</v>
      </c>
      <c r="U29" s="18" t="s">
        <v>251</v>
      </c>
      <c r="V29" s="22" t="s">
        <v>252</v>
      </c>
      <c r="W29" s="22" t="s">
        <v>252</v>
      </c>
      <c r="X29" s="18" t="s">
        <v>261</v>
      </c>
      <c r="Y29" s="18" t="s">
        <v>250</v>
      </c>
      <c r="Z29" s="18">
        <v>3</v>
      </c>
      <c r="AA29" s="18">
        <v>1967</v>
      </c>
      <c r="AB29" s="22" t="s">
        <v>252</v>
      </c>
      <c r="AC29" s="22" t="s">
        <v>252</v>
      </c>
      <c r="AD29" s="18" t="s">
        <v>251</v>
      </c>
      <c r="AE29" s="18" t="s">
        <v>254</v>
      </c>
      <c r="AF29" s="18">
        <v>1</v>
      </c>
      <c r="AG29" s="18" t="s">
        <v>250</v>
      </c>
      <c r="AH29" s="18" t="s">
        <v>255</v>
      </c>
      <c r="AI29" s="18" t="s">
        <v>248</v>
      </c>
      <c r="AJ29" s="18" t="s">
        <v>248</v>
      </c>
      <c r="AK29" s="18" t="s">
        <v>248</v>
      </c>
      <c r="AL29" s="18" t="s">
        <v>248</v>
      </c>
      <c r="AM29" s="18" t="s">
        <v>248</v>
      </c>
      <c r="AN29" s="18" t="s">
        <v>248</v>
      </c>
      <c r="AO29" s="18" t="s">
        <v>248</v>
      </c>
      <c r="AP29" s="18" t="s">
        <v>248</v>
      </c>
      <c r="AQ29" s="18" t="s">
        <v>248</v>
      </c>
      <c r="AR29" s="18" t="s">
        <v>251</v>
      </c>
      <c r="AS29" s="18" t="s">
        <v>248</v>
      </c>
      <c r="AT29" s="22" t="s">
        <v>252</v>
      </c>
      <c r="AU29" s="18" t="s">
        <v>256</v>
      </c>
      <c r="AV29" s="18" t="s">
        <v>248</v>
      </c>
      <c r="AW29" s="18" t="s">
        <v>248</v>
      </c>
      <c r="AX29" s="18" t="s">
        <v>248</v>
      </c>
      <c r="AY29" s="18" t="s">
        <v>248</v>
      </c>
      <c r="AZ29" s="18" t="s">
        <v>248</v>
      </c>
      <c r="BA29" s="18" t="s">
        <v>248</v>
      </c>
      <c r="BB29" s="18" t="s">
        <v>248</v>
      </c>
      <c r="BC29" s="20" t="s">
        <v>252</v>
      </c>
      <c r="BD29" s="20" t="s">
        <v>252</v>
      </c>
      <c r="BE29" s="22" t="s">
        <v>252</v>
      </c>
      <c r="BF29" s="22" t="s">
        <v>252</v>
      </c>
      <c r="BG29" s="20" t="s">
        <v>252</v>
      </c>
      <c r="BH29" s="20" t="s">
        <v>252</v>
      </c>
      <c r="BI29" s="22" t="s">
        <v>252</v>
      </c>
      <c r="BJ29" s="22" t="s">
        <v>252</v>
      </c>
      <c r="BK29" s="18" t="s">
        <v>248</v>
      </c>
      <c r="BL29" s="18" t="s">
        <v>248</v>
      </c>
      <c r="BM29" s="20" t="s">
        <v>252</v>
      </c>
      <c r="BN29" s="22" t="s">
        <v>252</v>
      </c>
      <c r="BO29" s="22" t="s">
        <v>252</v>
      </c>
      <c r="BP29" s="18" t="s">
        <v>248</v>
      </c>
      <c r="BQ29" s="22" t="s">
        <v>252</v>
      </c>
      <c r="BR29" s="22" t="s">
        <v>252</v>
      </c>
      <c r="BS29" s="18" t="s">
        <v>248</v>
      </c>
      <c r="BT29" s="18" t="s">
        <v>248</v>
      </c>
      <c r="BU29" s="18" t="s">
        <v>248</v>
      </c>
    </row>
    <row r="30" spans="1:73" x14ac:dyDescent="0.3">
      <c r="A30" s="16">
        <v>14328</v>
      </c>
      <c r="B30" s="17" t="s">
        <v>278</v>
      </c>
      <c r="C30" s="16">
        <v>6100</v>
      </c>
      <c r="D30" s="17" t="s">
        <v>279</v>
      </c>
      <c r="E30" s="18" t="s">
        <v>243</v>
      </c>
      <c r="F30" s="18" t="s">
        <v>244</v>
      </c>
      <c r="G30" s="19" t="s">
        <v>245</v>
      </c>
      <c r="H30" s="18" t="s">
        <v>246</v>
      </c>
      <c r="I30" s="18" t="s">
        <v>247</v>
      </c>
      <c r="J30" s="18" t="s">
        <v>248</v>
      </c>
      <c r="K30" s="18" t="s">
        <v>249</v>
      </c>
      <c r="L30" s="18" t="s">
        <v>250</v>
      </c>
      <c r="M30" s="18" t="s">
        <v>250</v>
      </c>
      <c r="N30" s="18" t="s">
        <v>280</v>
      </c>
      <c r="O30" s="18" t="s">
        <v>280</v>
      </c>
      <c r="P30" s="20">
        <v>351</v>
      </c>
      <c r="Q30" s="21">
        <v>0.9</v>
      </c>
      <c r="R30" s="20">
        <v>404</v>
      </c>
      <c r="S30" s="20">
        <v>404</v>
      </c>
      <c r="T30" s="20">
        <v>83</v>
      </c>
      <c r="U30" s="18" t="s">
        <v>251</v>
      </c>
      <c r="V30" s="22" t="s">
        <v>252</v>
      </c>
      <c r="W30" s="22" t="s">
        <v>252</v>
      </c>
      <c r="X30" s="18" t="s">
        <v>281</v>
      </c>
      <c r="Y30" s="18" t="s">
        <v>250</v>
      </c>
      <c r="Z30" s="18">
        <v>6</v>
      </c>
      <c r="AA30" s="18">
        <v>1984</v>
      </c>
      <c r="AB30" s="22" t="s">
        <v>252</v>
      </c>
      <c r="AC30" s="22" t="s">
        <v>252</v>
      </c>
      <c r="AD30" s="18" t="s">
        <v>251</v>
      </c>
      <c r="AE30" s="18" t="s">
        <v>254</v>
      </c>
      <c r="AF30" s="18">
        <v>1</v>
      </c>
      <c r="AG30" s="18" t="s">
        <v>250</v>
      </c>
      <c r="AH30" s="18" t="s">
        <v>255</v>
      </c>
      <c r="AI30" s="18" t="s">
        <v>248</v>
      </c>
      <c r="AJ30" s="18" t="s">
        <v>248</v>
      </c>
      <c r="AK30" s="18" t="s">
        <v>248</v>
      </c>
      <c r="AL30" s="18" t="s">
        <v>248</v>
      </c>
      <c r="AM30" s="18" t="s">
        <v>248</v>
      </c>
      <c r="AN30" s="18" t="s">
        <v>248</v>
      </c>
      <c r="AO30" s="18" t="s">
        <v>248</v>
      </c>
      <c r="AP30" s="18" t="s">
        <v>248</v>
      </c>
      <c r="AQ30" s="18" t="s">
        <v>248</v>
      </c>
      <c r="AR30" s="18" t="s">
        <v>251</v>
      </c>
      <c r="AS30" s="18" t="s">
        <v>248</v>
      </c>
      <c r="AT30" s="22" t="s">
        <v>252</v>
      </c>
      <c r="AU30" s="18" t="s">
        <v>256</v>
      </c>
      <c r="AV30" s="18" t="s">
        <v>248</v>
      </c>
      <c r="AW30" s="18" t="s">
        <v>248</v>
      </c>
      <c r="AX30" s="18" t="s">
        <v>248</v>
      </c>
      <c r="AY30" s="18" t="s">
        <v>248</v>
      </c>
      <c r="AZ30" s="18" t="s">
        <v>248</v>
      </c>
      <c r="BA30" s="18" t="s">
        <v>248</v>
      </c>
      <c r="BB30" s="18" t="s">
        <v>248</v>
      </c>
      <c r="BC30" s="20" t="s">
        <v>252</v>
      </c>
      <c r="BD30" s="20" t="s">
        <v>252</v>
      </c>
      <c r="BE30" s="22" t="s">
        <v>252</v>
      </c>
      <c r="BF30" s="22" t="s">
        <v>252</v>
      </c>
      <c r="BG30" s="20" t="s">
        <v>252</v>
      </c>
      <c r="BH30" s="20" t="s">
        <v>252</v>
      </c>
      <c r="BI30" s="22" t="s">
        <v>252</v>
      </c>
      <c r="BJ30" s="22" t="s">
        <v>252</v>
      </c>
      <c r="BK30" s="18" t="s">
        <v>248</v>
      </c>
      <c r="BL30" s="18" t="s">
        <v>248</v>
      </c>
      <c r="BM30" s="20" t="s">
        <v>252</v>
      </c>
      <c r="BN30" s="22" t="s">
        <v>252</v>
      </c>
      <c r="BO30" s="22" t="s">
        <v>252</v>
      </c>
      <c r="BP30" s="18" t="s">
        <v>248</v>
      </c>
      <c r="BQ30" s="22" t="s">
        <v>252</v>
      </c>
      <c r="BR30" s="22" t="s">
        <v>252</v>
      </c>
      <c r="BS30" s="18" t="s">
        <v>251</v>
      </c>
      <c r="BT30" s="18" t="s">
        <v>248</v>
      </c>
      <c r="BU30" s="18" t="s">
        <v>248</v>
      </c>
    </row>
    <row r="31" spans="1:73" x14ac:dyDescent="0.3">
      <c r="A31" s="16">
        <v>14328</v>
      </c>
      <c r="B31" s="17" t="s">
        <v>278</v>
      </c>
      <c r="C31" s="16">
        <v>6100</v>
      </c>
      <c r="D31" s="17" t="s">
        <v>279</v>
      </c>
      <c r="E31" s="18" t="s">
        <v>243</v>
      </c>
      <c r="F31" s="18" t="s">
        <v>244</v>
      </c>
      <c r="G31" s="19" t="s">
        <v>262</v>
      </c>
      <c r="H31" s="18" t="s">
        <v>246</v>
      </c>
      <c r="I31" s="18" t="s">
        <v>247</v>
      </c>
      <c r="J31" s="18" t="s">
        <v>248</v>
      </c>
      <c r="K31" s="18" t="s">
        <v>249</v>
      </c>
      <c r="L31" s="18" t="s">
        <v>250</v>
      </c>
      <c r="M31" s="18" t="s">
        <v>250</v>
      </c>
      <c r="N31" s="18" t="s">
        <v>282</v>
      </c>
      <c r="O31" s="18" t="s">
        <v>282</v>
      </c>
      <c r="P31" s="20">
        <v>351</v>
      </c>
      <c r="Q31" s="21">
        <v>0.9</v>
      </c>
      <c r="R31" s="20">
        <v>404</v>
      </c>
      <c r="S31" s="20">
        <v>404</v>
      </c>
      <c r="T31" s="20">
        <v>83</v>
      </c>
      <c r="U31" s="18" t="s">
        <v>251</v>
      </c>
      <c r="V31" s="22" t="s">
        <v>252</v>
      </c>
      <c r="W31" s="22" t="s">
        <v>252</v>
      </c>
      <c r="X31" s="18" t="s">
        <v>261</v>
      </c>
      <c r="Y31" s="18" t="s">
        <v>250</v>
      </c>
      <c r="Z31" s="18">
        <v>6</v>
      </c>
      <c r="AA31" s="18">
        <v>1984</v>
      </c>
      <c r="AB31" s="22" t="s">
        <v>252</v>
      </c>
      <c r="AC31" s="22" t="s">
        <v>252</v>
      </c>
      <c r="AD31" s="18" t="s">
        <v>251</v>
      </c>
      <c r="AE31" s="18" t="s">
        <v>254</v>
      </c>
      <c r="AF31" s="18">
        <v>1</v>
      </c>
      <c r="AG31" s="18" t="s">
        <v>250</v>
      </c>
      <c r="AH31" s="18" t="s">
        <v>255</v>
      </c>
      <c r="AI31" s="18" t="s">
        <v>248</v>
      </c>
      <c r="AJ31" s="18" t="s">
        <v>248</v>
      </c>
      <c r="AK31" s="18" t="s">
        <v>248</v>
      </c>
      <c r="AL31" s="18" t="s">
        <v>248</v>
      </c>
      <c r="AM31" s="18" t="s">
        <v>248</v>
      </c>
      <c r="AN31" s="18" t="s">
        <v>248</v>
      </c>
      <c r="AO31" s="18" t="s">
        <v>248</v>
      </c>
      <c r="AP31" s="18" t="s">
        <v>248</v>
      </c>
      <c r="AQ31" s="18" t="s">
        <v>248</v>
      </c>
      <c r="AR31" s="18" t="s">
        <v>251</v>
      </c>
      <c r="AS31" s="18" t="s">
        <v>248</v>
      </c>
      <c r="AT31" s="22" t="s">
        <v>252</v>
      </c>
      <c r="AU31" s="18" t="s">
        <v>256</v>
      </c>
      <c r="AV31" s="18" t="s">
        <v>248</v>
      </c>
      <c r="AW31" s="18" t="s">
        <v>248</v>
      </c>
      <c r="AX31" s="18" t="s">
        <v>248</v>
      </c>
      <c r="AY31" s="18" t="s">
        <v>248</v>
      </c>
      <c r="AZ31" s="18" t="s">
        <v>248</v>
      </c>
      <c r="BA31" s="18" t="s">
        <v>248</v>
      </c>
      <c r="BB31" s="18" t="s">
        <v>248</v>
      </c>
      <c r="BC31" s="20" t="s">
        <v>252</v>
      </c>
      <c r="BD31" s="20" t="s">
        <v>252</v>
      </c>
      <c r="BE31" s="22" t="s">
        <v>252</v>
      </c>
      <c r="BF31" s="22" t="s">
        <v>252</v>
      </c>
      <c r="BG31" s="20" t="s">
        <v>252</v>
      </c>
      <c r="BH31" s="20" t="s">
        <v>252</v>
      </c>
      <c r="BI31" s="22" t="s">
        <v>252</v>
      </c>
      <c r="BJ31" s="22" t="s">
        <v>252</v>
      </c>
      <c r="BK31" s="18" t="s">
        <v>248</v>
      </c>
      <c r="BL31" s="18" t="s">
        <v>248</v>
      </c>
      <c r="BM31" s="20" t="s">
        <v>252</v>
      </c>
      <c r="BN31" s="22" t="s">
        <v>252</v>
      </c>
      <c r="BO31" s="22" t="s">
        <v>252</v>
      </c>
      <c r="BP31" s="18" t="s">
        <v>248</v>
      </c>
      <c r="BQ31" s="22" t="s">
        <v>252</v>
      </c>
      <c r="BR31" s="22" t="s">
        <v>252</v>
      </c>
      <c r="BS31" s="18" t="s">
        <v>251</v>
      </c>
      <c r="BT31" s="18" t="s">
        <v>248</v>
      </c>
      <c r="BU31" s="18" t="s">
        <v>248</v>
      </c>
    </row>
    <row r="32" spans="1:73" x14ac:dyDescent="0.3">
      <c r="A32" s="16">
        <v>14328</v>
      </c>
      <c r="B32" s="17" t="s">
        <v>278</v>
      </c>
      <c r="C32" s="16">
        <v>6100</v>
      </c>
      <c r="D32" s="17" t="s">
        <v>279</v>
      </c>
      <c r="E32" s="18" t="s">
        <v>243</v>
      </c>
      <c r="F32" s="18" t="s">
        <v>244</v>
      </c>
      <c r="G32" s="19" t="s">
        <v>263</v>
      </c>
      <c r="H32" s="18" t="s">
        <v>246</v>
      </c>
      <c r="I32" s="18" t="s">
        <v>247</v>
      </c>
      <c r="J32" s="18" t="s">
        <v>248</v>
      </c>
      <c r="K32" s="18" t="s">
        <v>249</v>
      </c>
      <c r="L32" s="18" t="s">
        <v>250</v>
      </c>
      <c r="M32" s="18" t="s">
        <v>250</v>
      </c>
      <c r="N32" s="18" t="s">
        <v>283</v>
      </c>
      <c r="O32" s="18" t="s">
        <v>283</v>
      </c>
      <c r="P32" s="20">
        <v>351</v>
      </c>
      <c r="Q32" s="21">
        <v>0.9</v>
      </c>
      <c r="R32" s="20">
        <v>404</v>
      </c>
      <c r="S32" s="20">
        <v>404</v>
      </c>
      <c r="T32" s="20">
        <v>83</v>
      </c>
      <c r="U32" s="18" t="s">
        <v>251</v>
      </c>
      <c r="V32" s="22" t="s">
        <v>252</v>
      </c>
      <c r="W32" s="22" t="s">
        <v>252</v>
      </c>
      <c r="X32" s="18" t="s">
        <v>261</v>
      </c>
      <c r="Y32" s="18" t="s">
        <v>250</v>
      </c>
      <c r="Z32" s="18">
        <v>6</v>
      </c>
      <c r="AA32" s="18">
        <v>1984</v>
      </c>
      <c r="AB32" s="22" t="s">
        <v>252</v>
      </c>
      <c r="AC32" s="22" t="s">
        <v>252</v>
      </c>
      <c r="AD32" s="18" t="s">
        <v>251</v>
      </c>
      <c r="AE32" s="18" t="s">
        <v>254</v>
      </c>
      <c r="AF32" s="18">
        <v>1</v>
      </c>
      <c r="AG32" s="18" t="s">
        <v>250</v>
      </c>
      <c r="AH32" s="18" t="s">
        <v>255</v>
      </c>
      <c r="AI32" s="18" t="s">
        <v>248</v>
      </c>
      <c r="AJ32" s="18" t="s">
        <v>248</v>
      </c>
      <c r="AK32" s="18" t="s">
        <v>248</v>
      </c>
      <c r="AL32" s="18" t="s">
        <v>248</v>
      </c>
      <c r="AM32" s="18" t="s">
        <v>248</v>
      </c>
      <c r="AN32" s="18" t="s">
        <v>248</v>
      </c>
      <c r="AO32" s="18" t="s">
        <v>248</v>
      </c>
      <c r="AP32" s="18" t="s">
        <v>248</v>
      </c>
      <c r="AQ32" s="18" t="s">
        <v>248</v>
      </c>
      <c r="AR32" s="18" t="s">
        <v>251</v>
      </c>
      <c r="AS32" s="18" t="s">
        <v>248</v>
      </c>
      <c r="AT32" s="22" t="s">
        <v>252</v>
      </c>
      <c r="AU32" s="18" t="s">
        <v>256</v>
      </c>
      <c r="AV32" s="18" t="s">
        <v>248</v>
      </c>
      <c r="AW32" s="18" t="s">
        <v>248</v>
      </c>
      <c r="AX32" s="18" t="s">
        <v>248</v>
      </c>
      <c r="AY32" s="18" t="s">
        <v>248</v>
      </c>
      <c r="AZ32" s="18" t="s">
        <v>248</v>
      </c>
      <c r="BA32" s="18" t="s">
        <v>248</v>
      </c>
      <c r="BB32" s="18" t="s">
        <v>248</v>
      </c>
      <c r="BC32" s="20" t="s">
        <v>252</v>
      </c>
      <c r="BD32" s="20" t="s">
        <v>252</v>
      </c>
      <c r="BE32" s="22" t="s">
        <v>252</v>
      </c>
      <c r="BF32" s="22" t="s">
        <v>252</v>
      </c>
      <c r="BG32" s="20" t="s">
        <v>252</v>
      </c>
      <c r="BH32" s="20" t="s">
        <v>252</v>
      </c>
      <c r="BI32" s="22" t="s">
        <v>252</v>
      </c>
      <c r="BJ32" s="22" t="s">
        <v>252</v>
      </c>
      <c r="BK32" s="18" t="s">
        <v>248</v>
      </c>
      <c r="BL32" s="18" t="s">
        <v>248</v>
      </c>
      <c r="BM32" s="20" t="s">
        <v>252</v>
      </c>
      <c r="BN32" s="22" t="s">
        <v>252</v>
      </c>
      <c r="BO32" s="22" t="s">
        <v>252</v>
      </c>
      <c r="BP32" s="18" t="s">
        <v>248</v>
      </c>
      <c r="BQ32" s="22" t="s">
        <v>252</v>
      </c>
      <c r="BR32" s="22" t="s">
        <v>252</v>
      </c>
      <c r="BS32" s="18" t="s">
        <v>251</v>
      </c>
      <c r="BT32" s="18" t="s">
        <v>248</v>
      </c>
      <c r="BU32" s="18" t="s">
        <v>248</v>
      </c>
    </row>
    <row r="33" spans="1:73" x14ac:dyDescent="0.3">
      <c r="A33" s="16">
        <v>27075</v>
      </c>
      <c r="B33" s="17" t="s">
        <v>284</v>
      </c>
      <c r="C33" s="16">
        <v>57729</v>
      </c>
      <c r="D33" s="17" t="s">
        <v>285</v>
      </c>
      <c r="E33" s="18" t="s">
        <v>243</v>
      </c>
      <c r="F33" s="18" t="s">
        <v>286</v>
      </c>
      <c r="G33" s="19" t="s">
        <v>245</v>
      </c>
      <c r="H33" s="18" t="s">
        <v>246</v>
      </c>
      <c r="I33" s="18" t="s">
        <v>247</v>
      </c>
      <c r="J33" s="18" t="s">
        <v>248</v>
      </c>
      <c r="K33" s="18" t="s">
        <v>249</v>
      </c>
      <c r="L33" s="18" t="s">
        <v>250</v>
      </c>
      <c r="M33" s="18" t="s">
        <v>250</v>
      </c>
      <c r="N33" s="18" t="s">
        <v>287</v>
      </c>
      <c r="O33" s="18" t="s">
        <v>287</v>
      </c>
      <c r="P33" s="20">
        <v>21</v>
      </c>
      <c r="Q33" s="21">
        <v>1</v>
      </c>
      <c r="R33" s="20">
        <v>21</v>
      </c>
      <c r="S33" s="20">
        <v>21</v>
      </c>
      <c r="T33" s="20">
        <v>0</v>
      </c>
      <c r="U33" s="18" t="s">
        <v>251</v>
      </c>
      <c r="V33" s="22" t="s">
        <v>252</v>
      </c>
      <c r="W33" s="22" t="s">
        <v>252</v>
      </c>
      <c r="X33" s="18" t="s">
        <v>261</v>
      </c>
      <c r="Y33" s="18" t="s">
        <v>250</v>
      </c>
      <c r="Z33" s="18">
        <v>8</v>
      </c>
      <c r="AA33" s="18">
        <v>2012</v>
      </c>
      <c r="AB33" s="22" t="s">
        <v>252</v>
      </c>
      <c r="AC33" s="22" t="s">
        <v>252</v>
      </c>
      <c r="AD33" s="18" t="s">
        <v>251</v>
      </c>
      <c r="AE33" s="18" t="s">
        <v>254</v>
      </c>
      <c r="AF33" s="18">
        <v>1</v>
      </c>
      <c r="AG33" s="18" t="s">
        <v>250</v>
      </c>
      <c r="AH33" s="18" t="s">
        <v>255</v>
      </c>
      <c r="AI33" s="18" t="s">
        <v>248</v>
      </c>
      <c r="AJ33" s="18" t="s">
        <v>248</v>
      </c>
      <c r="AK33" s="18" t="s">
        <v>248</v>
      </c>
      <c r="AL33" s="18" t="s">
        <v>248</v>
      </c>
      <c r="AM33" s="18" t="s">
        <v>248</v>
      </c>
      <c r="AN33" s="18" t="s">
        <v>248</v>
      </c>
      <c r="AO33" s="18" t="s">
        <v>248</v>
      </c>
      <c r="AP33" s="18" t="s">
        <v>248</v>
      </c>
      <c r="AQ33" s="18" t="s">
        <v>248</v>
      </c>
      <c r="AR33" s="18" t="s">
        <v>251</v>
      </c>
      <c r="AS33" s="18" t="s">
        <v>251</v>
      </c>
      <c r="AT33" s="22" t="s">
        <v>252</v>
      </c>
      <c r="AU33" s="18" t="s">
        <v>256</v>
      </c>
      <c r="AV33" s="18" t="s">
        <v>248</v>
      </c>
      <c r="AW33" s="18" t="s">
        <v>248</v>
      </c>
      <c r="AX33" s="18" t="s">
        <v>248</v>
      </c>
      <c r="AY33" s="18" t="s">
        <v>248</v>
      </c>
      <c r="AZ33" s="18" t="s">
        <v>248</v>
      </c>
      <c r="BA33" s="18" t="s">
        <v>248</v>
      </c>
      <c r="BB33" s="18" t="s">
        <v>248</v>
      </c>
      <c r="BC33" s="20" t="s">
        <v>252</v>
      </c>
      <c r="BD33" s="20" t="s">
        <v>252</v>
      </c>
      <c r="BE33" s="22" t="s">
        <v>252</v>
      </c>
      <c r="BF33" s="22" t="s">
        <v>252</v>
      </c>
      <c r="BG33" s="20" t="s">
        <v>252</v>
      </c>
      <c r="BH33" s="20" t="s">
        <v>252</v>
      </c>
      <c r="BI33" s="22" t="s">
        <v>252</v>
      </c>
      <c r="BJ33" s="22" t="s">
        <v>252</v>
      </c>
      <c r="BK33" s="18" t="s">
        <v>248</v>
      </c>
      <c r="BL33" s="18" t="s">
        <v>248</v>
      </c>
      <c r="BM33" s="20" t="s">
        <v>252</v>
      </c>
      <c r="BN33" s="22" t="s">
        <v>252</v>
      </c>
      <c r="BO33" s="22" t="s">
        <v>252</v>
      </c>
      <c r="BP33" s="18" t="s">
        <v>248</v>
      </c>
      <c r="BQ33" s="22" t="s">
        <v>252</v>
      </c>
      <c r="BR33" s="22" t="s">
        <v>252</v>
      </c>
      <c r="BS33" s="18" t="s">
        <v>251</v>
      </c>
      <c r="BT33" s="18" t="s">
        <v>248</v>
      </c>
      <c r="BU33" s="18" t="s">
        <v>248</v>
      </c>
    </row>
    <row r="34" spans="1:73" x14ac:dyDescent="0.3">
      <c r="A34" s="16">
        <v>27075</v>
      </c>
      <c r="B34" s="17" t="s">
        <v>284</v>
      </c>
      <c r="C34" s="16">
        <v>57729</v>
      </c>
      <c r="D34" s="17" t="s">
        <v>285</v>
      </c>
      <c r="E34" s="18" t="s">
        <v>243</v>
      </c>
      <c r="F34" s="18" t="s">
        <v>286</v>
      </c>
      <c r="G34" s="19" t="s">
        <v>262</v>
      </c>
      <c r="H34" s="18" t="s">
        <v>246</v>
      </c>
      <c r="I34" s="18" t="s">
        <v>247</v>
      </c>
      <c r="J34" s="18" t="s">
        <v>248</v>
      </c>
      <c r="K34" s="18" t="s">
        <v>249</v>
      </c>
      <c r="L34" s="18" t="s">
        <v>250</v>
      </c>
      <c r="M34" s="18" t="s">
        <v>250</v>
      </c>
      <c r="N34" s="18" t="s">
        <v>287</v>
      </c>
      <c r="O34" s="18" t="s">
        <v>287</v>
      </c>
      <c r="P34" s="20">
        <v>21</v>
      </c>
      <c r="Q34" s="21">
        <v>1</v>
      </c>
      <c r="R34" s="20">
        <v>21</v>
      </c>
      <c r="S34" s="20">
        <v>21</v>
      </c>
      <c r="T34" s="20">
        <v>0</v>
      </c>
      <c r="U34" s="18" t="s">
        <v>251</v>
      </c>
      <c r="V34" s="22" t="s">
        <v>252</v>
      </c>
      <c r="W34" s="22" t="s">
        <v>252</v>
      </c>
      <c r="X34" s="18" t="s">
        <v>261</v>
      </c>
      <c r="Y34" s="18" t="s">
        <v>250</v>
      </c>
      <c r="Z34" s="18">
        <v>8</v>
      </c>
      <c r="AA34" s="18">
        <v>2012</v>
      </c>
      <c r="AB34" s="22" t="s">
        <v>252</v>
      </c>
      <c r="AC34" s="22" t="s">
        <v>252</v>
      </c>
      <c r="AD34" s="18" t="s">
        <v>251</v>
      </c>
      <c r="AE34" s="18" t="s">
        <v>254</v>
      </c>
      <c r="AF34" s="18">
        <v>1</v>
      </c>
      <c r="AG34" s="18" t="s">
        <v>250</v>
      </c>
      <c r="AH34" s="18" t="s">
        <v>255</v>
      </c>
      <c r="AI34" s="18" t="s">
        <v>248</v>
      </c>
      <c r="AJ34" s="18" t="s">
        <v>248</v>
      </c>
      <c r="AK34" s="18" t="s">
        <v>248</v>
      </c>
      <c r="AL34" s="18" t="s">
        <v>248</v>
      </c>
      <c r="AM34" s="18" t="s">
        <v>248</v>
      </c>
      <c r="AN34" s="18" t="s">
        <v>248</v>
      </c>
      <c r="AO34" s="18" t="s">
        <v>248</v>
      </c>
      <c r="AP34" s="18" t="s">
        <v>248</v>
      </c>
      <c r="AQ34" s="18" t="s">
        <v>248</v>
      </c>
      <c r="AR34" s="18" t="s">
        <v>251</v>
      </c>
      <c r="AS34" s="18" t="s">
        <v>251</v>
      </c>
      <c r="AT34" s="22" t="s">
        <v>252</v>
      </c>
      <c r="AU34" s="18" t="s">
        <v>256</v>
      </c>
      <c r="AV34" s="18" t="s">
        <v>248</v>
      </c>
      <c r="AW34" s="18" t="s">
        <v>248</v>
      </c>
      <c r="AX34" s="18" t="s">
        <v>248</v>
      </c>
      <c r="AY34" s="18" t="s">
        <v>248</v>
      </c>
      <c r="AZ34" s="18" t="s">
        <v>248</v>
      </c>
      <c r="BA34" s="18" t="s">
        <v>248</v>
      </c>
      <c r="BB34" s="18" t="s">
        <v>248</v>
      </c>
      <c r="BC34" s="20" t="s">
        <v>252</v>
      </c>
      <c r="BD34" s="20" t="s">
        <v>252</v>
      </c>
      <c r="BE34" s="22" t="s">
        <v>252</v>
      </c>
      <c r="BF34" s="22" t="s">
        <v>252</v>
      </c>
      <c r="BG34" s="20" t="s">
        <v>252</v>
      </c>
      <c r="BH34" s="20" t="s">
        <v>252</v>
      </c>
      <c r="BI34" s="22" t="s">
        <v>252</v>
      </c>
      <c r="BJ34" s="22" t="s">
        <v>252</v>
      </c>
      <c r="BK34" s="18" t="s">
        <v>248</v>
      </c>
      <c r="BL34" s="18" t="s">
        <v>248</v>
      </c>
      <c r="BM34" s="20" t="s">
        <v>252</v>
      </c>
      <c r="BN34" s="22" t="s">
        <v>252</v>
      </c>
      <c r="BO34" s="22" t="s">
        <v>252</v>
      </c>
      <c r="BP34" s="18" t="s">
        <v>248</v>
      </c>
      <c r="BQ34" s="22" t="s">
        <v>252</v>
      </c>
      <c r="BR34" s="22" t="s">
        <v>252</v>
      </c>
      <c r="BS34" s="18" t="s">
        <v>251</v>
      </c>
      <c r="BT34" s="18" t="s">
        <v>248</v>
      </c>
      <c r="BU34" s="18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D02F-E40E-4F43-BAF4-B351C329190C}">
  <dimension ref="A1:AH7"/>
  <sheetViews>
    <sheetView workbookViewId="0">
      <selection activeCell="I14" sqref="I14"/>
    </sheetView>
  </sheetViews>
  <sheetFormatPr defaultRowHeight="14" x14ac:dyDescent="0.3"/>
  <cols>
    <col min="1" max="1" width="32.83203125" customWidth="1"/>
    <col min="2" max="2" width="13.75" bestFit="1" customWidth="1"/>
  </cols>
  <sheetData>
    <row r="1" spans="1:34" ht="14.5" x14ac:dyDescent="0.35">
      <c r="C1" s="8">
        <v>2022</v>
      </c>
      <c r="D1" s="8">
        <v>2023</v>
      </c>
      <c r="E1" s="8">
        <v>2024</v>
      </c>
      <c r="F1" s="8">
        <v>2025</v>
      </c>
      <c r="G1" s="8">
        <v>2026</v>
      </c>
      <c r="H1" s="8">
        <v>2027</v>
      </c>
      <c r="I1" s="8">
        <v>2028</v>
      </c>
      <c r="J1" s="8">
        <v>2029</v>
      </c>
      <c r="K1" s="8">
        <v>2030</v>
      </c>
      <c r="L1" s="8">
        <v>2031</v>
      </c>
      <c r="M1" s="8">
        <v>2032</v>
      </c>
      <c r="N1" s="8">
        <v>2033</v>
      </c>
      <c r="O1" s="8">
        <v>2034</v>
      </c>
      <c r="P1" s="8">
        <v>2035</v>
      </c>
      <c r="Q1" s="8">
        <v>2036</v>
      </c>
      <c r="R1" s="8">
        <v>2037</v>
      </c>
      <c r="S1" s="8">
        <v>2038</v>
      </c>
      <c r="T1" s="8">
        <v>2039</v>
      </c>
      <c r="U1" s="8">
        <v>2040</v>
      </c>
      <c r="V1" s="8">
        <v>2041</v>
      </c>
      <c r="W1" s="8">
        <v>2042</v>
      </c>
      <c r="X1" s="8">
        <v>2043</v>
      </c>
      <c r="Y1" s="8">
        <v>2044</v>
      </c>
      <c r="Z1" s="8">
        <v>2045</v>
      </c>
    </row>
    <row r="2" spans="1:34" ht="14.5" x14ac:dyDescent="0.35">
      <c r="A2" s="32" t="s">
        <v>288</v>
      </c>
      <c r="B2" s="8" t="s">
        <v>42</v>
      </c>
      <c r="C2" s="8">
        <f>'CEC_RESOLVE_38MMT PSP'!M34</f>
        <v>0</v>
      </c>
      <c r="D2" s="8">
        <f>'CEC_RESOLVE_38MMT PSP'!N34</f>
        <v>0</v>
      </c>
      <c r="E2" s="8">
        <f>'CEC_RESOLVE_38MMT PSP'!O34</f>
        <v>0</v>
      </c>
      <c r="F2" s="8">
        <f>'CEC_RESOLVE_38MMT PSP'!P34</f>
        <v>0</v>
      </c>
      <c r="G2" s="8">
        <f>'CEC_RESOLVE_38MMT PSP'!Q34</f>
        <v>196</v>
      </c>
      <c r="H2">
        <f>G2</f>
        <v>196</v>
      </c>
      <c r="I2" s="8">
        <f>G2</f>
        <v>196</v>
      </c>
      <c r="J2" s="8">
        <f>H2</f>
        <v>196</v>
      </c>
      <c r="K2" s="8">
        <f>'CEC_RESOLVE_38MMT PSP'!S34</f>
        <v>1000</v>
      </c>
      <c r="L2" s="8">
        <f>K2</f>
        <v>1000</v>
      </c>
      <c r="M2" s="8">
        <f>K2</f>
        <v>1000</v>
      </c>
      <c r="N2" s="8">
        <f t="shared" ref="N2:O2" si="0">L2</f>
        <v>1000</v>
      </c>
      <c r="O2" s="8">
        <f t="shared" si="0"/>
        <v>1000</v>
      </c>
      <c r="P2" s="8">
        <f>'CEC_RESOLVE_38MMT PSP'!U34</f>
        <v>1000.28</v>
      </c>
      <c r="Q2" s="8">
        <f>P2</f>
        <v>1000.28</v>
      </c>
      <c r="R2" s="8">
        <f t="shared" ref="R2:T2" si="1">Q2</f>
        <v>1000.28</v>
      </c>
      <c r="S2" s="8">
        <f t="shared" si="1"/>
        <v>1000.28</v>
      </c>
      <c r="T2" s="8">
        <f t="shared" si="1"/>
        <v>1000.28</v>
      </c>
      <c r="U2" s="8">
        <f>P2</f>
        <v>1000.28</v>
      </c>
      <c r="V2" s="8">
        <f t="shared" ref="V2:Y2" si="2">Q2</f>
        <v>1000.28</v>
      </c>
      <c r="W2" s="8">
        <f t="shared" si="2"/>
        <v>1000.28</v>
      </c>
      <c r="X2" s="8">
        <f t="shared" si="2"/>
        <v>1000.28</v>
      </c>
      <c r="Y2" s="8">
        <f t="shared" si="2"/>
        <v>1000.28</v>
      </c>
      <c r="Z2" s="8">
        <f>'CEC_RESOLVE_38MMT PSP'!W34</f>
        <v>1000.28</v>
      </c>
    </row>
    <row r="3" spans="1:34" x14ac:dyDescent="0.3">
      <c r="B3" t="s">
        <v>290</v>
      </c>
      <c r="C3">
        <f>C2</f>
        <v>0</v>
      </c>
      <c r="D3">
        <f>D2-C2</f>
        <v>0</v>
      </c>
      <c r="E3">
        <f t="shared" ref="E3:M3" si="3">E2-D2</f>
        <v>0</v>
      </c>
      <c r="F3">
        <f t="shared" si="3"/>
        <v>0</v>
      </c>
      <c r="G3">
        <f t="shared" si="3"/>
        <v>196</v>
      </c>
      <c r="H3">
        <f>H2-G2</f>
        <v>0</v>
      </c>
      <c r="I3">
        <f>I2-H2</f>
        <v>0</v>
      </c>
      <c r="J3">
        <f t="shared" ref="J3:Z3" si="4">J2-I2</f>
        <v>0</v>
      </c>
      <c r="K3">
        <f t="shared" si="4"/>
        <v>804</v>
      </c>
      <c r="L3">
        <f t="shared" si="4"/>
        <v>0</v>
      </c>
      <c r="M3">
        <f t="shared" si="4"/>
        <v>0</v>
      </c>
      <c r="N3">
        <f t="shared" si="4"/>
        <v>0</v>
      </c>
      <c r="O3">
        <f t="shared" si="4"/>
        <v>0</v>
      </c>
      <c r="P3">
        <f t="shared" si="4"/>
        <v>0.27999999999997272</v>
      </c>
      <c r="Q3">
        <f t="shared" si="4"/>
        <v>0</v>
      </c>
      <c r="R3">
        <f t="shared" si="4"/>
        <v>0</v>
      </c>
      <c r="S3">
        <f t="shared" si="4"/>
        <v>0</v>
      </c>
      <c r="T3">
        <f t="shared" si="4"/>
        <v>0</v>
      </c>
      <c r="U3">
        <f t="shared" si="4"/>
        <v>0</v>
      </c>
      <c r="V3">
        <f t="shared" si="4"/>
        <v>0</v>
      </c>
      <c r="W3">
        <f t="shared" si="4"/>
        <v>0</v>
      </c>
      <c r="X3">
        <f t="shared" si="4"/>
        <v>0</v>
      </c>
      <c r="Y3">
        <f t="shared" si="4"/>
        <v>0</v>
      </c>
      <c r="Z3">
        <f t="shared" si="4"/>
        <v>0</v>
      </c>
    </row>
    <row r="6" spans="1:34" x14ac:dyDescent="0.3">
      <c r="C6">
        <v>2019</v>
      </c>
      <c r="D6">
        <v>2020</v>
      </c>
      <c r="E6">
        <v>2021</v>
      </c>
      <c r="F6">
        <v>2022</v>
      </c>
      <c r="G6">
        <v>2023</v>
      </c>
      <c r="H6">
        <v>2024</v>
      </c>
      <c r="I6">
        <v>2025</v>
      </c>
      <c r="J6">
        <v>2026</v>
      </c>
      <c r="K6">
        <v>2027</v>
      </c>
      <c r="L6">
        <v>2028</v>
      </c>
      <c r="M6">
        <v>2029</v>
      </c>
      <c r="N6">
        <v>2030</v>
      </c>
      <c r="O6">
        <v>2031</v>
      </c>
      <c r="P6">
        <v>2032</v>
      </c>
      <c r="Q6">
        <v>2033</v>
      </c>
      <c r="R6">
        <v>2034</v>
      </c>
      <c r="S6">
        <v>2035</v>
      </c>
      <c r="T6">
        <v>2036</v>
      </c>
      <c r="U6">
        <v>2037</v>
      </c>
      <c r="V6">
        <v>2038</v>
      </c>
      <c r="W6">
        <v>2039</v>
      </c>
      <c r="X6">
        <v>2040</v>
      </c>
      <c r="Y6">
        <v>2041</v>
      </c>
      <c r="Z6">
        <v>2042</v>
      </c>
      <c r="AA6">
        <v>2043</v>
      </c>
      <c r="AB6">
        <v>2044</v>
      </c>
      <c r="AC6">
        <v>2045</v>
      </c>
      <c r="AD6">
        <v>2046</v>
      </c>
      <c r="AE6">
        <v>2047</v>
      </c>
      <c r="AF6">
        <v>2048</v>
      </c>
      <c r="AG6">
        <v>2049</v>
      </c>
      <c r="AH6">
        <v>2050</v>
      </c>
    </row>
    <row r="7" spans="1:34" ht="70" x14ac:dyDescent="0.3">
      <c r="B7" s="32" t="s">
        <v>289</v>
      </c>
      <c r="C7">
        <f>D7</f>
        <v>3911.9000000000005</v>
      </c>
      <c r="D7">
        <f>SUM('EIA 860'!$R$3:$R$34)</f>
        <v>3911.9000000000005</v>
      </c>
      <c r="E7">
        <f>D7</f>
        <v>3911.9000000000005</v>
      </c>
      <c r="F7">
        <f>E7</f>
        <v>3911.9000000000005</v>
      </c>
      <c r="G7">
        <f>F7+C3</f>
        <v>3911.9000000000005</v>
      </c>
      <c r="H7">
        <f t="shared" ref="H7:K7" si="5">G7+D3</f>
        <v>3911.9000000000005</v>
      </c>
      <c r="I7">
        <f>H7+F3</f>
        <v>3911.9000000000005</v>
      </c>
      <c r="J7">
        <f>I7+G3</f>
        <v>4107.9000000000005</v>
      </c>
      <c r="K7">
        <f t="shared" ref="J7:AH7" si="6">J7+H3</f>
        <v>4107.9000000000005</v>
      </c>
      <c r="L7">
        <f t="shared" si="6"/>
        <v>4107.9000000000005</v>
      </c>
      <c r="M7">
        <f t="shared" si="6"/>
        <v>4107.9000000000005</v>
      </c>
      <c r="N7">
        <f>M7+K3</f>
        <v>4911.9000000000005</v>
      </c>
      <c r="O7">
        <f>N7+L3</f>
        <v>4911.9000000000005</v>
      </c>
      <c r="P7">
        <f t="shared" ref="O7:AH7" si="7">O7+M3</f>
        <v>4911.9000000000005</v>
      </c>
      <c r="Q7">
        <f t="shared" si="7"/>
        <v>4911.9000000000005</v>
      </c>
      <c r="R7">
        <f t="shared" si="7"/>
        <v>4911.9000000000005</v>
      </c>
      <c r="S7">
        <f t="shared" si="7"/>
        <v>4912.18</v>
      </c>
      <c r="T7">
        <f t="shared" si="7"/>
        <v>4912.18</v>
      </c>
      <c r="U7">
        <f t="shared" si="7"/>
        <v>4912.18</v>
      </c>
      <c r="V7">
        <f t="shared" si="7"/>
        <v>4912.18</v>
      </c>
      <c r="W7">
        <f t="shared" si="7"/>
        <v>4912.18</v>
      </c>
      <c r="X7">
        <f t="shared" si="7"/>
        <v>4912.18</v>
      </c>
      <c r="Y7">
        <f t="shared" si="7"/>
        <v>4912.18</v>
      </c>
      <c r="Z7">
        <f t="shared" si="7"/>
        <v>4912.18</v>
      </c>
      <c r="AA7">
        <f t="shared" si="7"/>
        <v>4912.18</v>
      </c>
      <c r="AB7">
        <f t="shared" si="7"/>
        <v>4912.18</v>
      </c>
      <c r="AC7">
        <f t="shared" si="7"/>
        <v>4912.18</v>
      </c>
      <c r="AD7">
        <f t="shared" si="7"/>
        <v>4912.18</v>
      </c>
      <c r="AE7">
        <f t="shared" si="7"/>
        <v>4912.18</v>
      </c>
      <c r="AF7">
        <f t="shared" si="7"/>
        <v>4912.18</v>
      </c>
      <c r="AG7">
        <f t="shared" si="7"/>
        <v>4912.18</v>
      </c>
      <c r="AH7">
        <f t="shared" si="7"/>
        <v>4912.18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AG1000"/>
  <sheetViews>
    <sheetView tabSelected="1" workbookViewId="0">
      <selection activeCell="A2" sqref="A2"/>
    </sheetView>
  </sheetViews>
  <sheetFormatPr defaultColWidth="12.6640625" defaultRowHeight="15" customHeight="1" x14ac:dyDescent="0.3"/>
  <cols>
    <col min="1" max="1" width="26.6640625" customWidth="1"/>
    <col min="2" max="33" width="7.6640625" customWidth="1"/>
  </cols>
  <sheetData>
    <row r="1" spans="1:33" ht="14.25" customHeight="1" x14ac:dyDescent="0.35">
      <c r="A1" s="9" t="s">
        <v>5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 ht="14.25" customHeight="1" x14ac:dyDescent="0.35">
      <c r="A2" s="9" t="s">
        <v>6</v>
      </c>
      <c r="B2" s="10">
        <f>'CA BPHC'!C7</f>
        <v>3911.9000000000005</v>
      </c>
      <c r="C2" s="10">
        <f>'CA BPHC'!D7</f>
        <v>3911.9000000000005</v>
      </c>
      <c r="D2" s="10">
        <f>'CA BPHC'!E7</f>
        <v>3911.9000000000005</v>
      </c>
      <c r="E2" s="10">
        <f>'CA BPHC'!F7</f>
        <v>3911.9000000000005</v>
      </c>
      <c r="F2" s="10">
        <f>'CA BPHC'!G7</f>
        <v>3911.9000000000005</v>
      </c>
      <c r="G2" s="10">
        <f>'CA BPHC'!H7</f>
        <v>3911.9000000000005</v>
      </c>
      <c r="H2" s="10">
        <f>'CA BPHC'!I7</f>
        <v>3911.9000000000005</v>
      </c>
      <c r="I2" s="10">
        <f>'CA BPHC'!J7</f>
        <v>4107.9000000000005</v>
      </c>
      <c r="J2" s="10">
        <f>'CA BPHC'!K7</f>
        <v>4107.9000000000005</v>
      </c>
      <c r="K2" s="10">
        <f>'CA BPHC'!L7</f>
        <v>4107.9000000000005</v>
      </c>
      <c r="L2" s="10">
        <f>'CA BPHC'!M7</f>
        <v>4107.9000000000005</v>
      </c>
      <c r="M2" s="10">
        <f>'CA BPHC'!N7</f>
        <v>4911.9000000000005</v>
      </c>
      <c r="N2" s="10">
        <f>'CA BPHC'!O7</f>
        <v>4911.9000000000005</v>
      </c>
      <c r="O2" s="10">
        <f>'CA BPHC'!P7</f>
        <v>4911.9000000000005</v>
      </c>
      <c r="P2" s="10">
        <f>'CA BPHC'!Q7</f>
        <v>4911.9000000000005</v>
      </c>
      <c r="Q2" s="10">
        <f>'CA BPHC'!R7</f>
        <v>4911.9000000000005</v>
      </c>
      <c r="R2" s="10">
        <f>'CA BPHC'!S7</f>
        <v>4912.18</v>
      </c>
      <c r="S2" s="10">
        <f>'CA BPHC'!T7</f>
        <v>4912.18</v>
      </c>
      <c r="T2" s="10">
        <f>'CA BPHC'!U7</f>
        <v>4912.18</v>
      </c>
      <c r="U2" s="10">
        <f>'CA BPHC'!V7</f>
        <v>4912.18</v>
      </c>
      <c r="V2" s="10">
        <f>'CA BPHC'!W7</f>
        <v>4912.18</v>
      </c>
      <c r="W2" s="10">
        <f>'CA BPHC'!X7</f>
        <v>4912.18</v>
      </c>
      <c r="X2" s="10">
        <f>'CA BPHC'!Y7</f>
        <v>4912.18</v>
      </c>
      <c r="Y2" s="10">
        <f>'CA BPHC'!Z7</f>
        <v>4912.18</v>
      </c>
      <c r="Z2" s="10">
        <f>'CA BPHC'!AA7</f>
        <v>4912.18</v>
      </c>
      <c r="AA2" s="10">
        <f>'CA BPHC'!AB7</f>
        <v>4912.18</v>
      </c>
      <c r="AB2" s="10">
        <f>'CA BPHC'!AC7</f>
        <v>4912.18</v>
      </c>
      <c r="AC2" s="10">
        <f>'CA BPHC'!AD7</f>
        <v>4912.18</v>
      </c>
      <c r="AD2" s="10">
        <f>'CA BPHC'!AE7</f>
        <v>4912.18</v>
      </c>
      <c r="AE2" s="10">
        <f>'CA BPHC'!AF7</f>
        <v>4912.18</v>
      </c>
      <c r="AF2" s="10">
        <f>'CA BPHC'!AG7</f>
        <v>4912.18</v>
      </c>
      <c r="AG2" s="10">
        <f>'CA BPHC'!AH7</f>
        <v>4912.18</v>
      </c>
    </row>
    <row r="3" spans="1:33" ht="14.25" customHeight="1" x14ac:dyDescent="0.35">
      <c r="A3" s="8"/>
    </row>
    <row r="4" spans="1:33" ht="14.25" customHeight="1" x14ac:dyDescent="0.35">
      <c r="A4" s="8"/>
    </row>
    <row r="5" spans="1:33" ht="14.25" customHeight="1" x14ac:dyDescent="0.35">
      <c r="A5" s="8"/>
    </row>
    <row r="6" spans="1:33" ht="14.25" customHeight="1" x14ac:dyDescent="0.35">
      <c r="A6" s="8"/>
    </row>
    <row r="7" spans="1:33" ht="14.25" customHeight="1" x14ac:dyDescent="0.35">
      <c r="A7" s="8"/>
    </row>
    <row r="8" spans="1:33" ht="14.25" customHeight="1" x14ac:dyDescent="0.35">
      <c r="A8" s="8"/>
    </row>
    <row r="9" spans="1:33" ht="14.25" customHeight="1" x14ac:dyDescent="0.35">
      <c r="A9" s="8"/>
    </row>
    <row r="10" spans="1:33" ht="14.25" customHeight="1" x14ac:dyDescent="0.35">
      <c r="A10" s="8"/>
    </row>
    <row r="11" spans="1:33" ht="14.25" customHeight="1" x14ac:dyDescent="0.35">
      <c r="A11" s="8"/>
    </row>
    <row r="12" spans="1:33" ht="14.25" customHeight="1" x14ac:dyDescent="0.35">
      <c r="A12" s="8"/>
    </row>
    <row r="13" spans="1:33" ht="14.25" customHeight="1" x14ac:dyDescent="0.35">
      <c r="A13" s="8"/>
    </row>
    <row r="14" spans="1:33" ht="14.25" customHeight="1" x14ac:dyDescent="0.35">
      <c r="A14" s="8"/>
    </row>
    <row r="15" spans="1:33" ht="14.25" customHeight="1" x14ac:dyDescent="0.35">
      <c r="A15" s="8"/>
    </row>
    <row r="16" spans="1:33" ht="14.25" customHeight="1" x14ac:dyDescent="0.35">
      <c r="A16" s="8"/>
    </row>
    <row r="17" spans="1:1" ht="14.25" customHeight="1" x14ac:dyDescent="0.35">
      <c r="A17" s="8"/>
    </row>
    <row r="18" spans="1:1" ht="14.25" customHeight="1" x14ac:dyDescent="0.35">
      <c r="A18" s="8"/>
    </row>
    <row r="19" spans="1:1" ht="14.25" customHeight="1" x14ac:dyDescent="0.35">
      <c r="A19" s="8"/>
    </row>
    <row r="20" spans="1:1" ht="14.25" customHeight="1" x14ac:dyDescent="0.35">
      <c r="A20" s="8"/>
    </row>
    <row r="21" spans="1:1" ht="14.25" customHeight="1" x14ac:dyDescent="0.35">
      <c r="A21" s="8"/>
    </row>
    <row r="22" spans="1:1" ht="14.25" customHeight="1" x14ac:dyDescent="0.35">
      <c r="A22" s="8"/>
    </row>
    <row r="23" spans="1:1" ht="14.25" customHeight="1" x14ac:dyDescent="0.35">
      <c r="A23" s="8"/>
    </row>
    <row r="24" spans="1:1" ht="14.25" customHeight="1" x14ac:dyDescent="0.35">
      <c r="A24" s="8"/>
    </row>
    <row r="25" spans="1:1" ht="14.25" customHeight="1" x14ac:dyDescent="0.35">
      <c r="A25" s="8"/>
    </row>
    <row r="26" spans="1:1" ht="14.25" customHeight="1" x14ac:dyDescent="0.35">
      <c r="A26" s="8"/>
    </row>
    <row r="27" spans="1:1" ht="14.25" customHeight="1" x14ac:dyDescent="0.35">
      <c r="A27" s="8"/>
    </row>
    <row r="28" spans="1:1" ht="14.25" customHeight="1" x14ac:dyDescent="0.35">
      <c r="A28" s="8"/>
    </row>
    <row r="29" spans="1:1" ht="14.25" customHeight="1" x14ac:dyDescent="0.35">
      <c r="A29" s="8"/>
    </row>
    <row r="30" spans="1:1" ht="14.25" customHeight="1" x14ac:dyDescent="0.35">
      <c r="A30" s="8"/>
    </row>
    <row r="31" spans="1:1" ht="14.25" customHeight="1" x14ac:dyDescent="0.35">
      <c r="A31" s="8"/>
    </row>
    <row r="32" spans="1:1" ht="14.25" customHeight="1" x14ac:dyDescent="0.35">
      <c r="A32" s="8"/>
    </row>
    <row r="33" spans="1:1" ht="14.25" customHeight="1" x14ac:dyDescent="0.35">
      <c r="A33" s="8"/>
    </row>
    <row r="34" spans="1:1" ht="14.25" customHeight="1" x14ac:dyDescent="0.35">
      <c r="A34" s="8"/>
    </row>
    <row r="35" spans="1:1" ht="14.25" customHeight="1" x14ac:dyDescent="0.35">
      <c r="A35" s="8"/>
    </row>
    <row r="36" spans="1:1" ht="14.25" customHeight="1" x14ac:dyDescent="0.35">
      <c r="A36" s="8"/>
    </row>
    <row r="37" spans="1:1" ht="14.25" customHeight="1" x14ac:dyDescent="0.35">
      <c r="A37" s="8"/>
    </row>
    <row r="38" spans="1:1" ht="14.25" customHeight="1" x14ac:dyDescent="0.35">
      <c r="A38" s="8"/>
    </row>
    <row r="39" spans="1:1" ht="14.25" customHeight="1" x14ac:dyDescent="0.35">
      <c r="A39" s="8"/>
    </row>
    <row r="40" spans="1:1" ht="14.25" customHeight="1" x14ac:dyDescent="0.35">
      <c r="A40" s="8"/>
    </row>
    <row r="41" spans="1:1" ht="14.25" customHeight="1" x14ac:dyDescent="0.35">
      <c r="A41" s="8"/>
    </row>
    <row r="42" spans="1:1" ht="14.25" customHeight="1" x14ac:dyDescent="0.35">
      <c r="A42" s="8"/>
    </row>
    <row r="43" spans="1:1" ht="14.25" customHeight="1" x14ac:dyDescent="0.35">
      <c r="A43" s="8"/>
    </row>
    <row r="44" spans="1:1" ht="14.25" customHeight="1" x14ac:dyDescent="0.35">
      <c r="A44" s="8"/>
    </row>
    <row r="45" spans="1:1" ht="14.25" customHeight="1" x14ac:dyDescent="0.35">
      <c r="A45" s="8"/>
    </row>
    <row r="46" spans="1:1" ht="14.25" customHeight="1" x14ac:dyDescent="0.35">
      <c r="A46" s="8"/>
    </row>
    <row r="47" spans="1:1" ht="14.25" customHeight="1" x14ac:dyDescent="0.35">
      <c r="A47" s="8"/>
    </row>
    <row r="48" spans="1:1" ht="14.25" customHeight="1" x14ac:dyDescent="0.35">
      <c r="A48" s="8"/>
    </row>
    <row r="49" spans="1:1" ht="14.25" customHeight="1" x14ac:dyDescent="0.35">
      <c r="A49" s="8"/>
    </row>
    <row r="50" spans="1:1" ht="14.25" customHeight="1" x14ac:dyDescent="0.35">
      <c r="A50" s="8"/>
    </row>
    <row r="51" spans="1:1" ht="14.25" customHeight="1" x14ac:dyDescent="0.35">
      <c r="A51" s="8"/>
    </row>
    <row r="52" spans="1:1" ht="14.25" customHeight="1" x14ac:dyDescent="0.35">
      <c r="A52" s="8"/>
    </row>
    <row r="53" spans="1:1" ht="14.25" customHeight="1" x14ac:dyDescent="0.35">
      <c r="A53" s="8"/>
    </row>
    <row r="54" spans="1:1" ht="14.25" customHeight="1" x14ac:dyDescent="0.35">
      <c r="A54" s="8"/>
    </row>
    <row r="55" spans="1:1" ht="14.25" customHeight="1" x14ac:dyDescent="0.35">
      <c r="A55" s="8"/>
    </row>
    <row r="56" spans="1:1" ht="14.25" customHeight="1" x14ac:dyDescent="0.35">
      <c r="A56" s="8"/>
    </row>
    <row r="57" spans="1:1" ht="14.25" customHeight="1" x14ac:dyDescent="0.35">
      <c r="A57" s="8"/>
    </row>
    <row r="58" spans="1:1" ht="14.25" customHeight="1" x14ac:dyDescent="0.35">
      <c r="A58" s="8"/>
    </row>
    <row r="59" spans="1:1" ht="14.25" customHeight="1" x14ac:dyDescent="0.35">
      <c r="A59" s="8"/>
    </row>
    <row r="60" spans="1:1" ht="14.25" customHeight="1" x14ac:dyDescent="0.35">
      <c r="A60" s="8"/>
    </row>
    <row r="61" spans="1:1" ht="14.25" customHeight="1" x14ac:dyDescent="0.35">
      <c r="A61" s="8"/>
    </row>
    <row r="62" spans="1:1" ht="14.25" customHeight="1" x14ac:dyDescent="0.35">
      <c r="A62" s="8"/>
    </row>
    <row r="63" spans="1:1" ht="14.25" customHeight="1" x14ac:dyDescent="0.35">
      <c r="A63" s="8"/>
    </row>
    <row r="64" spans="1:1" ht="14.25" customHeight="1" x14ac:dyDescent="0.35">
      <c r="A64" s="8"/>
    </row>
    <row r="65" spans="1:1" ht="14.25" customHeight="1" x14ac:dyDescent="0.35">
      <c r="A65" s="8"/>
    </row>
    <row r="66" spans="1:1" ht="14.25" customHeight="1" x14ac:dyDescent="0.35">
      <c r="A66" s="8"/>
    </row>
    <row r="67" spans="1:1" ht="14.25" customHeight="1" x14ac:dyDescent="0.35">
      <c r="A67" s="8"/>
    </row>
    <row r="68" spans="1:1" ht="14.25" customHeight="1" x14ac:dyDescent="0.35">
      <c r="A68" s="8"/>
    </row>
    <row r="69" spans="1:1" ht="14.25" customHeight="1" x14ac:dyDescent="0.35">
      <c r="A69" s="8"/>
    </row>
    <row r="70" spans="1:1" ht="14.25" customHeight="1" x14ac:dyDescent="0.35">
      <c r="A70" s="8"/>
    </row>
    <row r="71" spans="1:1" ht="14.25" customHeight="1" x14ac:dyDescent="0.35">
      <c r="A71" s="8"/>
    </row>
    <row r="72" spans="1:1" ht="14.25" customHeight="1" x14ac:dyDescent="0.35">
      <c r="A72" s="8"/>
    </row>
    <row r="73" spans="1:1" ht="14.25" customHeight="1" x14ac:dyDescent="0.35">
      <c r="A73" s="8"/>
    </row>
    <row r="74" spans="1:1" ht="14.25" customHeight="1" x14ac:dyDescent="0.35">
      <c r="A74" s="8"/>
    </row>
    <row r="75" spans="1:1" ht="14.25" customHeight="1" x14ac:dyDescent="0.35">
      <c r="A75" s="8"/>
    </row>
    <row r="76" spans="1:1" ht="14.25" customHeight="1" x14ac:dyDescent="0.35">
      <c r="A76" s="8"/>
    </row>
    <row r="77" spans="1:1" ht="14.25" customHeight="1" x14ac:dyDescent="0.35">
      <c r="A77" s="8"/>
    </row>
    <row r="78" spans="1:1" ht="14.25" customHeight="1" x14ac:dyDescent="0.35">
      <c r="A78" s="8"/>
    </row>
    <row r="79" spans="1:1" ht="14.25" customHeight="1" x14ac:dyDescent="0.35">
      <c r="A79" s="8"/>
    </row>
    <row r="80" spans="1:1" ht="14.25" customHeight="1" x14ac:dyDescent="0.35">
      <c r="A80" s="8"/>
    </row>
    <row r="81" spans="1:1" ht="14.25" customHeight="1" x14ac:dyDescent="0.35">
      <c r="A81" s="8"/>
    </row>
    <row r="82" spans="1:1" ht="14.25" customHeight="1" x14ac:dyDescent="0.35">
      <c r="A82" s="8"/>
    </row>
    <row r="83" spans="1:1" ht="14.25" customHeight="1" x14ac:dyDescent="0.35">
      <c r="A83" s="8"/>
    </row>
    <row r="84" spans="1:1" ht="14.25" customHeight="1" x14ac:dyDescent="0.35">
      <c r="A84" s="8"/>
    </row>
    <row r="85" spans="1:1" ht="14.25" customHeight="1" x14ac:dyDescent="0.35">
      <c r="A85" s="8"/>
    </row>
    <row r="86" spans="1:1" ht="14.25" customHeight="1" x14ac:dyDescent="0.35">
      <c r="A86" s="8"/>
    </row>
    <row r="87" spans="1:1" ht="14.25" customHeight="1" x14ac:dyDescent="0.35">
      <c r="A87" s="8"/>
    </row>
    <row r="88" spans="1:1" ht="14.25" customHeight="1" x14ac:dyDescent="0.35">
      <c r="A88" s="8"/>
    </row>
    <row r="89" spans="1:1" ht="14.25" customHeight="1" x14ac:dyDescent="0.35">
      <c r="A89" s="8"/>
    </row>
    <row r="90" spans="1:1" ht="14.25" customHeight="1" x14ac:dyDescent="0.35">
      <c r="A90" s="8"/>
    </row>
    <row r="91" spans="1:1" ht="14.25" customHeight="1" x14ac:dyDescent="0.35">
      <c r="A91" s="8"/>
    </row>
    <row r="92" spans="1:1" ht="14.25" customHeight="1" x14ac:dyDescent="0.35">
      <c r="A92" s="8"/>
    </row>
    <row r="93" spans="1:1" ht="14.25" customHeight="1" x14ac:dyDescent="0.35">
      <c r="A93" s="8"/>
    </row>
    <row r="94" spans="1:1" ht="14.25" customHeight="1" x14ac:dyDescent="0.35">
      <c r="A94" s="8"/>
    </row>
    <row r="95" spans="1:1" ht="14.25" customHeight="1" x14ac:dyDescent="0.35">
      <c r="A95" s="8"/>
    </row>
    <row r="96" spans="1:1" ht="14.25" customHeight="1" x14ac:dyDescent="0.35">
      <c r="A96" s="8"/>
    </row>
    <row r="97" spans="1:1" ht="14.25" customHeight="1" x14ac:dyDescent="0.35">
      <c r="A97" s="8"/>
    </row>
    <row r="98" spans="1:1" ht="14.25" customHeight="1" x14ac:dyDescent="0.35">
      <c r="A98" s="8"/>
    </row>
    <row r="99" spans="1:1" ht="14.25" customHeight="1" x14ac:dyDescent="0.35">
      <c r="A99" s="8"/>
    </row>
    <row r="100" spans="1:1" ht="14.25" customHeight="1" x14ac:dyDescent="0.35">
      <c r="A100" s="8"/>
    </row>
    <row r="101" spans="1:1" ht="14.25" customHeight="1" x14ac:dyDescent="0.35">
      <c r="A101" s="8"/>
    </row>
    <row r="102" spans="1:1" ht="14.25" customHeight="1" x14ac:dyDescent="0.35">
      <c r="A102" s="8"/>
    </row>
    <row r="103" spans="1:1" ht="14.25" customHeight="1" x14ac:dyDescent="0.35">
      <c r="A103" s="8"/>
    </row>
    <row r="104" spans="1:1" ht="14.25" customHeight="1" x14ac:dyDescent="0.35">
      <c r="A104" s="8"/>
    </row>
    <row r="105" spans="1:1" ht="14.25" customHeight="1" x14ac:dyDescent="0.35">
      <c r="A105" s="8"/>
    </row>
    <row r="106" spans="1:1" ht="14.25" customHeight="1" x14ac:dyDescent="0.35">
      <c r="A106" s="8"/>
    </row>
    <row r="107" spans="1:1" ht="14.25" customHeight="1" x14ac:dyDescent="0.35">
      <c r="A107" s="8"/>
    </row>
    <row r="108" spans="1:1" ht="14.25" customHeight="1" x14ac:dyDescent="0.35">
      <c r="A108" s="8"/>
    </row>
    <row r="109" spans="1:1" ht="14.25" customHeight="1" x14ac:dyDescent="0.35">
      <c r="A109" s="8"/>
    </row>
    <row r="110" spans="1:1" ht="14.25" customHeight="1" x14ac:dyDescent="0.35">
      <c r="A110" s="8"/>
    </row>
    <row r="111" spans="1:1" ht="14.25" customHeight="1" x14ac:dyDescent="0.35">
      <c r="A111" s="8"/>
    </row>
    <row r="112" spans="1:1" ht="14.25" customHeight="1" x14ac:dyDescent="0.35">
      <c r="A112" s="8"/>
    </row>
    <row r="113" spans="1:1" ht="14.25" customHeight="1" x14ac:dyDescent="0.35">
      <c r="A113" s="8"/>
    </row>
    <row r="114" spans="1:1" ht="14.25" customHeight="1" x14ac:dyDescent="0.35">
      <c r="A114" s="8"/>
    </row>
    <row r="115" spans="1:1" ht="14.25" customHeight="1" x14ac:dyDescent="0.35">
      <c r="A115" s="8"/>
    </row>
    <row r="116" spans="1:1" ht="14.25" customHeight="1" x14ac:dyDescent="0.35">
      <c r="A116" s="8"/>
    </row>
    <row r="117" spans="1:1" ht="14.25" customHeight="1" x14ac:dyDescent="0.35">
      <c r="A117" s="8"/>
    </row>
    <row r="118" spans="1:1" ht="14.25" customHeight="1" x14ac:dyDescent="0.35">
      <c r="A118" s="8"/>
    </row>
    <row r="119" spans="1:1" ht="14.25" customHeight="1" x14ac:dyDescent="0.35">
      <c r="A119" s="8"/>
    </row>
    <row r="120" spans="1:1" ht="14.25" customHeight="1" x14ac:dyDescent="0.35">
      <c r="A120" s="8"/>
    </row>
    <row r="121" spans="1:1" ht="14.25" customHeight="1" x14ac:dyDescent="0.35">
      <c r="A121" s="8"/>
    </row>
    <row r="122" spans="1:1" ht="14.25" customHeight="1" x14ac:dyDescent="0.35">
      <c r="A122" s="8"/>
    </row>
    <row r="123" spans="1:1" ht="14.25" customHeight="1" x14ac:dyDescent="0.35">
      <c r="A123" s="8"/>
    </row>
    <row r="124" spans="1:1" ht="14.25" customHeight="1" x14ac:dyDescent="0.35">
      <c r="A124" s="8"/>
    </row>
    <row r="125" spans="1:1" ht="14.25" customHeight="1" x14ac:dyDescent="0.35">
      <c r="A125" s="8"/>
    </row>
    <row r="126" spans="1:1" ht="14.25" customHeight="1" x14ac:dyDescent="0.35">
      <c r="A126" s="8"/>
    </row>
    <row r="127" spans="1:1" ht="14.25" customHeight="1" x14ac:dyDescent="0.35">
      <c r="A127" s="8"/>
    </row>
    <row r="128" spans="1:1" ht="14.25" customHeight="1" x14ac:dyDescent="0.35">
      <c r="A128" s="8"/>
    </row>
    <row r="129" spans="1:1" ht="14.25" customHeight="1" x14ac:dyDescent="0.35">
      <c r="A129" s="8"/>
    </row>
    <row r="130" spans="1:1" ht="14.25" customHeight="1" x14ac:dyDescent="0.35">
      <c r="A130" s="8"/>
    </row>
    <row r="131" spans="1:1" ht="14.25" customHeight="1" x14ac:dyDescent="0.35">
      <c r="A131" s="8"/>
    </row>
    <row r="132" spans="1:1" ht="14.25" customHeight="1" x14ac:dyDescent="0.35">
      <c r="A132" s="8"/>
    </row>
    <row r="133" spans="1:1" ht="14.25" customHeight="1" x14ac:dyDescent="0.35">
      <c r="A133" s="8"/>
    </row>
    <row r="134" spans="1:1" ht="14.25" customHeight="1" x14ac:dyDescent="0.35">
      <c r="A134" s="8"/>
    </row>
    <row r="135" spans="1:1" ht="14.25" customHeight="1" x14ac:dyDescent="0.35">
      <c r="A135" s="8"/>
    </row>
    <row r="136" spans="1:1" ht="14.25" customHeight="1" x14ac:dyDescent="0.35">
      <c r="A136" s="8"/>
    </row>
    <row r="137" spans="1:1" ht="14.25" customHeight="1" x14ac:dyDescent="0.35">
      <c r="A137" s="8"/>
    </row>
    <row r="138" spans="1:1" ht="14.25" customHeight="1" x14ac:dyDescent="0.35">
      <c r="A138" s="8"/>
    </row>
    <row r="139" spans="1:1" ht="14.25" customHeight="1" x14ac:dyDescent="0.35">
      <c r="A139" s="8"/>
    </row>
    <row r="140" spans="1:1" ht="14.25" customHeight="1" x14ac:dyDescent="0.35">
      <c r="A140" s="8"/>
    </row>
    <row r="141" spans="1:1" ht="14.25" customHeight="1" x14ac:dyDescent="0.35">
      <c r="A141" s="8"/>
    </row>
    <row r="142" spans="1:1" ht="14.25" customHeight="1" x14ac:dyDescent="0.35">
      <c r="A142" s="8"/>
    </row>
    <row r="143" spans="1:1" ht="14.25" customHeight="1" x14ac:dyDescent="0.35">
      <c r="A143" s="8"/>
    </row>
    <row r="144" spans="1:1" ht="14.25" customHeight="1" x14ac:dyDescent="0.35">
      <c r="A144" s="8"/>
    </row>
    <row r="145" spans="1:1" ht="14.25" customHeight="1" x14ac:dyDescent="0.35">
      <c r="A145" s="8"/>
    </row>
    <row r="146" spans="1:1" ht="14.25" customHeight="1" x14ac:dyDescent="0.35">
      <c r="A146" s="8"/>
    </row>
    <row r="147" spans="1:1" ht="14.25" customHeight="1" x14ac:dyDescent="0.35">
      <c r="A147" s="8"/>
    </row>
    <row r="148" spans="1:1" ht="14.25" customHeight="1" x14ac:dyDescent="0.35">
      <c r="A148" s="8"/>
    </row>
    <row r="149" spans="1:1" ht="14.25" customHeight="1" x14ac:dyDescent="0.35">
      <c r="A149" s="8"/>
    </row>
    <row r="150" spans="1:1" ht="14.25" customHeight="1" x14ac:dyDescent="0.35">
      <c r="A150" s="8"/>
    </row>
    <row r="151" spans="1:1" ht="14.25" customHeight="1" x14ac:dyDescent="0.35">
      <c r="A151" s="8"/>
    </row>
    <row r="152" spans="1:1" ht="14.25" customHeight="1" x14ac:dyDescent="0.35">
      <c r="A152" s="8"/>
    </row>
    <row r="153" spans="1:1" ht="14.25" customHeight="1" x14ac:dyDescent="0.35">
      <c r="A153" s="8"/>
    </row>
    <row r="154" spans="1:1" ht="14.25" customHeight="1" x14ac:dyDescent="0.35">
      <c r="A154" s="8"/>
    </row>
    <row r="155" spans="1:1" ht="14.25" customHeight="1" x14ac:dyDescent="0.35">
      <c r="A155" s="8"/>
    </row>
    <row r="156" spans="1:1" ht="14.25" customHeight="1" x14ac:dyDescent="0.35">
      <c r="A156" s="8"/>
    </row>
    <row r="157" spans="1:1" ht="14.25" customHeight="1" x14ac:dyDescent="0.35">
      <c r="A157" s="8"/>
    </row>
    <row r="158" spans="1:1" ht="14.25" customHeight="1" x14ac:dyDescent="0.35">
      <c r="A158" s="8"/>
    </row>
    <row r="159" spans="1:1" ht="14.25" customHeight="1" x14ac:dyDescent="0.35">
      <c r="A159" s="8"/>
    </row>
    <row r="160" spans="1:1" ht="14.25" customHeight="1" x14ac:dyDescent="0.35">
      <c r="A160" s="8"/>
    </row>
    <row r="161" spans="1:1" ht="14.25" customHeight="1" x14ac:dyDescent="0.35">
      <c r="A161" s="8"/>
    </row>
    <row r="162" spans="1:1" ht="14.25" customHeight="1" x14ac:dyDescent="0.35">
      <c r="A162" s="8"/>
    </row>
    <row r="163" spans="1:1" ht="14.25" customHeight="1" x14ac:dyDescent="0.35">
      <c r="A163" s="8"/>
    </row>
    <row r="164" spans="1:1" ht="14.25" customHeight="1" x14ac:dyDescent="0.35">
      <c r="A164" s="8"/>
    </row>
    <row r="165" spans="1:1" ht="14.25" customHeight="1" x14ac:dyDescent="0.35">
      <c r="A165" s="8"/>
    </row>
    <row r="166" spans="1:1" ht="14.25" customHeight="1" x14ac:dyDescent="0.35">
      <c r="A166" s="8"/>
    </row>
    <row r="167" spans="1:1" ht="14.25" customHeight="1" x14ac:dyDescent="0.35">
      <c r="A167" s="8"/>
    </row>
    <row r="168" spans="1:1" ht="14.25" customHeight="1" x14ac:dyDescent="0.35">
      <c r="A168" s="8"/>
    </row>
    <row r="169" spans="1:1" ht="14.25" customHeight="1" x14ac:dyDescent="0.35">
      <c r="A169" s="8"/>
    </row>
    <row r="170" spans="1:1" ht="14.25" customHeight="1" x14ac:dyDescent="0.35">
      <c r="A170" s="8"/>
    </row>
    <row r="171" spans="1:1" ht="14.25" customHeight="1" x14ac:dyDescent="0.35">
      <c r="A171" s="8"/>
    </row>
    <row r="172" spans="1:1" ht="14.25" customHeight="1" x14ac:dyDescent="0.35">
      <c r="A172" s="8"/>
    </row>
    <row r="173" spans="1:1" ht="14.25" customHeight="1" x14ac:dyDescent="0.35">
      <c r="A173" s="8"/>
    </row>
    <row r="174" spans="1:1" ht="14.25" customHeight="1" x14ac:dyDescent="0.35">
      <c r="A174" s="8"/>
    </row>
    <row r="175" spans="1:1" ht="14.25" customHeight="1" x14ac:dyDescent="0.35">
      <c r="A175" s="8"/>
    </row>
    <row r="176" spans="1:1" ht="14.25" customHeight="1" x14ac:dyDescent="0.35">
      <c r="A176" s="8"/>
    </row>
    <row r="177" spans="1:1" ht="14.25" customHeight="1" x14ac:dyDescent="0.35">
      <c r="A177" s="8"/>
    </row>
    <row r="178" spans="1:1" ht="14.25" customHeight="1" x14ac:dyDescent="0.35">
      <c r="A178" s="8"/>
    </row>
    <row r="179" spans="1:1" ht="14.25" customHeight="1" x14ac:dyDescent="0.35">
      <c r="A179" s="8"/>
    </row>
    <row r="180" spans="1:1" ht="14.25" customHeight="1" x14ac:dyDescent="0.35">
      <c r="A180" s="8"/>
    </row>
    <row r="181" spans="1:1" ht="14.25" customHeight="1" x14ac:dyDescent="0.35">
      <c r="A181" s="8"/>
    </row>
    <row r="182" spans="1:1" ht="14.25" customHeight="1" x14ac:dyDescent="0.35">
      <c r="A182" s="8"/>
    </row>
    <row r="183" spans="1:1" ht="14.25" customHeight="1" x14ac:dyDescent="0.35">
      <c r="A183" s="8"/>
    </row>
    <row r="184" spans="1:1" ht="14.25" customHeight="1" x14ac:dyDescent="0.35">
      <c r="A184" s="8"/>
    </row>
    <row r="185" spans="1:1" ht="14.25" customHeight="1" x14ac:dyDescent="0.35">
      <c r="A185" s="8"/>
    </row>
    <row r="186" spans="1:1" ht="14.25" customHeight="1" x14ac:dyDescent="0.35">
      <c r="A186" s="8"/>
    </row>
    <row r="187" spans="1:1" ht="14.25" customHeight="1" x14ac:dyDescent="0.35">
      <c r="A187" s="8"/>
    </row>
    <row r="188" spans="1:1" ht="14.25" customHeight="1" x14ac:dyDescent="0.35">
      <c r="A188" s="8"/>
    </row>
    <row r="189" spans="1:1" ht="14.25" customHeight="1" x14ac:dyDescent="0.35">
      <c r="A189" s="8"/>
    </row>
    <row r="190" spans="1:1" ht="14.25" customHeight="1" x14ac:dyDescent="0.35">
      <c r="A190" s="8"/>
    </row>
    <row r="191" spans="1:1" ht="14.25" customHeight="1" x14ac:dyDescent="0.35">
      <c r="A191" s="8"/>
    </row>
    <row r="192" spans="1:1" ht="14.25" customHeight="1" x14ac:dyDescent="0.35">
      <c r="A192" s="8"/>
    </row>
    <row r="193" spans="1:1" ht="14.25" customHeight="1" x14ac:dyDescent="0.35">
      <c r="A193" s="8"/>
    </row>
    <row r="194" spans="1:1" ht="14.25" customHeight="1" x14ac:dyDescent="0.35">
      <c r="A194" s="8"/>
    </row>
    <row r="195" spans="1:1" ht="14.25" customHeight="1" x14ac:dyDescent="0.35">
      <c r="A195" s="8"/>
    </row>
    <row r="196" spans="1:1" ht="14.25" customHeight="1" x14ac:dyDescent="0.35">
      <c r="A196" s="8"/>
    </row>
    <row r="197" spans="1:1" ht="14.25" customHeight="1" x14ac:dyDescent="0.35">
      <c r="A197" s="8"/>
    </row>
    <row r="198" spans="1:1" ht="14.25" customHeight="1" x14ac:dyDescent="0.35">
      <c r="A198" s="8"/>
    </row>
    <row r="199" spans="1:1" ht="14.25" customHeight="1" x14ac:dyDescent="0.35">
      <c r="A199" s="8"/>
    </row>
    <row r="200" spans="1:1" ht="14.25" customHeight="1" x14ac:dyDescent="0.35">
      <c r="A200" s="8"/>
    </row>
    <row r="201" spans="1:1" ht="14.25" customHeight="1" x14ac:dyDescent="0.35">
      <c r="A201" s="8"/>
    </row>
    <row r="202" spans="1:1" ht="14.25" customHeight="1" x14ac:dyDescent="0.35">
      <c r="A202" s="8"/>
    </row>
    <row r="203" spans="1:1" ht="14.25" customHeight="1" x14ac:dyDescent="0.35">
      <c r="A203" s="8"/>
    </row>
    <row r="204" spans="1:1" ht="14.25" customHeight="1" x14ac:dyDescent="0.35">
      <c r="A204" s="8"/>
    </row>
    <row r="205" spans="1:1" ht="14.25" customHeight="1" x14ac:dyDescent="0.35">
      <c r="A205" s="8"/>
    </row>
    <row r="206" spans="1:1" ht="14.25" customHeight="1" x14ac:dyDescent="0.35">
      <c r="A206" s="8"/>
    </row>
    <row r="207" spans="1:1" ht="14.25" customHeight="1" x14ac:dyDescent="0.35">
      <c r="A207" s="8"/>
    </row>
    <row r="208" spans="1:1" ht="14.25" customHeight="1" x14ac:dyDescent="0.35">
      <c r="A208" s="8"/>
    </row>
    <row r="209" spans="1:1" ht="14.25" customHeight="1" x14ac:dyDescent="0.35">
      <c r="A209" s="8"/>
    </row>
    <row r="210" spans="1:1" ht="14.25" customHeight="1" x14ac:dyDescent="0.35">
      <c r="A210" s="8"/>
    </row>
    <row r="211" spans="1:1" ht="14.25" customHeight="1" x14ac:dyDescent="0.35">
      <c r="A211" s="8"/>
    </row>
    <row r="212" spans="1:1" ht="14.25" customHeight="1" x14ac:dyDescent="0.35">
      <c r="A212" s="8"/>
    </row>
    <row r="213" spans="1:1" ht="14.25" customHeight="1" x14ac:dyDescent="0.35">
      <c r="A213" s="8"/>
    </row>
    <row r="214" spans="1:1" ht="14.25" customHeight="1" x14ac:dyDescent="0.35">
      <c r="A214" s="8"/>
    </row>
    <row r="215" spans="1:1" ht="14.25" customHeight="1" x14ac:dyDescent="0.35">
      <c r="A215" s="8"/>
    </row>
    <row r="216" spans="1:1" ht="14.25" customHeight="1" x14ac:dyDescent="0.35">
      <c r="A216" s="8"/>
    </row>
    <row r="217" spans="1:1" ht="14.25" customHeight="1" x14ac:dyDescent="0.35">
      <c r="A217" s="8"/>
    </row>
    <row r="218" spans="1:1" ht="14.25" customHeight="1" x14ac:dyDescent="0.35">
      <c r="A218" s="8"/>
    </row>
    <row r="219" spans="1:1" ht="14.25" customHeight="1" x14ac:dyDescent="0.35">
      <c r="A219" s="8"/>
    </row>
    <row r="220" spans="1:1" ht="14.25" customHeight="1" x14ac:dyDescent="0.35">
      <c r="A220" s="8"/>
    </row>
    <row r="221" spans="1:1" ht="14.25" customHeight="1" x14ac:dyDescent="0.35">
      <c r="A221" s="8"/>
    </row>
    <row r="222" spans="1:1" ht="14.25" customHeight="1" x14ac:dyDescent="0.35">
      <c r="A222" s="8"/>
    </row>
    <row r="223" spans="1:1" ht="14.25" customHeight="1" x14ac:dyDescent="0.35">
      <c r="A223" s="8"/>
    </row>
    <row r="224" spans="1:1" ht="14.25" customHeight="1" x14ac:dyDescent="0.35">
      <c r="A224" s="8"/>
    </row>
    <row r="225" spans="1:1" ht="14.25" customHeight="1" x14ac:dyDescent="0.35">
      <c r="A225" s="8"/>
    </row>
    <row r="226" spans="1:1" ht="14.25" customHeight="1" x14ac:dyDescent="0.35">
      <c r="A226" s="8"/>
    </row>
    <row r="227" spans="1:1" ht="14.25" customHeight="1" x14ac:dyDescent="0.35">
      <c r="A227" s="8"/>
    </row>
    <row r="228" spans="1:1" ht="14.25" customHeight="1" x14ac:dyDescent="0.35">
      <c r="A228" s="8"/>
    </row>
    <row r="229" spans="1:1" ht="14.25" customHeight="1" x14ac:dyDescent="0.35">
      <c r="A229" s="8"/>
    </row>
    <row r="230" spans="1:1" ht="14.25" customHeight="1" x14ac:dyDescent="0.35">
      <c r="A230" s="8"/>
    </row>
    <row r="231" spans="1:1" ht="14.25" customHeight="1" x14ac:dyDescent="0.35">
      <c r="A231" s="8"/>
    </row>
    <row r="232" spans="1:1" ht="14.25" customHeight="1" x14ac:dyDescent="0.35">
      <c r="A232" s="8"/>
    </row>
    <row r="233" spans="1:1" ht="14.25" customHeight="1" x14ac:dyDescent="0.35">
      <c r="A233" s="8"/>
    </row>
    <row r="234" spans="1:1" ht="14.25" customHeight="1" x14ac:dyDescent="0.35">
      <c r="A234" s="8"/>
    </row>
    <row r="235" spans="1:1" ht="14.25" customHeight="1" x14ac:dyDescent="0.35">
      <c r="A235" s="8"/>
    </row>
    <row r="236" spans="1:1" ht="14.25" customHeight="1" x14ac:dyDescent="0.35">
      <c r="A236" s="8"/>
    </row>
    <row r="237" spans="1:1" ht="14.25" customHeight="1" x14ac:dyDescent="0.35">
      <c r="A237" s="8"/>
    </row>
    <row r="238" spans="1:1" ht="14.25" customHeight="1" x14ac:dyDescent="0.35">
      <c r="A238" s="8"/>
    </row>
    <row r="239" spans="1:1" ht="14.25" customHeight="1" x14ac:dyDescent="0.35">
      <c r="A239" s="8"/>
    </row>
    <row r="240" spans="1:1" ht="14.25" customHeight="1" x14ac:dyDescent="0.35">
      <c r="A240" s="8"/>
    </row>
    <row r="241" spans="1:1" ht="14.25" customHeight="1" x14ac:dyDescent="0.35">
      <c r="A241" s="8"/>
    </row>
    <row r="242" spans="1:1" ht="14.25" customHeight="1" x14ac:dyDescent="0.35">
      <c r="A242" s="8"/>
    </row>
    <row r="243" spans="1:1" ht="14.25" customHeight="1" x14ac:dyDescent="0.35">
      <c r="A243" s="8"/>
    </row>
    <row r="244" spans="1:1" ht="14.25" customHeight="1" x14ac:dyDescent="0.35">
      <c r="A244" s="8"/>
    </row>
    <row r="245" spans="1:1" ht="14.25" customHeight="1" x14ac:dyDescent="0.35">
      <c r="A245" s="8"/>
    </row>
    <row r="246" spans="1:1" ht="14.25" customHeight="1" x14ac:dyDescent="0.35">
      <c r="A246" s="8"/>
    </row>
    <row r="247" spans="1:1" ht="14.25" customHeight="1" x14ac:dyDescent="0.35">
      <c r="A247" s="8"/>
    </row>
    <row r="248" spans="1:1" ht="14.25" customHeight="1" x14ac:dyDescent="0.35">
      <c r="A248" s="8"/>
    </row>
    <row r="249" spans="1:1" ht="14.25" customHeight="1" x14ac:dyDescent="0.35">
      <c r="A249" s="8"/>
    </row>
    <row r="250" spans="1:1" ht="14.25" customHeight="1" x14ac:dyDescent="0.35">
      <c r="A250" s="8"/>
    </row>
    <row r="251" spans="1:1" ht="14.25" customHeight="1" x14ac:dyDescent="0.35">
      <c r="A251" s="8"/>
    </row>
    <row r="252" spans="1:1" ht="14.25" customHeight="1" x14ac:dyDescent="0.35">
      <c r="A252" s="8"/>
    </row>
    <row r="253" spans="1:1" ht="14.25" customHeight="1" x14ac:dyDescent="0.35">
      <c r="A253" s="8"/>
    </row>
    <row r="254" spans="1:1" ht="14.25" customHeight="1" x14ac:dyDescent="0.35">
      <c r="A254" s="8"/>
    </row>
    <row r="255" spans="1:1" ht="14.25" customHeight="1" x14ac:dyDescent="0.35">
      <c r="A255" s="8"/>
    </row>
    <row r="256" spans="1:1" ht="14.25" customHeight="1" x14ac:dyDescent="0.35">
      <c r="A256" s="8"/>
    </row>
    <row r="257" spans="1:1" ht="14.25" customHeight="1" x14ac:dyDescent="0.35">
      <c r="A257" s="8"/>
    </row>
    <row r="258" spans="1:1" ht="14.25" customHeight="1" x14ac:dyDescent="0.35">
      <c r="A258" s="8"/>
    </row>
    <row r="259" spans="1:1" ht="14.25" customHeight="1" x14ac:dyDescent="0.35">
      <c r="A259" s="8"/>
    </row>
    <row r="260" spans="1:1" ht="14.25" customHeight="1" x14ac:dyDescent="0.35">
      <c r="A260" s="8"/>
    </row>
    <row r="261" spans="1:1" ht="14.25" customHeight="1" x14ac:dyDescent="0.35">
      <c r="A261" s="8"/>
    </row>
    <row r="262" spans="1:1" ht="14.25" customHeight="1" x14ac:dyDescent="0.35">
      <c r="A262" s="8"/>
    </row>
    <row r="263" spans="1:1" ht="14.25" customHeight="1" x14ac:dyDescent="0.35">
      <c r="A263" s="8"/>
    </row>
    <row r="264" spans="1:1" ht="14.25" customHeight="1" x14ac:dyDescent="0.35">
      <c r="A264" s="8"/>
    </row>
    <row r="265" spans="1:1" ht="14.25" customHeight="1" x14ac:dyDescent="0.35">
      <c r="A265" s="8"/>
    </row>
    <row r="266" spans="1:1" ht="14.25" customHeight="1" x14ac:dyDescent="0.35">
      <c r="A266" s="8"/>
    </row>
    <row r="267" spans="1:1" ht="14.25" customHeight="1" x14ac:dyDescent="0.35">
      <c r="A267" s="8"/>
    </row>
    <row r="268" spans="1:1" ht="14.25" customHeight="1" x14ac:dyDescent="0.35">
      <c r="A268" s="8"/>
    </row>
    <row r="269" spans="1:1" ht="14.25" customHeight="1" x14ac:dyDescent="0.35">
      <c r="A269" s="8"/>
    </row>
    <row r="270" spans="1:1" ht="14.25" customHeight="1" x14ac:dyDescent="0.35">
      <c r="A270" s="8"/>
    </row>
    <row r="271" spans="1:1" ht="14.25" customHeight="1" x14ac:dyDescent="0.35">
      <c r="A271" s="8"/>
    </row>
    <row r="272" spans="1:1" ht="14.25" customHeight="1" x14ac:dyDescent="0.35">
      <c r="A272" s="8"/>
    </row>
    <row r="273" spans="1:1" ht="14.25" customHeight="1" x14ac:dyDescent="0.35">
      <c r="A273" s="8"/>
    </row>
    <row r="274" spans="1:1" ht="14.25" customHeight="1" x14ac:dyDescent="0.35">
      <c r="A274" s="8"/>
    </row>
    <row r="275" spans="1:1" ht="14.25" customHeight="1" x14ac:dyDescent="0.35">
      <c r="A275" s="8"/>
    </row>
    <row r="276" spans="1:1" ht="14.25" customHeight="1" x14ac:dyDescent="0.35">
      <c r="A276" s="8"/>
    </row>
    <row r="277" spans="1:1" ht="14.25" customHeight="1" x14ac:dyDescent="0.35">
      <c r="A277" s="8"/>
    </row>
    <row r="278" spans="1:1" ht="14.25" customHeight="1" x14ac:dyDescent="0.35">
      <c r="A278" s="8"/>
    </row>
    <row r="279" spans="1:1" ht="14.25" customHeight="1" x14ac:dyDescent="0.35">
      <c r="A279" s="8"/>
    </row>
    <row r="280" spans="1:1" ht="14.25" customHeight="1" x14ac:dyDescent="0.35">
      <c r="A280" s="8"/>
    </row>
    <row r="281" spans="1:1" ht="14.25" customHeight="1" x14ac:dyDescent="0.35">
      <c r="A281" s="8"/>
    </row>
    <row r="282" spans="1:1" ht="14.25" customHeight="1" x14ac:dyDescent="0.35">
      <c r="A282" s="8"/>
    </row>
    <row r="283" spans="1:1" ht="14.25" customHeight="1" x14ac:dyDescent="0.35">
      <c r="A283" s="8"/>
    </row>
    <row r="284" spans="1:1" ht="14.25" customHeight="1" x14ac:dyDescent="0.35">
      <c r="A284" s="8"/>
    </row>
    <row r="285" spans="1:1" ht="14.25" customHeight="1" x14ac:dyDescent="0.35">
      <c r="A285" s="8"/>
    </row>
    <row r="286" spans="1:1" ht="14.25" customHeight="1" x14ac:dyDescent="0.35">
      <c r="A286" s="8"/>
    </row>
    <row r="287" spans="1:1" ht="14.25" customHeight="1" x14ac:dyDescent="0.35">
      <c r="A287" s="8"/>
    </row>
    <row r="288" spans="1:1" ht="14.25" customHeight="1" x14ac:dyDescent="0.35">
      <c r="A288" s="8"/>
    </row>
    <row r="289" spans="1:1" ht="14.25" customHeight="1" x14ac:dyDescent="0.35">
      <c r="A289" s="8"/>
    </row>
    <row r="290" spans="1:1" ht="14.25" customHeight="1" x14ac:dyDescent="0.35">
      <c r="A290" s="8"/>
    </row>
    <row r="291" spans="1:1" ht="14.25" customHeight="1" x14ac:dyDescent="0.35">
      <c r="A291" s="8"/>
    </row>
    <row r="292" spans="1:1" ht="14.25" customHeight="1" x14ac:dyDescent="0.35">
      <c r="A292" s="8"/>
    </row>
    <row r="293" spans="1:1" ht="14.25" customHeight="1" x14ac:dyDescent="0.35">
      <c r="A293" s="8"/>
    </row>
    <row r="294" spans="1:1" ht="14.25" customHeight="1" x14ac:dyDescent="0.35">
      <c r="A294" s="8"/>
    </row>
    <row r="295" spans="1:1" ht="14.25" customHeight="1" x14ac:dyDescent="0.35">
      <c r="A295" s="8"/>
    </row>
    <row r="296" spans="1:1" ht="14.25" customHeight="1" x14ac:dyDescent="0.35">
      <c r="A296" s="8"/>
    </row>
    <row r="297" spans="1:1" ht="14.25" customHeight="1" x14ac:dyDescent="0.35">
      <c r="A297" s="8"/>
    </row>
    <row r="298" spans="1:1" ht="14.25" customHeight="1" x14ac:dyDescent="0.35">
      <c r="A298" s="8"/>
    </row>
    <row r="299" spans="1:1" ht="14.25" customHeight="1" x14ac:dyDescent="0.35">
      <c r="A299" s="8"/>
    </row>
    <row r="300" spans="1:1" ht="14.25" customHeight="1" x14ac:dyDescent="0.35">
      <c r="A300" s="8"/>
    </row>
    <row r="301" spans="1:1" ht="14.25" customHeight="1" x14ac:dyDescent="0.35">
      <c r="A301" s="8"/>
    </row>
    <row r="302" spans="1:1" ht="14.25" customHeight="1" x14ac:dyDescent="0.35">
      <c r="A302" s="8"/>
    </row>
    <row r="303" spans="1:1" ht="14.25" customHeight="1" x14ac:dyDescent="0.35">
      <c r="A303" s="8"/>
    </row>
    <row r="304" spans="1:1" ht="14.25" customHeight="1" x14ac:dyDescent="0.35">
      <c r="A304" s="8"/>
    </row>
    <row r="305" spans="1:1" ht="14.25" customHeight="1" x14ac:dyDescent="0.35">
      <c r="A305" s="8"/>
    </row>
    <row r="306" spans="1:1" ht="14.25" customHeight="1" x14ac:dyDescent="0.35">
      <c r="A306" s="8"/>
    </row>
    <row r="307" spans="1:1" ht="14.25" customHeight="1" x14ac:dyDescent="0.35">
      <c r="A307" s="8"/>
    </row>
    <row r="308" spans="1:1" ht="14.25" customHeight="1" x14ac:dyDescent="0.35">
      <c r="A308" s="8"/>
    </row>
    <row r="309" spans="1:1" ht="14.25" customHeight="1" x14ac:dyDescent="0.35">
      <c r="A309" s="8"/>
    </row>
    <row r="310" spans="1:1" ht="14.25" customHeight="1" x14ac:dyDescent="0.35">
      <c r="A310" s="8"/>
    </row>
    <row r="311" spans="1:1" ht="14.25" customHeight="1" x14ac:dyDescent="0.35">
      <c r="A311" s="8"/>
    </row>
    <row r="312" spans="1:1" ht="14.25" customHeight="1" x14ac:dyDescent="0.35">
      <c r="A312" s="8"/>
    </row>
    <row r="313" spans="1:1" ht="14.25" customHeight="1" x14ac:dyDescent="0.35">
      <c r="A313" s="8"/>
    </row>
    <row r="314" spans="1:1" ht="14.25" customHeight="1" x14ac:dyDescent="0.35">
      <c r="A314" s="8"/>
    </row>
    <row r="315" spans="1:1" ht="14.25" customHeight="1" x14ac:dyDescent="0.35">
      <c r="A315" s="8"/>
    </row>
    <row r="316" spans="1:1" ht="14.25" customHeight="1" x14ac:dyDescent="0.35">
      <c r="A316" s="8"/>
    </row>
    <row r="317" spans="1:1" ht="14.25" customHeight="1" x14ac:dyDescent="0.35">
      <c r="A317" s="8"/>
    </row>
    <row r="318" spans="1:1" ht="14.25" customHeight="1" x14ac:dyDescent="0.35">
      <c r="A318" s="8"/>
    </row>
    <row r="319" spans="1:1" ht="14.25" customHeight="1" x14ac:dyDescent="0.35">
      <c r="A319" s="8"/>
    </row>
    <row r="320" spans="1:1" ht="14.25" customHeight="1" x14ac:dyDescent="0.35">
      <c r="A320" s="8"/>
    </row>
    <row r="321" spans="1:1" ht="14.25" customHeight="1" x14ac:dyDescent="0.35">
      <c r="A321" s="8"/>
    </row>
    <row r="322" spans="1:1" ht="14.25" customHeight="1" x14ac:dyDescent="0.35">
      <c r="A322" s="8"/>
    </row>
    <row r="323" spans="1:1" ht="14.25" customHeight="1" x14ac:dyDescent="0.35">
      <c r="A323" s="8"/>
    </row>
    <row r="324" spans="1:1" ht="14.25" customHeight="1" x14ac:dyDescent="0.35">
      <c r="A324" s="8"/>
    </row>
    <row r="325" spans="1:1" ht="14.25" customHeight="1" x14ac:dyDescent="0.35">
      <c r="A325" s="8"/>
    </row>
    <row r="326" spans="1:1" ht="14.25" customHeight="1" x14ac:dyDescent="0.35">
      <c r="A326" s="8"/>
    </row>
    <row r="327" spans="1:1" ht="14.25" customHeight="1" x14ac:dyDescent="0.35">
      <c r="A327" s="8"/>
    </row>
    <row r="328" spans="1:1" ht="14.25" customHeight="1" x14ac:dyDescent="0.35">
      <c r="A328" s="8"/>
    </row>
    <row r="329" spans="1:1" ht="14.25" customHeight="1" x14ac:dyDescent="0.35">
      <c r="A329" s="8"/>
    </row>
    <row r="330" spans="1:1" ht="14.25" customHeight="1" x14ac:dyDescent="0.35">
      <c r="A330" s="8"/>
    </row>
    <row r="331" spans="1:1" ht="14.25" customHeight="1" x14ac:dyDescent="0.35">
      <c r="A331" s="8"/>
    </row>
    <row r="332" spans="1:1" ht="14.25" customHeight="1" x14ac:dyDescent="0.35">
      <c r="A332" s="8"/>
    </row>
    <row r="333" spans="1:1" ht="14.25" customHeight="1" x14ac:dyDescent="0.35">
      <c r="A333" s="8"/>
    </row>
    <row r="334" spans="1:1" ht="14.25" customHeight="1" x14ac:dyDescent="0.35">
      <c r="A334" s="8"/>
    </row>
    <row r="335" spans="1:1" ht="14.25" customHeight="1" x14ac:dyDescent="0.35">
      <c r="A335" s="8"/>
    </row>
    <row r="336" spans="1:1" ht="14.25" customHeight="1" x14ac:dyDescent="0.35">
      <c r="A336" s="8"/>
    </row>
    <row r="337" spans="1:1" ht="14.25" customHeight="1" x14ac:dyDescent="0.35">
      <c r="A337" s="8"/>
    </row>
    <row r="338" spans="1:1" ht="14.25" customHeight="1" x14ac:dyDescent="0.35">
      <c r="A338" s="8"/>
    </row>
    <row r="339" spans="1:1" ht="14.25" customHeight="1" x14ac:dyDescent="0.35">
      <c r="A339" s="8"/>
    </row>
    <row r="340" spans="1:1" ht="14.25" customHeight="1" x14ac:dyDescent="0.35">
      <c r="A340" s="8"/>
    </row>
    <row r="341" spans="1:1" ht="14.25" customHeight="1" x14ac:dyDescent="0.35">
      <c r="A341" s="8"/>
    </row>
    <row r="342" spans="1:1" ht="14.25" customHeight="1" x14ac:dyDescent="0.35">
      <c r="A342" s="8"/>
    </row>
    <row r="343" spans="1:1" ht="14.25" customHeight="1" x14ac:dyDescent="0.35">
      <c r="A343" s="8"/>
    </row>
    <row r="344" spans="1:1" ht="14.25" customHeight="1" x14ac:dyDescent="0.35">
      <c r="A344" s="8"/>
    </row>
    <row r="345" spans="1:1" ht="14.25" customHeight="1" x14ac:dyDescent="0.35">
      <c r="A345" s="8"/>
    </row>
    <row r="346" spans="1:1" ht="14.25" customHeight="1" x14ac:dyDescent="0.35">
      <c r="A346" s="8"/>
    </row>
    <row r="347" spans="1:1" ht="14.25" customHeight="1" x14ac:dyDescent="0.35">
      <c r="A347" s="8"/>
    </row>
    <row r="348" spans="1:1" ht="14.25" customHeight="1" x14ac:dyDescent="0.35">
      <c r="A348" s="8"/>
    </row>
    <row r="349" spans="1:1" ht="14.25" customHeight="1" x14ac:dyDescent="0.35">
      <c r="A349" s="8"/>
    </row>
    <row r="350" spans="1:1" ht="14.25" customHeight="1" x14ac:dyDescent="0.35">
      <c r="A350" s="8"/>
    </row>
    <row r="351" spans="1:1" ht="14.25" customHeight="1" x14ac:dyDescent="0.35">
      <c r="A351" s="8"/>
    </row>
    <row r="352" spans="1:1" ht="14.25" customHeight="1" x14ac:dyDescent="0.35">
      <c r="A352" s="8"/>
    </row>
    <row r="353" spans="1:1" ht="14.25" customHeight="1" x14ac:dyDescent="0.35">
      <c r="A353" s="8"/>
    </row>
    <row r="354" spans="1:1" ht="14.25" customHeight="1" x14ac:dyDescent="0.35">
      <c r="A354" s="8"/>
    </row>
    <row r="355" spans="1:1" ht="14.25" customHeight="1" x14ac:dyDescent="0.35">
      <c r="A355" s="8"/>
    </row>
    <row r="356" spans="1:1" ht="14.25" customHeight="1" x14ac:dyDescent="0.35">
      <c r="A356" s="8"/>
    </row>
    <row r="357" spans="1:1" ht="14.25" customHeight="1" x14ac:dyDescent="0.35">
      <c r="A357" s="8"/>
    </row>
    <row r="358" spans="1:1" ht="14.25" customHeight="1" x14ac:dyDescent="0.35">
      <c r="A358" s="8"/>
    </row>
    <row r="359" spans="1:1" ht="14.25" customHeight="1" x14ac:dyDescent="0.35">
      <c r="A359" s="8"/>
    </row>
    <row r="360" spans="1:1" ht="14.25" customHeight="1" x14ac:dyDescent="0.35">
      <c r="A360" s="8"/>
    </row>
    <row r="361" spans="1:1" ht="14.25" customHeight="1" x14ac:dyDescent="0.35">
      <c r="A361" s="8"/>
    </row>
    <row r="362" spans="1:1" ht="14.25" customHeight="1" x14ac:dyDescent="0.35">
      <c r="A362" s="8"/>
    </row>
    <row r="363" spans="1:1" ht="14.25" customHeight="1" x14ac:dyDescent="0.35">
      <c r="A363" s="8"/>
    </row>
    <row r="364" spans="1:1" ht="14.25" customHeight="1" x14ac:dyDescent="0.35">
      <c r="A364" s="8"/>
    </row>
    <row r="365" spans="1:1" ht="14.25" customHeight="1" x14ac:dyDescent="0.35">
      <c r="A365" s="8"/>
    </row>
    <row r="366" spans="1:1" ht="14.25" customHeight="1" x14ac:dyDescent="0.35">
      <c r="A366" s="8"/>
    </row>
    <row r="367" spans="1:1" ht="14.25" customHeight="1" x14ac:dyDescent="0.35">
      <c r="A367" s="8"/>
    </row>
    <row r="368" spans="1:1" ht="14.25" customHeight="1" x14ac:dyDescent="0.35">
      <c r="A368" s="8"/>
    </row>
    <row r="369" spans="1:1" ht="14.25" customHeight="1" x14ac:dyDescent="0.35">
      <c r="A369" s="8"/>
    </row>
    <row r="370" spans="1:1" ht="14.25" customHeight="1" x14ac:dyDescent="0.35">
      <c r="A370" s="8"/>
    </row>
    <row r="371" spans="1:1" ht="14.25" customHeight="1" x14ac:dyDescent="0.35">
      <c r="A371" s="8"/>
    </row>
    <row r="372" spans="1:1" ht="14.25" customHeight="1" x14ac:dyDescent="0.35">
      <c r="A372" s="8"/>
    </row>
    <row r="373" spans="1:1" ht="14.25" customHeight="1" x14ac:dyDescent="0.35">
      <c r="A373" s="8"/>
    </row>
    <row r="374" spans="1:1" ht="14.25" customHeight="1" x14ac:dyDescent="0.35">
      <c r="A374" s="8"/>
    </row>
    <row r="375" spans="1:1" ht="14.25" customHeight="1" x14ac:dyDescent="0.35">
      <c r="A375" s="8"/>
    </row>
    <row r="376" spans="1:1" ht="14.25" customHeight="1" x14ac:dyDescent="0.35">
      <c r="A376" s="8"/>
    </row>
    <row r="377" spans="1:1" ht="14.25" customHeight="1" x14ac:dyDescent="0.35">
      <c r="A377" s="8"/>
    </row>
    <row r="378" spans="1:1" ht="14.25" customHeight="1" x14ac:dyDescent="0.35">
      <c r="A378" s="8"/>
    </row>
    <row r="379" spans="1:1" ht="14.25" customHeight="1" x14ac:dyDescent="0.35">
      <c r="A379" s="8"/>
    </row>
    <row r="380" spans="1:1" ht="14.25" customHeight="1" x14ac:dyDescent="0.35">
      <c r="A380" s="8"/>
    </row>
    <row r="381" spans="1:1" ht="14.25" customHeight="1" x14ac:dyDescent="0.35">
      <c r="A381" s="8"/>
    </row>
    <row r="382" spans="1:1" ht="14.25" customHeight="1" x14ac:dyDescent="0.35">
      <c r="A382" s="8"/>
    </row>
    <row r="383" spans="1:1" ht="14.25" customHeight="1" x14ac:dyDescent="0.35">
      <c r="A383" s="8"/>
    </row>
    <row r="384" spans="1:1" ht="14.25" customHeight="1" x14ac:dyDescent="0.35">
      <c r="A384" s="8"/>
    </row>
    <row r="385" spans="1:1" ht="14.25" customHeight="1" x14ac:dyDescent="0.35">
      <c r="A385" s="8"/>
    </row>
    <row r="386" spans="1:1" ht="14.25" customHeight="1" x14ac:dyDescent="0.35">
      <c r="A386" s="8"/>
    </row>
    <row r="387" spans="1:1" ht="14.25" customHeight="1" x14ac:dyDescent="0.35">
      <c r="A387" s="8"/>
    </row>
    <row r="388" spans="1:1" ht="14.25" customHeight="1" x14ac:dyDescent="0.35">
      <c r="A388" s="8"/>
    </row>
    <row r="389" spans="1:1" ht="14.25" customHeight="1" x14ac:dyDescent="0.35">
      <c r="A389" s="8"/>
    </row>
    <row r="390" spans="1:1" ht="14.25" customHeight="1" x14ac:dyDescent="0.35">
      <c r="A390" s="8"/>
    </row>
    <row r="391" spans="1:1" ht="14.25" customHeight="1" x14ac:dyDescent="0.35">
      <c r="A391" s="8"/>
    </row>
    <row r="392" spans="1:1" ht="14.25" customHeight="1" x14ac:dyDescent="0.35">
      <c r="A392" s="8"/>
    </row>
    <row r="393" spans="1:1" ht="14.25" customHeight="1" x14ac:dyDescent="0.35">
      <c r="A393" s="8"/>
    </row>
    <row r="394" spans="1:1" ht="14.25" customHeight="1" x14ac:dyDescent="0.35">
      <c r="A394" s="8"/>
    </row>
    <row r="395" spans="1:1" ht="14.25" customHeight="1" x14ac:dyDescent="0.35">
      <c r="A395" s="8"/>
    </row>
    <row r="396" spans="1:1" ht="14.25" customHeight="1" x14ac:dyDescent="0.35">
      <c r="A396" s="8"/>
    </row>
    <row r="397" spans="1:1" ht="14.25" customHeight="1" x14ac:dyDescent="0.35">
      <c r="A397" s="8"/>
    </row>
    <row r="398" spans="1:1" ht="14.25" customHeight="1" x14ac:dyDescent="0.35">
      <c r="A398" s="8"/>
    </row>
    <row r="399" spans="1:1" ht="14.25" customHeight="1" x14ac:dyDescent="0.35">
      <c r="A399" s="8"/>
    </row>
    <row r="400" spans="1:1" ht="14.25" customHeight="1" x14ac:dyDescent="0.35">
      <c r="A400" s="8"/>
    </row>
    <row r="401" spans="1:1" ht="14.25" customHeight="1" x14ac:dyDescent="0.35">
      <c r="A401" s="8"/>
    </row>
    <row r="402" spans="1:1" ht="14.25" customHeight="1" x14ac:dyDescent="0.35">
      <c r="A402" s="8"/>
    </row>
    <row r="403" spans="1:1" ht="14.25" customHeight="1" x14ac:dyDescent="0.35">
      <c r="A403" s="8"/>
    </row>
    <row r="404" spans="1:1" ht="14.25" customHeight="1" x14ac:dyDescent="0.35">
      <c r="A404" s="8"/>
    </row>
    <row r="405" spans="1:1" ht="14.25" customHeight="1" x14ac:dyDescent="0.35">
      <c r="A405" s="8"/>
    </row>
    <row r="406" spans="1:1" ht="14.25" customHeight="1" x14ac:dyDescent="0.35">
      <c r="A406" s="8"/>
    </row>
    <row r="407" spans="1:1" ht="14.25" customHeight="1" x14ac:dyDescent="0.35">
      <c r="A407" s="8"/>
    </row>
    <row r="408" spans="1:1" ht="14.25" customHeight="1" x14ac:dyDescent="0.35">
      <c r="A408" s="8"/>
    </row>
    <row r="409" spans="1:1" ht="14.25" customHeight="1" x14ac:dyDescent="0.35">
      <c r="A409" s="8"/>
    </row>
    <row r="410" spans="1:1" ht="14.25" customHeight="1" x14ac:dyDescent="0.35">
      <c r="A410" s="8"/>
    </row>
    <row r="411" spans="1:1" ht="14.25" customHeight="1" x14ac:dyDescent="0.35">
      <c r="A411" s="8"/>
    </row>
    <row r="412" spans="1:1" ht="14.25" customHeight="1" x14ac:dyDescent="0.35">
      <c r="A412" s="8"/>
    </row>
    <row r="413" spans="1:1" ht="14.25" customHeight="1" x14ac:dyDescent="0.35">
      <c r="A413" s="8"/>
    </row>
    <row r="414" spans="1:1" ht="14.25" customHeight="1" x14ac:dyDescent="0.35">
      <c r="A414" s="8"/>
    </row>
    <row r="415" spans="1:1" ht="14.25" customHeight="1" x14ac:dyDescent="0.35">
      <c r="A415" s="8"/>
    </row>
    <row r="416" spans="1:1" ht="14.25" customHeight="1" x14ac:dyDescent="0.35">
      <c r="A416" s="8"/>
    </row>
    <row r="417" spans="1:1" ht="14.25" customHeight="1" x14ac:dyDescent="0.35">
      <c r="A417" s="8"/>
    </row>
    <row r="418" spans="1:1" ht="14.25" customHeight="1" x14ac:dyDescent="0.35">
      <c r="A418" s="8"/>
    </row>
    <row r="419" spans="1:1" ht="14.25" customHeight="1" x14ac:dyDescent="0.35">
      <c r="A419" s="8"/>
    </row>
    <row r="420" spans="1:1" ht="14.25" customHeight="1" x14ac:dyDescent="0.35">
      <c r="A420" s="8"/>
    </row>
    <row r="421" spans="1:1" ht="14.25" customHeight="1" x14ac:dyDescent="0.35">
      <c r="A421" s="8"/>
    </row>
    <row r="422" spans="1:1" ht="14.25" customHeight="1" x14ac:dyDescent="0.35">
      <c r="A422" s="8"/>
    </row>
    <row r="423" spans="1:1" ht="14.25" customHeight="1" x14ac:dyDescent="0.35">
      <c r="A423" s="8"/>
    </row>
    <row r="424" spans="1:1" ht="14.25" customHeight="1" x14ac:dyDescent="0.35">
      <c r="A424" s="8"/>
    </row>
    <row r="425" spans="1:1" ht="14.25" customHeight="1" x14ac:dyDescent="0.35">
      <c r="A425" s="8"/>
    </row>
    <row r="426" spans="1:1" ht="14.25" customHeight="1" x14ac:dyDescent="0.35">
      <c r="A426" s="8"/>
    </row>
    <row r="427" spans="1:1" ht="14.25" customHeight="1" x14ac:dyDescent="0.35">
      <c r="A427" s="8"/>
    </row>
    <row r="428" spans="1:1" ht="14.25" customHeight="1" x14ac:dyDescent="0.35">
      <c r="A428" s="8"/>
    </row>
    <row r="429" spans="1:1" ht="14.25" customHeight="1" x14ac:dyDescent="0.35">
      <c r="A429" s="8"/>
    </row>
    <row r="430" spans="1:1" ht="14.25" customHeight="1" x14ac:dyDescent="0.35">
      <c r="A430" s="8"/>
    </row>
    <row r="431" spans="1:1" ht="14.25" customHeight="1" x14ac:dyDescent="0.35">
      <c r="A431" s="8"/>
    </row>
    <row r="432" spans="1:1" ht="14.25" customHeight="1" x14ac:dyDescent="0.35">
      <c r="A432" s="8"/>
    </row>
    <row r="433" spans="1:1" ht="14.25" customHeight="1" x14ac:dyDescent="0.35">
      <c r="A433" s="8"/>
    </row>
    <row r="434" spans="1:1" ht="14.25" customHeight="1" x14ac:dyDescent="0.35">
      <c r="A434" s="8"/>
    </row>
    <row r="435" spans="1:1" ht="14.25" customHeight="1" x14ac:dyDescent="0.35">
      <c r="A435" s="8"/>
    </row>
    <row r="436" spans="1:1" ht="14.25" customHeight="1" x14ac:dyDescent="0.35">
      <c r="A436" s="8"/>
    </row>
    <row r="437" spans="1:1" ht="14.25" customHeight="1" x14ac:dyDescent="0.35">
      <c r="A437" s="8"/>
    </row>
    <row r="438" spans="1:1" ht="14.25" customHeight="1" x14ac:dyDescent="0.35">
      <c r="A438" s="8"/>
    </row>
    <row r="439" spans="1:1" ht="14.25" customHeight="1" x14ac:dyDescent="0.35">
      <c r="A439" s="8"/>
    </row>
    <row r="440" spans="1:1" ht="14.25" customHeight="1" x14ac:dyDescent="0.35">
      <c r="A440" s="8"/>
    </row>
    <row r="441" spans="1:1" ht="14.25" customHeight="1" x14ac:dyDescent="0.35">
      <c r="A441" s="8"/>
    </row>
    <row r="442" spans="1:1" ht="14.25" customHeight="1" x14ac:dyDescent="0.35">
      <c r="A442" s="8"/>
    </row>
    <row r="443" spans="1:1" ht="14.25" customHeight="1" x14ac:dyDescent="0.35">
      <c r="A443" s="8"/>
    </row>
    <row r="444" spans="1:1" ht="14.25" customHeight="1" x14ac:dyDescent="0.35">
      <c r="A444" s="8"/>
    </row>
    <row r="445" spans="1:1" ht="14.25" customHeight="1" x14ac:dyDescent="0.35">
      <c r="A445" s="8"/>
    </row>
    <row r="446" spans="1:1" ht="14.25" customHeight="1" x14ac:dyDescent="0.35">
      <c r="A446" s="8"/>
    </row>
    <row r="447" spans="1:1" ht="14.25" customHeight="1" x14ac:dyDescent="0.35">
      <c r="A447" s="8"/>
    </row>
    <row r="448" spans="1:1" ht="14.25" customHeight="1" x14ac:dyDescent="0.35">
      <c r="A448" s="8"/>
    </row>
    <row r="449" spans="1:1" ht="14.25" customHeight="1" x14ac:dyDescent="0.35">
      <c r="A449" s="8"/>
    </row>
    <row r="450" spans="1:1" ht="14.25" customHeight="1" x14ac:dyDescent="0.35">
      <c r="A450" s="8"/>
    </row>
    <row r="451" spans="1:1" ht="14.25" customHeight="1" x14ac:dyDescent="0.35">
      <c r="A451" s="8"/>
    </row>
    <row r="452" spans="1:1" ht="14.25" customHeight="1" x14ac:dyDescent="0.35">
      <c r="A452" s="8"/>
    </row>
    <row r="453" spans="1:1" ht="14.25" customHeight="1" x14ac:dyDescent="0.35">
      <c r="A453" s="8"/>
    </row>
    <row r="454" spans="1:1" ht="14.25" customHeight="1" x14ac:dyDescent="0.35">
      <c r="A454" s="8"/>
    </row>
    <row r="455" spans="1:1" ht="14.25" customHeight="1" x14ac:dyDescent="0.35">
      <c r="A455" s="8"/>
    </row>
    <row r="456" spans="1:1" ht="14.25" customHeight="1" x14ac:dyDescent="0.35">
      <c r="A456" s="8"/>
    </row>
    <row r="457" spans="1:1" ht="14.25" customHeight="1" x14ac:dyDescent="0.35">
      <c r="A457" s="8"/>
    </row>
    <row r="458" spans="1:1" ht="14.25" customHeight="1" x14ac:dyDescent="0.35">
      <c r="A458" s="8"/>
    </row>
    <row r="459" spans="1:1" ht="14.25" customHeight="1" x14ac:dyDescent="0.35">
      <c r="A459" s="8"/>
    </row>
    <row r="460" spans="1:1" ht="14.25" customHeight="1" x14ac:dyDescent="0.35">
      <c r="A460" s="8"/>
    </row>
    <row r="461" spans="1:1" ht="14.25" customHeight="1" x14ac:dyDescent="0.35">
      <c r="A461" s="8"/>
    </row>
    <row r="462" spans="1:1" ht="14.25" customHeight="1" x14ac:dyDescent="0.35">
      <c r="A462" s="8"/>
    </row>
    <row r="463" spans="1:1" ht="14.25" customHeight="1" x14ac:dyDescent="0.35">
      <c r="A463" s="8"/>
    </row>
    <row r="464" spans="1:1" ht="14.25" customHeight="1" x14ac:dyDescent="0.35">
      <c r="A464" s="8"/>
    </row>
    <row r="465" spans="1:1" ht="14.25" customHeight="1" x14ac:dyDescent="0.35">
      <c r="A465" s="8"/>
    </row>
    <row r="466" spans="1:1" ht="14.25" customHeight="1" x14ac:dyDescent="0.35">
      <c r="A466" s="8"/>
    </row>
    <row r="467" spans="1:1" ht="14.25" customHeight="1" x14ac:dyDescent="0.35">
      <c r="A467" s="8"/>
    </row>
    <row r="468" spans="1:1" ht="14.25" customHeight="1" x14ac:dyDescent="0.35">
      <c r="A468" s="8"/>
    </row>
    <row r="469" spans="1:1" ht="14.25" customHeight="1" x14ac:dyDescent="0.35">
      <c r="A469" s="8"/>
    </row>
    <row r="470" spans="1:1" ht="14.25" customHeight="1" x14ac:dyDescent="0.35">
      <c r="A470" s="8"/>
    </row>
    <row r="471" spans="1:1" ht="14.25" customHeight="1" x14ac:dyDescent="0.35">
      <c r="A471" s="8"/>
    </row>
    <row r="472" spans="1:1" ht="14.25" customHeight="1" x14ac:dyDescent="0.35">
      <c r="A472" s="8"/>
    </row>
    <row r="473" spans="1:1" ht="14.25" customHeight="1" x14ac:dyDescent="0.35">
      <c r="A473" s="8"/>
    </row>
    <row r="474" spans="1:1" ht="14.25" customHeight="1" x14ac:dyDescent="0.35">
      <c r="A474" s="8"/>
    </row>
    <row r="475" spans="1:1" ht="14.25" customHeight="1" x14ac:dyDescent="0.35">
      <c r="A475" s="8"/>
    </row>
    <row r="476" spans="1:1" ht="14.25" customHeight="1" x14ac:dyDescent="0.35">
      <c r="A476" s="8"/>
    </row>
    <row r="477" spans="1:1" ht="14.25" customHeight="1" x14ac:dyDescent="0.35">
      <c r="A477" s="8"/>
    </row>
    <row r="478" spans="1:1" ht="14.25" customHeight="1" x14ac:dyDescent="0.35">
      <c r="A478" s="8"/>
    </row>
    <row r="479" spans="1:1" ht="14.25" customHeight="1" x14ac:dyDescent="0.35">
      <c r="A479" s="8"/>
    </row>
    <row r="480" spans="1:1" ht="14.25" customHeight="1" x14ac:dyDescent="0.35">
      <c r="A480" s="8"/>
    </row>
    <row r="481" spans="1:1" ht="14.25" customHeight="1" x14ac:dyDescent="0.35">
      <c r="A481" s="8"/>
    </row>
    <row r="482" spans="1:1" ht="14.25" customHeight="1" x14ac:dyDescent="0.35">
      <c r="A482" s="8"/>
    </row>
    <row r="483" spans="1:1" ht="14.25" customHeight="1" x14ac:dyDescent="0.35">
      <c r="A483" s="8"/>
    </row>
    <row r="484" spans="1:1" ht="14.25" customHeight="1" x14ac:dyDescent="0.35">
      <c r="A484" s="8"/>
    </row>
    <row r="485" spans="1:1" ht="14.25" customHeight="1" x14ac:dyDescent="0.35">
      <c r="A485" s="8"/>
    </row>
    <row r="486" spans="1:1" ht="14.25" customHeight="1" x14ac:dyDescent="0.35">
      <c r="A486" s="8"/>
    </row>
    <row r="487" spans="1:1" ht="14.25" customHeight="1" x14ac:dyDescent="0.35">
      <c r="A487" s="8"/>
    </row>
    <row r="488" spans="1:1" ht="14.25" customHeight="1" x14ac:dyDescent="0.35">
      <c r="A488" s="8"/>
    </row>
    <row r="489" spans="1:1" ht="14.25" customHeight="1" x14ac:dyDescent="0.35">
      <c r="A489" s="8"/>
    </row>
    <row r="490" spans="1:1" ht="14.25" customHeight="1" x14ac:dyDescent="0.35">
      <c r="A490" s="8"/>
    </row>
    <row r="491" spans="1:1" ht="14.25" customHeight="1" x14ac:dyDescent="0.35">
      <c r="A491" s="8"/>
    </row>
    <row r="492" spans="1:1" ht="14.25" customHeight="1" x14ac:dyDescent="0.35">
      <c r="A492" s="8"/>
    </row>
    <row r="493" spans="1:1" ht="14.25" customHeight="1" x14ac:dyDescent="0.35">
      <c r="A493" s="8"/>
    </row>
    <row r="494" spans="1:1" ht="14.25" customHeight="1" x14ac:dyDescent="0.35">
      <c r="A494" s="8"/>
    </row>
    <row r="495" spans="1:1" ht="14.25" customHeight="1" x14ac:dyDescent="0.35">
      <c r="A495" s="8"/>
    </row>
    <row r="496" spans="1:1" ht="14.25" customHeight="1" x14ac:dyDescent="0.35">
      <c r="A496" s="8"/>
    </row>
    <row r="497" spans="1:1" ht="14.25" customHeight="1" x14ac:dyDescent="0.35">
      <c r="A497" s="8"/>
    </row>
    <row r="498" spans="1:1" ht="14.25" customHeight="1" x14ac:dyDescent="0.35">
      <c r="A498" s="8"/>
    </row>
    <row r="499" spans="1:1" ht="14.25" customHeight="1" x14ac:dyDescent="0.35">
      <c r="A499" s="8"/>
    </row>
    <row r="500" spans="1:1" ht="14.25" customHeight="1" x14ac:dyDescent="0.35">
      <c r="A500" s="8"/>
    </row>
    <row r="501" spans="1:1" ht="14.25" customHeight="1" x14ac:dyDescent="0.35">
      <c r="A501" s="8"/>
    </row>
    <row r="502" spans="1:1" ht="14.25" customHeight="1" x14ac:dyDescent="0.35">
      <c r="A502" s="8"/>
    </row>
    <row r="503" spans="1:1" ht="14.25" customHeight="1" x14ac:dyDescent="0.35">
      <c r="A503" s="8"/>
    </row>
    <row r="504" spans="1:1" ht="14.25" customHeight="1" x14ac:dyDescent="0.35">
      <c r="A504" s="8"/>
    </row>
    <row r="505" spans="1:1" ht="14.25" customHeight="1" x14ac:dyDescent="0.35">
      <c r="A505" s="8"/>
    </row>
    <row r="506" spans="1:1" ht="14.25" customHeight="1" x14ac:dyDescent="0.35">
      <c r="A506" s="8"/>
    </row>
    <row r="507" spans="1:1" ht="14.25" customHeight="1" x14ac:dyDescent="0.35">
      <c r="A507" s="8"/>
    </row>
    <row r="508" spans="1:1" ht="14.25" customHeight="1" x14ac:dyDescent="0.35">
      <c r="A508" s="8"/>
    </row>
    <row r="509" spans="1:1" ht="14.25" customHeight="1" x14ac:dyDescent="0.35">
      <c r="A509" s="8"/>
    </row>
    <row r="510" spans="1:1" ht="14.25" customHeight="1" x14ac:dyDescent="0.35">
      <c r="A510" s="8"/>
    </row>
    <row r="511" spans="1:1" ht="14.25" customHeight="1" x14ac:dyDescent="0.35">
      <c r="A511" s="8"/>
    </row>
    <row r="512" spans="1:1" ht="14.25" customHeight="1" x14ac:dyDescent="0.35">
      <c r="A512" s="8"/>
    </row>
    <row r="513" spans="1:1" ht="14.25" customHeight="1" x14ac:dyDescent="0.35">
      <c r="A513" s="8"/>
    </row>
    <row r="514" spans="1:1" ht="14.25" customHeight="1" x14ac:dyDescent="0.35">
      <c r="A514" s="8"/>
    </row>
    <row r="515" spans="1:1" ht="14.25" customHeight="1" x14ac:dyDescent="0.35">
      <c r="A515" s="8"/>
    </row>
    <row r="516" spans="1:1" ht="14.25" customHeight="1" x14ac:dyDescent="0.35">
      <c r="A516" s="8"/>
    </row>
    <row r="517" spans="1:1" ht="14.25" customHeight="1" x14ac:dyDescent="0.35">
      <c r="A517" s="8"/>
    </row>
    <row r="518" spans="1:1" ht="14.25" customHeight="1" x14ac:dyDescent="0.35">
      <c r="A518" s="8"/>
    </row>
    <row r="519" spans="1:1" ht="14.25" customHeight="1" x14ac:dyDescent="0.35">
      <c r="A519" s="8"/>
    </row>
    <row r="520" spans="1:1" ht="14.25" customHeight="1" x14ac:dyDescent="0.35">
      <c r="A520" s="8"/>
    </row>
    <row r="521" spans="1:1" ht="14.25" customHeight="1" x14ac:dyDescent="0.35">
      <c r="A521" s="8"/>
    </row>
    <row r="522" spans="1:1" ht="14.25" customHeight="1" x14ac:dyDescent="0.35">
      <c r="A522" s="8"/>
    </row>
    <row r="523" spans="1:1" ht="14.25" customHeight="1" x14ac:dyDescent="0.35">
      <c r="A523" s="8"/>
    </row>
    <row r="524" spans="1:1" ht="14.25" customHeight="1" x14ac:dyDescent="0.35">
      <c r="A524" s="8"/>
    </row>
    <row r="525" spans="1:1" ht="14.25" customHeight="1" x14ac:dyDescent="0.35">
      <c r="A525" s="8"/>
    </row>
    <row r="526" spans="1:1" ht="14.25" customHeight="1" x14ac:dyDescent="0.35">
      <c r="A526" s="8"/>
    </row>
    <row r="527" spans="1:1" ht="14.25" customHeight="1" x14ac:dyDescent="0.35">
      <c r="A527" s="8"/>
    </row>
    <row r="528" spans="1:1" ht="14.25" customHeight="1" x14ac:dyDescent="0.35">
      <c r="A528" s="8"/>
    </row>
    <row r="529" spans="1:1" ht="14.25" customHeight="1" x14ac:dyDescent="0.35">
      <c r="A529" s="8"/>
    </row>
    <row r="530" spans="1:1" ht="14.25" customHeight="1" x14ac:dyDescent="0.35">
      <c r="A530" s="8"/>
    </row>
    <row r="531" spans="1:1" ht="14.25" customHeight="1" x14ac:dyDescent="0.35">
      <c r="A531" s="8"/>
    </row>
    <row r="532" spans="1:1" ht="14.25" customHeight="1" x14ac:dyDescent="0.35">
      <c r="A532" s="8"/>
    </row>
    <row r="533" spans="1:1" ht="14.25" customHeight="1" x14ac:dyDescent="0.35">
      <c r="A533" s="8"/>
    </row>
    <row r="534" spans="1:1" ht="14.25" customHeight="1" x14ac:dyDescent="0.35">
      <c r="A534" s="8"/>
    </row>
    <row r="535" spans="1:1" ht="14.25" customHeight="1" x14ac:dyDescent="0.35">
      <c r="A535" s="8"/>
    </row>
    <row r="536" spans="1:1" ht="14.25" customHeight="1" x14ac:dyDescent="0.35">
      <c r="A536" s="8"/>
    </row>
    <row r="537" spans="1:1" ht="14.25" customHeight="1" x14ac:dyDescent="0.35">
      <c r="A537" s="8"/>
    </row>
    <row r="538" spans="1:1" ht="14.25" customHeight="1" x14ac:dyDescent="0.35">
      <c r="A538" s="8"/>
    </row>
    <row r="539" spans="1:1" ht="14.25" customHeight="1" x14ac:dyDescent="0.35">
      <c r="A539" s="8"/>
    </row>
    <row r="540" spans="1:1" ht="14.25" customHeight="1" x14ac:dyDescent="0.35">
      <c r="A540" s="8"/>
    </row>
    <row r="541" spans="1:1" ht="14.25" customHeight="1" x14ac:dyDescent="0.35">
      <c r="A541" s="8"/>
    </row>
    <row r="542" spans="1:1" ht="14.25" customHeight="1" x14ac:dyDescent="0.35">
      <c r="A542" s="8"/>
    </row>
    <row r="543" spans="1:1" ht="14.25" customHeight="1" x14ac:dyDescent="0.35">
      <c r="A543" s="8"/>
    </row>
    <row r="544" spans="1:1" ht="14.25" customHeight="1" x14ac:dyDescent="0.35">
      <c r="A544" s="8"/>
    </row>
    <row r="545" spans="1:1" ht="14.25" customHeight="1" x14ac:dyDescent="0.35">
      <c r="A545" s="8"/>
    </row>
    <row r="546" spans="1:1" ht="14.25" customHeight="1" x14ac:dyDescent="0.35">
      <c r="A546" s="8"/>
    </row>
    <row r="547" spans="1:1" ht="14.25" customHeight="1" x14ac:dyDescent="0.35">
      <c r="A547" s="8"/>
    </row>
    <row r="548" spans="1:1" ht="14.25" customHeight="1" x14ac:dyDescent="0.35">
      <c r="A548" s="8"/>
    </row>
    <row r="549" spans="1:1" ht="14.25" customHeight="1" x14ac:dyDescent="0.35">
      <c r="A549" s="8"/>
    </row>
    <row r="550" spans="1:1" ht="14.25" customHeight="1" x14ac:dyDescent="0.35">
      <c r="A550" s="8"/>
    </row>
    <row r="551" spans="1:1" ht="14.25" customHeight="1" x14ac:dyDescent="0.35">
      <c r="A551" s="8"/>
    </row>
    <row r="552" spans="1:1" ht="14.25" customHeight="1" x14ac:dyDescent="0.35">
      <c r="A552" s="8"/>
    </row>
    <row r="553" spans="1:1" ht="14.25" customHeight="1" x14ac:dyDescent="0.35">
      <c r="A553" s="8"/>
    </row>
    <row r="554" spans="1:1" ht="14.25" customHeight="1" x14ac:dyDescent="0.35">
      <c r="A554" s="8"/>
    </row>
    <row r="555" spans="1:1" ht="14.25" customHeight="1" x14ac:dyDescent="0.35">
      <c r="A555" s="8"/>
    </row>
    <row r="556" spans="1:1" ht="14.25" customHeight="1" x14ac:dyDescent="0.35">
      <c r="A556" s="8"/>
    </row>
    <row r="557" spans="1:1" ht="14.25" customHeight="1" x14ac:dyDescent="0.35">
      <c r="A557" s="8"/>
    </row>
    <row r="558" spans="1:1" ht="14.25" customHeight="1" x14ac:dyDescent="0.35">
      <c r="A558" s="8"/>
    </row>
    <row r="559" spans="1:1" ht="14.25" customHeight="1" x14ac:dyDescent="0.35">
      <c r="A559" s="8"/>
    </row>
    <row r="560" spans="1:1" ht="14.25" customHeight="1" x14ac:dyDescent="0.35">
      <c r="A560" s="8"/>
    </row>
    <row r="561" spans="1:1" ht="14.25" customHeight="1" x14ac:dyDescent="0.35">
      <c r="A561" s="8"/>
    </row>
    <row r="562" spans="1:1" ht="14.25" customHeight="1" x14ac:dyDescent="0.35">
      <c r="A562" s="8"/>
    </row>
    <row r="563" spans="1:1" ht="14.25" customHeight="1" x14ac:dyDescent="0.35">
      <c r="A563" s="8"/>
    </row>
    <row r="564" spans="1:1" ht="14.25" customHeight="1" x14ac:dyDescent="0.35">
      <c r="A564" s="8"/>
    </row>
    <row r="565" spans="1:1" ht="14.25" customHeight="1" x14ac:dyDescent="0.35">
      <c r="A565" s="8"/>
    </row>
    <row r="566" spans="1:1" ht="14.25" customHeight="1" x14ac:dyDescent="0.35">
      <c r="A566" s="8"/>
    </row>
    <row r="567" spans="1:1" ht="14.25" customHeight="1" x14ac:dyDescent="0.35">
      <c r="A567" s="8"/>
    </row>
    <row r="568" spans="1:1" ht="14.25" customHeight="1" x14ac:dyDescent="0.35">
      <c r="A568" s="8"/>
    </row>
    <row r="569" spans="1:1" ht="14.25" customHeight="1" x14ac:dyDescent="0.35">
      <c r="A569" s="8"/>
    </row>
    <row r="570" spans="1:1" ht="14.25" customHeight="1" x14ac:dyDescent="0.35">
      <c r="A570" s="8"/>
    </row>
    <row r="571" spans="1:1" ht="14.25" customHeight="1" x14ac:dyDescent="0.35">
      <c r="A571" s="8"/>
    </row>
    <row r="572" spans="1:1" ht="14.25" customHeight="1" x14ac:dyDescent="0.35">
      <c r="A572" s="8"/>
    </row>
    <row r="573" spans="1:1" ht="14.25" customHeight="1" x14ac:dyDescent="0.35">
      <c r="A573" s="8"/>
    </row>
    <row r="574" spans="1:1" ht="14.25" customHeight="1" x14ac:dyDescent="0.35">
      <c r="A574" s="8"/>
    </row>
    <row r="575" spans="1:1" ht="14.25" customHeight="1" x14ac:dyDescent="0.35">
      <c r="A575" s="8"/>
    </row>
    <row r="576" spans="1:1" ht="14.25" customHeight="1" x14ac:dyDescent="0.35">
      <c r="A576" s="8"/>
    </row>
    <row r="577" spans="1:1" ht="14.25" customHeight="1" x14ac:dyDescent="0.35">
      <c r="A577" s="8"/>
    </row>
    <row r="578" spans="1:1" ht="14.25" customHeight="1" x14ac:dyDescent="0.35">
      <c r="A578" s="8"/>
    </row>
    <row r="579" spans="1:1" ht="14.25" customHeight="1" x14ac:dyDescent="0.35">
      <c r="A579" s="8"/>
    </row>
    <row r="580" spans="1:1" ht="14.25" customHeight="1" x14ac:dyDescent="0.35">
      <c r="A580" s="8"/>
    </row>
    <row r="581" spans="1:1" ht="14.25" customHeight="1" x14ac:dyDescent="0.35">
      <c r="A581" s="8"/>
    </row>
    <row r="582" spans="1:1" ht="14.25" customHeight="1" x14ac:dyDescent="0.35">
      <c r="A582" s="8"/>
    </row>
    <row r="583" spans="1:1" ht="14.25" customHeight="1" x14ac:dyDescent="0.35">
      <c r="A583" s="8"/>
    </row>
    <row r="584" spans="1:1" ht="14.25" customHeight="1" x14ac:dyDescent="0.35">
      <c r="A584" s="8"/>
    </row>
    <row r="585" spans="1:1" ht="14.25" customHeight="1" x14ac:dyDescent="0.35">
      <c r="A585" s="8"/>
    </row>
    <row r="586" spans="1:1" ht="14.25" customHeight="1" x14ac:dyDescent="0.35">
      <c r="A586" s="8"/>
    </row>
    <row r="587" spans="1:1" ht="14.25" customHeight="1" x14ac:dyDescent="0.35">
      <c r="A587" s="8"/>
    </row>
    <row r="588" spans="1:1" ht="14.25" customHeight="1" x14ac:dyDescent="0.35">
      <c r="A588" s="8"/>
    </row>
    <row r="589" spans="1:1" ht="14.25" customHeight="1" x14ac:dyDescent="0.35">
      <c r="A589" s="8"/>
    </row>
    <row r="590" spans="1:1" ht="14.25" customHeight="1" x14ac:dyDescent="0.35">
      <c r="A590" s="8"/>
    </row>
    <row r="591" spans="1:1" ht="14.25" customHeight="1" x14ac:dyDescent="0.35">
      <c r="A591" s="8"/>
    </row>
    <row r="592" spans="1:1" ht="14.25" customHeight="1" x14ac:dyDescent="0.35">
      <c r="A592" s="8"/>
    </row>
    <row r="593" spans="1:1" ht="14.25" customHeight="1" x14ac:dyDescent="0.35">
      <c r="A593" s="8"/>
    </row>
    <row r="594" spans="1:1" ht="14.25" customHeight="1" x14ac:dyDescent="0.35">
      <c r="A594" s="8"/>
    </row>
    <row r="595" spans="1:1" ht="14.25" customHeight="1" x14ac:dyDescent="0.35">
      <c r="A595" s="8"/>
    </row>
    <row r="596" spans="1:1" ht="14.25" customHeight="1" x14ac:dyDescent="0.35">
      <c r="A596" s="8"/>
    </row>
    <row r="597" spans="1:1" ht="14.25" customHeight="1" x14ac:dyDescent="0.35">
      <c r="A597" s="8"/>
    </row>
    <row r="598" spans="1:1" ht="14.25" customHeight="1" x14ac:dyDescent="0.35">
      <c r="A598" s="8"/>
    </row>
    <row r="599" spans="1:1" ht="14.25" customHeight="1" x14ac:dyDescent="0.35">
      <c r="A599" s="8"/>
    </row>
    <row r="600" spans="1:1" ht="14.25" customHeight="1" x14ac:dyDescent="0.35">
      <c r="A600" s="8"/>
    </row>
    <row r="601" spans="1:1" ht="14.25" customHeight="1" x14ac:dyDescent="0.35">
      <c r="A601" s="8"/>
    </row>
    <row r="602" spans="1:1" ht="14.25" customHeight="1" x14ac:dyDescent="0.35">
      <c r="A602" s="8"/>
    </row>
    <row r="603" spans="1:1" ht="14.25" customHeight="1" x14ac:dyDescent="0.35">
      <c r="A603" s="8"/>
    </row>
    <row r="604" spans="1:1" ht="14.25" customHeight="1" x14ac:dyDescent="0.35">
      <c r="A604" s="8"/>
    </row>
    <row r="605" spans="1:1" ht="14.25" customHeight="1" x14ac:dyDescent="0.35">
      <c r="A605" s="8"/>
    </row>
    <row r="606" spans="1:1" ht="14.25" customHeight="1" x14ac:dyDescent="0.35">
      <c r="A606" s="8"/>
    </row>
    <row r="607" spans="1:1" ht="14.25" customHeight="1" x14ac:dyDescent="0.35">
      <c r="A607" s="8"/>
    </row>
    <row r="608" spans="1:1" ht="14.25" customHeight="1" x14ac:dyDescent="0.35">
      <c r="A608" s="8"/>
    </row>
    <row r="609" spans="1:1" ht="14.25" customHeight="1" x14ac:dyDescent="0.35">
      <c r="A609" s="8"/>
    </row>
    <row r="610" spans="1:1" ht="14.25" customHeight="1" x14ac:dyDescent="0.35">
      <c r="A610" s="8"/>
    </row>
    <row r="611" spans="1:1" ht="14.25" customHeight="1" x14ac:dyDescent="0.35">
      <c r="A611" s="8"/>
    </row>
    <row r="612" spans="1:1" ht="14.25" customHeight="1" x14ac:dyDescent="0.35">
      <c r="A612" s="8"/>
    </row>
    <row r="613" spans="1:1" ht="14.25" customHeight="1" x14ac:dyDescent="0.35">
      <c r="A613" s="8"/>
    </row>
    <row r="614" spans="1:1" ht="14.25" customHeight="1" x14ac:dyDescent="0.35">
      <c r="A614" s="8"/>
    </row>
    <row r="615" spans="1:1" ht="14.25" customHeight="1" x14ac:dyDescent="0.35">
      <c r="A615" s="8"/>
    </row>
    <row r="616" spans="1:1" ht="14.25" customHeight="1" x14ac:dyDescent="0.35">
      <c r="A616" s="8"/>
    </row>
    <row r="617" spans="1:1" ht="14.25" customHeight="1" x14ac:dyDescent="0.35">
      <c r="A617" s="8"/>
    </row>
    <row r="618" spans="1:1" ht="14.25" customHeight="1" x14ac:dyDescent="0.35">
      <c r="A618" s="8"/>
    </row>
    <row r="619" spans="1:1" ht="14.25" customHeight="1" x14ac:dyDescent="0.35">
      <c r="A619" s="8"/>
    </row>
    <row r="620" spans="1:1" ht="14.25" customHeight="1" x14ac:dyDescent="0.35">
      <c r="A620" s="8"/>
    </row>
    <row r="621" spans="1:1" ht="14.25" customHeight="1" x14ac:dyDescent="0.35">
      <c r="A621" s="8"/>
    </row>
    <row r="622" spans="1:1" ht="14.25" customHeight="1" x14ac:dyDescent="0.35">
      <c r="A622" s="8"/>
    </row>
    <row r="623" spans="1:1" ht="14.25" customHeight="1" x14ac:dyDescent="0.35">
      <c r="A623" s="8"/>
    </row>
    <row r="624" spans="1:1" ht="14.25" customHeight="1" x14ac:dyDescent="0.35">
      <c r="A624" s="8"/>
    </row>
    <row r="625" spans="1:1" ht="14.25" customHeight="1" x14ac:dyDescent="0.35">
      <c r="A625" s="8"/>
    </row>
    <row r="626" spans="1:1" ht="14.25" customHeight="1" x14ac:dyDescent="0.35">
      <c r="A626" s="8"/>
    </row>
    <row r="627" spans="1:1" ht="14.25" customHeight="1" x14ac:dyDescent="0.35">
      <c r="A627" s="8"/>
    </row>
    <row r="628" spans="1:1" ht="14.25" customHeight="1" x14ac:dyDescent="0.35">
      <c r="A628" s="8"/>
    </row>
    <row r="629" spans="1:1" ht="14.25" customHeight="1" x14ac:dyDescent="0.35">
      <c r="A629" s="8"/>
    </row>
    <row r="630" spans="1:1" ht="14.25" customHeight="1" x14ac:dyDescent="0.35">
      <c r="A630" s="8"/>
    </row>
    <row r="631" spans="1:1" ht="14.25" customHeight="1" x14ac:dyDescent="0.35">
      <c r="A631" s="8"/>
    </row>
    <row r="632" spans="1:1" ht="14.25" customHeight="1" x14ac:dyDescent="0.35">
      <c r="A632" s="8"/>
    </row>
    <row r="633" spans="1:1" ht="14.25" customHeight="1" x14ac:dyDescent="0.35">
      <c r="A633" s="8"/>
    </row>
    <row r="634" spans="1:1" ht="14.25" customHeight="1" x14ac:dyDescent="0.35">
      <c r="A634" s="8"/>
    </row>
    <row r="635" spans="1:1" ht="14.25" customHeight="1" x14ac:dyDescent="0.35">
      <c r="A635" s="8"/>
    </row>
    <row r="636" spans="1:1" ht="14.25" customHeight="1" x14ac:dyDescent="0.35">
      <c r="A636" s="8"/>
    </row>
    <row r="637" spans="1:1" ht="14.25" customHeight="1" x14ac:dyDescent="0.35">
      <c r="A637" s="8"/>
    </row>
    <row r="638" spans="1:1" ht="14.25" customHeight="1" x14ac:dyDescent="0.35">
      <c r="A638" s="8"/>
    </row>
    <row r="639" spans="1:1" ht="14.25" customHeight="1" x14ac:dyDescent="0.35">
      <c r="A639" s="8"/>
    </row>
    <row r="640" spans="1:1" ht="14.25" customHeight="1" x14ac:dyDescent="0.35">
      <c r="A640" s="8"/>
    </row>
    <row r="641" spans="1:1" ht="14.25" customHeight="1" x14ac:dyDescent="0.35">
      <c r="A641" s="8"/>
    </row>
    <row r="642" spans="1:1" ht="14.25" customHeight="1" x14ac:dyDescent="0.35">
      <c r="A642" s="8"/>
    </row>
    <row r="643" spans="1:1" ht="14.25" customHeight="1" x14ac:dyDescent="0.35">
      <c r="A643" s="8"/>
    </row>
    <row r="644" spans="1:1" ht="14.25" customHeight="1" x14ac:dyDescent="0.35">
      <c r="A644" s="8"/>
    </row>
    <row r="645" spans="1:1" ht="14.25" customHeight="1" x14ac:dyDescent="0.35">
      <c r="A645" s="8"/>
    </row>
    <row r="646" spans="1:1" ht="14.25" customHeight="1" x14ac:dyDescent="0.35">
      <c r="A646" s="8"/>
    </row>
    <row r="647" spans="1:1" ht="14.25" customHeight="1" x14ac:dyDescent="0.35">
      <c r="A647" s="8"/>
    </row>
    <row r="648" spans="1:1" ht="14.25" customHeight="1" x14ac:dyDescent="0.35">
      <c r="A648" s="8"/>
    </row>
    <row r="649" spans="1:1" ht="14.25" customHeight="1" x14ac:dyDescent="0.35">
      <c r="A649" s="8"/>
    </row>
    <row r="650" spans="1:1" ht="14.25" customHeight="1" x14ac:dyDescent="0.35">
      <c r="A650" s="8"/>
    </row>
    <row r="651" spans="1:1" ht="14.25" customHeight="1" x14ac:dyDescent="0.35">
      <c r="A651" s="8"/>
    </row>
    <row r="652" spans="1:1" ht="14.25" customHeight="1" x14ac:dyDescent="0.35">
      <c r="A652" s="8"/>
    </row>
    <row r="653" spans="1:1" ht="14.25" customHeight="1" x14ac:dyDescent="0.35">
      <c r="A653" s="8"/>
    </row>
    <row r="654" spans="1:1" ht="14.25" customHeight="1" x14ac:dyDescent="0.35">
      <c r="A654" s="8"/>
    </row>
    <row r="655" spans="1:1" ht="14.25" customHeight="1" x14ac:dyDescent="0.35">
      <c r="A655" s="8"/>
    </row>
    <row r="656" spans="1:1" ht="14.25" customHeight="1" x14ac:dyDescent="0.35">
      <c r="A656" s="8"/>
    </row>
    <row r="657" spans="1:1" ht="14.25" customHeight="1" x14ac:dyDescent="0.35">
      <c r="A657" s="8"/>
    </row>
    <row r="658" spans="1:1" ht="14.25" customHeight="1" x14ac:dyDescent="0.35">
      <c r="A658" s="8"/>
    </row>
    <row r="659" spans="1:1" ht="14.25" customHeight="1" x14ac:dyDescent="0.35">
      <c r="A659" s="8"/>
    </row>
    <row r="660" spans="1:1" ht="14.25" customHeight="1" x14ac:dyDescent="0.35">
      <c r="A660" s="8"/>
    </row>
    <row r="661" spans="1:1" ht="14.25" customHeight="1" x14ac:dyDescent="0.35">
      <c r="A661" s="8"/>
    </row>
    <row r="662" spans="1:1" ht="14.25" customHeight="1" x14ac:dyDescent="0.35">
      <c r="A662" s="8"/>
    </row>
    <row r="663" spans="1:1" ht="14.25" customHeight="1" x14ac:dyDescent="0.35">
      <c r="A663" s="8"/>
    </row>
    <row r="664" spans="1:1" ht="14.25" customHeight="1" x14ac:dyDescent="0.35">
      <c r="A664" s="8"/>
    </row>
    <row r="665" spans="1:1" ht="14.25" customHeight="1" x14ac:dyDescent="0.35">
      <c r="A665" s="8"/>
    </row>
    <row r="666" spans="1:1" ht="14.25" customHeight="1" x14ac:dyDescent="0.35">
      <c r="A666" s="8"/>
    </row>
    <row r="667" spans="1:1" ht="14.25" customHeight="1" x14ac:dyDescent="0.35">
      <c r="A667" s="8"/>
    </row>
    <row r="668" spans="1:1" ht="14.25" customHeight="1" x14ac:dyDescent="0.35">
      <c r="A668" s="8"/>
    </row>
    <row r="669" spans="1:1" ht="14.25" customHeight="1" x14ac:dyDescent="0.35">
      <c r="A669" s="8"/>
    </row>
    <row r="670" spans="1:1" ht="14.25" customHeight="1" x14ac:dyDescent="0.35">
      <c r="A670" s="8"/>
    </row>
    <row r="671" spans="1:1" ht="14.25" customHeight="1" x14ac:dyDescent="0.35">
      <c r="A671" s="8"/>
    </row>
    <row r="672" spans="1:1" ht="14.25" customHeight="1" x14ac:dyDescent="0.35">
      <c r="A672" s="8"/>
    </row>
    <row r="673" spans="1:1" ht="14.25" customHeight="1" x14ac:dyDescent="0.35">
      <c r="A673" s="8"/>
    </row>
    <row r="674" spans="1:1" ht="14.25" customHeight="1" x14ac:dyDescent="0.35">
      <c r="A674" s="8"/>
    </row>
    <row r="675" spans="1:1" ht="14.25" customHeight="1" x14ac:dyDescent="0.35">
      <c r="A675" s="8"/>
    </row>
    <row r="676" spans="1:1" ht="14.25" customHeight="1" x14ac:dyDescent="0.35">
      <c r="A676" s="8"/>
    </row>
    <row r="677" spans="1:1" ht="14.25" customHeight="1" x14ac:dyDescent="0.35">
      <c r="A677" s="8"/>
    </row>
    <row r="678" spans="1:1" ht="14.25" customHeight="1" x14ac:dyDescent="0.35">
      <c r="A678" s="8"/>
    </row>
    <row r="679" spans="1:1" ht="14.25" customHeight="1" x14ac:dyDescent="0.35">
      <c r="A679" s="8"/>
    </row>
    <row r="680" spans="1:1" ht="14.25" customHeight="1" x14ac:dyDescent="0.35">
      <c r="A680" s="8"/>
    </row>
    <row r="681" spans="1:1" ht="14.25" customHeight="1" x14ac:dyDescent="0.35">
      <c r="A681" s="8"/>
    </row>
    <row r="682" spans="1:1" ht="14.25" customHeight="1" x14ac:dyDescent="0.35">
      <c r="A682" s="8"/>
    </row>
    <row r="683" spans="1:1" ht="14.25" customHeight="1" x14ac:dyDescent="0.35">
      <c r="A683" s="8"/>
    </row>
    <row r="684" spans="1:1" ht="14.25" customHeight="1" x14ac:dyDescent="0.35">
      <c r="A684" s="8"/>
    </row>
    <row r="685" spans="1:1" ht="14.25" customHeight="1" x14ac:dyDescent="0.35">
      <c r="A685" s="8"/>
    </row>
    <row r="686" spans="1:1" ht="14.25" customHeight="1" x14ac:dyDescent="0.35">
      <c r="A686" s="8"/>
    </row>
    <row r="687" spans="1:1" ht="14.25" customHeight="1" x14ac:dyDescent="0.35">
      <c r="A687" s="8"/>
    </row>
    <row r="688" spans="1:1" ht="14.25" customHeight="1" x14ac:dyDescent="0.35">
      <c r="A688" s="8"/>
    </row>
    <row r="689" spans="1:1" ht="14.25" customHeight="1" x14ac:dyDescent="0.35">
      <c r="A689" s="8"/>
    </row>
    <row r="690" spans="1:1" ht="14.25" customHeight="1" x14ac:dyDescent="0.35">
      <c r="A690" s="8"/>
    </row>
    <row r="691" spans="1:1" ht="14.25" customHeight="1" x14ac:dyDescent="0.35">
      <c r="A691" s="8"/>
    </row>
    <row r="692" spans="1:1" ht="14.25" customHeight="1" x14ac:dyDescent="0.35">
      <c r="A692" s="8"/>
    </row>
    <row r="693" spans="1:1" ht="14.25" customHeight="1" x14ac:dyDescent="0.35">
      <c r="A693" s="8"/>
    </row>
    <row r="694" spans="1:1" ht="14.25" customHeight="1" x14ac:dyDescent="0.35">
      <c r="A694" s="8"/>
    </row>
    <row r="695" spans="1:1" ht="14.25" customHeight="1" x14ac:dyDescent="0.35">
      <c r="A695" s="8"/>
    </row>
    <row r="696" spans="1:1" ht="14.25" customHeight="1" x14ac:dyDescent="0.35">
      <c r="A696" s="8"/>
    </row>
    <row r="697" spans="1:1" ht="14.25" customHeight="1" x14ac:dyDescent="0.35">
      <c r="A697" s="8"/>
    </row>
    <row r="698" spans="1:1" ht="14.25" customHeight="1" x14ac:dyDescent="0.35">
      <c r="A698" s="8"/>
    </row>
    <row r="699" spans="1:1" ht="14.25" customHeight="1" x14ac:dyDescent="0.35">
      <c r="A699" s="8"/>
    </row>
    <row r="700" spans="1:1" ht="14.25" customHeight="1" x14ac:dyDescent="0.35">
      <c r="A700" s="8"/>
    </row>
    <row r="701" spans="1:1" ht="14.25" customHeight="1" x14ac:dyDescent="0.35">
      <c r="A701" s="8"/>
    </row>
    <row r="702" spans="1:1" ht="14.25" customHeight="1" x14ac:dyDescent="0.35">
      <c r="A702" s="8"/>
    </row>
    <row r="703" spans="1:1" ht="14.25" customHeight="1" x14ac:dyDescent="0.35">
      <c r="A703" s="8"/>
    </row>
    <row r="704" spans="1:1" ht="14.25" customHeight="1" x14ac:dyDescent="0.35">
      <c r="A704" s="8"/>
    </row>
    <row r="705" spans="1:1" ht="14.25" customHeight="1" x14ac:dyDescent="0.35">
      <c r="A705" s="8"/>
    </row>
    <row r="706" spans="1:1" ht="14.25" customHeight="1" x14ac:dyDescent="0.35">
      <c r="A706" s="8"/>
    </row>
    <row r="707" spans="1:1" ht="14.25" customHeight="1" x14ac:dyDescent="0.35">
      <c r="A707" s="8"/>
    </row>
    <row r="708" spans="1:1" ht="14.25" customHeight="1" x14ac:dyDescent="0.35">
      <c r="A708" s="8"/>
    </row>
    <row r="709" spans="1:1" ht="14.25" customHeight="1" x14ac:dyDescent="0.35">
      <c r="A709" s="8"/>
    </row>
    <row r="710" spans="1:1" ht="14.25" customHeight="1" x14ac:dyDescent="0.35">
      <c r="A710" s="8"/>
    </row>
    <row r="711" spans="1:1" ht="14.25" customHeight="1" x14ac:dyDescent="0.35">
      <c r="A711" s="8"/>
    </row>
    <row r="712" spans="1:1" ht="14.25" customHeight="1" x14ac:dyDescent="0.35">
      <c r="A712" s="8"/>
    </row>
    <row r="713" spans="1:1" ht="14.25" customHeight="1" x14ac:dyDescent="0.35">
      <c r="A713" s="8"/>
    </row>
    <row r="714" spans="1:1" ht="14.25" customHeight="1" x14ac:dyDescent="0.35">
      <c r="A714" s="8"/>
    </row>
    <row r="715" spans="1:1" ht="14.25" customHeight="1" x14ac:dyDescent="0.35">
      <c r="A715" s="8"/>
    </row>
    <row r="716" spans="1:1" ht="14.25" customHeight="1" x14ac:dyDescent="0.35">
      <c r="A716" s="8"/>
    </row>
    <row r="717" spans="1:1" ht="14.25" customHeight="1" x14ac:dyDescent="0.35">
      <c r="A717" s="8"/>
    </row>
    <row r="718" spans="1:1" ht="14.25" customHeight="1" x14ac:dyDescent="0.35">
      <c r="A718" s="8"/>
    </row>
    <row r="719" spans="1:1" ht="14.25" customHeight="1" x14ac:dyDescent="0.35">
      <c r="A719" s="8"/>
    </row>
    <row r="720" spans="1:1" ht="14.25" customHeight="1" x14ac:dyDescent="0.35">
      <c r="A720" s="8"/>
    </row>
    <row r="721" spans="1:1" ht="14.25" customHeight="1" x14ac:dyDescent="0.35">
      <c r="A721" s="8"/>
    </row>
    <row r="722" spans="1:1" ht="14.25" customHeight="1" x14ac:dyDescent="0.35">
      <c r="A722" s="8"/>
    </row>
    <row r="723" spans="1:1" ht="14.25" customHeight="1" x14ac:dyDescent="0.35">
      <c r="A723" s="8"/>
    </row>
    <row r="724" spans="1:1" ht="14.25" customHeight="1" x14ac:dyDescent="0.35">
      <c r="A724" s="8"/>
    </row>
    <row r="725" spans="1:1" ht="14.25" customHeight="1" x14ac:dyDescent="0.35">
      <c r="A725" s="8"/>
    </row>
    <row r="726" spans="1:1" ht="14.25" customHeight="1" x14ac:dyDescent="0.35">
      <c r="A726" s="8"/>
    </row>
    <row r="727" spans="1:1" ht="14.25" customHeight="1" x14ac:dyDescent="0.35">
      <c r="A727" s="8"/>
    </row>
    <row r="728" spans="1:1" ht="14.25" customHeight="1" x14ac:dyDescent="0.35">
      <c r="A728" s="8"/>
    </row>
    <row r="729" spans="1:1" ht="14.25" customHeight="1" x14ac:dyDescent="0.35">
      <c r="A729" s="8"/>
    </row>
    <row r="730" spans="1:1" ht="14.25" customHeight="1" x14ac:dyDescent="0.35">
      <c r="A730" s="8"/>
    </row>
    <row r="731" spans="1:1" ht="14.25" customHeight="1" x14ac:dyDescent="0.35">
      <c r="A731" s="8"/>
    </row>
    <row r="732" spans="1:1" ht="14.25" customHeight="1" x14ac:dyDescent="0.35">
      <c r="A732" s="8"/>
    </row>
    <row r="733" spans="1:1" ht="14.25" customHeight="1" x14ac:dyDescent="0.35">
      <c r="A733" s="8"/>
    </row>
    <row r="734" spans="1:1" ht="14.25" customHeight="1" x14ac:dyDescent="0.35">
      <c r="A734" s="8"/>
    </row>
    <row r="735" spans="1:1" ht="14.25" customHeight="1" x14ac:dyDescent="0.35">
      <c r="A735" s="8"/>
    </row>
    <row r="736" spans="1:1" ht="14.25" customHeight="1" x14ac:dyDescent="0.35">
      <c r="A736" s="8"/>
    </row>
    <row r="737" spans="1:1" ht="14.25" customHeight="1" x14ac:dyDescent="0.35">
      <c r="A737" s="8"/>
    </row>
    <row r="738" spans="1:1" ht="14.25" customHeight="1" x14ac:dyDescent="0.35">
      <c r="A738" s="8"/>
    </row>
    <row r="739" spans="1:1" ht="14.25" customHeight="1" x14ac:dyDescent="0.35">
      <c r="A739" s="8"/>
    </row>
    <row r="740" spans="1:1" ht="14.25" customHeight="1" x14ac:dyDescent="0.35">
      <c r="A740" s="8"/>
    </row>
    <row r="741" spans="1:1" ht="14.25" customHeight="1" x14ac:dyDescent="0.35">
      <c r="A741" s="8"/>
    </row>
    <row r="742" spans="1:1" ht="14.25" customHeight="1" x14ac:dyDescent="0.35">
      <c r="A742" s="8"/>
    </row>
    <row r="743" spans="1:1" ht="14.25" customHeight="1" x14ac:dyDescent="0.35">
      <c r="A743" s="8"/>
    </row>
    <row r="744" spans="1:1" ht="14.25" customHeight="1" x14ac:dyDescent="0.35">
      <c r="A744" s="8"/>
    </row>
    <row r="745" spans="1:1" ht="14.25" customHeight="1" x14ac:dyDescent="0.35">
      <c r="A745" s="8"/>
    </row>
    <row r="746" spans="1:1" ht="14.25" customHeight="1" x14ac:dyDescent="0.35">
      <c r="A746" s="8"/>
    </row>
    <row r="747" spans="1:1" ht="14.25" customHeight="1" x14ac:dyDescent="0.35">
      <c r="A747" s="8"/>
    </row>
    <row r="748" spans="1:1" ht="14.25" customHeight="1" x14ac:dyDescent="0.35">
      <c r="A748" s="8"/>
    </row>
    <row r="749" spans="1:1" ht="14.25" customHeight="1" x14ac:dyDescent="0.35">
      <c r="A749" s="8"/>
    </row>
    <row r="750" spans="1:1" ht="14.25" customHeight="1" x14ac:dyDescent="0.35">
      <c r="A750" s="8"/>
    </row>
    <row r="751" spans="1:1" ht="14.25" customHeight="1" x14ac:dyDescent="0.35">
      <c r="A751" s="8"/>
    </row>
    <row r="752" spans="1:1" ht="14.25" customHeight="1" x14ac:dyDescent="0.35">
      <c r="A752" s="8"/>
    </row>
    <row r="753" spans="1:1" ht="14.25" customHeight="1" x14ac:dyDescent="0.35">
      <c r="A753" s="8"/>
    </row>
    <row r="754" spans="1:1" ht="14.25" customHeight="1" x14ac:dyDescent="0.35">
      <c r="A754" s="8"/>
    </row>
    <row r="755" spans="1:1" ht="14.25" customHeight="1" x14ac:dyDescent="0.35">
      <c r="A755" s="8"/>
    </row>
    <row r="756" spans="1:1" ht="14.25" customHeight="1" x14ac:dyDescent="0.35">
      <c r="A756" s="8"/>
    </row>
    <row r="757" spans="1:1" ht="14.25" customHeight="1" x14ac:dyDescent="0.35">
      <c r="A757" s="8"/>
    </row>
    <row r="758" spans="1:1" ht="14.25" customHeight="1" x14ac:dyDescent="0.35">
      <c r="A758" s="8"/>
    </row>
    <row r="759" spans="1:1" ht="14.25" customHeight="1" x14ac:dyDescent="0.35">
      <c r="A759" s="8"/>
    </row>
    <row r="760" spans="1:1" ht="14.25" customHeight="1" x14ac:dyDescent="0.35">
      <c r="A760" s="8"/>
    </row>
    <row r="761" spans="1:1" ht="14.25" customHeight="1" x14ac:dyDescent="0.35">
      <c r="A761" s="8"/>
    </row>
    <row r="762" spans="1:1" ht="14.25" customHeight="1" x14ac:dyDescent="0.35">
      <c r="A762" s="8"/>
    </row>
    <row r="763" spans="1:1" ht="14.25" customHeight="1" x14ac:dyDescent="0.35">
      <c r="A763" s="8"/>
    </row>
    <row r="764" spans="1:1" ht="14.25" customHeight="1" x14ac:dyDescent="0.35">
      <c r="A764" s="8"/>
    </row>
    <row r="765" spans="1:1" ht="14.25" customHeight="1" x14ac:dyDescent="0.35">
      <c r="A765" s="8"/>
    </row>
    <row r="766" spans="1:1" ht="14.25" customHeight="1" x14ac:dyDescent="0.35">
      <c r="A766" s="8"/>
    </row>
    <row r="767" spans="1:1" ht="14.25" customHeight="1" x14ac:dyDescent="0.35">
      <c r="A767" s="8"/>
    </row>
    <row r="768" spans="1:1" ht="14.25" customHeight="1" x14ac:dyDescent="0.35">
      <c r="A768" s="8"/>
    </row>
    <row r="769" spans="1:1" ht="14.25" customHeight="1" x14ac:dyDescent="0.35">
      <c r="A769" s="8"/>
    </row>
    <row r="770" spans="1:1" ht="14.25" customHeight="1" x14ac:dyDescent="0.35">
      <c r="A770" s="8"/>
    </row>
    <row r="771" spans="1:1" ht="14.25" customHeight="1" x14ac:dyDescent="0.35">
      <c r="A771" s="8"/>
    </row>
    <row r="772" spans="1:1" ht="14.25" customHeight="1" x14ac:dyDescent="0.35">
      <c r="A772" s="8"/>
    </row>
    <row r="773" spans="1:1" ht="14.25" customHeight="1" x14ac:dyDescent="0.35">
      <c r="A773" s="8"/>
    </row>
    <row r="774" spans="1:1" ht="14.25" customHeight="1" x14ac:dyDescent="0.35">
      <c r="A774" s="8"/>
    </row>
    <row r="775" spans="1:1" ht="14.25" customHeight="1" x14ac:dyDescent="0.35">
      <c r="A775" s="8"/>
    </row>
    <row r="776" spans="1:1" ht="14.25" customHeight="1" x14ac:dyDescent="0.35">
      <c r="A776" s="8"/>
    </row>
    <row r="777" spans="1:1" ht="14.25" customHeight="1" x14ac:dyDescent="0.35">
      <c r="A777" s="8"/>
    </row>
    <row r="778" spans="1:1" ht="14.25" customHeight="1" x14ac:dyDescent="0.35">
      <c r="A778" s="8"/>
    </row>
    <row r="779" spans="1:1" ht="14.25" customHeight="1" x14ac:dyDescent="0.35">
      <c r="A779" s="8"/>
    </row>
    <row r="780" spans="1:1" ht="14.25" customHeight="1" x14ac:dyDescent="0.35">
      <c r="A780" s="8"/>
    </row>
    <row r="781" spans="1:1" ht="14.25" customHeight="1" x14ac:dyDescent="0.35">
      <c r="A781" s="8"/>
    </row>
    <row r="782" spans="1:1" ht="14.25" customHeight="1" x14ac:dyDescent="0.35">
      <c r="A782" s="8"/>
    </row>
    <row r="783" spans="1:1" ht="14.25" customHeight="1" x14ac:dyDescent="0.35">
      <c r="A783" s="8"/>
    </row>
    <row r="784" spans="1:1" ht="14.25" customHeight="1" x14ac:dyDescent="0.35">
      <c r="A784" s="8"/>
    </row>
    <row r="785" spans="1:1" ht="14.25" customHeight="1" x14ac:dyDescent="0.35">
      <c r="A785" s="8"/>
    </row>
    <row r="786" spans="1:1" ht="14.25" customHeight="1" x14ac:dyDescent="0.35">
      <c r="A786" s="8"/>
    </row>
    <row r="787" spans="1:1" ht="14.25" customHeight="1" x14ac:dyDescent="0.35">
      <c r="A787" s="8"/>
    </row>
    <row r="788" spans="1:1" ht="14.25" customHeight="1" x14ac:dyDescent="0.35">
      <c r="A788" s="8"/>
    </row>
    <row r="789" spans="1:1" ht="14.25" customHeight="1" x14ac:dyDescent="0.35">
      <c r="A789" s="8"/>
    </row>
    <row r="790" spans="1:1" ht="14.25" customHeight="1" x14ac:dyDescent="0.35">
      <c r="A790" s="8"/>
    </row>
    <row r="791" spans="1:1" ht="14.25" customHeight="1" x14ac:dyDescent="0.35">
      <c r="A791" s="8"/>
    </row>
    <row r="792" spans="1:1" ht="14.25" customHeight="1" x14ac:dyDescent="0.35">
      <c r="A792" s="8"/>
    </row>
    <row r="793" spans="1:1" ht="14.25" customHeight="1" x14ac:dyDescent="0.35">
      <c r="A793" s="8"/>
    </row>
    <row r="794" spans="1:1" ht="14.25" customHeight="1" x14ac:dyDescent="0.35">
      <c r="A794" s="8"/>
    </row>
    <row r="795" spans="1:1" ht="14.25" customHeight="1" x14ac:dyDescent="0.35">
      <c r="A795" s="8"/>
    </row>
    <row r="796" spans="1:1" ht="14.25" customHeight="1" x14ac:dyDescent="0.35">
      <c r="A796" s="8"/>
    </row>
    <row r="797" spans="1:1" ht="14.25" customHeight="1" x14ac:dyDescent="0.35">
      <c r="A797" s="8"/>
    </row>
    <row r="798" spans="1:1" ht="14.25" customHeight="1" x14ac:dyDescent="0.35">
      <c r="A798" s="8"/>
    </row>
    <row r="799" spans="1:1" ht="14.25" customHeight="1" x14ac:dyDescent="0.35">
      <c r="A799" s="8"/>
    </row>
    <row r="800" spans="1:1" ht="14.25" customHeight="1" x14ac:dyDescent="0.35">
      <c r="A800" s="8"/>
    </row>
    <row r="801" spans="1:1" ht="14.25" customHeight="1" x14ac:dyDescent="0.35">
      <c r="A801" s="8"/>
    </row>
    <row r="802" spans="1:1" ht="14.25" customHeight="1" x14ac:dyDescent="0.35">
      <c r="A802" s="8"/>
    </row>
    <row r="803" spans="1:1" ht="14.25" customHeight="1" x14ac:dyDescent="0.35">
      <c r="A803" s="8"/>
    </row>
    <row r="804" spans="1:1" ht="14.25" customHeight="1" x14ac:dyDescent="0.35">
      <c r="A804" s="8"/>
    </row>
    <row r="805" spans="1:1" ht="14.25" customHeight="1" x14ac:dyDescent="0.35">
      <c r="A805" s="8"/>
    </row>
    <row r="806" spans="1:1" ht="14.25" customHeight="1" x14ac:dyDescent="0.35">
      <c r="A806" s="8"/>
    </row>
    <row r="807" spans="1:1" ht="14.25" customHeight="1" x14ac:dyDescent="0.35">
      <c r="A807" s="8"/>
    </row>
    <row r="808" spans="1:1" ht="14.25" customHeight="1" x14ac:dyDescent="0.35">
      <c r="A808" s="8"/>
    </row>
    <row r="809" spans="1:1" ht="14.25" customHeight="1" x14ac:dyDescent="0.35">
      <c r="A809" s="8"/>
    </row>
    <row r="810" spans="1:1" ht="14.25" customHeight="1" x14ac:dyDescent="0.35">
      <c r="A810" s="8"/>
    </row>
    <row r="811" spans="1:1" ht="14.25" customHeight="1" x14ac:dyDescent="0.35">
      <c r="A811" s="8"/>
    </row>
    <row r="812" spans="1:1" ht="14.25" customHeight="1" x14ac:dyDescent="0.35">
      <c r="A812" s="8"/>
    </row>
    <row r="813" spans="1:1" ht="14.25" customHeight="1" x14ac:dyDescent="0.35">
      <c r="A813" s="8"/>
    </row>
    <row r="814" spans="1:1" ht="14.25" customHeight="1" x14ac:dyDescent="0.35">
      <c r="A814" s="8"/>
    </row>
    <row r="815" spans="1:1" ht="14.25" customHeight="1" x14ac:dyDescent="0.35">
      <c r="A815" s="8"/>
    </row>
    <row r="816" spans="1:1" ht="14.25" customHeight="1" x14ac:dyDescent="0.35">
      <c r="A816" s="8"/>
    </row>
    <row r="817" spans="1:1" ht="14.25" customHeight="1" x14ac:dyDescent="0.35">
      <c r="A817" s="8"/>
    </row>
    <row r="818" spans="1:1" ht="14.25" customHeight="1" x14ac:dyDescent="0.35">
      <c r="A818" s="8"/>
    </row>
    <row r="819" spans="1:1" ht="14.25" customHeight="1" x14ac:dyDescent="0.35">
      <c r="A819" s="8"/>
    </row>
    <row r="820" spans="1:1" ht="14.25" customHeight="1" x14ac:dyDescent="0.35">
      <c r="A820" s="8"/>
    </row>
    <row r="821" spans="1:1" ht="14.25" customHeight="1" x14ac:dyDescent="0.35">
      <c r="A821" s="8"/>
    </row>
    <row r="822" spans="1:1" ht="14.25" customHeight="1" x14ac:dyDescent="0.35">
      <c r="A822" s="8"/>
    </row>
    <row r="823" spans="1:1" ht="14.25" customHeight="1" x14ac:dyDescent="0.35">
      <c r="A823" s="8"/>
    </row>
    <row r="824" spans="1:1" ht="14.25" customHeight="1" x14ac:dyDescent="0.35">
      <c r="A824" s="8"/>
    </row>
    <row r="825" spans="1:1" ht="14.25" customHeight="1" x14ac:dyDescent="0.35">
      <c r="A825" s="8"/>
    </row>
    <row r="826" spans="1:1" ht="14.25" customHeight="1" x14ac:dyDescent="0.35">
      <c r="A826" s="8"/>
    </row>
    <row r="827" spans="1:1" ht="14.25" customHeight="1" x14ac:dyDescent="0.35">
      <c r="A827" s="8"/>
    </row>
    <row r="828" spans="1:1" ht="14.25" customHeight="1" x14ac:dyDescent="0.35">
      <c r="A828" s="8"/>
    </row>
    <row r="829" spans="1:1" ht="14.25" customHeight="1" x14ac:dyDescent="0.35">
      <c r="A829" s="8"/>
    </row>
    <row r="830" spans="1:1" ht="14.25" customHeight="1" x14ac:dyDescent="0.35">
      <c r="A830" s="8"/>
    </row>
    <row r="831" spans="1:1" ht="14.25" customHeight="1" x14ac:dyDescent="0.35">
      <c r="A831" s="8"/>
    </row>
    <row r="832" spans="1:1" ht="14.25" customHeight="1" x14ac:dyDescent="0.35">
      <c r="A832" s="8"/>
    </row>
    <row r="833" spans="1:1" ht="14.25" customHeight="1" x14ac:dyDescent="0.35">
      <c r="A833" s="8"/>
    </row>
    <row r="834" spans="1:1" ht="14.25" customHeight="1" x14ac:dyDescent="0.35">
      <c r="A834" s="8"/>
    </row>
    <row r="835" spans="1:1" ht="14.25" customHeight="1" x14ac:dyDescent="0.35">
      <c r="A835" s="8"/>
    </row>
    <row r="836" spans="1:1" ht="14.25" customHeight="1" x14ac:dyDescent="0.35">
      <c r="A836" s="8"/>
    </row>
    <row r="837" spans="1:1" ht="14.25" customHeight="1" x14ac:dyDescent="0.35">
      <c r="A837" s="8"/>
    </row>
    <row r="838" spans="1:1" ht="14.25" customHeight="1" x14ac:dyDescent="0.35">
      <c r="A838" s="8"/>
    </row>
    <row r="839" spans="1:1" ht="14.25" customHeight="1" x14ac:dyDescent="0.35">
      <c r="A839" s="8"/>
    </row>
    <row r="840" spans="1:1" ht="14.25" customHeight="1" x14ac:dyDescent="0.35">
      <c r="A840" s="8"/>
    </row>
    <row r="841" spans="1:1" ht="14.25" customHeight="1" x14ac:dyDescent="0.35">
      <c r="A841" s="8"/>
    </row>
    <row r="842" spans="1:1" ht="14.25" customHeight="1" x14ac:dyDescent="0.35">
      <c r="A842" s="8"/>
    </row>
    <row r="843" spans="1:1" ht="14.25" customHeight="1" x14ac:dyDescent="0.35">
      <c r="A843" s="8"/>
    </row>
    <row r="844" spans="1:1" ht="14.25" customHeight="1" x14ac:dyDescent="0.35">
      <c r="A844" s="8"/>
    </row>
    <row r="845" spans="1:1" ht="14.25" customHeight="1" x14ac:dyDescent="0.35">
      <c r="A845" s="8"/>
    </row>
    <row r="846" spans="1:1" ht="14.25" customHeight="1" x14ac:dyDescent="0.35">
      <c r="A846" s="8"/>
    </row>
    <row r="847" spans="1:1" ht="14.25" customHeight="1" x14ac:dyDescent="0.35">
      <c r="A847" s="8"/>
    </row>
    <row r="848" spans="1:1" ht="14.25" customHeight="1" x14ac:dyDescent="0.35">
      <c r="A848" s="8"/>
    </row>
    <row r="849" spans="1:1" ht="14.25" customHeight="1" x14ac:dyDescent="0.35">
      <c r="A849" s="8"/>
    </row>
    <row r="850" spans="1:1" ht="14.25" customHeight="1" x14ac:dyDescent="0.35">
      <c r="A850" s="8"/>
    </row>
    <row r="851" spans="1:1" ht="14.25" customHeight="1" x14ac:dyDescent="0.35">
      <c r="A851" s="8"/>
    </row>
    <row r="852" spans="1:1" ht="14.25" customHeight="1" x14ac:dyDescent="0.35">
      <c r="A852" s="8"/>
    </row>
    <row r="853" spans="1:1" ht="14.25" customHeight="1" x14ac:dyDescent="0.35">
      <c r="A853" s="8"/>
    </row>
    <row r="854" spans="1:1" ht="14.25" customHeight="1" x14ac:dyDescent="0.35">
      <c r="A854" s="8"/>
    </row>
    <row r="855" spans="1:1" ht="14.25" customHeight="1" x14ac:dyDescent="0.35">
      <c r="A855" s="8"/>
    </row>
    <row r="856" spans="1:1" ht="14.25" customHeight="1" x14ac:dyDescent="0.35">
      <c r="A856" s="8"/>
    </row>
    <row r="857" spans="1:1" ht="14.25" customHeight="1" x14ac:dyDescent="0.35">
      <c r="A857" s="8"/>
    </row>
    <row r="858" spans="1:1" ht="14.25" customHeight="1" x14ac:dyDescent="0.35">
      <c r="A858" s="8"/>
    </row>
    <row r="859" spans="1:1" ht="14.25" customHeight="1" x14ac:dyDescent="0.35">
      <c r="A859" s="8"/>
    </row>
    <row r="860" spans="1:1" ht="14.25" customHeight="1" x14ac:dyDescent="0.35">
      <c r="A860" s="8"/>
    </row>
    <row r="861" spans="1:1" ht="14.25" customHeight="1" x14ac:dyDescent="0.35">
      <c r="A861" s="8"/>
    </row>
    <row r="862" spans="1:1" ht="14.25" customHeight="1" x14ac:dyDescent="0.35">
      <c r="A862" s="8"/>
    </row>
    <row r="863" spans="1:1" ht="14.25" customHeight="1" x14ac:dyDescent="0.35">
      <c r="A863" s="8"/>
    </row>
    <row r="864" spans="1:1" ht="14.25" customHeight="1" x14ac:dyDescent="0.35">
      <c r="A864" s="8"/>
    </row>
    <row r="865" spans="1:1" ht="14.25" customHeight="1" x14ac:dyDescent="0.35">
      <c r="A865" s="8"/>
    </row>
    <row r="866" spans="1:1" ht="14.25" customHeight="1" x14ac:dyDescent="0.35">
      <c r="A866" s="8"/>
    </row>
    <row r="867" spans="1:1" ht="14.25" customHeight="1" x14ac:dyDescent="0.35">
      <c r="A867" s="8"/>
    </row>
    <row r="868" spans="1:1" ht="14.25" customHeight="1" x14ac:dyDescent="0.35">
      <c r="A868" s="8"/>
    </row>
    <row r="869" spans="1:1" ht="14.25" customHeight="1" x14ac:dyDescent="0.35">
      <c r="A869" s="8"/>
    </row>
    <row r="870" spans="1:1" ht="14.25" customHeight="1" x14ac:dyDescent="0.35">
      <c r="A870" s="8"/>
    </row>
    <row r="871" spans="1:1" ht="14.25" customHeight="1" x14ac:dyDescent="0.35">
      <c r="A871" s="8"/>
    </row>
    <row r="872" spans="1:1" ht="14.25" customHeight="1" x14ac:dyDescent="0.35">
      <c r="A872" s="8"/>
    </row>
    <row r="873" spans="1:1" ht="14.25" customHeight="1" x14ac:dyDescent="0.35">
      <c r="A873" s="8"/>
    </row>
    <row r="874" spans="1:1" ht="14.25" customHeight="1" x14ac:dyDescent="0.35">
      <c r="A874" s="8"/>
    </row>
    <row r="875" spans="1:1" ht="14.25" customHeight="1" x14ac:dyDescent="0.35">
      <c r="A875" s="8"/>
    </row>
    <row r="876" spans="1:1" ht="14.25" customHeight="1" x14ac:dyDescent="0.35">
      <c r="A876" s="8"/>
    </row>
    <row r="877" spans="1:1" ht="14.25" customHeight="1" x14ac:dyDescent="0.35">
      <c r="A877" s="8"/>
    </row>
    <row r="878" spans="1:1" ht="14.25" customHeight="1" x14ac:dyDescent="0.35">
      <c r="A878" s="8"/>
    </row>
    <row r="879" spans="1:1" ht="14.25" customHeight="1" x14ac:dyDescent="0.35">
      <c r="A879" s="8"/>
    </row>
    <row r="880" spans="1:1" ht="14.25" customHeight="1" x14ac:dyDescent="0.35">
      <c r="A880" s="8"/>
    </row>
    <row r="881" spans="1:1" ht="14.25" customHeight="1" x14ac:dyDescent="0.35">
      <c r="A881" s="8"/>
    </row>
    <row r="882" spans="1:1" ht="14.25" customHeight="1" x14ac:dyDescent="0.35">
      <c r="A882" s="8"/>
    </row>
    <row r="883" spans="1:1" ht="14.25" customHeight="1" x14ac:dyDescent="0.35">
      <c r="A883" s="8"/>
    </row>
    <row r="884" spans="1:1" ht="14.25" customHeight="1" x14ac:dyDescent="0.35">
      <c r="A884" s="8"/>
    </row>
    <row r="885" spans="1:1" ht="14.25" customHeight="1" x14ac:dyDescent="0.35">
      <c r="A885" s="8"/>
    </row>
    <row r="886" spans="1:1" ht="14.25" customHeight="1" x14ac:dyDescent="0.35">
      <c r="A886" s="8"/>
    </row>
    <row r="887" spans="1:1" ht="14.25" customHeight="1" x14ac:dyDescent="0.35">
      <c r="A887" s="8"/>
    </row>
    <row r="888" spans="1:1" ht="14.25" customHeight="1" x14ac:dyDescent="0.35">
      <c r="A888" s="8"/>
    </row>
    <row r="889" spans="1:1" ht="14.25" customHeight="1" x14ac:dyDescent="0.35">
      <c r="A889" s="8"/>
    </row>
    <row r="890" spans="1:1" ht="14.25" customHeight="1" x14ac:dyDescent="0.35">
      <c r="A890" s="8"/>
    </row>
    <row r="891" spans="1:1" ht="14.25" customHeight="1" x14ac:dyDescent="0.35">
      <c r="A891" s="8"/>
    </row>
    <row r="892" spans="1:1" ht="14.25" customHeight="1" x14ac:dyDescent="0.35">
      <c r="A892" s="8"/>
    </row>
    <row r="893" spans="1:1" ht="14.25" customHeight="1" x14ac:dyDescent="0.35">
      <c r="A893" s="8"/>
    </row>
    <row r="894" spans="1:1" ht="14.25" customHeight="1" x14ac:dyDescent="0.35">
      <c r="A894" s="8"/>
    </row>
    <row r="895" spans="1:1" ht="14.25" customHeight="1" x14ac:dyDescent="0.35">
      <c r="A895" s="8"/>
    </row>
    <row r="896" spans="1:1" ht="14.25" customHeight="1" x14ac:dyDescent="0.35">
      <c r="A896" s="8"/>
    </row>
    <row r="897" spans="1:1" ht="14.25" customHeight="1" x14ac:dyDescent="0.35">
      <c r="A897" s="8"/>
    </row>
    <row r="898" spans="1:1" ht="14.25" customHeight="1" x14ac:dyDescent="0.35">
      <c r="A898" s="8"/>
    </row>
    <row r="899" spans="1:1" ht="14.25" customHeight="1" x14ac:dyDescent="0.35">
      <c r="A899" s="8"/>
    </row>
    <row r="900" spans="1:1" ht="14.25" customHeight="1" x14ac:dyDescent="0.35">
      <c r="A900" s="8"/>
    </row>
    <row r="901" spans="1:1" ht="14.25" customHeight="1" x14ac:dyDescent="0.35">
      <c r="A901" s="8"/>
    </row>
    <row r="902" spans="1:1" ht="14.25" customHeight="1" x14ac:dyDescent="0.35">
      <c r="A902" s="8"/>
    </row>
    <row r="903" spans="1:1" ht="14.25" customHeight="1" x14ac:dyDescent="0.35">
      <c r="A903" s="8"/>
    </row>
    <row r="904" spans="1:1" ht="14.25" customHeight="1" x14ac:dyDescent="0.35">
      <c r="A904" s="8"/>
    </row>
    <row r="905" spans="1:1" ht="14.25" customHeight="1" x14ac:dyDescent="0.35">
      <c r="A905" s="8"/>
    </row>
    <row r="906" spans="1:1" ht="14.25" customHeight="1" x14ac:dyDescent="0.35">
      <c r="A906" s="8"/>
    </row>
    <row r="907" spans="1:1" ht="14.25" customHeight="1" x14ac:dyDescent="0.35">
      <c r="A907" s="8"/>
    </row>
    <row r="908" spans="1:1" ht="14.25" customHeight="1" x14ac:dyDescent="0.35">
      <c r="A908" s="8"/>
    </row>
    <row r="909" spans="1:1" ht="14.25" customHeight="1" x14ac:dyDescent="0.35">
      <c r="A909" s="8"/>
    </row>
    <row r="910" spans="1:1" ht="14.25" customHeight="1" x14ac:dyDescent="0.35">
      <c r="A910" s="8"/>
    </row>
    <row r="911" spans="1:1" ht="14.25" customHeight="1" x14ac:dyDescent="0.35">
      <c r="A911" s="8"/>
    </row>
    <row r="912" spans="1:1" ht="14.25" customHeight="1" x14ac:dyDescent="0.35">
      <c r="A912" s="8"/>
    </row>
    <row r="913" spans="1:1" ht="14.25" customHeight="1" x14ac:dyDescent="0.35">
      <c r="A913" s="8"/>
    </row>
    <row r="914" spans="1:1" ht="14.25" customHeight="1" x14ac:dyDescent="0.35">
      <c r="A914" s="8"/>
    </row>
    <row r="915" spans="1:1" ht="14.25" customHeight="1" x14ac:dyDescent="0.35">
      <c r="A915" s="8"/>
    </row>
    <row r="916" spans="1:1" ht="14.25" customHeight="1" x14ac:dyDescent="0.35">
      <c r="A916" s="8"/>
    </row>
    <row r="917" spans="1:1" ht="14.25" customHeight="1" x14ac:dyDescent="0.35">
      <c r="A917" s="8"/>
    </row>
    <row r="918" spans="1:1" ht="14.25" customHeight="1" x14ac:dyDescent="0.35">
      <c r="A918" s="8"/>
    </row>
    <row r="919" spans="1:1" ht="14.25" customHeight="1" x14ac:dyDescent="0.35">
      <c r="A919" s="8"/>
    </row>
    <row r="920" spans="1:1" ht="14.25" customHeight="1" x14ac:dyDescent="0.35">
      <c r="A920" s="8"/>
    </row>
    <row r="921" spans="1:1" ht="14.25" customHeight="1" x14ac:dyDescent="0.35">
      <c r="A921" s="8"/>
    </row>
    <row r="922" spans="1:1" ht="14.25" customHeight="1" x14ac:dyDescent="0.35">
      <c r="A922" s="8"/>
    </row>
    <row r="923" spans="1:1" ht="14.25" customHeight="1" x14ac:dyDescent="0.35">
      <c r="A923" s="8"/>
    </row>
    <row r="924" spans="1:1" ht="14.25" customHeight="1" x14ac:dyDescent="0.35">
      <c r="A924" s="8"/>
    </row>
    <row r="925" spans="1:1" ht="14.25" customHeight="1" x14ac:dyDescent="0.35">
      <c r="A925" s="8"/>
    </row>
    <row r="926" spans="1:1" ht="14.25" customHeight="1" x14ac:dyDescent="0.35">
      <c r="A926" s="8"/>
    </row>
    <row r="927" spans="1:1" ht="14.25" customHeight="1" x14ac:dyDescent="0.35">
      <c r="A927" s="8"/>
    </row>
    <row r="928" spans="1:1" ht="14.25" customHeight="1" x14ac:dyDescent="0.35">
      <c r="A928" s="8"/>
    </row>
    <row r="929" spans="1:1" ht="14.25" customHeight="1" x14ac:dyDescent="0.35">
      <c r="A929" s="8"/>
    </row>
    <row r="930" spans="1:1" ht="14.25" customHeight="1" x14ac:dyDescent="0.35">
      <c r="A930" s="8"/>
    </row>
    <row r="931" spans="1:1" ht="14.25" customHeight="1" x14ac:dyDescent="0.35">
      <c r="A931" s="8"/>
    </row>
    <row r="932" spans="1:1" ht="14.25" customHeight="1" x14ac:dyDescent="0.35">
      <c r="A932" s="8"/>
    </row>
    <row r="933" spans="1:1" ht="14.25" customHeight="1" x14ac:dyDescent="0.35">
      <c r="A933" s="8"/>
    </row>
    <row r="934" spans="1:1" ht="14.25" customHeight="1" x14ac:dyDescent="0.35">
      <c r="A934" s="8"/>
    </row>
    <row r="935" spans="1:1" ht="14.25" customHeight="1" x14ac:dyDescent="0.35">
      <c r="A935" s="8"/>
    </row>
    <row r="936" spans="1:1" ht="14.25" customHeight="1" x14ac:dyDescent="0.35">
      <c r="A936" s="8"/>
    </row>
    <row r="937" spans="1:1" ht="14.25" customHeight="1" x14ac:dyDescent="0.35">
      <c r="A937" s="8"/>
    </row>
    <row r="938" spans="1:1" ht="14.25" customHeight="1" x14ac:dyDescent="0.35">
      <c r="A938" s="8"/>
    </row>
    <row r="939" spans="1:1" ht="14.25" customHeight="1" x14ac:dyDescent="0.35">
      <c r="A939" s="8"/>
    </row>
    <row r="940" spans="1:1" ht="14.25" customHeight="1" x14ac:dyDescent="0.35">
      <c r="A940" s="8"/>
    </row>
    <row r="941" spans="1:1" ht="14.25" customHeight="1" x14ac:dyDescent="0.35">
      <c r="A941" s="8"/>
    </row>
    <row r="942" spans="1:1" ht="14.25" customHeight="1" x14ac:dyDescent="0.35">
      <c r="A942" s="8"/>
    </row>
    <row r="943" spans="1:1" ht="14.25" customHeight="1" x14ac:dyDescent="0.35">
      <c r="A943" s="8"/>
    </row>
    <row r="944" spans="1:1" ht="14.25" customHeight="1" x14ac:dyDescent="0.35">
      <c r="A944" s="8"/>
    </row>
    <row r="945" spans="1:1" ht="14.25" customHeight="1" x14ac:dyDescent="0.35">
      <c r="A945" s="8"/>
    </row>
    <row r="946" spans="1:1" ht="14.25" customHeight="1" x14ac:dyDescent="0.35">
      <c r="A946" s="8"/>
    </row>
    <row r="947" spans="1:1" ht="14.25" customHeight="1" x14ac:dyDescent="0.35">
      <c r="A947" s="8"/>
    </row>
    <row r="948" spans="1:1" ht="14.25" customHeight="1" x14ac:dyDescent="0.35">
      <c r="A948" s="8"/>
    </row>
    <row r="949" spans="1:1" ht="14.25" customHeight="1" x14ac:dyDescent="0.35">
      <c r="A949" s="8"/>
    </row>
    <row r="950" spans="1:1" ht="14.25" customHeight="1" x14ac:dyDescent="0.35">
      <c r="A950" s="8"/>
    </row>
    <row r="951" spans="1:1" ht="14.25" customHeight="1" x14ac:dyDescent="0.35">
      <c r="A951" s="8"/>
    </row>
    <row r="952" spans="1:1" ht="14.25" customHeight="1" x14ac:dyDescent="0.35">
      <c r="A952" s="8"/>
    </row>
    <row r="953" spans="1:1" ht="14.25" customHeight="1" x14ac:dyDescent="0.35">
      <c r="A953" s="8"/>
    </row>
    <row r="954" spans="1:1" ht="14.25" customHeight="1" x14ac:dyDescent="0.35">
      <c r="A954" s="8"/>
    </row>
    <row r="955" spans="1:1" ht="14.25" customHeight="1" x14ac:dyDescent="0.35">
      <c r="A955" s="8"/>
    </row>
    <row r="956" spans="1:1" ht="14.25" customHeight="1" x14ac:dyDescent="0.35">
      <c r="A956" s="8"/>
    </row>
    <row r="957" spans="1:1" ht="14.25" customHeight="1" x14ac:dyDescent="0.35">
      <c r="A957" s="8"/>
    </row>
    <row r="958" spans="1:1" ht="14.25" customHeight="1" x14ac:dyDescent="0.35">
      <c r="A958" s="8"/>
    </row>
    <row r="959" spans="1:1" ht="14.25" customHeight="1" x14ac:dyDescent="0.35">
      <c r="A959" s="8"/>
    </row>
    <row r="960" spans="1:1" ht="14.25" customHeight="1" x14ac:dyDescent="0.35">
      <c r="A960" s="8"/>
    </row>
    <row r="961" spans="1:1" ht="14.25" customHeight="1" x14ac:dyDescent="0.35">
      <c r="A961" s="8"/>
    </row>
    <row r="962" spans="1:1" ht="14.25" customHeight="1" x14ac:dyDescent="0.35">
      <c r="A962" s="8"/>
    </row>
    <row r="963" spans="1:1" ht="14.25" customHeight="1" x14ac:dyDescent="0.35">
      <c r="A963" s="8"/>
    </row>
    <row r="964" spans="1:1" ht="14.25" customHeight="1" x14ac:dyDescent="0.35">
      <c r="A964" s="8"/>
    </row>
    <row r="965" spans="1:1" ht="14.25" customHeight="1" x14ac:dyDescent="0.35">
      <c r="A965" s="8"/>
    </row>
    <row r="966" spans="1:1" ht="14.25" customHeight="1" x14ac:dyDescent="0.35">
      <c r="A966" s="8"/>
    </row>
    <row r="967" spans="1:1" ht="14.25" customHeight="1" x14ac:dyDescent="0.35">
      <c r="A967" s="8"/>
    </row>
    <row r="968" spans="1:1" ht="14.25" customHeight="1" x14ac:dyDescent="0.35">
      <c r="A968" s="8"/>
    </row>
    <row r="969" spans="1:1" ht="14.25" customHeight="1" x14ac:dyDescent="0.35">
      <c r="A969" s="8"/>
    </row>
    <row r="970" spans="1:1" ht="14.25" customHeight="1" x14ac:dyDescent="0.35">
      <c r="A970" s="8"/>
    </row>
    <row r="971" spans="1:1" ht="14.25" customHeight="1" x14ac:dyDescent="0.35">
      <c r="A971" s="8"/>
    </row>
    <row r="972" spans="1:1" ht="14.25" customHeight="1" x14ac:dyDescent="0.35">
      <c r="A972" s="8"/>
    </row>
    <row r="973" spans="1:1" ht="14.25" customHeight="1" x14ac:dyDescent="0.35">
      <c r="A973" s="8"/>
    </row>
    <row r="974" spans="1:1" ht="14.25" customHeight="1" x14ac:dyDescent="0.35">
      <c r="A974" s="8"/>
    </row>
    <row r="975" spans="1:1" ht="14.25" customHeight="1" x14ac:dyDescent="0.35">
      <c r="A975" s="8"/>
    </row>
    <row r="976" spans="1:1" ht="14.25" customHeight="1" x14ac:dyDescent="0.35">
      <c r="A976" s="8"/>
    </row>
    <row r="977" spans="1:1" ht="14.25" customHeight="1" x14ac:dyDescent="0.35">
      <c r="A977" s="8"/>
    </row>
    <row r="978" spans="1:1" ht="14.25" customHeight="1" x14ac:dyDescent="0.35">
      <c r="A978" s="8"/>
    </row>
    <row r="979" spans="1:1" ht="14.25" customHeight="1" x14ac:dyDescent="0.35">
      <c r="A979" s="8"/>
    </row>
    <row r="980" spans="1:1" ht="14.25" customHeight="1" x14ac:dyDescent="0.35">
      <c r="A980" s="8"/>
    </row>
    <row r="981" spans="1:1" ht="14.25" customHeight="1" x14ac:dyDescent="0.35">
      <c r="A981" s="8"/>
    </row>
    <row r="982" spans="1:1" ht="14.25" customHeight="1" x14ac:dyDescent="0.35">
      <c r="A982" s="8"/>
    </row>
    <row r="983" spans="1:1" ht="14.25" customHeight="1" x14ac:dyDescent="0.35">
      <c r="A983" s="8"/>
    </row>
    <row r="984" spans="1:1" ht="14.25" customHeight="1" x14ac:dyDescent="0.35">
      <c r="A984" s="8"/>
    </row>
    <row r="985" spans="1:1" ht="14.25" customHeight="1" x14ac:dyDescent="0.35">
      <c r="A985" s="8"/>
    </row>
    <row r="986" spans="1:1" ht="14.25" customHeight="1" x14ac:dyDescent="0.35">
      <c r="A986" s="8"/>
    </row>
    <row r="987" spans="1:1" ht="14.25" customHeight="1" x14ac:dyDescent="0.35">
      <c r="A987" s="8"/>
    </row>
    <row r="988" spans="1:1" ht="14.25" customHeight="1" x14ac:dyDescent="0.35">
      <c r="A988" s="8"/>
    </row>
    <row r="989" spans="1:1" ht="14.25" customHeight="1" x14ac:dyDescent="0.35">
      <c r="A989" s="8"/>
    </row>
    <row r="990" spans="1:1" ht="14.25" customHeight="1" x14ac:dyDescent="0.35">
      <c r="A990" s="8"/>
    </row>
    <row r="991" spans="1:1" ht="14.25" customHeight="1" x14ac:dyDescent="0.35">
      <c r="A991" s="8"/>
    </row>
    <row r="992" spans="1:1" ht="14.25" customHeight="1" x14ac:dyDescent="0.35">
      <c r="A992" s="8"/>
    </row>
    <row r="993" spans="1:1" ht="14.25" customHeight="1" x14ac:dyDescent="0.35">
      <c r="A993" s="8"/>
    </row>
    <row r="994" spans="1:1" ht="14.25" customHeight="1" x14ac:dyDescent="0.35">
      <c r="A994" s="8"/>
    </row>
    <row r="995" spans="1:1" ht="14.25" customHeight="1" x14ac:dyDescent="0.35">
      <c r="A995" s="8"/>
    </row>
    <row r="996" spans="1:1" ht="14.25" customHeight="1" x14ac:dyDescent="0.35">
      <c r="A996" s="8"/>
    </row>
    <row r="997" spans="1:1" ht="14.25" customHeight="1" x14ac:dyDescent="0.35">
      <c r="A997" s="8"/>
    </row>
    <row r="998" spans="1:1" ht="14.25" customHeight="1" x14ac:dyDescent="0.35">
      <c r="A998" s="8"/>
    </row>
    <row r="999" spans="1:1" ht="14.25" customHeight="1" x14ac:dyDescent="0.35">
      <c r="A999" s="8"/>
    </row>
    <row r="1000" spans="1:1" ht="14.25" customHeight="1" x14ac:dyDescent="0.35">
      <c r="A1000" s="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CEC_RESOLVE_38MMT PSP</vt:lpstr>
      <vt:lpstr>EIA 860</vt:lpstr>
      <vt:lpstr>CA BPHC</vt:lpstr>
      <vt:lpstr>BPHC</vt:lpstr>
      <vt:lpstr>gigawatts_to_megawatts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2015-06-11T00:38:34Z</dcterms:created>
  <dcterms:modified xsi:type="dcterms:W3CDTF">2022-05-10T19:43:54Z</dcterms:modified>
</cp:coreProperties>
</file>