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752" documentId="11_7630BD2150AEA4A6A03A16081019FEB42C6D9DFD" xr6:coauthVersionLast="47" xr6:coauthVersionMax="47" xr10:uidLastSave="{575F80BF-0ACA-8343-BB91-29BFCCE373C8}"/>
  <bookViews>
    <workbookView xWindow="-20" yWindow="460" windowWidth="28800" windowHeight="15840" firstSheet="13" activeTab="18"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Marine Energy Consumption" sheetId="29" r:id="rId15"/>
    <sheet name="Freight Air Energy Consumption" sheetId="28" r:id="rId16"/>
    <sheet name="AEO 48 (Aircraft Stock)" sheetId="31" r:id="rId17"/>
    <sheet name="Passenger" sheetId="19" r:id="rId18"/>
    <sheet name="Freight" sheetId="20" r:id="rId19"/>
    <sheet name="SYVbT-passenger" sheetId="2" r:id="rId20"/>
    <sheet name="SYVbT-freight" sheetId="4" r:id="rId21"/>
  </sheets>
  <externalReferences>
    <externalReference r:id="rId2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D3" i="20"/>
  <c r="E3" i="20" s="1"/>
  <c r="D3" i="4" s="1"/>
  <c r="B2" i="20"/>
  <c r="E3" i="4"/>
  <c r="F3" i="4"/>
  <c r="H3" i="4"/>
  <c r="B3" i="4"/>
  <c r="C2" i="4"/>
  <c r="F2" i="4"/>
  <c r="H2" i="4"/>
  <c r="B2" i="4"/>
  <c r="E4" i="4"/>
  <c r="E5" i="4"/>
  <c r="E6" i="4"/>
  <c r="B6" i="20"/>
  <c r="B5" i="20"/>
  <c r="E4" i="2"/>
  <c r="E5" i="2"/>
  <c r="E6" i="2"/>
  <c r="B7" i="19"/>
  <c r="B6" i="19"/>
  <c r="B84" i="32"/>
  <c r="C64" i="32"/>
  <c r="B85" i="32"/>
  <c r="B64" i="32"/>
  <c r="B63" i="32"/>
  <c r="C3" i="4" l="1"/>
  <c r="C63" i="32"/>
  <c r="D7" i="2"/>
  <c r="H3" i="2"/>
  <c r="C3" i="2"/>
  <c r="D3" i="2"/>
  <c r="E3" i="2"/>
  <c r="F3" i="2"/>
  <c r="G3" i="2"/>
  <c r="B3" i="2"/>
  <c r="G2" i="2"/>
  <c r="F2" i="2"/>
  <c r="E2" i="2"/>
  <c r="D2" i="2"/>
  <c r="C2" i="2"/>
  <c r="B2" i="2"/>
  <c r="B4" i="20"/>
  <c r="B5" i="19"/>
  <c r="B65" i="16"/>
  <c r="G3" i="19"/>
  <c r="C3" i="19"/>
  <c r="M49" i="16"/>
  <c r="M50" i="16"/>
  <c r="M48" i="16"/>
  <c r="H4" i="19"/>
  <c r="F3" i="20"/>
  <c r="H2" i="20"/>
  <c r="G2" i="4" s="1"/>
  <c r="F2" i="20"/>
  <c r="E2" i="4" s="1"/>
  <c r="E2" i="20"/>
  <c r="D2" i="4" s="1"/>
  <c r="B3" i="20"/>
  <c r="E8" i="19"/>
  <c r="B8" i="19"/>
  <c r="F4" i="19"/>
  <c r="E4" i="19"/>
  <c r="D4" i="19"/>
  <c r="C4" i="19"/>
  <c r="B4" i="19"/>
  <c r="B3" i="19"/>
  <c r="E3" i="19" s="1"/>
  <c r="F3" i="19" l="1"/>
  <c r="D3" i="19"/>
  <c r="H3" i="19"/>
</calcChain>
</file>

<file path=xl/sharedStrings.xml><?xml version="1.0" encoding="utf-8"?>
<sst xmlns="http://schemas.openxmlformats.org/spreadsheetml/2006/main" count="1468" uniqueCount="646">
  <si>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</si>
  <si>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</si>
  <si>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</si>
  <si>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</si>
  <si>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</si>
  <si>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</si>
  <si>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EIA</t>
  </si>
  <si>
    <t>Annual Energy Outlook 2020</t>
  </si>
  <si>
    <t>aircraft</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</si>
  <si>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</si>
  <si>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</si>
  <si>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</si>
  <si>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</si>
  <si>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</si>
  <si>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</si>
  <si>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</si>
  <si>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</si>
  <si>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</si>
  <si>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</si>
  <si>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</si>
  <si>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</si>
  <si>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</si>
  <si>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</si>
  <si>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</si>
  <si>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</si>
  <si>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</si>
  <si>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</si>
  <si>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</si>
  <si>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</si>
  <si>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</si>
  <si>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</si>
  <si>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</si>
  <si>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</si>
  <si>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</si>
  <si>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</si>
  <si>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</si>
  <si>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</si>
  <si>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</si>
  <si>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</si>
  <si>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</si>
  <si>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</si>
  <si>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</si>
  <si>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</si>
  <si>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</si>
  <si>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</si>
  <si>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</si>
  <si>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</si>
  <si>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</si>
  <si>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</si>
  <si>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</si>
  <si>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</si>
  <si>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</si>
  <si>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</si>
  <si>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</si>
  <si>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</si>
  <si>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</si>
  <si>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</si>
  <si>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</si>
  <si>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</si>
  <si>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</si>
  <si>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</si>
  <si>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</si>
  <si>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</si>
  <si>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</si>
  <si>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</si>
  <si>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</si>
  <si>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</si>
  <si>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</si>
  <si>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</si>
  <si>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</si>
  <si>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</si>
  <si>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</si>
  <si>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</si>
  <si>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</si>
  <si>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</si>
  <si>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</si>
  <si>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</si>
  <si>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</si>
  <si>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</si>
  <si>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</si>
  <si>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</si>
  <si>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</si>
  <si>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</si>
  <si>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</si>
  <si>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</si>
  <si>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</si>
  <si>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</si>
  <si>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</si>
  <si>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</si>
  <si>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</si>
  <si>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</si>
  <si>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</si>
  <si>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</si>
  <si>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</si>
  <si>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</si>
  <si>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</si>
  <si>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</si>
  <si>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</si>
  <si>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</si>
  <si>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</si>
  <si>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</si>
  <si>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</si>
  <si>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</si>
  <si>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</si>
  <si>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</si>
  <si>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38: Freight Truck Secondary Energy Use and GHG Emissions by Energy Source</t>
  </si>
  <si>
    <t>Freight Truck Energy Use (PJ)</t>
  </si>
  <si>
    <t>Tonne-kilometres (millions)</t>
  </si>
  <si>
    <t>Energy Intensity (MJ/Tkm)</t>
  </si>
  <si>
    <r>
      <t>Freight Truck GHG Emissions (Mt of CO</t>
    </r>
    <r>
      <rPr>
        <b/>
        <vertAlign val="subscript"/>
        <sz val="10"/>
        <rFont val="Arial"/>
        <family val="2"/>
      </rPr>
      <t>2</t>
    </r>
    <r>
      <rPr>
        <b/>
        <sz val="10"/>
        <rFont val="Arial"/>
        <family val="2"/>
      </rPr>
      <t>e)</t>
    </r>
  </si>
  <si>
    <t>Number of Vehicles</t>
  </si>
  <si>
    <t>Total LDVs</t>
  </si>
  <si>
    <t>battery electric vehicle</t>
  </si>
  <si>
    <t>natural gas vehicle</t>
  </si>
  <si>
    <t>gasoline vehicle</t>
  </si>
  <si>
    <t>diesel vehicle</t>
  </si>
  <si>
    <t>plugin hybrid vehicle</t>
  </si>
  <si>
    <t>LPG vehicle</t>
  </si>
  <si>
    <t>hydrogen vehicle</t>
  </si>
  <si>
    <t>LDVs</t>
  </si>
  <si>
    <t>HDVs</t>
  </si>
  <si>
    <t>rail</t>
  </si>
  <si>
    <t>ships</t>
  </si>
  <si>
    <t>motorbikes</t>
  </si>
  <si>
    <t>Growth (2019-2050)</t>
  </si>
  <si>
    <t>Source: U.S. Energy Information Administration</t>
  </si>
  <si>
    <t>full name</t>
  </si>
  <si>
    <t>api key</t>
  </si>
  <si>
    <t>units</t>
  </si>
  <si>
    <t>- -</t>
  </si>
  <si>
    <t>Aviation Gasoline</t>
  </si>
  <si>
    <t>Diesel</t>
  </si>
  <si>
    <t>Gasoline</t>
  </si>
  <si>
    <t>Table 48.  Aircraft Stock</t>
  </si>
  <si>
    <t>Aircraft Stock</t>
  </si>
  <si>
    <t>148-AEO2020.2.</t>
  </si>
  <si>
    <t>United States</t>
  </si>
  <si>
    <t>Narrow Body Aircraft</t>
  </si>
  <si>
    <t>Wide Body Aircraft</t>
  </si>
  <si>
    <t>Regional Jets</t>
  </si>
  <si>
    <t>Central America</t>
  </si>
  <si>
    <t>South America</t>
  </si>
  <si>
    <t>Europe</t>
  </si>
  <si>
    <t>Africa</t>
  </si>
  <si>
    <t>Mideast</t>
  </si>
  <si>
    <t>Commonwealth of Independent States</t>
  </si>
  <si>
    <t>China</t>
  </si>
  <si>
    <t>Northeast Asia</t>
  </si>
  <si>
    <t>Southeast Asia</t>
  </si>
  <si>
    <t>Southwest Asia</t>
  </si>
  <si>
    <t>Oceania</t>
  </si>
  <si>
    <t>Total World</t>
  </si>
  <si>
    <t>Aircraft Active Stock</t>
  </si>
  <si>
    <t>148-AEO2020.58.</t>
  </si>
  <si>
    <t>Aircraft Parked Stock</t>
  </si>
  <si>
    <t>148-AEO2020.114.</t>
  </si>
  <si>
    <t>Aircraft Cargo Stock</t>
  </si>
  <si>
    <t>148-AEO2020.170.</t>
  </si>
  <si>
    <t>Total Vehicles</t>
  </si>
  <si>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</si>
  <si>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</si>
  <si>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</si>
  <si>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</si>
  <si>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</si>
  <si>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</si>
  <si>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r>
      <t>Freight Light Truck GHG Emissions (Mt of CO</t>
    </r>
    <r>
      <rPr>
        <b/>
        <vertAlign val="subscript"/>
        <sz val="10"/>
        <rFont val="Arial"/>
        <family val="2"/>
      </rPr>
      <t>2</t>
    </r>
    <r>
      <rPr>
        <b/>
        <sz val="10"/>
        <rFont val="Arial"/>
        <family val="2"/>
      </rPr>
      <t>e)</t>
    </r>
  </si>
  <si>
    <t>Table 21: Freight Air Transportation Secondary Energy Use and GHG Emissions by Energy Source</t>
  </si>
  <si>
    <t>Freight Air Transportation Energy Use (PJ)</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</si>
  <si>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</si>
  <si>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</si>
  <si>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</si>
  <si>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</si>
  <si>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</si>
  <si>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</si>
  <si>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</si>
  <si>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</si>
  <si>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</si>
  <si>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</si>
  <si>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</si>
  <si>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</si>
  <si>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</si>
  <si>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</si>
  <si>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</si>
  <si>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</si>
  <si>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</si>
  <si>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</si>
  <si>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Zero Emission and Hybrid Vehicles</t>
  </si>
  <si>
    <t>Statistics Canada</t>
  </si>
  <si>
    <t>Fuel type</t>
  </si>
  <si>
    <t>New motor vehicle registrations</t>
  </si>
  <si>
    <t>Frequency: Annual</t>
  </si>
  <si>
    <t>Table: 20-10-0021-01</t>
  </si>
  <si>
    <t>Release date: 2021-07-27</t>
  </si>
  <si>
    <t>Geography: Canada, Province or territory</t>
  </si>
  <si>
    <t>Number of vehicles</t>
  </si>
  <si>
    <t>Units</t>
  </si>
  <si>
    <t>All fuel types</t>
  </si>
  <si>
    <t>Battery electric</t>
  </si>
  <si>
    <t>Hybrid electric</t>
  </si>
  <si>
    <t>Plug-in hybrid electric</t>
  </si>
  <si>
    <t>Footnotes:</t>
  </si>
  <si>
    <t>Other fuel types include liquid propane, natural gas, hydrogen, etcetera.</t>
  </si>
  <si>
    <t>How to cite: Statistics Canada. Table 20-10-0021-01  New motor vehicle registrations</t>
  </si>
  <si>
    <t>https://www150.statcan.gc.ca/t1/tbl1/en/tv.action?pid=2010002101</t>
  </si>
  <si>
    <t>New Motor Vehicle Registrations</t>
  </si>
  <si>
    <t>Passenger cars</t>
  </si>
  <si>
    <t>Other fuel types 1</t>
  </si>
  <si>
    <t xml:space="preserve">https://www150.statcan.gc.ca/t1/tbl1/en/tv.action?pid=2010002101 </t>
  </si>
  <si>
    <t>total (2011-2018)</t>
  </si>
  <si>
    <t>Total LDV passenger cars</t>
  </si>
  <si>
    <t>https://www.eia.gov/outlooks/aeo/data/browser/#/?id=148-AEO2020&amp;region=0-0&amp;cases=ref2020&amp;start=2018&amp;end=2050&amp;f=A&amp;sourcekey=0</t>
  </si>
  <si>
    <t>Mon Nov 29 2021 14:38:10 GMT-0800 (Pacific Standard Time)</t>
  </si>
  <si>
    <t>Aircraft Stock: Total: United States: Reference case</t>
  </si>
  <si>
    <t>148-AEO2020.3.ref2020-d112119a</t>
  </si>
  <si>
    <t>Aircraft Stock: Total: U.S.: Narrow Body: Reference case</t>
  </si>
  <si>
    <t>148-AEO2020.4.ref2020-d112119a</t>
  </si>
  <si>
    <t>Aircraft Stock: Total: U.S.: Wide Body: Reference case</t>
  </si>
  <si>
    <t>148-AEO2020.5.ref2020-d112119a</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</si>
  <si>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</si>
  <si>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</si>
  <si>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</si>
  <si>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</si>
  <si>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</si>
  <si>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</si>
  <si>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</si>
  <si>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</si>
  <si>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</si>
  <si>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</si>
  <si>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</si>
  <si>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</si>
  <si>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</si>
  <si>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</si>
  <si>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</si>
  <si>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</si>
  <si>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</si>
  <si>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</si>
  <si>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</si>
  <si>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</si>
  <si>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</si>
  <si>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</si>
  <si>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</si>
  <si>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</si>
  <si>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</si>
  <si>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</si>
  <si>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</si>
  <si>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</si>
  <si>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</si>
  <si>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</si>
  <si>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</si>
  <si>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</si>
  <si>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</si>
  <si>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</si>
  <si>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</si>
  <si>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</si>
  <si>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</si>
  <si>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</si>
  <si>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</si>
  <si>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</si>
  <si>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</si>
  <si>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</si>
  <si>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</si>
  <si>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</si>
  <si>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</si>
  <si>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</si>
  <si>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</si>
  <si>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</si>
  <si>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</si>
  <si>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</si>
  <si>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</si>
  <si>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</si>
  <si>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</si>
  <si>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</si>
  <si>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</si>
  <si>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</si>
  <si>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</si>
  <si>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</si>
  <si>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</si>
  <si>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</si>
  <si>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</si>
  <si>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</si>
  <si>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</si>
  <si>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</si>
  <si>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</si>
  <si>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</si>
  <si>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</si>
  <si>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</si>
  <si>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</si>
  <si>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</si>
  <si>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</si>
  <si>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</si>
  <si>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</si>
  <si>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</si>
  <si>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</si>
  <si>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</si>
  <si>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</si>
  <si>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</si>
  <si>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</si>
  <si>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</si>
  <si>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</si>
  <si>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</si>
  <si>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</si>
  <si>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</si>
  <si>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</si>
  <si>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</si>
  <si>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</si>
  <si>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</si>
  <si>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</si>
  <si>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</si>
  <si>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</si>
  <si>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</si>
  <si>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</si>
  <si>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</si>
  <si>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</si>
  <si>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</si>
  <si>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</si>
  <si>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</si>
  <si>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Aircraft Stock: Total: World: Reference case</t>
  </si>
  <si>
    <t>148-AEO2020.55.ref2020-d112119a</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</si>
  <si>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</si>
  <si>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</si>
  <si>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</si>
  <si>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</si>
  <si>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</si>
  <si>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</si>
  <si>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</si>
  <si>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</si>
  <si>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</si>
  <si>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</si>
  <si>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</si>
  <si>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</si>
  <si>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</si>
  <si>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</si>
  <si>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</si>
  <si>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</si>
  <si>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</si>
  <si>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</si>
  <si>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</si>
  <si>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</si>
  <si>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</si>
  <si>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</si>
  <si>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</si>
  <si>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</si>
  <si>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</si>
  <si>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</si>
  <si>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</si>
  <si>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</si>
  <si>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</si>
  <si>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</si>
  <si>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</si>
  <si>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</si>
  <si>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</si>
  <si>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</si>
  <si>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</si>
  <si>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</si>
  <si>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</si>
  <si>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</si>
  <si>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</si>
  <si>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</si>
  <si>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</si>
  <si>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</si>
  <si>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</si>
  <si>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</si>
  <si>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</si>
  <si>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</si>
  <si>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</si>
  <si>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</si>
  <si>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</si>
  <si>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</si>
  <si>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</si>
  <si>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</si>
  <si>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</si>
  <si>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</si>
  <si>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</si>
  <si>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</si>
  <si>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</si>
  <si>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</si>
  <si>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</si>
  <si>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</si>
  <si>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</si>
  <si>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</si>
  <si>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</si>
  <si>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</si>
  <si>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</si>
  <si>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</si>
  <si>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</si>
  <si>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</si>
  <si>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</si>
  <si>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</si>
  <si>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</si>
  <si>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</si>
  <si>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</si>
  <si>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</si>
  <si>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</si>
  <si>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</si>
  <si>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</si>
  <si>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</si>
  <si>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</si>
  <si>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</si>
  <si>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</si>
  <si>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</si>
  <si>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</si>
  <si>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</si>
  <si>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</si>
  <si>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</si>
  <si>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</si>
  <si>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</si>
  <si>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</si>
  <si>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</si>
  <si>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</si>
  <si>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</si>
  <si>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</si>
  <si>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</si>
  <si>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</si>
  <si>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</si>
  <si>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</si>
  <si>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</si>
  <si>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</si>
  <si>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</si>
  <si>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</si>
  <si>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</si>
  <si>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</si>
  <si>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</si>
  <si>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</si>
  <si>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</si>
  <si>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Stock: Parked: United States: Reference case</t>
  </si>
  <si>
    <t>148-AEO2020.115.ref2020-d112119a</t>
  </si>
  <si>
    <t>Aircraft Stock: Parked: U.S.: Narrow Body: Reference case</t>
  </si>
  <si>
    <t>148-AEO2020.116.ref2020-d112119a</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</si>
  <si>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</si>
  <si>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</si>
  <si>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</si>
  <si>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</si>
  <si>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</si>
  <si>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</si>
  <si>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</si>
  <si>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</si>
  <si>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</si>
  <si>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</si>
  <si>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</si>
  <si>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</si>
  <si>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</si>
  <si>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</si>
  <si>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</si>
  <si>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</si>
  <si>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</si>
  <si>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</si>
  <si>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</si>
  <si>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</si>
  <si>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</si>
  <si>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</si>
  <si>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</si>
  <si>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</si>
  <si>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</si>
  <si>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</si>
  <si>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</si>
  <si>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</si>
  <si>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</si>
  <si>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</si>
  <si>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</si>
  <si>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</si>
  <si>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</si>
  <si>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</si>
  <si>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</si>
  <si>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</si>
  <si>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</si>
  <si>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</si>
  <si>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</si>
  <si>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</si>
  <si>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</si>
  <si>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</si>
  <si>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</si>
  <si>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</si>
  <si>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</si>
  <si>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</si>
  <si>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</si>
  <si>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</si>
  <si>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</si>
  <si>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</si>
  <si>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</si>
  <si>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</si>
  <si>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</si>
  <si>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</si>
  <si>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</si>
  <si>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</si>
  <si>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</si>
  <si>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</si>
  <si>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</si>
  <si>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</si>
  <si>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</si>
  <si>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</si>
  <si>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</si>
  <si>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</si>
  <si>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</si>
  <si>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</si>
  <si>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</si>
  <si>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</si>
  <si>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</si>
  <si>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</si>
  <si>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</si>
  <si>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</si>
  <si>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</si>
  <si>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</si>
  <si>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</si>
  <si>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</si>
  <si>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</si>
  <si>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</si>
  <si>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</si>
  <si>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</si>
  <si>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</si>
  <si>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</si>
  <si>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</si>
  <si>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</si>
  <si>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</si>
  <si>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</si>
  <si>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</si>
  <si>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</si>
  <si>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</si>
  <si>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</si>
  <si>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</si>
  <si>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</si>
  <si>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</si>
  <si>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</si>
  <si>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</si>
  <si>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</si>
  <si>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</si>
  <si>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</si>
  <si>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</si>
  <si>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</si>
  <si>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</si>
  <si>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</si>
  <si>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</si>
  <si>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</si>
  <si>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</si>
  <si>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</si>
  <si>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</si>
  <si>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</si>
  <si>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</si>
  <si>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</si>
  <si>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</si>
  <si>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</si>
  <si>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</si>
  <si>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</si>
  <si>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</si>
  <si>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</si>
  <si>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</si>
  <si>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</si>
  <si>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</si>
  <si>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</si>
  <si>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</si>
  <si>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</si>
  <si>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</si>
  <si>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</si>
  <si>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</si>
  <si>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</si>
  <si>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</si>
  <si>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</si>
  <si>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</si>
  <si>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</si>
  <si>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Transport Canada</t>
  </si>
  <si>
    <t>Transportation in Canada 2020 Statistical Addendum</t>
  </si>
  <si>
    <t>https://tc.canada.ca/en/corporate-services/transparency/corporate-management-reporting/transportation-canada-annual-reports/transportation-canada-2020-overview-report</t>
  </si>
  <si>
    <t>Locomotives</t>
  </si>
  <si>
    <t>Freight or Passenger</t>
  </si>
  <si>
    <t>Class I 1,917 1,958 2,367 2,434 2,421 2,394 2,366 2,280 2,419 2,399</t>
  </si>
  <si>
    <t>Class II 392 394 410 413 419 449 436 445 444 457</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</si>
  <si>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</si>
  <si>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</si>
  <si>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</si>
  <si>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</si>
  <si>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</si>
  <si>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</si>
  <si>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</si>
  <si>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</si>
  <si>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</si>
  <si>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</si>
  <si>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</si>
  <si>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</si>
  <si>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</si>
  <si>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</si>
  <si>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</si>
  <si>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</si>
  <si>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</si>
  <si>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</si>
  <si>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</si>
  <si>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</si>
  <si>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</si>
  <si>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</si>
  <si>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</si>
  <si>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</si>
  <si>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</si>
  <si>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</si>
  <si>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</si>
  <si>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</si>
  <si>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</si>
  <si>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Total 28,487 28,993 26,214 22,659 21,415 20,366 19,399 16,553 20,782 21,906</t>
  </si>
  <si>
    <t>Other Freight Cars</t>
  </si>
  <si>
    <t>Class I 105 99 93 78 73 113 113 676 590 597</t>
  </si>
  <si>
    <t>Class II 102 85 96 104 98 104 131 134 194 202</t>
  </si>
  <si>
    <t>Total 207 184 189 182 171 217 244 810 784 799</t>
  </si>
  <si>
    <t>Total Freight Cars</t>
  </si>
  <si>
    <t>Class I 64,505 65,006 60,977 53,183 51,477 48,963 47,414 47,759 52,396 53,970</t>
  </si>
  <si>
    <t>Class II 3,850 3,718 3,742 3,626 4,367 4,747 5,528 5,541 5,669 5,602</t>
  </si>
  <si>
    <t>Total 68,355 68,724 64,719 56,809 55,844 53,710 52,942 53,300 58,065 59,572</t>
  </si>
  <si>
    <t>Table RA3: Railway Fleet, 2006-2015</t>
  </si>
  <si>
    <t>Class I</t>
  </si>
  <si>
    <t>Class II</t>
  </si>
  <si>
    <t>Total</t>
  </si>
  <si>
    <t>2014R</t>
  </si>
  <si>
    <t>Page 83, Table M10</t>
  </si>
  <si>
    <t>Gross Tons (Thousands of tons)</t>
  </si>
  <si>
    <t>Number of Vessels</t>
  </si>
  <si>
    <t>Type of Vessel</t>
  </si>
  <si>
    <t>Dry Bulk</t>
  </si>
  <si>
    <t>Tankers</t>
  </si>
  <si>
    <t>General Cargo</t>
  </si>
  <si>
    <t>Ferries</t>
  </si>
  <si>
    <t>Other</t>
  </si>
  <si>
    <t>"Other" ships are assumed to be freight rather than passenger ships.</t>
  </si>
  <si>
    <t>Table M10: Canadian-Registered Fleet by Vessel Type, 2000, 2010 and 2020</t>
  </si>
  <si>
    <t xml:space="preserve">Note: Includes self-propelled passenger and cargo vessels with gross tonnage of 1,000 and over, including government-owned ferries. Does not include fishing vessels, platforms, </t>
  </si>
  <si>
    <t>working vessels, tugs, pleasure craft or unclassified vessels.</t>
  </si>
  <si>
    <t>Passenger</t>
  </si>
  <si>
    <t>Frieght</t>
  </si>
  <si>
    <t>source:</t>
  </si>
  <si>
    <t>2020 Rail Trends, Railway Association of Canada</t>
  </si>
  <si>
    <t>https://www.railcan.ca/wp-content/uploads/2021/03/Rail-Trends-2020_Eng.pdf</t>
  </si>
  <si>
    <t>Trains by type</t>
  </si>
  <si>
    <t>freight</t>
  </si>
  <si>
    <t>passenger</t>
  </si>
  <si>
    <t>locomotives by type</t>
  </si>
  <si>
    <t>Total Rail, by Type</t>
  </si>
  <si>
    <t>Since locomotives aren't divided into passenger and freight (in fact, the same locomotive might be used for both types of cargo), we divide up the locomotives according to the number of cars of each type, adjusted for the average number of cars per train.</t>
  </si>
  <si>
    <t>Cars Per Train (Average)</t>
  </si>
  <si>
    <t>freight cars per trains (RAC source)</t>
  </si>
  <si>
    <t>light rail</t>
  </si>
  <si>
    <t>heavy rail</t>
  </si>
  <si>
    <t>commuter rail</t>
  </si>
  <si>
    <t>Table RO12: Urban Transit Fleet Composition, 2010–2019 (Page 104)</t>
  </si>
  <si>
    <t>passenger cars per trains (assumption from Canada update 1.4.3)</t>
  </si>
  <si>
    <t>Railway Association of Canada</t>
  </si>
  <si>
    <t>Rail Trends</t>
  </si>
  <si>
    <t>Table RA3 and Table RO12</t>
  </si>
  <si>
    <t>Page 9</t>
  </si>
  <si>
    <t>unformatted data for table RA3</t>
  </si>
  <si>
    <t>natural gas vehicle*</t>
  </si>
  <si>
    <t>*Freight natural gas trucks are calculated based on total freight truck percentages because there are no Light duty natural gas 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</si>
</sst>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8" formatCode="###0.00_)"/>
    <numFmt numFmtId="169" formatCode="#,##0_)"/>
    <numFmt numFmtId="171" formatCode="0.0"/>
    <numFmt numFmtId="172" formatCode="0.000"/>
    <numFmt numFmtId="173" formatCode="0.000%"/>
  </numFmts>
  <fonts count="6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8" fontId="19" fillId="0" borderId="6" applyNumberFormat="0" applyFill="0">
      <alignment horizontal="right"/>
    </xf>
    <xf numFmtId="169" fontId="20" fillId="0" borderId="6">
      <alignment horizontal="right" vertical="center"/>
    </xf>
    <xf numFmtId="49" fontId="21" fillId="0" borderId="6">
      <alignment horizontal="left" vertical="center"/>
    </xf>
    <xf numFmtId="168"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8"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cellStyleXfs>
  <cellXfs count="117">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3" fillId="0" borderId="0" xfId="0" applyFont="1"/>
    <xf numFmtId="0" fontId="40" fillId="0" borderId="0" xfId="0" applyFont="1" applyFill="1" applyBorder="1" applyAlignment="1"/>
    <xf numFmtId="0" fontId="12" fillId="0" borderId="0" xfId="0" applyFont="1" applyFill="1" applyBorder="1" applyAlignment="1"/>
    <xf numFmtId="0" fontId="11" fillId="0" borderId="0" xfId="0" applyFont="1" applyFill="1" applyBorder="1" applyAlignment="1"/>
    <xf numFmtId="0" fontId="41" fillId="0" borderId="9" xfId="0" applyFont="1" applyFill="1" applyBorder="1" applyAlignment="1"/>
    <xf numFmtId="0" fontId="41" fillId="0" borderId="0" xfId="0" applyFont="1" applyFill="1" applyBorder="1" applyAlignment="1"/>
    <xf numFmtId="3" fontId="40" fillId="0" borderId="0" xfId="0" applyNumberFormat="1" applyFont="1" applyFill="1" applyBorder="1" applyAlignment="1"/>
    <xf numFmtId="0" fontId="40" fillId="0" borderId="0" xfId="0" applyFont="1" applyFill="1" applyBorder="1" applyAlignment="1">
      <alignment wrapText="1"/>
    </xf>
    <xf numFmtId="0" fontId="41" fillId="0" borderId="0" xfId="0" applyFont="1" applyFill="1" applyBorder="1" applyAlignment="1">
      <alignment wrapText="1"/>
    </xf>
    <xf numFmtId="0" fontId="43" fillId="0" borderId="0" xfId="0" applyFont="1" applyFill="1" applyBorder="1" applyAlignment="1"/>
    <xf numFmtId="0" fontId="42" fillId="0" borderId="0" xfId="0" applyFont="1" applyFill="1" applyBorder="1" applyAlignment="1"/>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4" fillId="0" borderId="0" xfId="0" applyFont="1" applyFill="1" applyBorder="1" applyAlignment="1"/>
    <xf numFmtId="0" fontId="45" fillId="0" borderId="0" xfId="0" applyFont="1" applyFill="1" applyBorder="1" applyAlignment="1"/>
    <xf numFmtId="0" fontId="46" fillId="0" borderId="0" xfId="0" applyFont="1" applyFill="1" applyBorder="1" applyAlignment="1"/>
    <xf numFmtId="0" fontId="47" fillId="0" borderId="0" xfId="0" applyFont="1" applyFill="1" applyBorder="1" applyAlignment="1"/>
    <xf numFmtId="4" fontId="41" fillId="0" borderId="0" xfId="0" applyNumberFormat="1" applyFont="1" applyFill="1" applyBorder="1" applyAlignment="1"/>
    <xf numFmtId="0" fontId="7" fillId="0" borderId="0" xfId="0" applyFont="1" applyFill="1" applyBorder="1" applyAlignment="1"/>
    <xf numFmtId="0" fontId="7" fillId="0" borderId="0" xfId="0" applyFont="1" applyFill="1" applyBorder="1" applyAlignment="1">
      <alignment wrapText="1"/>
    </xf>
    <xf numFmtId="0" fontId="45" fillId="0" borderId="0" xfId="0" applyFont="1" applyFill="1" applyBorder="1" applyAlignment="1">
      <alignment wrapText="1"/>
    </xf>
    <xf numFmtId="0" fontId="0" fillId="2" borderId="0" xfId="0" applyFill="1"/>
    <xf numFmtId="0" fontId="0" fillId="0" borderId="22" xfId="0" applyBorder="1"/>
    <xf numFmtId="3" fontId="7" fillId="0" borderId="0" xfId="0" applyNumberFormat="1" applyFont="1" applyFill="1" applyBorder="1" applyAlignme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44" fillId="0" borderId="0" xfId="0" applyFont="1"/>
    <xf numFmtId="0" fontId="11" fillId="0" borderId="0" xfId="0" applyFont="1" applyAlignment="1">
      <alignment horizontal="right"/>
    </xf>
    <xf numFmtId="171" fontId="41" fillId="0" borderId="0" xfId="0" applyNumberFormat="1" applyFont="1"/>
    <xf numFmtId="2" fontId="45" fillId="0" borderId="0" xfId="0" applyNumberFormat="1" applyFont="1" applyAlignment="1">
      <alignment horizontal="left" indent="1"/>
    </xf>
    <xf numFmtId="171" fontId="0" fillId="0" borderId="0" xfId="0" applyNumberFormat="1"/>
    <xf numFmtId="2" fontId="7" fillId="0" borderId="0" xfId="0" applyNumberFormat="1" applyFont="1" applyAlignment="1">
      <alignment horizontal="left" indent="2"/>
    </xf>
    <xf numFmtId="2" fontId="7" fillId="0" borderId="0" xfId="0" applyNumberFormat="1" applyFont="1"/>
    <xf numFmtId="0" fontId="45" fillId="0" borderId="0" xfId="0" applyFont="1" applyAlignment="1">
      <alignment horizontal="left" indent="1"/>
    </xf>
    <xf numFmtId="2" fontId="52" fillId="0" borderId="0" xfId="0" applyNumberFormat="1" applyFont="1"/>
    <xf numFmtId="1" fontId="5" fillId="0" borderId="0" xfId="0" applyNumberFormat="1" applyFont="1" applyAlignment="1">
      <alignment horizontal="left" indent="2"/>
    </xf>
    <xf numFmtId="2" fontId="41" fillId="0" borderId="0" xfId="0" applyNumberFormat="1" applyFont="1"/>
    <xf numFmtId="0" fontId="53" fillId="0" borderId="0" xfId="0" applyFont="1"/>
    <xf numFmtId="0" fontId="53" fillId="0" borderId="0" xfId="0" applyFont="1" applyAlignment="1">
      <alignment horizontal="right"/>
    </xf>
    <xf numFmtId="0" fontId="41" fillId="0" borderId="0" xfId="0" applyFont="1" applyAlignment="1">
      <alignment horizontal="left"/>
    </xf>
    <xf numFmtId="171" fontId="53" fillId="0" borderId="0" xfId="0" applyNumberFormat="1" applyFont="1"/>
    <xf numFmtId="0" fontId="0" fillId="0" borderId="0" xfId="0" applyAlignment="1">
      <alignment horizontal="left" indent="2"/>
    </xf>
    <xf numFmtId="0" fontId="53" fillId="0" borderId="0" xfId="0" applyFont="1" applyAlignment="1">
      <alignment horizontal="left" indent="2"/>
    </xf>
    <xf numFmtId="2" fontId="46" fillId="0" borderId="0" xfId="0" applyNumberFormat="1" applyFont="1"/>
    <xf numFmtId="1" fontId="47" fillId="0" borderId="0" xfId="0" applyNumberFormat="1" applyFont="1" applyAlignment="1">
      <alignment horizontal="left" indent="2"/>
    </xf>
    <xf numFmtId="3" fontId="53" fillId="0" borderId="0" xfId="0" applyNumberFormat="1" applyFont="1"/>
    <xf numFmtId="0" fontId="7" fillId="0" borderId="0" xfId="0" applyFont="1" applyAlignment="1">
      <alignment horizontal="left"/>
    </xf>
    <xf numFmtId="2" fontId="46" fillId="0" borderId="0" xfId="0" applyNumberFormat="1" applyFont="1" applyAlignment="1">
      <alignment horizontal="left"/>
    </xf>
    <xf numFmtId="172" fontId="0" fillId="0" borderId="0" xfId="0" applyNumberFormat="1"/>
    <xf numFmtId="173" fontId="0" fillId="0" borderId="0" xfId="140" applyNumberFormat="1" applyFont="1"/>
    <xf numFmtId="2" fontId="52" fillId="0" borderId="0" xfId="0" applyNumberFormat="1" applyFont="1" applyAlignment="1">
      <alignment wrapText="1"/>
    </xf>
    <xf numFmtId="0" fontId="41" fillId="0" borderId="0" xfId="0" applyFont="1" applyAlignment="1">
      <alignment horizontal="left" wrapText="1"/>
    </xf>
    <xf numFmtId="1" fontId="47" fillId="0" borderId="0" xfId="0" applyNumberFormat="1" applyFont="1" applyAlignment="1">
      <alignment horizontal="left"/>
    </xf>
    <xf numFmtId="0" fontId="7" fillId="0" borderId="0" xfId="0" applyFont="1" applyAlignment="1">
      <alignment horizontal="left" indent="2"/>
    </xf>
    <xf numFmtId="2" fontId="52" fillId="0" borderId="0" xfId="0" applyNumberFormat="1" applyFont="1" applyAlignment="1">
      <alignment horizontal="left"/>
    </xf>
    <xf numFmtId="0" fontId="45" fillId="0" borderId="0" xfId="0" applyFont="1" applyAlignment="1">
      <alignment horizontal="left" wrapText="1" indent="1"/>
    </xf>
    <xf numFmtId="171"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0" fillId="0" borderId="0" xfId="0"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9" fillId="0" borderId="0" xfId="0" applyFont="1"/>
    <xf numFmtId="0" fontId="1" fillId="2" borderId="0" xfId="0" applyFont="1" applyFill="1" applyBorder="1"/>
    <xf numFmtId="3" fontId="59" fillId="0" borderId="0" xfId="0" applyNumberFormat="1" applyFont="1"/>
    <xf numFmtId="0" fontId="60" fillId="0" borderId="0" xfId="0" applyFont="1"/>
    <xf numFmtId="0" fontId="57"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8" fillId="0" borderId="37" xfId="0" applyFont="1" applyBorder="1"/>
    <xf numFmtId="0" fontId="1" fillId="0" borderId="37" xfId="0" applyFont="1" applyBorder="1"/>
    <xf numFmtId="0" fontId="57" fillId="0" borderId="37" xfId="0" applyFont="1" applyBorder="1"/>
    <xf numFmtId="0" fontId="0" fillId="0" borderId="37" xfId="0" applyBorder="1" applyAlignment="1">
      <alignment wrapText="1"/>
    </xf>
    <xf numFmtId="1" fontId="0" fillId="0" borderId="22" xfId="0" applyNumberFormat="1" applyBorder="1"/>
    <xf numFmtId="1" fontId="0" fillId="0" borderId="0" xfId="0" applyNumberFormat="1" applyFill="1"/>
    <xf numFmtId="1" fontId="0" fillId="0" borderId="24" xfId="0" applyNumberFormat="1" applyBorder="1"/>
    <xf numFmtId="0" fontId="0" fillId="0" borderId="0" xfId="0" applyFill="1"/>
    <xf numFmtId="10" fontId="0" fillId="0" borderId="0" xfId="140" applyNumberFormat="1" applyFont="1"/>
  </cellXfs>
  <cellStyles count="142">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G27" sqref="G27"/>
    </sheetView>
  </sheetViews>
  <sheetFormatPr baseColWidth="10" defaultColWidth="8.83203125" defaultRowHeight="15"/>
  <cols>
    <col min="2" max="2" width="73.16406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186</v>
      </c>
    </row>
    <row r="10" spans="1:2">
      <c r="B10" t="s">
        <v>187</v>
      </c>
    </row>
    <row r="11" spans="1:2">
      <c r="B11" s="3">
        <v>2021</v>
      </c>
    </row>
    <row r="12" spans="1:2">
      <c r="B12" t="s">
        <v>204</v>
      </c>
    </row>
    <row r="13" spans="1:2">
      <c r="B13" t="s">
        <v>203</v>
      </c>
    </row>
    <row r="15" spans="1:2">
      <c r="B15" s="2" t="s">
        <v>121</v>
      </c>
    </row>
    <row r="16" spans="1:2">
      <c r="B16" t="s">
        <v>558</v>
      </c>
    </row>
    <row r="17" spans="2:2">
      <c r="B17" s="3">
        <v>2020</v>
      </c>
    </row>
    <row r="18" spans="2:2">
      <c r="B18" t="s">
        <v>559</v>
      </c>
    </row>
    <row r="19" spans="2:2">
      <c r="B19" t="s">
        <v>560</v>
      </c>
    </row>
    <row r="20" spans="2:2">
      <c r="B20" t="s">
        <v>641</v>
      </c>
    </row>
    <row r="22" spans="2:2">
      <c r="B22" s="2" t="s">
        <v>121</v>
      </c>
    </row>
    <row r="23" spans="2:2">
      <c r="B23" t="s">
        <v>639</v>
      </c>
    </row>
    <row r="24" spans="2:2">
      <c r="B24" s="3">
        <v>2020</v>
      </c>
    </row>
    <row r="25" spans="2:2">
      <c r="B25" t="s">
        <v>640</v>
      </c>
    </row>
    <row r="26" spans="2:2">
      <c r="B26" t="s">
        <v>625</v>
      </c>
    </row>
    <row r="27" spans="2:2">
      <c r="B27" t="s">
        <v>642</v>
      </c>
    </row>
    <row r="29" spans="2:2">
      <c r="B29" s="2" t="s">
        <v>122</v>
      </c>
    </row>
    <row r="30" spans="2:2">
      <c r="B30" t="s">
        <v>558</v>
      </c>
    </row>
    <row r="31" spans="2:2">
      <c r="B31" s="3">
        <v>2020</v>
      </c>
    </row>
    <row r="32" spans="2:2">
      <c r="B32" t="s">
        <v>559</v>
      </c>
    </row>
    <row r="33" spans="2:2">
      <c r="B33" t="s">
        <v>560</v>
      </c>
    </row>
    <row r="34" spans="2:2">
      <c r="B34" t="s">
        <v>608</v>
      </c>
    </row>
    <row r="37" spans="2:2">
      <c r="B37" s="2" t="s">
        <v>8</v>
      </c>
    </row>
    <row r="38" spans="2:2">
      <c r="B38" t="s">
        <v>6</v>
      </c>
    </row>
    <row r="39" spans="2:2">
      <c r="B39" s="3">
        <v>2020</v>
      </c>
    </row>
    <row r="40" spans="2:2">
      <c r="B40" t="s">
        <v>7</v>
      </c>
    </row>
    <row r="41" spans="2:2">
      <c r="B41" t="s">
        <v>210</v>
      </c>
    </row>
    <row r="42" spans="2:2">
      <c r="B42" t="s">
        <v>9</v>
      </c>
    </row>
    <row r="59" spans="1:1">
      <c r="A59" s="1" t="s">
        <v>10</v>
      </c>
    </row>
    <row r="60" spans="1:1">
      <c r="A60" t="s">
        <v>11</v>
      </c>
    </row>
    <row r="61" spans="1:1">
      <c r="A61" t="s">
        <v>12</v>
      </c>
    </row>
    <row r="62" spans="1:1">
      <c r="A62" t="s">
        <v>13</v>
      </c>
    </row>
    <row r="64" spans="1:1">
      <c r="A64" t="s">
        <v>14</v>
      </c>
    </row>
    <row r="65" spans="1:2">
      <c r="A65" t="s">
        <v>15</v>
      </c>
    </row>
    <row r="67" spans="1:2">
      <c r="A67" t="s">
        <v>16</v>
      </c>
    </row>
    <row r="68" spans="1:2">
      <c r="A68" t="s">
        <v>17</v>
      </c>
    </row>
    <row r="69" spans="1:2">
      <c r="A69" t="s">
        <v>18</v>
      </c>
    </row>
    <row r="70" spans="1:2">
      <c r="A70" t="s">
        <v>19</v>
      </c>
    </row>
    <row r="72" spans="1:2">
      <c r="A72" t="s">
        <v>20</v>
      </c>
    </row>
    <row r="73" spans="1:2">
      <c r="A73" t="s">
        <v>21</v>
      </c>
      <c r="B73">
        <v>2019</v>
      </c>
    </row>
    <row r="75" spans="1:2">
      <c r="A75" t="s">
        <v>22</v>
      </c>
    </row>
    <row r="76" spans="1:2">
      <c r="A76" t="s">
        <v>23</v>
      </c>
    </row>
    <row r="77" spans="1:2">
      <c r="A77" t="s">
        <v>24</v>
      </c>
    </row>
    <row r="79" spans="1:2">
      <c r="A79" t="s">
        <v>25</v>
      </c>
    </row>
    <row r="80" spans="1:2">
      <c r="A80" t="s">
        <v>26</v>
      </c>
    </row>
    <row r="81" spans="1:1">
      <c r="A81" t="s">
        <v>27</v>
      </c>
    </row>
    <row r="82" spans="1:1">
      <c r="A82" t="s">
        <v>28</v>
      </c>
    </row>
    <row r="84" spans="1:1">
      <c r="A84" t="s">
        <v>29</v>
      </c>
    </row>
    <row r="85" spans="1:1">
      <c r="A85" t="s">
        <v>30</v>
      </c>
    </row>
    <row r="86" spans="1:1">
      <c r="A86" t="s">
        <v>31</v>
      </c>
    </row>
    <row r="88" spans="1:1">
      <c r="A88" t="s">
        <v>32</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baseColWidth="10" defaultColWidth="8.83203125" defaultRowHeight="15"/>
  <sheetData>
    <row r="2" spans="2:22">
      <c r="B2" s="21"/>
      <c r="C2" s="21"/>
      <c r="D2" s="21"/>
      <c r="E2" s="21"/>
      <c r="F2" s="21"/>
      <c r="G2" s="21"/>
      <c r="H2" s="21"/>
      <c r="I2" s="21"/>
      <c r="J2" s="21"/>
      <c r="K2" s="21"/>
      <c r="L2" s="21"/>
      <c r="M2" s="21"/>
      <c r="N2" s="21"/>
      <c r="O2" s="21"/>
      <c r="P2" s="21"/>
      <c r="Q2" s="21"/>
      <c r="R2" s="21"/>
      <c r="S2" s="21"/>
      <c r="T2" s="21"/>
      <c r="U2" s="21"/>
      <c r="V2" s="21"/>
    </row>
    <row r="3" spans="2:22" ht="18">
      <c r="B3" s="22" t="s">
        <v>33</v>
      </c>
      <c r="C3" s="21"/>
      <c r="D3" s="21"/>
      <c r="E3" s="21"/>
      <c r="F3" s="21"/>
      <c r="G3" s="21"/>
      <c r="H3" s="21"/>
      <c r="I3" s="21"/>
      <c r="J3" s="21"/>
      <c r="K3" s="21"/>
      <c r="L3" s="21"/>
      <c r="M3" s="21"/>
      <c r="N3" s="21"/>
      <c r="O3" s="21"/>
      <c r="P3" s="21"/>
      <c r="Q3" s="21"/>
      <c r="R3" s="21"/>
      <c r="S3" s="21"/>
      <c r="T3" s="21"/>
      <c r="U3" s="21" t="s">
        <v>34</v>
      </c>
    </row>
    <row r="4" spans="2:22">
      <c r="B4" s="21"/>
      <c r="C4" s="21"/>
      <c r="D4" s="21"/>
      <c r="E4" s="21"/>
      <c r="F4" s="21"/>
      <c r="G4" s="21"/>
      <c r="H4" s="21"/>
      <c r="I4" s="21"/>
      <c r="J4" s="21"/>
      <c r="K4" s="21"/>
      <c r="L4" s="21"/>
      <c r="M4" s="21"/>
      <c r="N4" s="21"/>
      <c r="O4" s="21"/>
      <c r="P4" s="21"/>
      <c r="Q4" s="21"/>
      <c r="R4" s="21"/>
      <c r="S4" s="21"/>
      <c r="T4" s="21"/>
      <c r="U4" s="21"/>
      <c r="V4" s="21"/>
    </row>
    <row r="5" spans="2:22" ht="16">
      <c r="B5" s="23" t="s">
        <v>35</v>
      </c>
      <c r="C5" s="21"/>
      <c r="D5" s="21"/>
      <c r="E5" s="21"/>
      <c r="F5" s="21"/>
      <c r="G5" s="21"/>
      <c r="H5" s="21"/>
      <c r="I5" s="21"/>
      <c r="J5" s="21"/>
      <c r="K5" s="21"/>
      <c r="L5" s="21"/>
      <c r="M5" s="21"/>
      <c r="N5" s="21"/>
      <c r="O5" s="21"/>
      <c r="P5" s="21"/>
      <c r="Q5" s="21"/>
      <c r="R5" s="21"/>
      <c r="S5" s="21"/>
      <c r="T5" s="21"/>
      <c r="U5" s="21"/>
    </row>
    <row r="6" spans="2:22" ht="16">
      <c r="B6" s="23" t="s">
        <v>102</v>
      </c>
      <c r="C6" s="21"/>
      <c r="D6" s="21"/>
      <c r="E6" s="21"/>
      <c r="F6" s="21"/>
      <c r="G6" s="21"/>
      <c r="H6" s="21"/>
      <c r="I6" s="21"/>
      <c r="J6" s="21"/>
      <c r="K6" s="21"/>
      <c r="L6" s="21"/>
      <c r="M6" s="21"/>
      <c r="N6" s="21"/>
      <c r="O6" s="21"/>
      <c r="P6" s="21"/>
    </row>
    <row r="7" spans="2:22">
      <c r="B7" s="21"/>
      <c r="C7" s="21"/>
      <c r="D7" s="21"/>
      <c r="E7" s="21"/>
      <c r="F7" s="21"/>
      <c r="G7" s="21"/>
      <c r="H7" s="21"/>
      <c r="I7" s="21"/>
      <c r="J7" s="21"/>
      <c r="K7" s="21"/>
      <c r="L7" s="21"/>
      <c r="M7" s="21"/>
      <c r="N7" s="21"/>
      <c r="O7" s="21"/>
      <c r="P7" s="21"/>
      <c r="Q7" s="21"/>
      <c r="R7" s="21"/>
      <c r="S7" s="21"/>
      <c r="T7" s="21"/>
      <c r="U7" s="21"/>
      <c r="V7" s="21"/>
    </row>
    <row r="8" spans="2:22">
      <c r="B8" s="21"/>
      <c r="C8" s="21"/>
      <c r="D8" s="21"/>
      <c r="E8" s="21"/>
      <c r="F8" s="21"/>
      <c r="G8" s="21"/>
      <c r="H8" s="21"/>
      <c r="I8" s="21"/>
      <c r="J8" s="21"/>
      <c r="K8" s="21"/>
      <c r="L8" s="21"/>
      <c r="M8" s="21"/>
      <c r="N8" s="21"/>
      <c r="O8" s="21"/>
      <c r="P8" s="21"/>
      <c r="Q8" s="21"/>
      <c r="R8" s="21"/>
      <c r="S8" s="21"/>
      <c r="T8" s="21"/>
      <c r="U8" s="21"/>
      <c r="V8" s="21"/>
    </row>
    <row r="9" spans="2:22">
      <c r="B9" s="21"/>
      <c r="C9" s="21"/>
      <c r="D9" s="24">
        <v>2000</v>
      </c>
      <c r="E9" s="24">
        <v>2001</v>
      </c>
      <c r="F9" s="24">
        <v>2002</v>
      </c>
      <c r="G9" s="24">
        <v>2003</v>
      </c>
      <c r="H9" s="24">
        <v>2004</v>
      </c>
      <c r="I9" s="24">
        <v>2005</v>
      </c>
      <c r="J9" s="24">
        <v>2006</v>
      </c>
      <c r="K9" s="24">
        <v>2007</v>
      </c>
      <c r="L9" s="24">
        <v>2008</v>
      </c>
      <c r="M9" s="24">
        <v>2009</v>
      </c>
      <c r="N9" s="24">
        <v>2010</v>
      </c>
      <c r="O9" s="24">
        <v>2011</v>
      </c>
      <c r="P9" s="24">
        <v>2012</v>
      </c>
      <c r="Q9" s="24">
        <v>2013</v>
      </c>
      <c r="R9" s="24">
        <v>2014</v>
      </c>
      <c r="S9" s="24">
        <v>2015</v>
      </c>
      <c r="T9" s="24">
        <v>2016</v>
      </c>
      <c r="U9" s="24">
        <v>2017</v>
      </c>
      <c r="V9" s="24">
        <v>2018</v>
      </c>
    </row>
    <row r="10" spans="2:22">
      <c r="B10" s="30"/>
      <c r="C10" s="21"/>
      <c r="D10" s="21"/>
      <c r="E10" s="21"/>
      <c r="F10" s="21"/>
      <c r="G10" s="21"/>
      <c r="H10" s="21"/>
      <c r="I10" s="21"/>
      <c r="J10" s="21"/>
      <c r="K10" s="21"/>
      <c r="L10" s="21"/>
      <c r="M10" s="21"/>
      <c r="N10" s="21"/>
      <c r="O10" s="21"/>
      <c r="P10" s="21"/>
      <c r="Q10" s="21"/>
      <c r="R10" s="21"/>
      <c r="S10" s="21"/>
      <c r="T10" s="21"/>
      <c r="U10" s="21"/>
      <c r="V10" s="21"/>
    </row>
    <row r="11" spans="2:22">
      <c r="B11" s="25"/>
      <c r="C11" s="25" t="s">
        <v>103</v>
      </c>
      <c r="D11" s="25">
        <v>362.3</v>
      </c>
      <c r="E11" s="25">
        <v>364.1</v>
      </c>
      <c r="F11" s="25">
        <v>383.1</v>
      </c>
      <c r="G11" s="25">
        <v>391.9</v>
      </c>
      <c r="H11" s="25">
        <v>402.7</v>
      </c>
      <c r="I11" s="25">
        <v>412.7</v>
      </c>
      <c r="J11" s="25">
        <v>405.3</v>
      </c>
      <c r="K11" s="25">
        <v>427.2</v>
      </c>
      <c r="L11" s="25">
        <v>425.1</v>
      </c>
      <c r="M11" s="25">
        <v>436.4</v>
      </c>
      <c r="N11" s="25">
        <v>453.8</v>
      </c>
      <c r="O11" s="25">
        <v>460.8</v>
      </c>
      <c r="P11" s="25">
        <v>469</v>
      </c>
      <c r="Q11" s="25">
        <v>490</v>
      </c>
      <c r="R11" s="25">
        <v>492.3</v>
      </c>
      <c r="S11" s="25">
        <v>516.4</v>
      </c>
      <c r="T11" s="25">
        <v>554</v>
      </c>
      <c r="U11" s="25">
        <v>573.29999999999995</v>
      </c>
      <c r="V11" s="25">
        <v>609.29999999999995</v>
      </c>
    </row>
    <row r="12" spans="2:22">
      <c r="B12" s="21"/>
      <c r="C12" s="35" t="s">
        <v>88</v>
      </c>
      <c r="D12" s="21"/>
      <c r="E12" s="21"/>
      <c r="F12" s="21"/>
      <c r="G12" s="21"/>
      <c r="H12" s="21"/>
      <c r="I12" s="21"/>
      <c r="J12" s="21"/>
      <c r="K12" s="21"/>
      <c r="L12" s="21"/>
      <c r="M12" s="21"/>
      <c r="N12" s="21"/>
      <c r="O12" s="21"/>
      <c r="P12" s="21"/>
      <c r="Q12" s="21"/>
      <c r="R12" s="21"/>
      <c r="S12" s="21"/>
      <c r="T12" s="21"/>
      <c r="U12" s="21"/>
      <c r="V12" s="21"/>
    </row>
    <row r="13" spans="2:22">
      <c r="B13" s="21"/>
      <c r="C13" s="21" t="s">
        <v>90</v>
      </c>
      <c r="D13" s="21">
        <v>0</v>
      </c>
      <c r="E13" s="21">
        <v>0</v>
      </c>
      <c r="F13" s="21">
        <v>0</v>
      </c>
      <c r="G13" s="21">
        <v>0</v>
      </c>
      <c r="H13" s="21">
        <v>0</v>
      </c>
      <c r="I13" s="21">
        <v>0</v>
      </c>
      <c r="J13" s="21">
        <v>0</v>
      </c>
      <c r="K13" s="21">
        <v>0</v>
      </c>
      <c r="L13" s="21">
        <v>0</v>
      </c>
      <c r="M13" s="21">
        <v>0</v>
      </c>
      <c r="N13" s="21">
        <v>0</v>
      </c>
      <c r="O13" s="21">
        <v>0</v>
      </c>
      <c r="P13" s="21">
        <v>0</v>
      </c>
      <c r="Q13" s="21">
        <v>0</v>
      </c>
      <c r="R13" s="21">
        <v>0</v>
      </c>
      <c r="S13" s="21">
        <v>0</v>
      </c>
      <c r="T13" s="21">
        <v>0</v>
      </c>
      <c r="U13" s="21">
        <v>0</v>
      </c>
      <c r="V13" s="21">
        <v>0</v>
      </c>
    </row>
    <row r="14" spans="2:22">
      <c r="B14" s="21"/>
      <c r="C14" s="29" t="s">
        <v>91</v>
      </c>
      <c r="D14" s="21">
        <v>351.4</v>
      </c>
      <c r="E14" s="21">
        <v>352.6</v>
      </c>
      <c r="F14" s="21">
        <v>371.4</v>
      </c>
      <c r="G14" s="21">
        <v>380.5</v>
      </c>
      <c r="H14" s="21">
        <v>392.6</v>
      </c>
      <c r="I14" s="21">
        <v>400.4</v>
      </c>
      <c r="J14" s="21">
        <v>399.5</v>
      </c>
      <c r="K14" s="21">
        <v>413.8</v>
      </c>
      <c r="L14" s="21">
        <v>410.2</v>
      </c>
      <c r="M14" s="21">
        <v>420.4</v>
      </c>
      <c r="N14" s="21">
        <v>434.8</v>
      </c>
      <c r="O14" s="21">
        <v>434.7</v>
      </c>
      <c r="P14" s="21">
        <v>441.7</v>
      </c>
      <c r="Q14" s="21">
        <v>463.9</v>
      </c>
      <c r="R14" s="21">
        <v>464</v>
      </c>
      <c r="S14" s="21">
        <v>509.8</v>
      </c>
      <c r="T14" s="21">
        <v>546.5</v>
      </c>
      <c r="U14" s="21">
        <v>565.4</v>
      </c>
      <c r="V14" s="21">
        <v>600.29999999999995</v>
      </c>
    </row>
    <row r="15" spans="2:22">
      <c r="B15" s="21"/>
      <c r="C15" s="29" t="s">
        <v>92</v>
      </c>
      <c r="D15" s="21">
        <v>9.1999999999999993</v>
      </c>
      <c r="E15" s="21">
        <v>9.6999999999999993</v>
      </c>
      <c r="F15" s="21">
        <v>10.5</v>
      </c>
      <c r="G15" s="21">
        <v>10.199999999999999</v>
      </c>
      <c r="H15" s="21">
        <v>8.9</v>
      </c>
      <c r="I15" s="21">
        <v>9.6</v>
      </c>
      <c r="J15" s="21">
        <v>2.6</v>
      </c>
      <c r="K15" s="21">
        <v>2.6</v>
      </c>
      <c r="L15" s="21">
        <v>2.9</v>
      </c>
      <c r="M15" s="21">
        <v>3.2</v>
      </c>
      <c r="N15" s="21">
        <v>3.4</v>
      </c>
      <c r="O15" s="21">
        <v>3.5</v>
      </c>
      <c r="P15" s="21">
        <v>3.4</v>
      </c>
      <c r="Q15" s="21">
        <v>3.8</v>
      </c>
      <c r="R15" s="21">
        <v>4.3</v>
      </c>
      <c r="S15" s="21">
        <v>5.4</v>
      </c>
      <c r="T15" s="21">
        <v>6.2</v>
      </c>
      <c r="U15" s="21">
        <v>6.7</v>
      </c>
      <c r="V15" s="21">
        <v>7.8</v>
      </c>
    </row>
    <row r="16" spans="2:22">
      <c r="B16" s="21"/>
      <c r="C16" s="29" t="s">
        <v>93</v>
      </c>
      <c r="D16" s="21">
        <v>0</v>
      </c>
      <c r="E16" s="21">
        <v>0</v>
      </c>
      <c r="F16" s="21">
        <v>0</v>
      </c>
      <c r="G16" s="21">
        <v>0</v>
      </c>
      <c r="H16" s="21">
        <v>0</v>
      </c>
      <c r="I16" s="21">
        <v>1.9</v>
      </c>
      <c r="J16" s="21">
        <v>1.9</v>
      </c>
      <c r="K16" s="21">
        <v>9.1999999999999993</v>
      </c>
      <c r="L16" s="21">
        <v>10.3</v>
      </c>
      <c r="M16" s="21">
        <v>11.5</v>
      </c>
      <c r="N16" s="21">
        <v>14.4</v>
      </c>
      <c r="O16" s="21">
        <v>21.2</v>
      </c>
      <c r="P16" s="21">
        <v>22.4</v>
      </c>
      <c r="Q16" s="21">
        <v>21.1</v>
      </c>
      <c r="R16" s="21">
        <v>22.9</v>
      </c>
      <c r="S16" s="21">
        <v>0</v>
      </c>
      <c r="T16" s="21">
        <v>0</v>
      </c>
      <c r="U16" s="21">
        <v>0</v>
      </c>
      <c r="V16" s="21">
        <v>0</v>
      </c>
    </row>
    <row r="17" spans="2:22">
      <c r="B17" s="21"/>
      <c r="C17" s="29" t="s">
        <v>94</v>
      </c>
      <c r="D17" s="21">
        <v>0</v>
      </c>
      <c r="E17" s="21">
        <v>0</v>
      </c>
      <c r="F17" s="21">
        <v>0</v>
      </c>
      <c r="G17" s="21">
        <v>0</v>
      </c>
      <c r="H17" s="21">
        <v>0</v>
      </c>
      <c r="I17" s="21">
        <v>0</v>
      </c>
      <c r="J17" s="21">
        <v>0</v>
      </c>
      <c r="K17" s="21">
        <v>0</v>
      </c>
      <c r="L17" s="21">
        <v>0</v>
      </c>
      <c r="M17" s="21">
        <v>0</v>
      </c>
      <c r="N17" s="21">
        <v>0</v>
      </c>
      <c r="O17" s="21">
        <v>0</v>
      </c>
      <c r="P17" s="21">
        <v>0</v>
      </c>
      <c r="Q17" s="21">
        <v>0</v>
      </c>
      <c r="R17" s="21">
        <v>0</v>
      </c>
      <c r="S17" s="21">
        <v>0</v>
      </c>
      <c r="T17" s="21">
        <v>0</v>
      </c>
      <c r="U17" s="21">
        <v>0</v>
      </c>
      <c r="V17" s="21">
        <v>0</v>
      </c>
    </row>
    <row r="18" spans="2:22">
      <c r="B18" s="21"/>
      <c r="C18" s="29" t="s">
        <v>95</v>
      </c>
      <c r="D18" s="21">
        <v>1.7</v>
      </c>
      <c r="E18" s="21">
        <v>1.8</v>
      </c>
      <c r="F18" s="21">
        <v>1.3</v>
      </c>
      <c r="G18" s="21">
        <v>1.2</v>
      </c>
      <c r="H18" s="21">
        <v>1.1000000000000001</v>
      </c>
      <c r="I18" s="21">
        <v>0.9</v>
      </c>
      <c r="J18" s="21">
        <v>1.3</v>
      </c>
      <c r="K18" s="21">
        <v>1.6</v>
      </c>
      <c r="L18" s="21">
        <v>1.7</v>
      </c>
      <c r="M18" s="21">
        <v>1.2</v>
      </c>
      <c r="N18" s="21">
        <v>1.3</v>
      </c>
      <c r="O18" s="21">
        <v>1.4</v>
      </c>
      <c r="P18" s="21">
        <v>1.5</v>
      </c>
      <c r="Q18" s="21">
        <v>1.2</v>
      </c>
      <c r="R18" s="21">
        <v>1.1000000000000001</v>
      </c>
      <c r="S18" s="21">
        <v>1.1000000000000001</v>
      </c>
      <c r="T18" s="21">
        <v>1.2</v>
      </c>
      <c r="U18" s="21">
        <v>1.2</v>
      </c>
      <c r="V18" s="21">
        <v>1.2</v>
      </c>
    </row>
    <row r="19" spans="2:22">
      <c r="B19" s="21"/>
      <c r="C19" s="29"/>
      <c r="D19" s="21"/>
      <c r="E19" s="21"/>
      <c r="F19" s="21"/>
      <c r="G19" s="21"/>
      <c r="H19" s="21"/>
      <c r="I19" s="21"/>
      <c r="J19" s="21"/>
      <c r="K19" s="21"/>
      <c r="L19" s="21"/>
      <c r="M19" s="21"/>
      <c r="N19" s="21"/>
      <c r="O19" s="21"/>
      <c r="P19" s="21"/>
      <c r="Q19" s="21"/>
      <c r="R19" s="21"/>
      <c r="S19" s="21"/>
      <c r="T19" s="21"/>
      <c r="U19" s="21"/>
      <c r="V19" s="21"/>
    </row>
    <row r="20" spans="2:22">
      <c r="B20" s="21"/>
      <c r="C20" s="35" t="s">
        <v>53</v>
      </c>
      <c r="D20" s="21"/>
      <c r="E20" s="21"/>
      <c r="F20" s="21"/>
      <c r="G20" s="21"/>
      <c r="H20" s="21"/>
      <c r="I20" s="21"/>
      <c r="J20" s="21"/>
      <c r="K20" s="21"/>
      <c r="L20" s="21"/>
      <c r="M20" s="21"/>
      <c r="N20" s="21"/>
      <c r="O20" s="21"/>
      <c r="P20" s="21"/>
      <c r="Q20" s="21"/>
      <c r="R20" s="21"/>
      <c r="S20" s="21"/>
      <c r="T20" s="21"/>
      <c r="U20" s="21"/>
      <c r="V20" s="21"/>
    </row>
    <row r="21" spans="2:22">
      <c r="B21" s="21"/>
      <c r="C21" s="21" t="s">
        <v>90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row>
    <row r="22" spans="2:22">
      <c r="B22" s="21"/>
      <c r="C22" s="29" t="s">
        <v>91</v>
      </c>
      <c r="D22" s="21">
        <v>97</v>
      </c>
      <c r="E22" s="21">
        <v>96.8</v>
      </c>
      <c r="F22" s="21">
        <v>96.9</v>
      </c>
      <c r="G22" s="21">
        <v>97.1</v>
      </c>
      <c r="H22" s="21">
        <v>97.5</v>
      </c>
      <c r="I22" s="21">
        <v>97</v>
      </c>
      <c r="J22" s="21">
        <v>98.6</v>
      </c>
      <c r="K22" s="21">
        <v>96.9</v>
      </c>
      <c r="L22" s="21">
        <v>96.5</v>
      </c>
      <c r="M22" s="21">
        <v>96.3</v>
      </c>
      <c r="N22" s="21">
        <v>95.8</v>
      </c>
      <c r="O22" s="21">
        <v>94.3</v>
      </c>
      <c r="P22" s="21">
        <v>94.2</v>
      </c>
      <c r="Q22" s="21">
        <v>94.7</v>
      </c>
      <c r="R22" s="21">
        <v>94.3</v>
      </c>
      <c r="S22" s="21">
        <v>98.7</v>
      </c>
      <c r="T22" s="21">
        <v>98.7</v>
      </c>
      <c r="U22" s="21">
        <v>98.6</v>
      </c>
      <c r="V22" s="21">
        <v>98.5</v>
      </c>
    </row>
    <row r="23" spans="2:22">
      <c r="B23" s="21"/>
      <c r="C23" s="29" t="s">
        <v>92</v>
      </c>
      <c r="D23" s="21">
        <v>2.5</v>
      </c>
      <c r="E23" s="21">
        <v>2.7</v>
      </c>
      <c r="F23" s="21">
        <v>2.7</v>
      </c>
      <c r="G23" s="21">
        <v>2.6</v>
      </c>
      <c r="H23" s="21">
        <v>2.2000000000000002</v>
      </c>
      <c r="I23" s="21">
        <v>2.2999999999999998</v>
      </c>
      <c r="J23" s="21">
        <v>0.6</v>
      </c>
      <c r="K23" s="21">
        <v>0.6</v>
      </c>
      <c r="L23" s="21">
        <v>0.7</v>
      </c>
      <c r="M23" s="21">
        <v>0.7</v>
      </c>
      <c r="N23" s="21">
        <v>0.7</v>
      </c>
      <c r="O23" s="21">
        <v>0.8</v>
      </c>
      <c r="P23" s="21">
        <v>0.7</v>
      </c>
      <c r="Q23" s="21">
        <v>0.8</v>
      </c>
      <c r="R23" s="21">
        <v>0.9</v>
      </c>
      <c r="S23" s="21">
        <v>1.1000000000000001</v>
      </c>
      <c r="T23" s="21">
        <v>1.1000000000000001</v>
      </c>
      <c r="U23" s="21">
        <v>1.2</v>
      </c>
      <c r="V23" s="21">
        <v>1.3</v>
      </c>
    </row>
    <row r="24" spans="2:22">
      <c r="B24" s="21"/>
      <c r="C24" s="29" t="s">
        <v>93</v>
      </c>
      <c r="D24" s="21">
        <v>0</v>
      </c>
      <c r="E24" s="21">
        <v>0</v>
      </c>
      <c r="F24" s="21">
        <v>0</v>
      </c>
      <c r="G24" s="21">
        <v>0</v>
      </c>
      <c r="H24" s="21">
        <v>0</v>
      </c>
      <c r="I24" s="21">
        <v>0.5</v>
      </c>
      <c r="J24" s="21">
        <v>0.5</v>
      </c>
      <c r="K24" s="21">
        <v>2.2000000000000002</v>
      </c>
      <c r="L24" s="21">
        <v>2.4</v>
      </c>
      <c r="M24" s="21">
        <v>2.6</v>
      </c>
      <c r="N24" s="21">
        <v>3.2</v>
      </c>
      <c r="O24" s="21">
        <v>4.5999999999999996</v>
      </c>
      <c r="P24" s="21">
        <v>4.8</v>
      </c>
      <c r="Q24" s="21">
        <v>4.3</v>
      </c>
      <c r="R24" s="21">
        <v>4.5999999999999996</v>
      </c>
      <c r="S24" s="21">
        <v>0</v>
      </c>
      <c r="T24" s="21">
        <v>0</v>
      </c>
      <c r="U24" s="21">
        <v>0</v>
      </c>
      <c r="V24" s="21">
        <v>0</v>
      </c>
    </row>
    <row r="25" spans="2:22">
      <c r="B25" s="21"/>
      <c r="C25" s="29" t="s">
        <v>94</v>
      </c>
      <c r="D25" s="21">
        <v>0</v>
      </c>
      <c r="E25" s="21">
        <v>0</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row>
    <row r="26" spans="2:22">
      <c r="B26" s="21"/>
      <c r="C26" s="29" t="s">
        <v>95</v>
      </c>
      <c r="D26" s="21">
        <v>0.5</v>
      </c>
      <c r="E26" s="21">
        <v>0.5</v>
      </c>
      <c r="F26" s="21">
        <v>0.3</v>
      </c>
      <c r="G26" s="21">
        <v>0.3</v>
      </c>
      <c r="H26" s="21">
        <v>0.3</v>
      </c>
      <c r="I26" s="21">
        <v>0.2</v>
      </c>
      <c r="J26" s="21">
        <v>0.3</v>
      </c>
      <c r="K26" s="21">
        <v>0.4</v>
      </c>
      <c r="L26" s="21">
        <v>0.4</v>
      </c>
      <c r="M26" s="21">
        <v>0.3</v>
      </c>
      <c r="N26" s="21">
        <v>0.3</v>
      </c>
      <c r="O26" s="21">
        <v>0.3</v>
      </c>
      <c r="P26" s="21">
        <v>0.3</v>
      </c>
      <c r="Q26" s="21">
        <v>0.2</v>
      </c>
      <c r="R26" s="21">
        <v>0.2</v>
      </c>
      <c r="S26" s="21">
        <v>0.2</v>
      </c>
      <c r="T26" s="21">
        <v>0.2</v>
      </c>
      <c r="U26" s="21">
        <v>0.2</v>
      </c>
      <c r="V26" s="21">
        <v>0.2</v>
      </c>
    </row>
    <row r="27" spans="2:22">
      <c r="B27" s="21"/>
      <c r="C27" s="21"/>
      <c r="D27" s="21"/>
      <c r="E27" s="21"/>
      <c r="F27" s="21"/>
      <c r="G27" s="21"/>
      <c r="H27" s="21"/>
      <c r="I27" s="21"/>
      <c r="J27" s="21"/>
      <c r="K27" s="21"/>
      <c r="L27" s="21"/>
      <c r="M27" s="21"/>
      <c r="N27" s="21"/>
      <c r="O27" s="21"/>
      <c r="P27" s="21"/>
      <c r="Q27" s="21"/>
      <c r="R27" s="21"/>
      <c r="S27" s="21"/>
      <c r="T27" s="21"/>
      <c r="U27" s="21"/>
      <c r="V27" s="21"/>
    </row>
    <row r="28" spans="2:22">
      <c r="B28" s="21"/>
      <c r="C28" s="36" t="s">
        <v>77</v>
      </c>
      <c r="D28" s="21"/>
      <c r="E28" s="21"/>
      <c r="F28" s="21"/>
      <c r="G28" s="21"/>
      <c r="H28" s="21"/>
      <c r="I28" s="21"/>
      <c r="J28" s="21"/>
      <c r="K28" s="21"/>
      <c r="L28" s="21"/>
      <c r="M28" s="21"/>
      <c r="N28" s="21"/>
      <c r="O28" s="21"/>
      <c r="P28" s="21"/>
      <c r="Q28" s="21"/>
      <c r="R28" s="21"/>
      <c r="S28" s="21"/>
      <c r="T28" s="21"/>
      <c r="U28" s="21"/>
      <c r="V28" s="21"/>
    </row>
    <row r="29" spans="2:22">
      <c r="B29" s="21"/>
      <c r="C29" s="37" t="s">
        <v>78</v>
      </c>
      <c r="D29" s="26">
        <v>143363</v>
      </c>
      <c r="E29" s="26">
        <v>145755</v>
      </c>
      <c r="F29" s="26">
        <v>154135</v>
      </c>
      <c r="G29" s="26">
        <v>158710</v>
      </c>
      <c r="H29" s="26">
        <v>164092</v>
      </c>
      <c r="I29" s="26">
        <v>169719</v>
      </c>
      <c r="J29" s="26">
        <v>167696</v>
      </c>
      <c r="K29" s="26">
        <v>178064</v>
      </c>
      <c r="L29" s="26">
        <v>179066</v>
      </c>
      <c r="M29" s="26">
        <v>185768</v>
      </c>
      <c r="N29" s="26">
        <v>195226</v>
      </c>
      <c r="O29" s="26">
        <v>200392</v>
      </c>
      <c r="P29" s="26">
        <v>204687</v>
      </c>
      <c r="Q29" s="26">
        <v>216087</v>
      </c>
      <c r="R29" s="26">
        <v>218398</v>
      </c>
      <c r="S29" s="26">
        <v>231522</v>
      </c>
      <c r="T29" s="26">
        <v>250756</v>
      </c>
      <c r="U29" s="26">
        <v>262070</v>
      </c>
      <c r="V29" s="26">
        <v>281821</v>
      </c>
    </row>
    <row r="30" spans="2:22">
      <c r="B30" s="21"/>
      <c r="C30" s="21"/>
      <c r="D30" s="21"/>
      <c r="E30" s="21"/>
      <c r="F30" s="21"/>
      <c r="G30" s="21"/>
      <c r="H30" s="21"/>
      <c r="I30" s="21"/>
      <c r="J30" s="21"/>
      <c r="K30" s="21"/>
      <c r="L30" s="21"/>
      <c r="M30" s="21"/>
      <c r="N30" s="21"/>
      <c r="O30" s="21"/>
      <c r="P30" s="21"/>
      <c r="Q30" s="21"/>
      <c r="R30" s="21"/>
      <c r="S30" s="21"/>
      <c r="T30" s="21"/>
      <c r="U30" s="21"/>
      <c r="V30" s="21"/>
    </row>
    <row r="31" spans="2:22">
      <c r="B31" s="30"/>
      <c r="C31" s="36" t="s">
        <v>79</v>
      </c>
      <c r="D31" s="25">
        <v>2.5299999999999998</v>
      </c>
      <c r="E31" s="25">
        <v>2.5</v>
      </c>
      <c r="F31" s="25">
        <v>2.4900000000000002</v>
      </c>
      <c r="G31" s="25">
        <v>2.4700000000000002</v>
      </c>
      <c r="H31" s="25">
        <v>2.4500000000000002</v>
      </c>
      <c r="I31" s="25">
        <v>2.4300000000000002</v>
      </c>
      <c r="J31" s="25">
        <v>2.42</v>
      </c>
      <c r="K31" s="25">
        <v>2.4</v>
      </c>
      <c r="L31" s="25">
        <v>2.37</v>
      </c>
      <c r="M31" s="25">
        <v>2.35</v>
      </c>
      <c r="N31" s="25">
        <v>2.3199999999999998</v>
      </c>
      <c r="O31" s="25">
        <v>2.2999999999999998</v>
      </c>
      <c r="P31" s="25">
        <v>2.29</v>
      </c>
      <c r="Q31" s="25">
        <v>2.27</v>
      </c>
      <c r="R31" s="25">
        <v>2.25</v>
      </c>
      <c r="S31" s="25">
        <v>2.23</v>
      </c>
      <c r="T31" s="25">
        <v>2.21</v>
      </c>
      <c r="U31" s="25">
        <v>2.19</v>
      </c>
      <c r="V31" s="25">
        <v>2.16</v>
      </c>
    </row>
    <row r="32" spans="2:22">
      <c r="B32" s="21"/>
      <c r="C32" s="21"/>
      <c r="D32" s="21"/>
      <c r="E32" s="21"/>
      <c r="F32" s="21"/>
      <c r="G32" s="21"/>
      <c r="H32" s="21"/>
      <c r="I32" s="21"/>
      <c r="J32" s="21"/>
      <c r="K32" s="21"/>
      <c r="L32" s="21"/>
      <c r="M32" s="21"/>
      <c r="N32" s="21"/>
      <c r="O32" s="21"/>
      <c r="P32" s="21"/>
      <c r="Q32" s="21"/>
      <c r="R32" s="21"/>
      <c r="S32" s="21"/>
      <c r="T32" s="21"/>
      <c r="U32" s="21"/>
      <c r="V32" s="21"/>
    </row>
    <row r="33" spans="2:22">
      <c r="B33" s="21"/>
      <c r="C33" s="21"/>
      <c r="D33" s="21"/>
      <c r="E33" s="21"/>
      <c r="F33" s="21"/>
      <c r="G33" s="21"/>
      <c r="H33" s="21"/>
      <c r="I33" s="21"/>
      <c r="J33" s="21"/>
      <c r="K33" s="21"/>
      <c r="L33" s="21"/>
      <c r="M33" s="21"/>
      <c r="N33" s="21"/>
      <c r="O33" s="21"/>
      <c r="P33" s="21"/>
      <c r="Q33" s="21"/>
      <c r="R33" s="21"/>
      <c r="S33" s="21"/>
      <c r="T33" s="21"/>
      <c r="U33" s="21"/>
      <c r="V33" s="21"/>
    </row>
    <row r="34" spans="2:22" ht="86">
      <c r="B34" s="25"/>
      <c r="C34" s="28" t="s">
        <v>104</v>
      </c>
      <c r="D34" s="25">
        <v>25.6</v>
      </c>
      <c r="E34" s="25">
        <v>25.8</v>
      </c>
      <c r="F34" s="25">
        <v>27.1</v>
      </c>
      <c r="G34" s="25">
        <v>27.7</v>
      </c>
      <c r="H34" s="25">
        <v>28.3</v>
      </c>
      <c r="I34" s="25">
        <v>28.9</v>
      </c>
      <c r="J34" s="25">
        <v>28.2</v>
      </c>
      <c r="K34" s="25">
        <v>29.5</v>
      </c>
      <c r="L34" s="25">
        <v>29.2</v>
      </c>
      <c r="M34" s="25">
        <v>29.9</v>
      </c>
      <c r="N34" s="25">
        <v>30.9</v>
      </c>
      <c r="O34" s="25">
        <v>31.2</v>
      </c>
      <c r="P34" s="25">
        <v>31.7</v>
      </c>
      <c r="Q34" s="25">
        <v>33</v>
      </c>
      <c r="R34" s="25">
        <v>33</v>
      </c>
      <c r="S34" s="25">
        <v>34.6</v>
      </c>
      <c r="T34" s="25">
        <v>37.200000000000003</v>
      </c>
      <c r="U34" s="25">
        <v>38.5</v>
      </c>
      <c r="V34" s="25">
        <v>40.9</v>
      </c>
    </row>
    <row r="35" spans="2:22">
      <c r="B35" s="21"/>
      <c r="C35" s="35" t="s">
        <v>97</v>
      </c>
      <c r="D35" s="21"/>
      <c r="E35" s="21"/>
      <c r="F35" s="21"/>
      <c r="G35" s="21"/>
      <c r="H35" s="21"/>
      <c r="I35" s="21"/>
      <c r="J35" s="21"/>
      <c r="K35" s="21"/>
      <c r="L35" s="21"/>
      <c r="M35" s="21"/>
      <c r="N35" s="21"/>
      <c r="O35" s="21"/>
      <c r="P35" s="21"/>
      <c r="Q35" s="21"/>
      <c r="R35" s="21"/>
      <c r="S35" s="21"/>
      <c r="T35" s="21"/>
      <c r="U35" s="21"/>
      <c r="V35" s="21"/>
    </row>
    <row r="36" spans="2:22">
      <c r="B36" s="21"/>
      <c r="C36" s="21" t="s">
        <v>90</v>
      </c>
      <c r="D36" s="21">
        <v>0</v>
      </c>
      <c r="E36" s="21">
        <v>0</v>
      </c>
      <c r="F36" s="21">
        <v>0</v>
      </c>
      <c r="G36" s="21">
        <v>0</v>
      </c>
      <c r="H36" s="21">
        <v>0</v>
      </c>
      <c r="I36" s="21">
        <v>0</v>
      </c>
      <c r="J36" s="21">
        <v>0</v>
      </c>
      <c r="K36" s="21">
        <v>0</v>
      </c>
      <c r="L36" s="21">
        <v>0</v>
      </c>
      <c r="M36" s="21">
        <v>0</v>
      </c>
      <c r="N36" s="21">
        <v>0</v>
      </c>
      <c r="O36" s="21">
        <v>0</v>
      </c>
      <c r="P36" s="21">
        <v>0</v>
      </c>
      <c r="Q36" s="21">
        <v>0</v>
      </c>
      <c r="R36" s="21">
        <v>0</v>
      </c>
      <c r="S36" s="21">
        <v>0</v>
      </c>
      <c r="T36" s="21">
        <v>0</v>
      </c>
      <c r="U36" s="21">
        <v>0</v>
      </c>
      <c r="V36" s="21">
        <v>0</v>
      </c>
    </row>
    <row r="37" spans="2:22">
      <c r="B37" s="21"/>
      <c r="C37" s="29" t="s">
        <v>91</v>
      </c>
      <c r="D37" s="21">
        <v>24.8</v>
      </c>
      <c r="E37" s="21">
        <v>25</v>
      </c>
      <c r="F37" s="21">
        <v>26.3</v>
      </c>
      <c r="G37" s="21">
        <v>26.9</v>
      </c>
      <c r="H37" s="21">
        <v>27.6</v>
      </c>
      <c r="I37" s="21">
        <v>28</v>
      </c>
      <c r="J37" s="21">
        <v>27.8</v>
      </c>
      <c r="K37" s="21">
        <v>28.6</v>
      </c>
      <c r="L37" s="21">
        <v>28.2</v>
      </c>
      <c r="M37" s="21">
        <v>28.8</v>
      </c>
      <c r="N37" s="21">
        <v>29.6</v>
      </c>
      <c r="O37" s="21">
        <v>29.5</v>
      </c>
      <c r="P37" s="21">
        <v>29.8</v>
      </c>
      <c r="Q37" s="21">
        <v>31.2</v>
      </c>
      <c r="R37" s="21">
        <v>31.1</v>
      </c>
      <c r="S37" s="21">
        <v>34.200000000000003</v>
      </c>
      <c r="T37" s="21">
        <v>36.6</v>
      </c>
      <c r="U37" s="21">
        <v>37.9</v>
      </c>
      <c r="V37" s="21">
        <v>40.299999999999997</v>
      </c>
    </row>
    <row r="38" spans="2:22">
      <c r="B38" s="21"/>
      <c r="C38" s="29" t="s">
        <v>92</v>
      </c>
      <c r="D38" s="21">
        <v>0.7</v>
      </c>
      <c r="E38" s="21">
        <v>0.7</v>
      </c>
      <c r="F38" s="21">
        <v>0.8</v>
      </c>
      <c r="G38" s="21">
        <v>0.7</v>
      </c>
      <c r="H38" s="21">
        <v>0.6</v>
      </c>
      <c r="I38" s="21">
        <v>0.7</v>
      </c>
      <c r="J38" s="21">
        <v>0.2</v>
      </c>
      <c r="K38" s="21">
        <v>0.2</v>
      </c>
      <c r="L38" s="21">
        <v>0.2</v>
      </c>
      <c r="M38" s="21">
        <v>0.2</v>
      </c>
      <c r="N38" s="21">
        <v>0.2</v>
      </c>
      <c r="O38" s="21">
        <v>0.2</v>
      </c>
      <c r="P38" s="21">
        <v>0.2</v>
      </c>
      <c r="Q38" s="21">
        <v>0.3</v>
      </c>
      <c r="R38" s="21">
        <v>0.3</v>
      </c>
      <c r="S38" s="21">
        <v>0.4</v>
      </c>
      <c r="T38" s="21">
        <v>0.4</v>
      </c>
      <c r="U38" s="21">
        <v>0.5</v>
      </c>
      <c r="V38" s="21">
        <v>0.6</v>
      </c>
    </row>
    <row r="39" spans="2:22">
      <c r="B39" s="21"/>
      <c r="C39" s="29" t="s">
        <v>93</v>
      </c>
      <c r="D39" s="21">
        <v>0</v>
      </c>
      <c r="E39" s="21">
        <v>0</v>
      </c>
      <c r="F39" s="21">
        <v>0</v>
      </c>
      <c r="G39" s="21">
        <v>0</v>
      </c>
      <c r="H39" s="21">
        <v>0</v>
      </c>
      <c r="I39" s="21">
        <v>0.1</v>
      </c>
      <c r="J39" s="21">
        <v>0.1</v>
      </c>
      <c r="K39" s="21">
        <v>0.6</v>
      </c>
      <c r="L39" s="21">
        <v>0.7</v>
      </c>
      <c r="M39" s="21">
        <v>0.8</v>
      </c>
      <c r="N39" s="21">
        <v>1</v>
      </c>
      <c r="O39" s="21">
        <v>1.4</v>
      </c>
      <c r="P39" s="21">
        <v>1.5</v>
      </c>
      <c r="Q39" s="21">
        <v>1.4</v>
      </c>
      <c r="R39" s="21">
        <v>1.5</v>
      </c>
      <c r="S39" s="21">
        <v>0</v>
      </c>
      <c r="T39" s="21">
        <v>0</v>
      </c>
      <c r="U39" s="21">
        <v>0</v>
      </c>
      <c r="V39" s="21">
        <v>0</v>
      </c>
    </row>
    <row r="40" spans="2:22">
      <c r="B40" s="21"/>
      <c r="C40" s="29" t="s">
        <v>94</v>
      </c>
      <c r="D40" s="21">
        <v>0</v>
      </c>
      <c r="E40" s="21">
        <v>0</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row>
    <row r="41" spans="2:22">
      <c r="B41" s="21"/>
      <c r="C41" s="29" t="s">
        <v>95</v>
      </c>
      <c r="D41" s="21">
        <v>0.1</v>
      </c>
      <c r="E41" s="21">
        <v>0.1</v>
      </c>
      <c r="F41" s="21">
        <v>0.1</v>
      </c>
      <c r="G41" s="21">
        <v>0.1</v>
      </c>
      <c r="H41" s="21">
        <v>0.1</v>
      </c>
      <c r="I41" s="21">
        <v>0.1</v>
      </c>
      <c r="J41" s="21">
        <v>0.1</v>
      </c>
      <c r="K41" s="21">
        <v>0.1</v>
      </c>
      <c r="L41" s="21">
        <v>0.1</v>
      </c>
      <c r="M41" s="21">
        <v>0.1</v>
      </c>
      <c r="N41" s="21">
        <v>0.1</v>
      </c>
      <c r="O41" s="21">
        <v>0.1</v>
      </c>
      <c r="P41" s="21">
        <v>0.1</v>
      </c>
      <c r="Q41" s="21">
        <v>0.1</v>
      </c>
      <c r="R41" s="21">
        <v>0.1</v>
      </c>
      <c r="S41" s="21">
        <v>0.1</v>
      </c>
      <c r="T41" s="21">
        <v>0.1</v>
      </c>
      <c r="U41" s="21">
        <v>0.1</v>
      </c>
      <c r="V41" s="21">
        <v>0.1</v>
      </c>
    </row>
    <row r="42" spans="2:22">
      <c r="B42" s="21"/>
      <c r="C42" s="29"/>
      <c r="D42" s="21"/>
      <c r="E42" s="21"/>
      <c r="F42" s="21"/>
      <c r="G42" s="21"/>
      <c r="H42" s="21"/>
      <c r="I42" s="21"/>
      <c r="J42" s="21"/>
      <c r="K42" s="21"/>
      <c r="L42" s="21"/>
      <c r="M42" s="21"/>
      <c r="N42" s="21"/>
      <c r="O42" s="21"/>
      <c r="P42" s="21"/>
      <c r="Q42" s="21"/>
      <c r="R42" s="21"/>
      <c r="S42" s="21"/>
      <c r="T42" s="21"/>
      <c r="U42" s="21"/>
      <c r="V42" s="21"/>
    </row>
    <row r="43" spans="2:22">
      <c r="B43" s="21"/>
      <c r="C43" s="35" t="s">
        <v>53</v>
      </c>
      <c r="D43" s="21"/>
      <c r="E43" s="21"/>
      <c r="F43" s="21"/>
      <c r="G43" s="21"/>
      <c r="H43" s="21"/>
      <c r="I43" s="21"/>
      <c r="J43" s="21"/>
      <c r="K43" s="21"/>
      <c r="L43" s="21"/>
      <c r="M43" s="21"/>
      <c r="N43" s="21"/>
      <c r="O43" s="21"/>
      <c r="P43" s="21"/>
      <c r="Q43" s="21"/>
      <c r="R43" s="21"/>
      <c r="S43" s="21"/>
      <c r="T43" s="21"/>
      <c r="U43" s="21"/>
      <c r="V43" s="21"/>
    </row>
    <row r="44" spans="2:22">
      <c r="B44" s="21"/>
      <c r="C44" s="21" t="s">
        <v>90</v>
      </c>
      <c r="D44" s="21">
        <v>0</v>
      </c>
      <c r="E44" s="21">
        <v>0</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row>
    <row r="45" spans="2:22">
      <c r="B45" s="21"/>
      <c r="C45" s="29" t="s">
        <v>91</v>
      </c>
      <c r="D45" s="21">
        <v>97</v>
      </c>
      <c r="E45" s="21">
        <v>96.9</v>
      </c>
      <c r="F45" s="21">
        <v>96.9</v>
      </c>
      <c r="G45" s="21">
        <v>97.1</v>
      </c>
      <c r="H45" s="21">
        <v>97.5</v>
      </c>
      <c r="I45" s="21">
        <v>97</v>
      </c>
      <c r="J45" s="21">
        <v>98.6</v>
      </c>
      <c r="K45" s="21">
        <v>96.9</v>
      </c>
      <c r="L45" s="21">
        <v>96.5</v>
      </c>
      <c r="M45" s="21">
        <v>96.3</v>
      </c>
      <c r="N45" s="21">
        <v>95.8</v>
      </c>
      <c r="O45" s="21">
        <v>94.4</v>
      </c>
      <c r="P45" s="21">
        <v>94.2</v>
      </c>
      <c r="Q45" s="21">
        <v>94.7</v>
      </c>
      <c r="R45" s="21">
        <v>94.3</v>
      </c>
      <c r="S45" s="21">
        <v>98.7</v>
      </c>
      <c r="T45" s="21">
        <v>98.6</v>
      </c>
      <c r="U45" s="21">
        <v>98.6</v>
      </c>
      <c r="V45" s="21">
        <v>98.5</v>
      </c>
    </row>
    <row r="46" spans="2:22">
      <c r="B46" s="21"/>
      <c r="C46" s="29" t="s">
        <v>92</v>
      </c>
      <c r="D46" s="21">
        <v>2.6</v>
      </c>
      <c r="E46" s="21">
        <v>2.7</v>
      </c>
      <c r="F46" s="21">
        <v>2.8</v>
      </c>
      <c r="G46" s="21">
        <v>2.6</v>
      </c>
      <c r="H46" s="21">
        <v>2.2999999999999998</v>
      </c>
      <c r="I46" s="21">
        <v>2.4</v>
      </c>
      <c r="J46" s="21">
        <v>0.7</v>
      </c>
      <c r="K46" s="21">
        <v>0.6</v>
      </c>
      <c r="L46" s="21">
        <v>0.7</v>
      </c>
      <c r="M46" s="21">
        <v>0.8</v>
      </c>
      <c r="N46" s="21">
        <v>0.8</v>
      </c>
      <c r="O46" s="21">
        <v>0.8</v>
      </c>
      <c r="P46" s="21">
        <v>0.8</v>
      </c>
      <c r="Q46" s="21">
        <v>0.8</v>
      </c>
      <c r="R46" s="21">
        <v>0.9</v>
      </c>
      <c r="S46" s="21">
        <v>1.1000000000000001</v>
      </c>
      <c r="T46" s="21">
        <v>1.2</v>
      </c>
      <c r="U46" s="21">
        <v>1.2</v>
      </c>
      <c r="V46" s="21">
        <v>1.4</v>
      </c>
    </row>
    <row r="47" spans="2:22">
      <c r="B47" s="21"/>
      <c r="C47" s="29" t="s">
        <v>93</v>
      </c>
      <c r="D47" s="21">
        <v>0</v>
      </c>
      <c r="E47" s="21">
        <v>0</v>
      </c>
      <c r="F47" s="21">
        <v>0</v>
      </c>
      <c r="G47" s="21">
        <v>0</v>
      </c>
      <c r="H47" s="21">
        <v>0</v>
      </c>
      <c r="I47" s="21">
        <v>0.5</v>
      </c>
      <c r="J47" s="21">
        <v>0.5</v>
      </c>
      <c r="K47" s="21">
        <v>2.2000000000000002</v>
      </c>
      <c r="L47" s="21">
        <v>2.4</v>
      </c>
      <c r="M47" s="21">
        <v>2.6</v>
      </c>
      <c r="N47" s="21">
        <v>3.2</v>
      </c>
      <c r="O47" s="21">
        <v>4.5999999999999996</v>
      </c>
      <c r="P47" s="21">
        <v>4.7</v>
      </c>
      <c r="Q47" s="21">
        <v>4.3</v>
      </c>
      <c r="R47" s="21">
        <v>4.5999999999999996</v>
      </c>
      <c r="S47" s="21">
        <v>0</v>
      </c>
      <c r="T47" s="21">
        <v>0</v>
      </c>
      <c r="U47" s="21">
        <v>0</v>
      </c>
      <c r="V47" s="21">
        <v>0</v>
      </c>
    </row>
    <row r="48" spans="2:22">
      <c r="B48" s="21"/>
      <c r="C48" s="29" t="s">
        <v>94</v>
      </c>
      <c r="D48" s="21">
        <v>0</v>
      </c>
      <c r="E48" s="21">
        <v>0</v>
      </c>
      <c r="F48" s="21">
        <v>0</v>
      </c>
      <c r="G48" s="21">
        <v>0</v>
      </c>
      <c r="H48" s="21">
        <v>0</v>
      </c>
      <c r="I48" s="21">
        <v>0</v>
      </c>
      <c r="J48" s="21">
        <v>0</v>
      </c>
      <c r="K48" s="21">
        <v>0</v>
      </c>
      <c r="L48" s="21">
        <v>0</v>
      </c>
      <c r="M48" s="21">
        <v>0</v>
      </c>
      <c r="N48" s="21">
        <v>0</v>
      </c>
      <c r="O48" s="21">
        <v>0</v>
      </c>
      <c r="P48" s="21">
        <v>0</v>
      </c>
      <c r="Q48" s="21">
        <v>0</v>
      </c>
      <c r="R48" s="21">
        <v>0</v>
      </c>
      <c r="S48" s="21">
        <v>0</v>
      </c>
      <c r="T48" s="21">
        <v>0</v>
      </c>
      <c r="U48" s="21">
        <v>0</v>
      </c>
      <c r="V48" s="21">
        <v>0</v>
      </c>
    </row>
    <row r="49" spans="2:22">
      <c r="B49" s="21"/>
      <c r="C49" s="29" t="s">
        <v>95</v>
      </c>
      <c r="D49" s="21">
        <v>0.4</v>
      </c>
      <c r="E49" s="21">
        <v>0.4</v>
      </c>
      <c r="F49" s="21">
        <v>0.3</v>
      </c>
      <c r="G49" s="21">
        <v>0.3</v>
      </c>
      <c r="H49" s="21">
        <v>0.2</v>
      </c>
      <c r="I49" s="21">
        <v>0.2</v>
      </c>
      <c r="J49" s="21">
        <v>0.3</v>
      </c>
      <c r="K49" s="21">
        <v>0.3</v>
      </c>
      <c r="L49" s="21">
        <v>0.3</v>
      </c>
      <c r="M49" s="21">
        <v>0.3</v>
      </c>
      <c r="N49" s="21">
        <v>0.3</v>
      </c>
      <c r="O49" s="21">
        <v>0.3</v>
      </c>
      <c r="P49" s="21">
        <v>0.3</v>
      </c>
      <c r="Q49" s="21">
        <v>0.2</v>
      </c>
      <c r="R49" s="21">
        <v>0.2</v>
      </c>
      <c r="S49" s="21">
        <v>0.2</v>
      </c>
      <c r="T49" s="21">
        <v>0.2</v>
      </c>
      <c r="U49" s="21">
        <v>0.2</v>
      </c>
      <c r="V49" s="21">
        <v>0.2</v>
      </c>
    </row>
    <row r="50" spans="2:22">
      <c r="B50" s="21"/>
      <c r="C50" s="21"/>
      <c r="D50" s="21"/>
      <c r="E50" s="21"/>
      <c r="F50" s="21"/>
      <c r="G50" s="21"/>
      <c r="H50" s="21"/>
      <c r="I50" s="21"/>
      <c r="J50" s="21"/>
      <c r="K50" s="21"/>
      <c r="L50" s="21"/>
      <c r="M50" s="21"/>
      <c r="N50" s="21"/>
      <c r="O50" s="21"/>
      <c r="P50" s="21"/>
      <c r="Q50" s="21"/>
      <c r="R50" s="21"/>
      <c r="S50" s="21"/>
      <c r="T50" s="21"/>
      <c r="U50" s="21"/>
      <c r="V50" s="21"/>
    </row>
    <row r="51" spans="2:22">
      <c r="B51" s="25"/>
      <c r="C51" s="25" t="s">
        <v>82</v>
      </c>
      <c r="D51" s="25">
        <v>70.7</v>
      </c>
      <c r="E51" s="25">
        <v>70.8</v>
      </c>
      <c r="F51" s="25">
        <v>70.8</v>
      </c>
      <c r="G51" s="25">
        <v>70.8</v>
      </c>
      <c r="H51" s="25">
        <v>70.3</v>
      </c>
      <c r="I51" s="25">
        <v>70</v>
      </c>
      <c r="J51" s="25">
        <v>69.5</v>
      </c>
      <c r="K51" s="25">
        <v>69.099999999999994</v>
      </c>
      <c r="L51" s="25">
        <v>68.7</v>
      </c>
      <c r="M51" s="25">
        <v>68.400000000000006</v>
      </c>
      <c r="N51" s="25">
        <v>68.099999999999994</v>
      </c>
      <c r="O51" s="25">
        <v>67.8</v>
      </c>
      <c r="P51" s="25">
        <v>67.5</v>
      </c>
      <c r="Q51" s="25">
        <v>67.3</v>
      </c>
      <c r="R51" s="25">
        <v>67</v>
      </c>
      <c r="S51" s="25">
        <v>67.099999999999994</v>
      </c>
      <c r="T51" s="25">
        <v>67.099999999999994</v>
      </c>
      <c r="U51" s="25">
        <v>67.099999999999994</v>
      </c>
      <c r="V51" s="25">
        <v>67.099999999999994</v>
      </c>
    </row>
    <row r="52" spans="2:22">
      <c r="B52" s="21"/>
      <c r="C52" s="21"/>
      <c r="D52" s="21"/>
      <c r="E52" s="21"/>
      <c r="F52" s="21"/>
      <c r="G52" s="21"/>
      <c r="H52" s="21"/>
      <c r="I52" s="21"/>
      <c r="J52" s="21"/>
      <c r="K52" s="21"/>
      <c r="L52" s="21"/>
      <c r="M52" s="21"/>
      <c r="N52" s="21"/>
      <c r="O52" s="21"/>
      <c r="P52" s="21"/>
      <c r="Q52" s="21"/>
      <c r="R52" s="21"/>
      <c r="S52" s="21"/>
      <c r="T52" s="21"/>
      <c r="U52" s="21"/>
      <c r="V52" s="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baseColWidth="10" defaultRowHeight="15"/>
  <sheetData>
    <row r="2" spans="1:21" ht="18">
      <c r="A2" s="12" t="s">
        <v>33</v>
      </c>
      <c r="B2" s="12"/>
      <c r="C2" s="63"/>
      <c r="D2" s="63"/>
      <c r="E2" s="63"/>
      <c r="F2" s="63"/>
      <c r="G2" s="63"/>
      <c r="H2" s="63"/>
      <c r="I2" s="63"/>
      <c r="J2" s="63"/>
      <c r="K2" s="62"/>
      <c r="L2" s="63"/>
      <c r="M2" s="63"/>
      <c r="N2" s="63"/>
      <c r="O2" s="63"/>
      <c r="P2" s="62"/>
      <c r="Q2" s="63"/>
      <c r="R2" s="63"/>
      <c r="S2" s="63"/>
      <c r="T2" s="63"/>
      <c r="U2" s="63" t="s">
        <v>34</v>
      </c>
    </row>
    <row r="3" spans="1:21">
      <c r="A3" s="62"/>
      <c r="B3" s="7"/>
      <c r="C3" s="62"/>
      <c r="D3" s="62"/>
      <c r="E3" s="62"/>
      <c r="F3" s="62"/>
      <c r="G3" s="62"/>
      <c r="H3" s="62"/>
      <c r="I3" s="62"/>
      <c r="J3" s="62"/>
      <c r="K3" s="62"/>
      <c r="L3" s="62"/>
      <c r="M3" s="62"/>
      <c r="N3" s="62"/>
      <c r="O3" s="62"/>
      <c r="P3" s="62"/>
      <c r="Q3" s="62"/>
      <c r="R3" s="62"/>
      <c r="S3" s="62"/>
      <c r="T3" s="62"/>
      <c r="U3" s="62"/>
    </row>
    <row r="4" spans="1:21" ht="16">
      <c r="A4" s="14" t="s">
        <v>35</v>
      </c>
      <c r="B4" s="14"/>
      <c r="C4" s="63"/>
      <c r="D4" s="63"/>
      <c r="E4" s="63"/>
      <c r="F4" s="62"/>
      <c r="G4" s="62"/>
      <c r="H4" s="62"/>
      <c r="I4" s="62"/>
      <c r="J4" s="62"/>
      <c r="K4" s="62"/>
      <c r="L4" s="62"/>
      <c r="M4" s="62"/>
      <c r="N4" s="62"/>
      <c r="O4" s="62"/>
      <c r="P4" s="62"/>
      <c r="Q4" s="62"/>
      <c r="R4" s="62"/>
      <c r="S4" s="62"/>
      <c r="T4" s="62"/>
      <c r="U4" s="62"/>
    </row>
    <row r="5" spans="1:21" ht="16">
      <c r="A5" s="14" t="s">
        <v>162</v>
      </c>
      <c r="B5" s="14"/>
      <c r="C5" s="14"/>
      <c r="D5" s="14"/>
      <c r="E5" s="14"/>
      <c r="F5" s="14"/>
      <c r="G5" s="14"/>
      <c r="H5" s="62"/>
      <c r="I5" s="62"/>
      <c r="J5" s="62"/>
      <c r="K5" s="62"/>
      <c r="L5" s="62"/>
      <c r="M5" s="62"/>
      <c r="N5" s="62"/>
      <c r="O5" s="62"/>
      <c r="P5" s="62"/>
      <c r="Q5" s="62"/>
      <c r="R5" s="62"/>
      <c r="S5" s="62"/>
      <c r="T5" s="62"/>
      <c r="U5" s="62"/>
    </row>
    <row r="6" spans="1:21">
      <c r="A6" s="62"/>
      <c r="B6" s="7"/>
      <c r="C6" s="62"/>
      <c r="D6" s="62"/>
      <c r="E6" s="62"/>
      <c r="F6" s="62"/>
      <c r="G6" s="62"/>
      <c r="H6" s="62"/>
      <c r="I6" s="62"/>
      <c r="J6" s="62"/>
      <c r="K6" s="62"/>
      <c r="L6" s="62"/>
      <c r="M6" s="62"/>
      <c r="N6" s="62"/>
      <c r="O6" s="62"/>
      <c r="P6" s="62"/>
      <c r="Q6" s="62"/>
      <c r="R6" s="62"/>
      <c r="S6" s="62"/>
      <c r="T6" s="62"/>
      <c r="U6" s="62"/>
    </row>
    <row r="7" spans="1:21">
      <c r="A7" s="62"/>
      <c r="B7" s="7"/>
      <c r="C7" s="62"/>
      <c r="D7" s="62"/>
      <c r="E7" s="62"/>
      <c r="F7" s="62"/>
      <c r="G7" s="62"/>
      <c r="H7" s="62"/>
      <c r="I7" s="62"/>
      <c r="J7" s="62"/>
      <c r="K7" s="62"/>
      <c r="L7" s="62"/>
      <c r="M7" s="62"/>
      <c r="N7" s="62"/>
      <c r="O7" s="62"/>
      <c r="P7" s="62"/>
      <c r="Q7" s="62"/>
      <c r="R7" s="62"/>
      <c r="S7" s="62"/>
      <c r="T7" s="62"/>
      <c r="U7" s="62"/>
    </row>
    <row r="8" spans="1:21">
      <c r="A8" s="62"/>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62"/>
      <c r="B9" s="7"/>
      <c r="C9" s="62"/>
      <c r="D9" s="62"/>
      <c r="E9" s="62"/>
      <c r="F9" s="62"/>
      <c r="G9" s="62"/>
      <c r="H9" s="62"/>
      <c r="I9" s="62"/>
      <c r="J9" s="62"/>
      <c r="K9" s="62"/>
      <c r="L9" s="62"/>
      <c r="M9" s="62"/>
      <c r="N9" s="62"/>
      <c r="O9" s="62"/>
      <c r="P9" s="62"/>
      <c r="Q9" s="62"/>
      <c r="R9" s="62"/>
      <c r="S9" s="62"/>
      <c r="T9" s="62"/>
      <c r="U9" s="62"/>
    </row>
    <row r="10" spans="1:21">
      <c r="A10" s="17"/>
      <c r="B10" s="64" t="s">
        <v>163</v>
      </c>
      <c r="C10" s="53">
        <v>145.80000000000001</v>
      </c>
      <c r="D10" s="53">
        <v>147.69999999999999</v>
      </c>
      <c r="E10" s="53">
        <v>152.9</v>
      </c>
      <c r="F10" s="53">
        <v>155</v>
      </c>
      <c r="G10" s="53">
        <v>158.4</v>
      </c>
      <c r="H10" s="53">
        <v>161.1</v>
      </c>
      <c r="I10" s="53">
        <v>160.1</v>
      </c>
      <c r="J10" s="53">
        <v>170.4</v>
      </c>
      <c r="K10" s="53">
        <v>169.8</v>
      </c>
      <c r="L10" s="53">
        <v>172.5</v>
      </c>
      <c r="M10" s="53">
        <v>178.9</v>
      </c>
      <c r="N10" s="53">
        <v>180</v>
      </c>
      <c r="O10" s="53">
        <v>185.1</v>
      </c>
      <c r="P10" s="53">
        <v>193.2</v>
      </c>
      <c r="Q10" s="53">
        <v>194.1</v>
      </c>
      <c r="R10" s="53">
        <v>202.4</v>
      </c>
      <c r="S10" s="53">
        <v>217.2</v>
      </c>
      <c r="T10" s="53">
        <v>225</v>
      </c>
      <c r="U10" s="53">
        <v>238.1</v>
      </c>
    </row>
    <row r="11" spans="1:21">
      <c r="A11" s="62"/>
      <c r="B11" s="54" t="s">
        <v>88</v>
      </c>
      <c r="C11" s="65"/>
      <c r="D11" s="65"/>
      <c r="E11" s="65"/>
      <c r="F11" s="65"/>
      <c r="G11" s="65"/>
      <c r="H11" s="65"/>
      <c r="I11" s="65"/>
      <c r="J11" s="65"/>
      <c r="K11" s="65"/>
      <c r="L11" s="65"/>
      <c r="M11" s="65"/>
      <c r="N11" s="65"/>
      <c r="O11" s="65"/>
      <c r="P11" s="65"/>
      <c r="Q11" s="65"/>
      <c r="R11" s="65"/>
      <c r="S11" s="65"/>
      <c r="T11" s="65"/>
      <c r="U11" s="65"/>
    </row>
    <row r="12" spans="1:21">
      <c r="A12" s="62"/>
      <c r="B12" s="67" t="s">
        <v>90</v>
      </c>
      <c r="C12" s="65">
        <v>0.1</v>
      </c>
      <c r="D12" s="65">
        <v>0.1</v>
      </c>
      <c r="E12" s="65">
        <v>0.1</v>
      </c>
      <c r="F12" s="65">
        <v>0.1</v>
      </c>
      <c r="G12" s="65">
        <v>0.1</v>
      </c>
      <c r="H12" s="65">
        <v>0.1</v>
      </c>
      <c r="I12" s="65">
        <v>0.1</v>
      </c>
      <c r="J12" s="65">
        <v>0.1</v>
      </c>
      <c r="K12" s="65">
        <v>0.1</v>
      </c>
      <c r="L12" s="65">
        <v>0.1</v>
      </c>
      <c r="M12" s="65">
        <v>0.1</v>
      </c>
      <c r="N12" s="65">
        <v>0.2</v>
      </c>
      <c r="O12" s="65">
        <v>0.1</v>
      </c>
      <c r="P12" s="65">
        <v>0.1</v>
      </c>
      <c r="Q12" s="65">
        <v>0.2</v>
      </c>
      <c r="R12" s="65">
        <v>0.1</v>
      </c>
      <c r="S12" s="65">
        <v>0.1</v>
      </c>
      <c r="T12" s="65">
        <v>0.1</v>
      </c>
      <c r="U12" s="65">
        <v>0.1</v>
      </c>
    </row>
    <row r="13" spans="1:21">
      <c r="A13" s="62"/>
      <c r="B13" s="56" t="s">
        <v>91</v>
      </c>
      <c r="C13" s="65">
        <v>134.19999999999999</v>
      </c>
      <c r="D13" s="65">
        <v>135.4</v>
      </c>
      <c r="E13" s="65">
        <v>142.6</v>
      </c>
      <c r="F13" s="65">
        <v>145.4</v>
      </c>
      <c r="G13" s="65">
        <v>149.4</v>
      </c>
      <c r="H13" s="65">
        <v>152.30000000000001</v>
      </c>
      <c r="I13" s="65">
        <v>152</v>
      </c>
      <c r="J13" s="65">
        <v>158.4</v>
      </c>
      <c r="K13" s="65">
        <v>157.30000000000001</v>
      </c>
      <c r="L13" s="65">
        <v>161.19999999999999</v>
      </c>
      <c r="M13" s="65">
        <v>166.2</v>
      </c>
      <c r="N13" s="65">
        <v>164.1</v>
      </c>
      <c r="O13" s="65">
        <v>168.3</v>
      </c>
      <c r="P13" s="65">
        <v>177.9</v>
      </c>
      <c r="Q13" s="65">
        <v>178.6</v>
      </c>
      <c r="R13" s="65">
        <v>195.3</v>
      </c>
      <c r="S13" s="65">
        <v>209.2</v>
      </c>
      <c r="T13" s="65">
        <v>216.8</v>
      </c>
      <c r="U13" s="65">
        <v>229.7</v>
      </c>
    </row>
    <row r="14" spans="1:21">
      <c r="A14" s="62"/>
      <c r="B14" s="56" t="s">
        <v>92</v>
      </c>
      <c r="C14" s="65">
        <v>3.9</v>
      </c>
      <c r="D14" s="65">
        <v>4.2</v>
      </c>
      <c r="E14" s="65">
        <v>4.5999999999999996</v>
      </c>
      <c r="F14" s="65">
        <v>4.4000000000000004</v>
      </c>
      <c r="G14" s="65">
        <v>3.9</v>
      </c>
      <c r="H14" s="65">
        <v>4.2</v>
      </c>
      <c r="I14" s="65">
        <v>1.2</v>
      </c>
      <c r="J14" s="65">
        <v>1.2</v>
      </c>
      <c r="K14" s="65">
        <v>1.3</v>
      </c>
      <c r="L14" s="65">
        <v>1.5</v>
      </c>
      <c r="M14" s="65">
        <v>1.5</v>
      </c>
      <c r="N14" s="65">
        <v>1.5</v>
      </c>
      <c r="O14" s="65">
        <v>1.4</v>
      </c>
      <c r="P14" s="65">
        <v>1.5</v>
      </c>
      <c r="Q14" s="65">
        <v>1.7</v>
      </c>
      <c r="R14" s="65">
        <v>2.1</v>
      </c>
      <c r="S14" s="65">
        <v>2.2999999999999998</v>
      </c>
      <c r="T14" s="65">
        <v>2.5</v>
      </c>
      <c r="U14" s="65">
        <v>2.9</v>
      </c>
    </row>
    <row r="15" spans="1:21">
      <c r="A15" s="62"/>
      <c r="B15" s="56" t="s">
        <v>93</v>
      </c>
      <c r="C15" s="65">
        <v>0</v>
      </c>
      <c r="D15" s="65">
        <v>0</v>
      </c>
      <c r="E15" s="65">
        <v>0</v>
      </c>
      <c r="F15" s="65">
        <v>0</v>
      </c>
      <c r="G15" s="65">
        <v>0</v>
      </c>
      <c r="H15" s="65">
        <v>0.7</v>
      </c>
      <c r="I15" s="65">
        <v>0.8</v>
      </c>
      <c r="J15" s="65">
        <v>3.5</v>
      </c>
      <c r="K15" s="65">
        <v>3.7</v>
      </c>
      <c r="L15" s="65">
        <v>4.2</v>
      </c>
      <c r="M15" s="65">
        <v>5.3</v>
      </c>
      <c r="N15" s="65">
        <v>8</v>
      </c>
      <c r="O15" s="65">
        <v>8.6</v>
      </c>
      <c r="P15" s="65">
        <v>8.1</v>
      </c>
      <c r="Q15" s="65">
        <v>8.8000000000000007</v>
      </c>
      <c r="R15" s="65">
        <v>0</v>
      </c>
      <c r="S15" s="65">
        <v>0</v>
      </c>
      <c r="T15" s="65">
        <v>0</v>
      </c>
      <c r="U15" s="65">
        <v>0</v>
      </c>
    </row>
    <row r="16" spans="1:21">
      <c r="A16" s="62"/>
      <c r="B16" s="56" t="s">
        <v>94</v>
      </c>
      <c r="C16" s="65">
        <v>0</v>
      </c>
      <c r="D16" s="65">
        <v>0</v>
      </c>
      <c r="E16" s="65">
        <v>0</v>
      </c>
      <c r="F16" s="65">
        <v>0</v>
      </c>
      <c r="G16" s="65">
        <v>0</v>
      </c>
      <c r="H16" s="65">
        <v>0</v>
      </c>
      <c r="I16" s="65">
        <v>0</v>
      </c>
      <c r="J16" s="65">
        <v>0</v>
      </c>
      <c r="K16" s="65">
        <v>0</v>
      </c>
      <c r="L16" s="65">
        <v>0</v>
      </c>
      <c r="M16" s="65">
        <v>0</v>
      </c>
      <c r="N16" s="65">
        <v>0</v>
      </c>
      <c r="O16" s="65">
        <v>0</v>
      </c>
      <c r="P16" s="65">
        <v>0</v>
      </c>
      <c r="Q16" s="65">
        <v>0</v>
      </c>
      <c r="R16" s="65">
        <v>0</v>
      </c>
      <c r="S16" s="65">
        <v>0</v>
      </c>
      <c r="T16" s="65">
        <v>0</v>
      </c>
      <c r="U16" s="65">
        <v>0</v>
      </c>
    </row>
    <row r="17" spans="1:21">
      <c r="A17" s="62"/>
      <c r="B17" s="56" t="s">
        <v>95</v>
      </c>
      <c r="C17" s="65">
        <v>7.7</v>
      </c>
      <c r="D17" s="65">
        <v>8.1</v>
      </c>
      <c r="E17" s="65">
        <v>5.6</v>
      </c>
      <c r="F17" s="65">
        <v>5.2</v>
      </c>
      <c r="G17" s="65">
        <v>5.0999999999999996</v>
      </c>
      <c r="H17" s="65">
        <v>3.8</v>
      </c>
      <c r="I17" s="65">
        <v>6.1</v>
      </c>
      <c r="J17" s="65">
        <v>7.2</v>
      </c>
      <c r="K17" s="65">
        <v>7.4</v>
      </c>
      <c r="L17" s="65">
        <v>5.5</v>
      </c>
      <c r="M17" s="65">
        <v>5.7</v>
      </c>
      <c r="N17" s="65">
        <v>6.3</v>
      </c>
      <c r="O17" s="65">
        <v>6.6</v>
      </c>
      <c r="P17" s="65">
        <v>5.5</v>
      </c>
      <c r="Q17" s="65">
        <v>4.8</v>
      </c>
      <c r="R17" s="65">
        <v>5</v>
      </c>
      <c r="S17" s="65">
        <v>5.6</v>
      </c>
      <c r="T17" s="65">
        <v>5.5</v>
      </c>
      <c r="U17" s="65">
        <v>5.4</v>
      </c>
    </row>
    <row r="18" spans="1:21">
      <c r="A18" s="62"/>
      <c r="B18" s="57"/>
      <c r="C18" s="65"/>
      <c r="D18" s="65"/>
      <c r="E18" s="65"/>
      <c r="F18" s="65"/>
      <c r="G18" s="65"/>
      <c r="H18" s="65"/>
      <c r="I18" s="65"/>
      <c r="J18" s="65"/>
      <c r="K18" s="65"/>
      <c r="L18" s="65"/>
      <c r="M18" s="65"/>
      <c r="N18" s="65"/>
      <c r="O18" s="65"/>
      <c r="P18" s="65"/>
      <c r="Q18" s="65"/>
      <c r="R18" s="65"/>
      <c r="S18" s="65"/>
      <c r="T18" s="65"/>
      <c r="U18" s="65"/>
    </row>
    <row r="19" spans="1:21">
      <c r="A19" s="62"/>
      <c r="B19" s="58" t="s">
        <v>53</v>
      </c>
      <c r="C19" s="65"/>
      <c r="D19" s="65"/>
      <c r="E19" s="65"/>
      <c r="F19" s="65"/>
      <c r="G19" s="65"/>
      <c r="H19" s="65"/>
      <c r="I19" s="65"/>
      <c r="J19" s="65"/>
      <c r="K19" s="65"/>
      <c r="L19" s="65"/>
      <c r="M19" s="65"/>
      <c r="N19" s="65"/>
      <c r="O19" s="65"/>
      <c r="P19" s="65"/>
      <c r="Q19" s="65"/>
      <c r="R19" s="65"/>
      <c r="S19" s="65"/>
      <c r="T19" s="65"/>
      <c r="U19" s="65"/>
    </row>
    <row r="20" spans="1:21">
      <c r="A20" s="62"/>
      <c r="B20" s="67" t="s">
        <v>90</v>
      </c>
      <c r="C20" s="65">
        <v>0</v>
      </c>
      <c r="D20" s="65">
        <v>0</v>
      </c>
      <c r="E20" s="65">
        <v>0</v>
      </c>
      <c r="F20" s="65">
        <v>0</v>
      </c>
      <c r="G20" s="65">
        <v>0</v>
      </c>
      <c r="H20" s="65">
        <v>0.1</v>
      </c>
      <c r="I20" s="65">
        <v>0.1</v>
      </c>
      <c r="J20" s="65">
        <v>0.1</v>
      </c>
      <c r="K20" s="65">
        <v>0.1</v>
      </c>
      <c r="L20" s="65">
        <v>0.1</v>
      </c>
      <c r="M20" s="65">
        <v>0.1</v>
      </c>
      <c r="N20" s="65">
        <v>0.1</v>
      </c>
      <c r="O20" s="65">
        <v>0.1</v>
      </c>
      <c r="P20" s="65">
        <v>0.1</v>
      </c>
      <c r="Q20" s="65">
        <v>0.1</v>
      </c>
      <c r="R20" s="65">
        <v>0.1</v>
      </c>
      <c r="S20" s="65">
        <v>0</v>
      </c>
      <c r="T20" s="65">
        <v>0</v>
      </c>
      <c r="U20" s="65">
        <v>0</v>
      </c>
    </row>
    <row r="21" spans="1:21">
      <c r="A21" s="62"/>
      <c r="B21" s="56" t="s">
        <v>91</v>
      </c>
      <c r="C21" s="65">
        <v>92</v>
      </c>
      <c r="D21" s="65">
        <v>91.6</v>
      </c>
      <c r="E21" s="65">
        <v>93.3</v>
      </c>
      <c r="F21" s="65">
        <v>93.8</v>
      </c>
      <c r="G21" s="65">
        <v>94.3</v>
      </c>
      <c r="H21" s="65">
        <v>94.5</v>
      </c>
      <c r="I21" s="65">
        <v>94.9</v>
      </c>
      <c r="J21" s="65">
        <v>93</v>
      </c>
      <c r="K21" s="65">
        <v>92.6</v>
      </c>
      <c r="L21" s="65">
        <v>93.4</v>
      </c>
      <c r="M21" s="65">
        <v>92.9</v>
      </c>
      <c r="N21" s="65">
        <v>91.2</v>
      </c>
      <c r="O21" s="65">
        <v>90.9</v>
      </c>
      <c r="P21" s="65">
        <v>92.1</v>
      </c>
      <c r="Q21" s="65">
        <v>92</v>
      </c>
      <c r="R21" s="65">
        <v>96.5</v>
      </c>
      <c r="S21" s="65">
        <v>96.3</v>
      </c>
      <c r="T21" s="65">
        <v>96.4</v>
      </c>
      <c r="U21" s="65">
        <v>96.5</v>
      </c>
    </row>
    <row r="22" spans="1:21">
      <c r="A22" s="62"/>
      <c r="B22" s="56" t="s">
        <v>92</v>
      </c>
      <c r="C22" s="65">
        <v>2.7</v>
      </c>
      <c r="D22" s="65">
        <v>2.9</v>
      </c>
      <c r="E22" s="65">
        <v>3</v>
      </c>
      <c r="F22" s="65">
        <v>2.8</v>
      </c>
      <c r="G22" s="65">
        <v>2.4</v>
      </c>
      <c r="H22" s="65">
        <v>2.6</v>
      </c>
      <c r="I22" s="65">
        <v>0.7</v>
      </c>
      <c r="J22" s="65">
        <v>0.7</v>
      </c>
      <c r="K22" s="65">
        <v>0.8</v>
      </c>
      <c r="L22" s="65">
        <v>0.8</v>
      </c>
      <c r="M22" s="65">
        <v>0.8</v>
      </c>
      <c r="N22" s="65">
        <v>0.8</v>
      </c>
      <c r="O22" s="65">
        <v>0.8</v>
      </c>
      <c r="P22" s="65">
        <v>0.8</v>
      </c>
      <c r="Q22" s="65">
        <v>0.9</v>
      </c>
      <c r="R22" s="65">
        <v>1</v>
      </c>
      <c r="S22" s="65">
        <v>1.1000000000000001</v>
      </c>
      <c r="T22" s="65">
        <v>1.1000000000000001</v>
      </c>
      <c r="U22" s="65">
        <v>1.2</v>
      </c>
    </row>
    <row r="23" spans="1:21">
      <c r="A23" s="62"/>
      <c r="B23" s="56" t="s">
        <v>93</v>
      </c>
      <c r="C23" s="65">
        <v>0</v>
      </c>
      <c r="D23" s="65">
        <v>0</v>
      </c>
      <c r="E23" s="65">
        <v>0</v>
      </c>
      <c r="F23" s="65">
        <v>0</v>
      </c>
      <c r="G23" s="65">
        <v>0</v>
      </c>
      <c r="H23" s="65">
        <v>0.4</v>
      </c>
      <c r="I23" s="65">
        <v>0.5</v>
      </c>
      <c r="J23" s="65">
        <v>2.1</v>
      </c>
      <c r="K23" s="65">
        <v>2.2000000000000002</v>
      </c>
      <c r="L23" s="65">
        <v>2.4</v>
      </c>
      <c r="M23" s="65">
        <v>3</v>
      </c>
      <c r="N23" s="65">
        <v>4.4000000000000004</v>
      </c>
      <c r="O23" s="65">
        <v>4.7</v>
      </c>
      <c r="P23" s="65">
        <v>4.2</v>
      </c>
      <c r="Q23" s="65">
        <v>4.5</v>
      </c>
      <c r="R23" s="65">
        <v>0</v>
      </c>
      <c r="S23" s="65">
        <v>0</v>
      </c>
      <c r="T23" s="65">
        <v>0</v>
      </c>
      <c r="U23" s="65">
        <v>0</v>
      </c>
    </row>
    <row r="24" spans="1:21">
      <c r="A24" s="62"/>
      <c r="B24" s="56" t="s">
        <v>94</v>
      </c>
      <c r="C24" s="65">
        <v>0</v>
      </c>
      <c r="D24" s="65">
        <v>0</v>
      </c>
      <c r="E24" s="65">
        <v>0</v>
      </c>
      <c r="F24" s="65">
        <v>0</v>
      </c>
      <c r="G24" s="65">
        <v>0</v>
      </c>
      <c r="H24" s="65">
        <v>0</v>
      </c>
      <c r="I24" s="65">
        <v>0</v>
      </c>
      <c r="J24" s="65">
        <v>0</v>
      </c>
      <c r="K24" s="65">
        <v>0</v>
      </c>
      <c r="L24" s="65">
        <v>0</v>
      </c>
      <c r="M24" s="65">
        <v>0</v>
      </c>
      <c r="N24" s="65">
        <v>0</v>
      </c>
      <c r="O24" s="65">
        <v>0</v>
      </c>
      <c r="P24" s="65">
        <v>0</v>
      </c>
      <c r="Q24" s="65">
        <v>0</v>
      </c>
      <c r="R24" s="65">
        <v>0</v>
      </c>
      <c r="S24" s="65">
        <v>0</v>
      </c>
      <c r="T24" s="65">
        <v>0</v>
      </c>
      <c r="U24" s="65">
        <v>0</v>
      </c>
    </row>
    <row r="25" spans="1:21">
      <c r="A25" s="62"/>
      <c r="B25" s="56" t="s">
        <v>95</v>
      </c>
      <c r="C25" s="65">
        <v>5.3</v>
      </c>
      <c r="D25" s="65">
        <v>5.5</v>
      </c>
      <c r="E25" s="65">
        <v>3.7</v>
      </c>
      <c r="F25" s="65">
        <v>3.3</v>
      </c>
      <c r="G25" s="65">
        <v>3.2</v>
      </c>
      <c r="H25" s="65">
        <v>2.4</v>
      </c>
      <c r="I25" s="65">
        <v>3.8</v>
      </c>
      <c r="J25" s="65">
        <v>4.2</v>
      </c>
      <c r="K25" s="65">
        <v>4.3</v>
      </c>
      <c r="L25" s="65">
        <v>3.2</v>
      </c>
      <c r="M25" s="65">
        <v>3.2</v>
      </c>
      <c r="N25" s="65">
        <v>3.5</v>
      </c>
      <c r="O25" s="65">
        <v>3.6</v>
      </c>
      <c r="P25" s="65">
        <v>2.9</v>
      </c>
      <c r="Q25" s="65">
        <v>2.5</v>
      </c>
      <c r="R25" s="65">
        <v>2.5</v>
      </c>
      <c r="S25" s="65">
        <v>2.6</v>
      </c>
      <c r="T25" s="65">
        <v>2.5</v>
      </c>
      <c r="U25" s="65">
        <v>2.2999999999999998</v>
      </c>
    </row>
    <row r="26" spans="1:21">
      <c r="A26" s="62"/>
      <c r="B26" s="7"/>
      <c r="C26" s="62"/>
      <c r="D26" s="62"/>
      <c r="E26" s="62"/>
      <c r="F26" s="62"/>
      <c r="G26" s="62"/>
      <c r="H26" s="62"/>
      <c r="I26" s="62"/>
      <c r="J26" s="62"/>
      <c r="K26" s="62"/>
      <c r="L26" s="62"/>
      <c r="M26" s="62"/>
      <c r="N26" s="62"/>
      <c r="O26" s="62"/>
      <c r="P26" s="62"/>
      <c r="Q26" s="62"/>
      <c r="R26" s="62"/>
      <c r="S26" s="62"/>
      <c r="T26" s="62"/>
      <c r="U26" s="62"/>
    </row>
    <row r="27" spans="1:21">
      <c r="A27" s="62"/>
      <c r="B27" s="68" t="s">
        <v>164</v>
      </c>
      <c r="C27" s="62"/>
      <c r="D27" s="62"/>
      <c r="E27" s="62"/>
      <c r="F27" s="62"/>
      <c r="G27" s="62"/>
      <c r="H27" s="62"/>
      <c r="I27" s="62"/>
      <c r="J27" s="62"/>
      <c r="K27" s="62"/>
      <c r="L27" s="62"/>
      <c r="M27" s="62"/>
      <c r="N27" s="62"/>
      <c r="O27" s="62"/>
      <c r="P27" s="62"/>
      <c r="Q27" s="62"/>
      <c r="R27" s="62"/>
      <c r="S27" s="62"/>
      <c r="T27" s="62"/>
      <c r="U27" s="62"/>
    </row>
    <row r="28" spans="1:21">
      <c r="A28" s="62"/>
      <c r="B28" s="69" t="s">
        <v>107</v>
      </c>
      <c r="C28" s="70">
        <v>17540</v>
      </c>
      <c r="D28" s="70">
        <v>18058</v>
      </c>
      <c r="E28" s="70">
        <v>18923</v>
      </c>
      <c r="F28" s="70">
        <v>19454</v>
      </c>
      <c r="G28" s="70">
        <v>20125</v>
      </c>
      <c r="H28" s="70">
        <v>20782</v>
      </c>
      <c r="I28" s="70">
        <v>20891</v>
      </c>
      <c r="J28" s="70">
        <v>22513</v>
      </c>
      <c r="K28" s="70">
        <v>22657</v>
      </c>
      <c r="L28" s="70">
        <v>23282</v>
      </c>
      <c r="M28" s="70">
        <v>24399</v>
      </c>
      <c r="N28" s="70">
        <v>24829</v>
      </c>
      <c r="O28" s="70">
        <v>25647</v>
      </c>
      <c r="P28" s="70">
        <v>27020</v>
      </c>
      <c r="Q28" s="70">
        <v>27315</v>
      </c>
      <c r="R28" s="70">
        <v>28785</v>
      </c>
      <c r="S28" s="70">
        <v>31174</v>
      </c>
      <c r="T28" s="70">
        <v>32583</v>
      </c>
      <c r="U28" s="70">
        <v>34865</v>
      </c>
    </row>
    <row r="29" spans="1:21">
      <c r="A29" s="62"/>
      <c r="B29" s="71"/>
      <c r="C29" s="62"/>
      <c r="D29" s="62"/>
      <c r="E29" s="62"/>
      <c r="F29" s="62"/>
      <c r="G29" s="62"/>
      <c r="H29" s="62"/>
      <c r="I29" s="62"/>
      <c r="J29" s="62"/>
      <c r="K29" s="62"/>
      <c r="L29" s="62"/>
      <c r="M29" s="62"/>
      <c r="N29" s="62"/>
      <c r="O29" s="62"/>
      <c r="P29" s="62"/>
      <c r="Q29" s="62"/>
      <c r="R29" s="62"/>
      <c r="S29" s="62"/>
      <c r="T29" s="62"/>
      <c r="U29" s="62"/>
    </row>
    <row r="30" spans="1:21">
      <c r="A30" s="17"/>
      <c r="B30" s="72" t="s">
        <v>108</v>
      </c>
      <c r="C30" s="61">
        <v>8.31</v>
      </c>
      <c r="D30" s="61">
        <v>8.18</v>
      </c>
      <c r="E30" s="61">
        <v>8.08</v>
      </c>
      <c r="F30" s="61">
        <v>7.97</v>
      </c>
      <c r="G30" s="61">
        <v>7.87</v>
      </c>
      <c r="H30" s="61">
        <v>7.75</v>
      </c>
      <c r="I30" s="61">
        <v>7.66</v>
      </c>
      <c r="J30" s="61">
        <v>7.57</v>
      </c>
      <c r="K30" s="61">
        <v>7.49</v>
      </c>
      <c r="L30" s="61">
        <v>7.41</v>
      </c>
      <c r="M30" s="61">
        <v>7.33</v>
      </c>
      <c r="N30" s="61">
        <v>7.25</v>
      </c>
      <c r="O30" s="61">
        <v>7.22</v>
      </c>
      <c r="P30" s="61">
        <v>7.15</v>
      </c>
      <c r="Q30" s="61">
        <v>7.11</v>
      </c>
      <c r="R30" s="61">
        <v>7.03</v>
      </c>
      <c r="S30" s="61">
        <v>6.97</v>
      </c>
      <c r="T30" s="61">
        <v>6.9</v>
      </c>
      <c r="U30" s="61">
        <v>6.83</v>
      </c>
    </row>
    <row r="31" spans="1:21">
      <c r="A31" s="62"/>
      <c r="B31" s="71"/>
      <c r="C31" s="62"/>
      <c r="D31" s="62"/>
      <c r="E31" s="62"/>
      <c r="F31" s="62"/>
      <c r="G31" s="62"/>
      <c r="H31" s="62"/>
      <c r="I31" s="62"/>
      <c r="J31" s="62"/>
      <c r="K31" s="62"/>
      <c r="L31" s="62"/>
      <c r="M31" s="62"/>
      <c r="N31" s="62"/>
      <c r="O31" s="62"/>
      <c r="P31" s="62"/>
      <c r="Q31" s="62"/>
      <c r="R31" s="62"/>
      <c r="S31" s="62"/>
      <c r="T31" s="62"/>
      <c r="U31" s="62"/>
    </row>
    <row r="32" spans="1:21">
      <c r="A32" s="62"/>
      <c r="B32" s="71"/>
      <c r="C32" s="62"/>
      <c r="D32" s="62"/>
      <c r="E32" s="62"/>
      <c r="F32" s="62"/>
      <c r="G32" s="62"/>
      <c r="H32" s="62"/>
      <c r="I32" s="62"/>
      <c r="J32" s="62"/>
      <c r="K32" s="62"/>
      <c r="L32" s="62"/>
      <c r="M32" s="62"/>
      <c r="N32" s="62"/>
      <c r="O32" s="62"/>
      <c r="P32" s="62"/>
      <c r="Q32" s="62"/>
      <c r="R32" s="62"/>
      <c r="S32" s="62"/>
      <c r="T32" s="62"/>
      <c r="U32" s="62"/>
    </row>
    <row r="33" spans="1:21">
      <c r="A33" s="17"/>
      <c r="B33" s="64" t="s">
        <v>165</v>
      </c>
      <c r="C33" s="53">
        <v>10.199999999999999</v>
      </c>
      <c r="D33" s="53">
        <v>10.4</v>
      </c>
      <c r="E33" s="53">
        <v>10.8</v>
      </c>
      <c r="F33" s="53">
        <v>10.9</v>
      </c>
      <c r="G33" s="53">
        <v>11.1</v>
      </c>
      <c r="H33" s="53">
        <v>11.2</v>
      </c>
      <c r="I33" s="53">
        <v>11.1</v>
      </c>
      <c r="J33" s="53">
        <v>11.7</v>
      </c>
      <c r="K33" s="53">
        <v>11.6</v>
      </c>
      <c r="L33" s="53">
        <v>11.8</v>
      </c>
      <c r="M33" s="53">
        <v>12.1</v>
      </c>
      <c r="N33" s="53">
        <v>12.2</v>
      </c>
      <c r="O33" s="53">
        <v>12.4</v>
      </c>
      <c r="P33" s="53">
        <v>13</v>
      </c>
      <c r="Q33" s="53">
        <v>13</v>
      </c>
      <c r="R33" s="53">
        <v>13.5</v>
      </c>
      <c r="S33" s="53">
        <v>14.5</v>
      </c>
      <c r="T33" s="53">
        <v>15.1</v>
      </c>
      <c r="U33" s="53">
        <v>15.9</v>
      </c>
    </row>
    <row r="34" spans="1:21">
      <c r="A34" s="62"/>
      <c r="B34" s="58" t="s">
        <v>97</v>
      </c>
      <c r="C34" s="65"/>
      <c r="D34" s="65"/>
      <c r="E34" s="65"/>
      <c r="F34" s="65"/>
      <c r="G34" s="65"/>
      <c r="H34" s="65"/>
      <c r="I34" s="65"/>
      <c r="J34" s="65"/>
      <c r="K34" s="65"/>
      <c r="L34" s="65"/>
      <c r="M34" s="65"/>
      <c r="N34" s="65"/>
      <c r="O34" s="65"/>
      <c r="P34" s="65"/>
      <c r="Q34" s="65"/>
      <c r="R34" s="65"/>
      <c r="S34" s="65"/>
      <c r="T34" s="65"/>
      <c r="U34" s="65"/>
    </row>
    <row r="35" spans="1:21">
      <c r="A35" s="62"/>
      <c r="B35" s="67" t="s">
        <v>90</v>
      </c>
      <c r="C35" s="65">
        <v>0</v>
      </c>
      <c r="D35" s="65">
        <v>0</v>
      </c>
      <c r="E35" s="65">
        <v>0</v>
      </c>
      <c r="F35" s="65">
        <v>0</v>
      </c>
      <c r="G35" s="65">
        <v>0</v>
      </c>
      <c r="H35" s="65">
        <v>0</v>
      </c>
      <c r="I35" s="65">
        <v>0</v>
      </c>
      <c r="J35" s="65">
        <v>0</v>
      </c>
      <c r="K35" s="65">
        <v>0</v>
      </c>
      <c r="L35" s="65">
        <v>0</v>
      </c>
      <c r="M35" s="65">
        <v>0</v>
      </c>
      <c r="N35" s="65">
        <v>0</v>
      </c>
      <c r="O35" s="65">
        <v>0</v>
      </c>
      <c r="P35" s="65">
        <v>0</v>
      </c>
      <c r="Q35" s="65">
        <v>0</v>
      </c>
      <c r="R35" s="65">
        <v>0</v>
      </c>
      <c r="S35" s="65">
        <v>0</v>
      </c>
      <c r="T35" s="65">
        <v>0</v>
      </c>
      <c r="U35" s="65">
        <v>0</v>
      </c>
    </row>
    <row r="36" spans="1:21">
      <c r="A36" s="62"/>
      <c r="B36" s="56" t="s">
        <v>91</v>
      </c>
      <c r="C36" s="65">
        <v>9.5</v>
      </c>
      <c r="D36" s="65">
        <v>9.6</v>
      </c>
      <c r="E36" s="65">
        <v>10.1</v>
      </c>
      <c r="F36" s="65">
        <v>10.3</v>
      </c>
      <c r="G36" s="65">
        <v>10.5</v>
      </c>
      <c r="H36" s="65">
        <v>10.7</v>
      </c>
      <c r="I36" s="65">
        <v>10.6</v>
      </c>
      <c r="J36" s="65">
        <v>10.9</v>
      </c>
      <c r="K36" s="65">
        <v>10.8</v>
      </c>
      <c r="L36" s="65">
        <v>11</v>
      </c>
      <c r="M36" s="65">
        <v>11.3</v>
      </c>
      <c r="N36" s="65">
        <v>11.1</v>
      </c>
      <c r="O36" s="65">
        <v>11.4</v>
      </c>
      <c r="P36" s="65">
        <v>12</v>
      </c>
      <c r="Q36" s="65">
        <v>12</v>
      </c>
      <c r="R36" s="65">
        <v>13.1</v>
      </c>
      <c r="S36" s="65">
        <v>14</v>
      </c>
      <c r="T36" s="65">
        <v>14.5</v>
      </c>
      <c r="U36" s="65">
        <v>15.4</v>
      </c>
    </row>
    <row r="37" spans="1:21">
      <c r="A37" s="62"/>
      <c r="B37" s="56" t="s">
        <v>92</v>
      </c>
      <c r="C37" s="65">
        <v>0.3</v>
      </c>
      <c r="D37" s="65">
        <v>0.3</v>
      </c>
      <c r="E37" s="65">
        <v>0.3</v>
      </c>
      <c r="F37" s="65">
        <v>0.3</v>
      </c>
      <c r="G37" s="65">
        <v>0.3</v>
      </c>
      <c r="H37" s="65">
        <v>0.3</v>
      </c>
      <c r="I37" s="65">
        <v>0.1</v>
      </c>
      <c r="J37" s="65">
        <v>0.1</v>
      </c>
      <c r="K37" s="65">
        <v>0.1</v>
      </c>
      <c r="L37" s="65">
        <v>0.1</v>
      </c>
      <c r="M37" s="65">
        <v>0.1</v>
      </c>
      <c r="N37" s="65">
        <v>0.1</v>
      </c>
      <c r="O37" s="65">
        <v>0.1</v>
      </c>
      <c r="P37" s="65">
        <v>0.1</v>
      </c>
      <c r="Q37" s="65">
        <v>0.1</v>
      </c>
      <c r="R37" s="65">
        <v>0.1</v>
      </c>
      <c r="S37" s="65">
        <v>0.2</v>
      </c>
      <c r="T37" s="65">
        <v>0.2</v>
      </c>
      <c r="U37" s="65">
        <v>0.2</v>
      </c>
    </row>
    <row r="38" spans="1:21">
      <c r="A38" s="62"/>
      <c r="B38" s="56" t="s">
        <v>93</v>
      </c>
      <c r="C38" s="65">
        <v>0</v>
      </c>
      <c r="D38" s="65">
        <v>0</v>
      </c>
      <c r="E38" s="65">
        <v>0</v>
      </c>
      <c r="F38" s="65">
        <v>0</v>
      </c>
      <c r="G38" s="65">
        <v>0</v>
      </c>
      <c r="H38" s="65">
        <v>0.1</v>
      </c>
      <c r="I38" s="65">
        <v>0.1</v>
      </c>
      <c r="J38" s="65">
        <v>0.2</v>
      </c>
      <c r="K38" s="65">
        <v>0.3</v>
      </c>
      <c r="L38" s="65">
        <v>0.3</v>
      </c>
      <c r="M38" s="65">
        <v>0.4</v>
      </c>
      <c r="N38" s="65">
        <v>0.5</v>
      </c>
      <c r="O38" s="65">
        <v>0.6</v>
      </c>
      <c r="P38" s="65">
        <v>0.5</v>
      </c>
      <c r="Q38" s="65">
        <v>0.6</v>
      </c>
      <c r="R38" s="65">
        <v>0</v>
      </c>
      <c r="S38" s="65">
        <v>0</v>
      </c>
      <c r="T38" s="65">
        <v>0</v>
      </c>
      <c r="U38" s="65">
        <v>0</v>
      </c>
    </row>
    <row r="39" spans="1:21">
      <c r="A39" s="62"/>
      <c r="B39" s="56" t="s">
        <v>94</v>
      </c>
      <c r="C39" s="65">
        <v>0</v>
      </c>
      <c r="D39" s="65">
        <v>0</v>
      </c>
      <c r="E39" s="65">
        <v>0</v>
      </c>
      <c r="F39" s="65">
        <v>0</v>
      </c>
      <c r="G39" s="65">
        <v>0</v>
      </c>
      <c r="H39" s="65">
        <v>0</v>
      </c>
      <c r="I39" s="65">
        <v>0</v>
      </c>
      <c r="J39" s="65">
        <v>0</v>
      </c>
      <c r="K39" s="65">
        <v>0</v>
      </c>
      <c r="L39" s="65">
        <v>0</v>
      </c>
      <c r="M39" s="65">
        <v>0</v>
      </c>
      <c r="N39" s="65">
        <v>0</v>
      </c>
      <c r="O39" s="65">
        <v>0</v>
      </c>
      <c r="P39" s="65">
        <v>0</v>
      </c>
      <c r="Q39" s="65">
        <v>0</v>
      </c>
      <c r="R39" s="65">
        <v>0</v>
      </c>
      <c r="S39" s="65">
        <v>0</v>
      </c>
      <c r="T39" s="65">
        <v>0</v>
      </c>
      <c r="U39" s="65">
        <v>0</v>
      </c>
    </row>
    <row r="40" spans="1:21">
      <c r="A40" s="62"/>
      <c r="B40" s="56" t="s">
        <v>95</v>
      </c>
      <c r="C40" s="65">
        <v>0.5</v>
      </c>
      <c r="D40" s="65">
        <v>0.5</v>
      </c>
      <c r="E40" s="65">
        <v>0.3</v>
      </c>
      <c r="F40" s="65">
        <v>0.3</v>
      </c>
      <c r="G40" s="65">
        <v>0.3</v>
      </c>
      <c r="H40" s="65">
        <v>0.2</v>
      </c>
      <c r="I40" s="65">
        <v>0.4</v>
      </c>
      <c r="J40" s="65">
        <v>0.4</v>
      </c>
      <c r="K40" s="65">
        <v>0.4</v>
      </c>
      <c r="L40" s="65">
        <v>0.3</v>
      </c>
      <c r="M40" s="65">
        <v>0.3</v>
      </c>
      <c r="N40" s="65">
        <v>0.4</v>
      </c>
      <c r="O40" s="65">
        <v>0.4</v>
      </c>
      <c r="P40" s="65">
        <v>0.3</v>
      </c>
      <c r="Q40" s="65">
        <v>0.3</v>
      </c>
      <c r="R40" s="65">
        <v>0.3</v>
      </c>
      <c r="S40" s="65">
        <v>0.3</v>
      </c>
      <c r="T40" s="65">
        <v>0.3</v>
      </c>
      <c r="U40" s="65">
        <v>0.3</v>
      </c>
    </row>
    <row r="41" spans="1:21">
      <c r="A41" s="62"/>
      <c r="B41" s="57"/>
      <c r="C41" s="65"/>
      <c r="D41" s="65"/>
      <c r="E41" s="65"/>
      <c r="F41" s="65"/>
      <c r="G41" s="65"/>
      <c r="H41" s="65"/>
      <c r="I41" s="65"/>
      <c r="J41" s="65"/>
      <c r="K41" s="65"/>
      <c r="L41" s="65"/>
      <c r="M41" s="65"/>
      <c r="N41" s="65"/>
      <c r="O41" s="65"/>
      <c r="P41" s="65"/>
      <c r="Q41" s="65"/>
      <c r="R41" s="65"/>
      <c r="S41" s="65"/>
      <c r="T41" s="65"/>
      <c r="U41" s="65"/>
    </row>
    <row r="42" spans="1:21">
      <c r="A42" s="62"/>
      <c r="B42" s="58" t="s">
        <v>53</v>
      </c>
      <c r="C42" s="65"/>
      <c r="D42" s="65"/>
      <c r="E42" s="65"/>
      <c r="F42" s="65"/>
      <c r="G42" s="65"/>
      <c r="H42" s="65"/>
      <c r="I42" s="65"/>
      <c r="J42" s="65"/>
      <c r="K42" s="65"/>
      <c r="L42" s="65"/>
      <c r="M42" s="65"/>
      <c r="N42" s="65"/>
      <c r="O42" s="65"/>
      <c r="P42" s="65"/>
      <c r="Q42" s="65"/>
      <c r="R42" s="65"/>
      <c r="S42" s="65"/>
      <c r="T42" s="65"/>
      <c r="U42" s="65"/>
    </row>
    <row r="43" spans="1:21">
      <c r="A43" s="62"/>
      <c r="B43" s="67" t="s">
        <v>90</v>
      </c>
      <c r="C43" s="65">
        <v>0</v>
      </c>
      <c r="D43" s="65">
        <v>0</v>
      </c>
      <c r="E43" s="65">
        <v>0</v>
      </c>
      <c r="F43" s="65">
        <v>0</v>
      </c>
      <c r="G43" s="65">
        <v>0</v>
      </c>
      <c r="H43" s="65">
        <v>0</v>
      </c>
      <c r="I43" s="65">
        <v>0.1</v>
      </c>
      <c r="J43" s="65">
        <v>0.1</v>
      </c>
      <c r="K43" s="65">
        <v>0.1</v>
      </c>
      <c r="L43" s="65">
        <v>0</v>
      </c>
      <c r="M43" s="65">
        <v>0.1</v>
      </c>
      <c r="N43" s="65">
        <v>0.1</v>
      </c>
      <c r="O43" s="65">
        <v>0.1</v>
      </c>
      <c r="P43" s="65">
        <v>0</v>
      </c>
      <c r="Q43" s="65">
        <v>0.1</v>
      </c>
      <c r="R43" s="65">
        <v>0</v>
      </c>
      <c r="S43" s="65">
        <v>0</v>
      </c>
      <c r="T43" s="65">
        <v>0</v>
      </c>
      <c r="U43" s="65">
        <v>0</v>
      </c>
    </row>
    <row r="44" spans="1:21">
      <c r="A44" s="62"/>
      <c r="B44" s="56" t="s">
        <v>91</v>
      </c>
      <c r="C44" s="65">
        <v>92.7</v>
      </c>
      <c r="D44" s="65">
        <v>92.3</v>
      </c>
      <c r="E44" s="65">
        <v>93.7</v>
      </c>
      <c r="F44" s="65">
        <v>94.2</v>
      </c>
      <c r="G44" s="65">
        <v>94.7</v>
      </c>
      <c r="H44" s="65">
        <v>94.8</v>
      </c>
      <c r="I44" s="65">
        <v>95.4</v>
      </c>
      <c r="J44" s="65">
        <v>93.4</v>
      </c>
      <c r="K44" s="65">
        <v>93.1</v>
      </c>
      <c r="L44" s="65">
        <v>93.8</v>
      </c>
      <c r="M44" s="65">
        <v>93.2</v>
      </c>
      <c r="N44" s="65">
        <v>91.5</v>
      </c>
      <c r="O44" s="65">
        <v>91.3</v>
      </c>
      <c r="P44" s="65">
        <v>92.4</v>
      </c>
      <c r="Q44" s="65">
        <v>92.2</v>
      </c>
      <c r="R44" s="65">
        <v>96.6</v>
      </c>
      <c r="S44" s="65">
        <v>96.5</v>
      </c>
      <c r="T44" s="65">
        <v>96.5</v>
      </c>
      <c r="U44" s="65">
        <v>96.6</v>
      </c>
    </row>
    <row r="45" spans="1:21">
      <c r="A45" s="62"/>
      <c r="B45" s="56" t="s">
        <v>92</v>
      </c>
      <c r="C45" s="65">
        <v>2.7</v>
      </c>
      <c r="D45" s="65">
        <v>2.9</v>
      </c>
      <c r="E45" s="65">
        <v>3.1</v>
      </c>
      <c r="F45" s="65">
        <v>2.9</v>
      </c>
      <c r="G45" s="65">
        <v>2.5</v>
      </c>
      <c r="H45" s="65">
        <v>2.7</v>
      </c>
      <c r="I45" s="65">
        <v>0.8</v>
      </c>
      <c r="J45" s="65">
        <v>0.7</v>
      </c>
      <c r="K45" s="65">
        <v>0.8</v>
      </c>
      <c r="L45" s="65">
        <v>0.9</v>
      </c>
      <c r="M45" s="65">
        <v>0.9</v>
      </c>
      <c r="N45" s="65">
        <v>0.9</v>
      </c>
      <c r="O45" s="65">
        <v>0.8</v>
      </c>
      <c r="P45" s="65">
        <v>0.8</v>
      </c>
      <c r="Q45" s="65">
        <v>0.9</v>
      </c>
      <c r="R45" s="65">
        <v>1.1000000000000001</v>
      </c>
      <c r="S45" s="65">
        <v>1.2</v>
      </c>
      <c r="T45" s="65">
        <v>1.2</v>
      </c>
      <c r="U45" s="65">
        <v>1.3</v>
      </c>
    </row>
    <row r="46" spans="1:21">
      <c r="A46" s="62"/>
      <c r="B46" s="56" t="s">
        <v>93</v>
      </c>
      <c r="C46" s="65">
        <v>0</v>
      </c>
      <c r="D46" s="65">
        <v>0</v>
      </c>
      <c r="E46" s="65">
        <v>0</v>
      </c>
      <c r="F46" s="65">
        <v>0</v>
      </c>
      <c r="G46" s="65">
        <v>0</v>
      </c>
      <c r="H46" s="65">
        <v>0.4</v>
      </c>
      <c r="I46" s="65">
        <v>0.5</v>
      </c>
      <c r="J46" s="65">
        <v>2.1</v>
      </c>
      <c r="K46" s="65">
        <v>2.2000000000000002</v>
      </c>
      <c r="L46" s="65">
        <v>2.4</v>
      </c>
      <c r="M46" s="65">
        <v>3</v>
      </c>
      <c r="N46" s="65">
        <v>4.4000000000000004</v>
      </c>
      <c r="O46" s="65">
        <v>4.5999999999999996</v>
      </c>
      <c r="P46" s="65">
        <v>4.2</v>
      </c>
      <c r="Q46" s="65">
        <v>4.5</v>
      </c>
      <c r="R46" s="65">
        <v>0</v>
      </c>
      <c r="S46" s="65">
        <v>0</v>
      </c>
      <c r="T46" s="65">
        <v>0</v>
      </c>
      <c r="U46" s="65">
        <v>0</v>
      </c>
    </row>
    <row r="47" spans="1:21">
      <c r="A47" s="62"/>
      <c r="B47" s="56" t="s">
        <v>94</v>
      </c>
      <c r="C47" s="65">
        <v>0</v>
      </c>
      <c r="D47" s="65">
        <v>0</v>
      </c>
      <c r="E47" s="65">
        <v>0</v>
      </c>
      <c r="F47" s="65">
        <v>0</v>
      </c>
      <c r="G47" s="65">
        <v>0</v>
      </c>
      <c r="H47" s="65">
        <v>0</v>
      </c>
      <c r="I47" s="65">
        <v>0</v>
      </c>
      <c r="J47" s="65">
        <v>0</v>
      </c>
      <c r="K47" s="65">
        <v>0</v>
      </c>
      <c r="L47" s="65">
        <v>0</v>
      </c>
      <c r="M47" s="65">
        <v>0</v>
      </c>
      <c r="N47" s="65">
        <v>0</v>
      </c>
      <c r="O47" s="65">
        <v>0</v>
      </c>
      <c r="P47" s="65">
        <v>0</v>
      </c>
      <c r="Q47" s="65">
        <v>0</v>
      </c>
      <c r="R47" s="65">
        <v>0</v>
      </c>
      <c r="S47" s="65">
        <v>0</v>
      </c>
      <c r="T47" s="65">
        <v>0</v>
      </c>
      <c r="U47" s="65">
        <v>0</v>
      </c>
    </row>
    <row r="48" spans="1:21">
      <c r="A48" s="62"/>
      <c r="B48" s="56" t="s">
        <v>95</v>
      </c>
      <c r="C48" s="65">
        <v>4.5999999999999996</v>
      </c>
      <c r="D48" s="65">
        <v>4.7</v>
      </c>
      <c r="E48" s="65">
        <v>3.2</v>
      </c>
      <c r="F48" s="65">
        <v>2.9</v>
      </c>
      <c r="G48" s="65">
        <v>2.8</v>
      </c>
      <c r="H48" s="65">
        <v>2</v>
      </c>
      <c r="I48" s="65">
        <v>3.3</v>
      </c>
      <c r="J48" s="65">
        <v>3.7</v>
      </c>
      <c r="K48" s="65">
        <v>3.8</v>
      </c>
      <c r="L48" s="65">
        <v>2.9</v>
      </c>
      <c r="M48" s="65">
        <v>2.9</v>
      </c>
      <c r="N48" s="65">
        <v>3.1</v>
      </c>
      <c r="O48" s="65">
        <v>3.2</v>
      </c>
      <c r="P48" s="65">
        <v>2.6</v>
      </c>
      <c r="Q48" s="65">
        <v>2.2999999999999998</v>
      </c>
      <c r="R48" s="65">
        <v>2.2000000000000002</v>
      </c>
      <c r="S48" s="65">
        <v>2.2999999999999998</v>
      </c>
      <c r="T48" s="65">
        <v>2.2000000000000002</v>
      </c>
      <c r="U48" s="65">
        <v>2.1</v>
      </c>
    </row>
    <row r="49" spans="1:21">
      <c r="A49" s="62"/>
      <c r="B49" s="7"/>
      <c r="C49" s="65"/>
      <c r="D49" s="65"/>
      <c r="E49" s="65"/>
      <c r="F49" s="65"/>
      <c r="G49" s="65"/>
      <c r="H49" s="65"/>
      <c r="I49" s="65"/>
      <c r="J49" s="65"/>
      <c r="K49" s="65"/>
      <c r="L49" s="65"/>
      <c r="M49" s="65"/>
      <c r="N49" s="65"/>
      <c r="O49" s="65"/>
      <c r="P49" s="65"/>
      <c r="Q49" s="65"/>
      <c r="R49" s="65"/>
      <c r="S49" s="65"/>
      <c r="T49" s="65"/>
      <c r="U49" s="65"/>
    </row>
    <row r="50" spans="1:21">
      <c r="A50" s="17"/>
      <c r="B50" s="17" t="s">
        <v>82</v>
      </c>
      <c r="C50" s="53">
        <v>70.2</v>
      </c>
      <c r="D50" s="53">
        <v>70.3</v>
      </c>
      <c r="E50" s="53">
        <v>70.5</v>
      </c>
      <c r="F50" s="53">
        <v>70.5</v>
      </c>
      <c r="G50" s="53">
        <v>70.099999999999994</v>
      </c>
      <c r="H50" s="53">
        <v>69.8</v>
      </c>
      <c r="I50" s="53">
        <v>69.2</v>
      </c>
      <c r="J50" s="53">
        <v>68.8</v>
      </c>
      <c r="K50" s="53">
        <v>68.400000000000006</v>
      </c>
      <c r="L50" s="53">
        <v>68.2</v>
      </c>
      <c r="M50" s="53">
        <v>67.900000000000006</v>
      </c>
      <c r="N50" s="53">
        <v>67.599999999999994</v>
      </c>
      <c r="O50" s="53">
        <v>67.3</v>
      </c>
      <c r="P50" s="53">
        <v>67.099999999999994</v>
      </c>
      <c r="Q50" s="53">
        <v>66.900000000000006</v>
      </c>
      <c r="R50" s="53">
        <v>66.900000000000006</v>
      </c>
      <c r="S50" s="53">
        <v>66.900000000000006</v>
      </c>
      <c r="T50" s="53">
        <v>66.900000000000006</v>
      </c>
      <c r="U50" s="53">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14" workbookViewId="0">
      <selection activeCell="U18" sqref="U18"/>
    </sheetView>
  </sheetViews>
  <sheetFormatPr baseColWidth="10" defaultRowHeight="15"/>
  <sheetData>
    <row r="1" spans="1:21" ht="18">
      <c r="A1" s="12" t="s">
        <v>33</v>
      </c>
      <c r="C1" s="50"/>
      <c r="D1" s="50"/>
      <c r="E1" s="50"/>
      <c r="F1" s="50"/>
      <c r="G1" s="50"/>
      <c r="H1" s="50"/>
      <c r="I1" s="50"/>
      <c r="J1" s="50"/>
      <c r="L1" s="50"/>
      <c r="M1" s="50"/>
      <c r="N1" s="50"/>
      <c r="O1" s="50"/>
      <c r="Q1" s="50"/>
      <c r="R1" s="50"/>
      <c r="S1" s="50"/>
      <c r="T1" s="50"/>
      <c r="U1" s="50" t="s">
        <v>34</v>
      </c>
    </row>
    <row r="3" spans="1:21" ht="16">
      <c r="A3" s="14" t="s">
        <v>35</v>
      </c>
      <c r="C3" s="50"/>
      <c r="D3" s="50"/>
      <c r="E3" s="50"/>
    </row>
    <row r="4" spans="1:21" ht="16">
      <c r="A4" s="14" t="s">
        <v>159</v>
      </c>
      <c r="B4" s="51"/>
      <c r="C4" s="52"/>
      <c r="D4" s="52"/>
      <c r="E4" s="52"/>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160</v>
      </c>
      <c r="C9" s="53">
        <v>157.09872999999999</v>
      </c>
      <c r="D9" s="53">
        <v>179.69497999999999</v>
      </c>
      <c r="E9" s="53">
        <v>173.37208699999999</v>
      </c>
      <c r="F9" s="53">
        <v>203.39133899999999</v>
      </c>
      <c r="G9" s="53">
        <v>225.75831500000001</v>
      </c>
      <c r="H9" s="53">
        <v>208.39852300000001</v>
      </c>
      <c r="I9" s="53">
        <v>241.028381</v>
      </c>
      <c r="J9" s="53">
        <v>247.30687699999999</v>
      </c>
      <c r="K9" s="53">
        <v>261.28367500000002</v>
      </c>
      <c r="L9" s="53">
        <v>278.92755099999999</v>
      </c>
      <c r="M9" s="53">
        <v>312.78461399999998</v>
      </c>
      <c r="N9" s="53">
        <v>305.76909899999998</v>
      </c>
      <c r="O9" s="53">
        <v>302.95523900000001</v>
      </c>
      <c r="P9" s="53">
        <v>316.82346000000001</v>
      </c>
      <c r="Q9" s="53">
        <v>308.61389800000001</v>
      </c>
      <c r="R9" s="53">
        <v>295.85294399999998</v>
      </c>
      <c r="S9" s="53">
        <v>288.05857099999997</v>
      </c>
      <c r="T9" s="53">
        <v>293.93809700000003</v>
      </c>
      <c r="U9" s="53">
        <v>311.49009999999998</v>
      </c>
    </row>
    <row r="10" spans="1:21">
      <c r="B10" s="54" t="s">
        <v>88</v>
      </c>
      <c r="C10" s="55"/>
      <c r="D10" s="55"/>
      <c r="E10" s="55"/>
      <c r="F10" s="55"/>
      <c r="G10" s="55"/>
      <c r="H10" s="55"/>
      <c r="I10" s="55"/>
      <c r="J10" s="55"/>
      <c r="K10" s="55"/>
      <c r="L10" s="55"/>
      <c r="M10" s="55"/>
      <c r="N10" s="55"/>
      <c r="O10" s="55"/>
      <c r="P10" s="55"/>
      <c r="Q10" s="55"/>
      <c r="R10" s="55"/>
      <c r="S10" s="55"/>
      <c r="T10" s="55"/>
      <c r="U10" s="55"/>
    </row>
    <row r="11" spans="1:21">
      <c r="B11" s="56" t="s">
        <v>91</v>
      </c>
      <c r="C11" s="55">
        <v>95.294904000000002</v>
      </c>
      <c r="D11" s="55">
        <v>104.91652000000001</v>
      </c>
      <c r="E11" s="55">
        <v>95.994128000000003</v>
      </c>
      <c r="F11" s="55">
        <v>108.349104</v>
      </c>
      <c r="G11" s="55">
        <v>122.185005</v>
      </c>
      <c r="H11" s="55">
        <v>107.528126</v>
      </c>
      <c r="I11" s="55">
        <v>123.346529</v>
      </c>
      <c r="J11" s="55">
        <v>121.209036</v>
      </c>
      <c r="K11" s="55">
        <v>126.541038</v>
      </c>
      <c r="L11" s="55">
        <v>132.863551</v>
      </c>
      <c r="M11" s="55">
        <v>141.37010699999999</v>
      </c>
      <c r="N11" s="55">
        <v>133.19753</v>
      </c>
      <c r="O11" s="55">
        <v>135.818648</v>
      </c>
      <c r="P11" s="55">
        <v>143.89900800000001</v>
      </c>
      <c r="Q11" s="55">
        <v>142.237268</v>
      </c>
      <c r="R11" s="55">
        <v>149.11774600000001</v>
      </c>
      <c r="S11" s="55">
        <v>153.23886100000001</v>
      </c>
      <c r="T11" s="55">
        <v>154.01522199999999</v>
      </c>
      <c r="U11" s="55">
        <v>156.749075</v>
      </c>
    </row>
    <row r="12" spans="1:21">
      <c r="B12" s="56" t="s">
        <v>92</v>
      </c>
      <c r="C12" s="55">
        <v>60.983248000000003</v>
      </c>
      <c r="D12" s="55">
        <v>73.66713</v>
      </c>
      <c r="E12" s="55">
        <v>76.654904000000002</v>
      </c>
      <c r="F12" s="55">
        <v>93.986954999999995</v>
      </c>
      <c r="G12" s="55">
        <v>102.167012</v>
      </c>
      <c r="H12" s="55">
        <v>99.189171999999999</v>
      </c>
      <c r="I12" s="55">
        <v>117.051626</v>
      </c>
      <c r="J12" s="55">
        <v>123.562911</v>
      </c>
      <c r="K12" s="55">
        <v>132.22890599999999</v>
      </c>
      <c r="L12" s="55">
        <v>141.62532100000001</v>
      </c>
      <c r="M12" s="55">
        <v>165.93916899999999</v>
      </c>
      <c r="N12" s="55">
        <v>165.04462599999999</v>
      </c>
      <c r="O12" s="55">
        <v>159.07531900000001</v>
      </c>
      <c r="P12" s="55">
        <v>165.72792699999999</v>
      </c>
      <c r="Q12" s="55">
        <v>158.713931</v>
      </c>
      <c r="R12" s="55">
        <v>145.980289</v>
      </c>
      <c r="S12" s="55">
        <v>134.06964300000001</v>
      </c>
      <c r="T12" s="55">
        <v>139.199848</v>
      </c>
      <c r="U12" s="55">
        <v>153.574635</v>
      </c>
    </row>
    <row r="13" spans="1:21">
      <c r="B13" s="56" t="s">
        <v>93</v>
      </c>
      <c r="C13" s="55">
        <v>0</v>
      </c>
      <c r="D13" s="55">
        <v>0</v>
      </c>
      <c r="E13" s="55">
        <v>0</v>
      </c>
      <c r="F13" s="55">
        <v>0</v>
      </c>
      <c r="G13" s="55">
        <v>0</v>
      </c>
      <c r="H13" s="55">
        <v>0.52567699999999995</v>
      </c>
      <c r="I13" s="55">
        <v>0.63022400000000001</v>
      </c>
      <c r="J13" s="55">
        <v>2.534929</v>
      </c>
      <c r="K13" s="55">
        <v>2.5137299999999998</v>
      </c>
      <c r="L13" s="55">
        <v>3.0489649999999999</v>
      </c>
      <c r="M13" s="55">
        <v>4.270073</v>
      </c>
      <c r="N13" s="55">
        <v>6.3096930000000002</v>
      </c>
      <c r="O13" s="55">
        <v>6.9751830000000004</v>
      </c>
      <c r="P13" s="55">
        <v>6.3516709999999996</v>
      </c>
      <c r="Q13" s="55">
        <v>6.8640340000000002</v>
      </c>
      <c r="R13" s="55">
        <v>0</v>
      </c>
      <c r="S13" s="55">
        <v>0</v>
      </c>
      <c r="T13" s="55">
        <v>0</v>
      </c>
      <c r="U13" s="55">
        <v>0</v>
      </c>
    </row>
    <row r="14" spans="1:21">
      <c r="B14" s="56" t="s">
        <v>94</v>
      </c>
      <c r="C14" s="55">
        <v>0</v>
      </c>
      <c r="D14" s="55">
        <v>0</v>
      </c>
      <c r="E14" s="55">
        <v>0</v>
      </c>
      <c r="F14" s="55">
        <v>0</v>
      </c>
      <c r="G14" s="55">
        <v>0</v>
      </c>
      <c r="H14" s="55">
        <v>0</v>
      </c>
      <c r="I14" s="55">
        <v>0</v>
      </c>
      <c r="J14" s="55">
        <v>0</v>
      </c>
      <c r="K14" s="55">
        <v>0</v>
      </c>
      <c r="L14" s="55">
        <v>0</v>
      </c>
      <c r="M14" s="55">
        <v>0</v>
      </c>
      <c r="N14" s="55">
        <v>0</v>
      </c>
      <c r="O14" s="55">
        <v>0</v>
      </c>
      <c r="P14" s="55">
        <v>0</v>
      </c>
      <c r="Q14" s="55">
        <v>0</v>
      </c>
      <c r="R14" s="55">
        <v>0</v>
      </c>
      <c r="S14" s="55">
        <v>0</v>
      </c>
      <c r="T14" s="55">
        <v>0</v>
      </c>
      <c r="U14" s="55">
        <v>0</v>
      </c>
    </row>
    <row r="15" spans="1:21">
      <c r="B15" s="57"/>
      <c r="C15" s="55"/>
      <c r="D15" s="55"/>
      <c r="E15" s="55"/>
      <c r="F15" s="55"/>
      <c r="G15" s="55"/>
      <c r="H15" s="55"/>
      <c r="I15" s="55"/>
      <c r="J15" s="55"/>
      <c r="K15" s="55"/>
      <c r="L15" s="55"/>
      <c r="M15" s="55"/>
      <c r="N15" s="55"/>
      <c r="O15" s="55"/>
      <c r="P15" s="55"/>
      <c r="Q15" s="55"/>
      <c r="R15" s="55"/>
      <c r="S15" s="55"/>
      <c r="T15" s="55"/>
      <c r="U15" s="55"/>
    </row>
    <row r="16" spans="1:21">
      <c r="B16" s="58" t="s">
        <v>53</v>
      </c>
      <c r="C16" s="55"/>
      <c r="D16" s="55"/>
      <c r="E16" s="55"/>
      <c r="F16" s="55"/>
      <c r="G16" s="55"/>
      <c r="H16" s="55"/>
      <c r="I16" s="55"/>
      <c r="J16" s="55"/>
      <c r="K16" s="55"/>
      <c r="L16" s="55"/>
      <c r="M16" s="55"/>
      <c r="N16" s="55"/>
      <c r="O16" s="55"/>
      <c r="P16" s="55"/>
      <c r="Q16" s="55"/>
      <c r="R16" s="55"/>
      <c r="S16" s="55"/>
      <c r="T16" s="55"/>
      <c r="U16" s="55"/>
    </row>
    <row r="17" spans="1:22">
      <c r="B17" s="56" t="s">
        <v>91</v>
      </c>
      <c r="C17" s="55">
        <v>60.659244999999999</v>
      </c>
      <c r="D17" s="55">
        <v>58.385894</v>
      </c>
      <c r="E17" s="55">
        <v>55.368848</v>
      </c>
      <c r="F17" s="55">
        <v>53.271248</v>
      </c>
      <c r="G17" s="55">
        <v>54.122039999999998</v>
      </c>
      <c r="H17" s="55">
        <v>51.597355</v>
      </c>
      <c r="I17" s="55">
        <v>51.175106</v>
      </c>
      <c r="J17" s="55">
        <v>49.011591000000003</v>
      </c>
      <c r="K17" s="55">
        <v>48.430517999999999</v>
      </c>
      <c r="L17" s="55">
        <v>47.633713999999998</v>
      </c>
      <c r="M17" s="55">
        <v>45.197270000000003</v>
      </c>
      <c r="N17" s="55">
        <v>43.561475000000002</v>
      </c>
      <c r="O17" s="55">
        <v>44.831259000000003</v>
      </c>
      <c r="P17" s="55">
        <v>45.419302999999999</v>
      </c>
      <c r="Q17" s="55">
        <v>46.089067999999997</v>
      </c>
      <c r="R17" s="55">
        <v>50.402658000000002</v>
      </c>
      <c r="S17" s="55">
        <v>53.197119000000001</v>
      </c>
      <c r="T17" s="55">
        <v>52.397162000000002</v>
      </c>
      <c r="U17" s="55">
        <v>50.322330000000001</v>
      </c>
      <c r="V17" s="74"/>
    </row>
    <row r="18" spans="1:22">
      <c r="B18" s="56" t="s">
        <v>92</v>
      </c>
      <c r="C18" s="55">
        <v>38.818421999999998</v>
      </c>
      <c r="D18" s="55">
        <v>40.995652999999997</v>
      </c>
      <c r="E18" s="55">
        <v>44.214098</v>
      </c>
      <c r="F18" s="55">
        <v>46.209910000000001</v>
      </c>
      <c r="G18" s="55">
        <v>45.255037999999999</v>
      </c>
      <c r="H18" s="55">
        <v>47.595908999999999</v>
      </c>
      <c r="I18" s="55">
        <v>48.563420999999998</v>
      </c>
      <c r="J18" s="55">
        <v>49.963394999999998</v>
      </c>
      <c r="K18" s="55">
        <v>50.607411999999997</v>
      </c>
      <c r="L18" s="55">
        <v>50.774948999999999</v>
      </c>
      <c r="M18" s="55">
        <v>53.052216000000001</v>
      </c>
      <c r="N18" s="55">
        <v>53.976882000000003</v>
      </c>
      <c r="O18" s="55">
        <v>52.507862000000003</v>
      </c>
      <c r="P18" s="55">
        <v>52.309235000000001</v>
      </c>
      <c r="Q18" s="55">
        <v>51.427992000000003</v>
      </c>
      <c r="R18" s="55">
        <v>49.342179000000002</v>
      </c>
      <c r="S18" s="55">
        <v>46.542493999999998</v>
      </c>
      <c r="T18" s="55">
        <v>47.356858000000003</v>
      </c>
      <c r="U18" s="55">
        <v>49.303215000000002</v>
      </c>
    </row>
    <row r="19" spans="1:22">
      <c r="B19" s="56" t="s">
        <v>93</v>
      </c>
      <c r="C19" s="55">
        <v>0</v>
      </c>
      <c r="D19" s="55">
        <v>0</v>
      </c>
      <c r="E19" s="55">
        <v>0</v>
      </c>
      <c r="F19" s="55">
        <v>0</v>
      </c>
      <c r="G19" s="55">
        <v>0</v>
      </c>
      <c r="H19" s="55">
        <v>0.25224600000000003</v>
      </c>
      <c r="I19" s="55">
        <v>0.26147300000000001</v>
      </c>
      <c r="J19" s="55">
        <v>1.0250140000000001</v>
      </c>
      <c r="K19" s="55">
        <v>0.96206899999999995</v>
      </c>
      <c r="L19" s="55">
        <v>1.0931029999999999</v>
      </c>
      <c r="M19" s="55">
        <v>1.3651800000000001</v>
      </c>
      <c r="N19" s="55">
        <v>2.0635479999999999</v>
      </c>
      <c r="O19" s="55">
        <v>2.302381</v>
      </c>
      <c r="P19" s="55">
        <v>2.0047980000000001</v>
      </c>
      <c r="Q19" s="55">
        <v>2.2241490000000002</v>
      </c>
      <c r="R19" s="55">
        <v>0</v>
      </c>
      <c r="S19" s="55">
        <v>0</v>
      </c>
      <c r="T19" s="55">
        <v>0</v>
      </c>
      <c r="U19" s="73">
        <v>0</v>
      </c>
    </row>
    <row r="20" spans="1:22">
      <c r="B20" s="56" t="s">
        <v>94</v>
      </c>
      <c r="C20" s="55">
        <v>0</v>
      </c>
      <c r="D20" s="55">
        <v>0</v>
      </c>
      <c r="E20" s="55">
        <v>0</v>
      </c>
      <c r="F20" s="55">
        <v>0</v>
      </c>
      <c r="G20" s="55">
        <v>0</v>
      </c>
      <c r="H20" s="55">
        <v>0</v>
      </c>
      <c r="I20" s="55">
        <v>0</v>
      </c>
      <c r="J20" s="55">
        <v>0</v>
      </c>
      <c r="K20" s="55">
        <v>0</v>
      </c>
      <c r="L20" s="55">
        <v>0</v>
      </c>
      <c r="M20" s="55">
        <v>0</v>
      </c>
      <c r="N20" s="55">
        <v>0</v>
      </c>
      <c r="O20" s="55">
        <v>0</v>
      </c>
      <c r="P20" s="55">
        <v>0</v>
      </c>
      <c r="Q20" s="55">
        <v>0</v>
      </c>
      <c r="R20" s="55">
        <v>0</v>
      </c>
      <c r="S20" s="55">
        <v>0</v>
      </c>
      <c r="T20" s="55">
        <v>0</v>
      </c>
      <c r="U20" s="73">
        <v>0</v>
      </c>
    </row>
    <row r="22" spans="1:22">
      <c r="B22" s="59" t="s">
        <v>77</v>
      </c>
    </row>
    <row r="23" spans="1:22">
      <c r="B23" s="60" t="s">
        <v>107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59" t="s">
        <v>108</v>
      </c>
      <c r="C25" s="61">
        <v>7.8020750000000003</v>
      </c>
      <c r="D25" s="61">
        <v>7.782076</v>
      </c>
      <c r="E25" s="61">
        <v>7.7222739999999996</v>
      </c>
      <c r="F25" s="61">
        <v>7.6328329999999998</v>
      </c>
      <c r="G25" s="61">
        <v>7.5422969999999996</v>
      </c>
      <c r="H25" s="61">
        <v>7.4698580000000003</v>
      </c>
      <c r="I25" s="61">
        <v>6.7203650000000001</v>
      </c>
      <c r="J25" s="61">
        <v>6.5722050000000003</v>
      </c>
      <c r="K25" s="61">
        <v>6.717327</v>
      </c>
      <c r="L25" s="61">
        <v>7.182817</v>
      </c>
      <c r="M25" s="61">
        <v>6.7036420000000003</v>
      </c>
      <c r="N25" s="61">
        <v>6.6122730000000001</v>
      </c>
      <c r="O25" s="61">
        <v>6.504848</v>
      </c>
      <c r="P25" s="61">
        <v>6.4055580000000001</v>
      </c>
      <c r="Q25" s="61">
        <v>6.3028789999999999</v>
      </c>
      <c r="R25" s="61">
        <v>6.1938149999999998</v>
      </c>
      <c r="S25" s="61">
        <v>6.0818950000000003</v>
      </c>
      <c r="T25" s="61">
        <v>5.9898660000000001</v>
      </c>
      <c r="U25" s="61">
        <v>5.9011940000000003</v>
      </c>
    </row>
    <row r="28" spans="1:22">
      <c r="A28" s="17"/>
      <c r="B28" s="17" t="s">
        <v>161</v>
      </c>
      <c r="C28" s="53">
        <v>10.769121</v>
      </c>
      <c r="D28" s="53">
        <v>12.349584999999999</v>
      </c>
      <c r="E28" s="53">
        <v>11.945021000000001</v>
      </c>
      <c r="F28" s="53">
        <v>14.037504999999999</v>
      </c>
      <c r="G28" s="53">
        <v>15.580901000000001</v>
      </c>
      <c r="H28" s="53">
        <v>14.398457000000001</v>
      </c>
      <c r="I28" s="53">
        <v>16.681291000000002</v>
      </c>
      <c r="J28" s="53">
        <v>17.135290000000001</v>
      </c>
      <c r="K28" s="53">
        <v>18.116334999999999</v>
      </c>
      <c r="L28" s="53">
        <v>19.335249000000001</v>
      </c>
      <c r="M28" s="53">
        <v>21.717113999999999</v>
      </c>
      <c r="N28" s="53">
        <v>21.243637</v>
      </c>
      <c r="O28" s="53">
        <v>21.036327</v>
      </c>
      <c r="P28" s="53">
        <v>22.00329</v>
      </c>
      <c r="Q28" s="53">
        <v>21.428218999999999</v>
      </c>
      <c r="R28" s="53">
        <v>20.523800000000001</v>
      </c>
      <c r="S28" s="53">
        <v>19.953444999999999</v>
      </c>
      <c r="T28" s="53">
        <v>20.369448999999999</v>
      </c>
      <c r="U28" s="53">
        <v>21.600508999999999</v>
      </c>
    </row>
    <row r="29" spans="1:22">
      <c r="B29" s="58" t="s">
        <v>97</v>
      </c>
      <c r="C29" s="55"/>
      <c r="D29" s="55"/>
      <c r="E29" s="55"/>
      <c r="F29" s="55"/>
      <c r="G29" s="55"/>
      <c r="H29" s="55"/>
      <c r="I29" s="55"/>
      <c r="J29" s="55"/>
      <c r="K29" s="55"/>
      <c r="L29" s="55"/>
      <c r="M29" s="55"/>
      <c r="N29" s="55"/>
      <c r="O29" s="55"/>
      <c r="P29" s="55"/>
      <c r="Q29" s="55"/>
      <c r="R29" s="55"/>
      <c r="S29" s="55"/>
      <c r="T29" s="55"/>
      <c r="U29" s="55"/>
    </row>
    <row r="30" spans="1:22">
      <c r="B30" s="56" t="s">
        <v>91</v>
      </c>
      <c r="C30" s="55">
        <v>6.3913640000000003</v>
      </c>
      <c r="D30" s="55">
        <v>7.0501449999999997</v>
      </c>
      <c r="E30" s="55">
        <v>6.4545430000000001</v>
      </c>
      <c r="F30" s="55">
        <v>7.292624</v>
      </c>
      <c r="G30" s="55">
        <v>8.2305589999999995</v>
      </c>
      <c r="H30" s="55">
        <v>7.2385219999999997</v>
      </c>
      <c r="I30" s="55">
        <v>8.3104589999999998</v>
      </c>
      <c r="J30" s="55">
        <v>8.1722199999999994</v>
      </c>
      <c r="K30" s="55">
        <v>8.5358440000000009</v>
      </c>
      <c r="L30" s="55">
        <v>8.9652239999999992</v>
      </c>
      <c r="M30" s="55">
        <v>9.5439589999999992</v>
      </c>
      <c r="N30" s="55">
        <v>8.9963429999999995</v>
      </c>
      <c r="O30" s="55">
        <v>9.1764360000000007</v>
      </c>
      <c r="P30" s="55">
        <v>9.7250160000000001</v>
      </c>
      <c r="Q30" s="55">
        <v>9.6178640000000009</v>
      </c>
      <c r="R30" s="55">
        <v>10.083106000000001</v>
      </c>
      <c r="S30" s="55">
        <v>10.361653</v>
      </c>
      <c r="T30" s="55">
        <v>10.414163</v>
      </c>
      <c r="U30" s="55">
        <v>10.599030000000001</v>
      </c>
    </row>
    <row r="31" spans="1:22">
      <c r="B31" s="56" t="s">
        <v>92</v>
      </c>
      <c r="C31" s="55">
        <v>4.3282429999999996</v>
      </c>
      <c r="D31" s="55">
        <v>5.2325270000000002</v>
      </c>
      <c r="E31" s="55">
        <v>5.4471239999999996</v>
      </c>
      <c r="F31" s="55">
        <v>6.6814559999999998</v>
      </c>
      <c r="G31" s="55">
        <v>7.2655989999999999</v>
      </c>
      <c r="H31" s="55">
        <v>7.055542</v>
      </c>
      <c r="I31" s="55">
        <v>8.3288919999999997</v>
      </c>
      <c r="J31" s="55">
        <v>8.7942199999999993</v>
      </c>
      <c r="K31" s="55">
        <v>9.412903</v>
      </c>
      <c r="L31" s="55">
        <v>10.082877</v>
      </c>
      <c r="M31" s="55">
        <v>11.816053</v>
      </c>
      <c r="N31" s="55">
        <v>11.753496</v>
      </c>
      <c r="O31" s="55">
        <v>11.329413000000001</v>
      </c>
      <c r="P31" s="55">
        <v>11.803872999999999</v>
      </c>
      <c r="Q31" s="55">
        <v>11.305106</v>
      </c>
      <c r="R31" s="55">
        <v>10.398091000000001</v>
      </c>
      <c r="S31" s="55">
        <v>9.5496750000000006</v>
      </c>
      <c r="T31" s="55">
        <v>9.9150969999999994</v>
      </c>
      <c r="U31" s="55">
        <v>10.939007</v>
      </c>
    </row>
    <row r="32" spans="1:22">
      <c r="B32" s="56" t="s">
        <v>93</v>
      </c>
      <c r="C32" s="55">
        <v>0</v>
      </c>
      <c r="D32" s="55">
        <v>0</v>
      </c>
      <c r="E32" s="55">
        <v>0</v>
      </c>
      <c r="F32" s="55">
        <v>0</v>
      </c>
      <c r="G32" s="55">
        <v>0</v>
      </c>
      <c r="H32" s="55">
        <v>3.4953999999999999E-2</v>
      </c>
      <c r="I32" s="55">
        <v>4.1939999999999998E-2</v>
      </c>
      <c r="J32" s="55">
        <v>0.16885</v>
      </c>
      <c r="K32" s="55">
        <v>0.16758799999999999</v>
      </c>
      <c r="L32" s="55">
        <v>0.203379</v>
      </c>
      <c r="M32" s="55">
        <v>0.28493600000000002</v>
      </c>
      <c r="N32" s="55">
        <v>0.42147899999999999</v>
      </c>
      <c r="O32" s="55">
        <v>0.46616600000000002</v>
      </c>
      <c r="P32" s="55">
        <v>0.42468099999999998</v>
      </c>
      <c r="Q32" s="55">
        <v>0.45933600000000002</v>
      </c>
      <c r="R32" s="55">
        <v>0</v>
      </c>
      <c r="S32" s="55">
        <v>0</v>
      </c>
      <c r="T32" s="55">
        <v>0</v>
      </c>
      <c r="U32" s="55">
        <v>0</v>
      </c>
    </row>
    <row r="33" spans="1:21">
      <c r="B33" s="56" t="s">
        <v>94</v>
      </c>
      <c r="C33" s="55">
        <v>0</v>
      </c>
      <c r="D33" s="55">
        <v>0</v>
      </c>
      <c r="E33" s="55">
        <v>0</v>
      </c>
      <c r="F33" s="55">
        <v>0</v>
      </c>
      <c r="G33" s="55">
        <v>0</v>
      </c>
      <c r="H33" s="55">
        <v>0</v>
      </c>
      <c r="I33" s="55">
        <v>0</v>
      </c>
      <c r="J33" s="55">
        <v>0</v>
      </c>
      <c r="K33" s="55">
        <v>0</v>
      </c>
      <c r="L33" s="55">
        <v>0</v>
      </c>
      <c r="M33" s="55">
        <v>0</v>
      </c>
      <c r="N33" s="55">
        <v>0</v>
      </c>
      <c r="O33" s="55">
        <v>0</v>
      </c>
      <c r="P33" s="55">
        <v>0</v>
      </c>
      <c r="Q33" s="55">
        <v>0</v>
      </c>
      <c r="R33" s="55">
        <v>0</v>
      </c>
      <c r="S33" s="55">
        <v>0</v>
      </c>
      <c r="T33" s="55">
        <v>0</v>
      </c>
      <c r="U33" s="55">
        <v>0</v>
      </c>
    </row>
    <row r="34" spans="1:21">
      <c r="B34" s="57"/>
      <c r="C34" s="55"/>
      <c r="D34" s="55"/>
      <c r="E34" s="55"/>
      <c r="F34" s="55"/>
      <c r="G34" s="55"/>
      <c r="H34" s="55"/>
      <c r="I34" s="55"/>
      <c r="J34" s="55"/>
      <c r="K34" s="55"/>
      <c r="L34" s="55"/>
      <c r="M34" s="55"/>
      <c r="N34" s="55"/>
      <c r="O34" s="55"/>
      <c r="P34" s="55"/>
      <c r="Q34" s="55"/>
      <c r="R34" s="55"/>
      <c r="S34" s="55"/>
      <c r="T34" s="55"/>
      <c r="U34" s="55"/>
    </row>
    <row r="35" spans="1:21">
      <c r="B35" s="58" t="s">
        <v>53</v>
      </c>
      <c r="C35" s="55"/>
      <c r="D35" s="55"/>
      <c r="E35" s="55"/>
      <c r="F35" s="55"/>
      <c r="G35" s="55"/>
      <c r="H35" s="55"/>
      <c r="I35" s="55"/>
      <c r="J35" s="55"/>
      <c r="K35" s="55"/>
      <c r="L35" s="55"/>
      <c r="M35" s="55"/>
      <c r="N35" s="55"/>
      <c r="O35" s="55"/>
      <c r="P35" s="55"/>
      <c r="Q35" s="55"/>
      <c r="R35" s="55"/>
      <c r="S35" s="55"/>
      <c r="T35" s="55"/>
      <c r="U35" s="55"/>
    </row>
    <row r="36" spans="1:21">
      <c r="B36" s="56" t="s">
        <v>91</v>
      </c>
      <c r="C36" s="55">
        <v>59.348985999999996</v>
      </c>
      <c r="D36" s="55">
        <v>57.088110999999998</v>
      </c>
      <c r="E36" s="55">
        <v>54.035420999999999</v>
      </c>
      <c r="F36" s="55">
        <v>51.951002000000003</v>
      </c>
      <c r="G36" s="55">
        <v>52.824665000000003</v>
      </c>
      <c r="H36" s="55">
        <v>50.2729</v>
      </c>
      <c r="I36" s="55">
        <v>49.819043000000001</v>
      </c>
      <c r="J36" s="55">
        <v>47.692332999999998</v>
      </c>
      <c r="K36" s="55">
        <v>47.116836999999997</v>
      </c>
      <c r="L36" s="55">
        <v>46.367255</v>
      </c>
      <c r="M36" s="55">
        <v>43.946717999999997</v>
      </c>
      <c r="N36" s="55">
        <v>42.348413000000001</v>
      </c>
      <c r="O36" s="55">
        <v>43.621856999999999</v>
      </c>
      <c r="P36" s="55">
        <v>44.198009999999996</v>
      </c>
      <c r="Q36" s="55">
        <v>44.884104999999998</v>
      </c>
      <c r="R36" s="55">
        <v>49.128846000000003</v>
      </c>
      <c r="S36" s="55">
        <v>51.929139999999997</v>
      </c>
      <c r="T36" s="55">
        <v>51.126384999999999</v>
      </c>
      <c r="U36" s="55">
        <v>49.068426000000002</v>
      </c>
    </row>
    <row r="37" spans="1:21">
      <c r="B37" s="56" t="s">
        <v>92</v>
      </c>
      <c r="C37" s="55">
        <v>40.191240000000001</v>
      </c>
      <c r="D37" s="55">
        <v>42.370061999999997</v>
      </c>
      <c r="E37" s="55">
        <v>45.601629000000003</v>
      </c>
      <c r="F37" s="55">
        <v>47.597177000000002</v>
      </c>
      <c r="G37" s="55">
        <v>46.631441000000002</v>
      </c>
      <c r="H37" s="55">
        <v>49.002071000000001</v>
      </c>
      <c r="I37" s="55">
        <v>49.929538999999998</v>
      </c>
      <c r="J37" s="55">
        <v>51.322274</v>
      </c>
      <c r="K37" s="55">
        <v>51.958098</v>
      </c>
      <c r="L37" s="55">
        <v>52.147643000000002</v>
      </c>
      <c r="M37" s="55">
        <v>54.408948000000002</v>
      </c>
      <c r="N37" s="55">
        <v>55.327137</v>
      </c>
      <c r="O37" s="55">
        <v>53.856420999999997</v>
      </c>
      <c r="P37" s="55">
        <v>53.645944</v>
      </c>
      <c r="Q37" s="55">
        <v>52.758026999999998</v>
      </c>
      <c r="R37" s="55">
        <v>50.663576999999997</v>
      </c>
      <c r="S37" s="55">
        <v>47.859777999999999</v>
      </c>
      <c r="T37" s="55">
        <v>48.676313999999998</v>
      </c>
      <c r="U37" s="55">
        <v>50.642356999999997</v>
      </c>
    </row>
    <row r="38" spans="1:21">
      <c r="B38" s="56" t="s">
        <v>93</v>
      </c>
      <c r="C38" s="55">
        <v>0</v>
      </c>
      <c r="D38" s="55">
        <v>0</v>
      </c>
      <c r="E38" s="55">
        <v>0</v>
      </c>
      <c r="F38" s="55">
        <v>0</v>
      </c>
      <c r="G38" s="55">
        <v>0</v>
      </c>
      <c r="H38" s="55">
        <v>0.24276500000000001</v>
      </c>
      <c r="I38" s="55">
        <v>0.25141799999999997</v>
      </c>
      <c r="J38" s="55">
        <v>0.98539200000000005</v>
      </c>
      <c r="K38" s="55">
        <v>0.92506500000000003</v>
      </c>
      <c r="L38" s="55">
        <v>1.051857</v>
      </c>
      <c r="M38" s="55">
        <v>1.312033</v>
      </c>
      <c r="N38" s="55">
        <v>1.984024</v>
      </c>
      <c r="O38" s="55">
        <v>2.2160060000000001</v>
      </c>
      <c r="P38" s="55">
        <v>1.9300790000000001</v>
      </c>
      <c r="Q38" s="55">
        <v>2.143602</v>
      </c>
      <c r="R38" s="55">
        <v>0</v>
      </c>
      <c r="S38" s="55">
        <v>0</v>
      </c>
      <c r="T38" s="55">
        <v>0</v>
      </c>
      <c r="U38" s="55">
        <v>0</v>
      </c>
    </row>
    <row r="39" spans="1:21">
      <c r="B39" s="56" t="s">
        <v>94</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55">
        <v>0</v>
      </c>
      <c r="T39" s="55">
        <v>0</v>
      </c>
      <c r="U39" s="55">
        <v>0</v>
      </c>
    </row>
    <row r="40" spans="1:21">
      <c r="C40" s="55"/>
      <c r="D40" s="55"/>
      <c r="E40" s="55"/>
      <c r="F40" s="55"/>
      <c r="G40" s="55"/>
      <c r="H40" s="55"/>
      <c r="I40" s="55"/>
      <c r="J40" s="55"/>
      <c r="K40" s="55"/>
      <c r="L40" s="55"/>
      <c r="M40" s="55"/>
      <c r="N40" s="55"/>
      <c r="O40" s="55"/>
      <c r="P40" s="55"/>
      <c r="Q40" s="55"/>
      <c r="R40" s="55"/>
      <c r="S40" s="55"/>
      <c r="T40" s="55"/>
      <c r="U40" s="55"/>
    </row>
    <row r="41" spans="1:21">
      <c r="A41" s="17"/>
      <c r="B41" s="59" t="s">
        <v>82</v>
      </c>
      <c r="C41" s="53">
        <v>68.550021000000001</v>
      </c>
      <c r="D41" s="53">
        <v>68.725262000000001</v>
      </c>
      <c r="E41" s="53">
        <v>68.898179999999996</v>
      </c>
      <c r="F41" s="53">
        <v>69.017221000000006</v>
      </c>
      <c r="G41" s="53">
        <v>69.015845999999996</v>
      </c>
      <c r="H41" s="53">
        <v>69.090975999999998</v>
      </c>
      <c r="I41" s="53">
        <v>69.208824000000007</v>
      </c>
      <c r="J41" s="53">
        <v>69.287559000000002</v>
      </c>
      <c r="K41" s="53">
        <v>69.335885000000005</v>
      </c>
      <c r="L41" s="53">
        <v>69.319969999999998</v>
      </c>
      <c r="M41" s="53">
        <v>69.431529999999995</v>
      </c>
      <c r="N41" s="53">
        <v>69.476076000000006</v>
      </c>
      <c r="O41" s="53">
        <v>69.437078</v>
      </c>
      <c r="P41" s="53">
        <v>69.449686999999997</v>
      </c>
      <c r="Q41" s="53">
        <v>69.433746999999997</v>
      </c>
      <c r="R41" s="53">
        <v>69.371626000000006</v>
      </c>
      <c r="S41" s="53">
        <v>69.268709000000001</v>
      </c>
      <c r="T41" s="53">
        <v>69.298433000000003</v>
      </c>
      <c r="U41" s="53">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M18" sqref="M18"/>
    </sheetView>
  </sheetViews>
  <sheetFormatPr baseColWidth="10" defaultRowHeight="15"/>
  <sheetData>
    <row r="1" spans="1:21" ht="18">
      <c r="A1" s="12" t="s">
        <v>33</v>
      </c>
      <c r="C1" s="50"/>
      <c r="D1" s="50"/>
      <c r="E1" s="50"/>
      <c r="F1" s="50"/>
      <c r="G1" s="50"/>
      <c r="H1" s="50"/>
      <c r="I1" s="50"/>
      <c r="J1" s="50"/>
      <c r="L1" s="50"/>
      <c r="M1" s="50"/>
      <c r="N1" s="50"/>
      <c r="O1" s="50"/>
      <c r="Q1" s="50"/>
      <c r="R1" s="50"/>
      <c r="S1" s="50"/>
      <c r="T1" s="50"/>
      <c r="U1" s="50" t="s">
        <v>34</v>
      </c>
    </row>
    <row r="3" spans="1:21" ht="16">
      <c r="A3" s="14" t="s">
        <v>35</v>
      </c>
      <c r="C3" s="50"/>
      <c r="D3" s="50"/>
      <c r="E3" s="50"/>
    </row>
    <row r="4" spans="1:21" ht="16">
      <c r="A4" s="14" t="s">
        <v>182</v>
      </c>
      <c r="B4" s="51"/>
      <c r="C4" s="52"/>
      <c r="D4" s="52"/>
      <c r="E4" s="52"/>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6">
      <c r="A9" s="17"/>
      <c r="B9" s="64" t="s">
        <v>183</v>
      </c>
      <c r="C9" s="53">
        <v>408.18575800000002</v>
      </c>
      <c r="D9" s="53">
        <v>382.74012399999998</v>
      </c>
      <c r="E9" s="53">
        <v>377.72048000000001</v>
      </c>
      <c r="F9" s="53">
        <v>407.02532000000002</v>
      </c>
      <c r="G9" s="53">
        <v>425.11277100000001</v>
      </c>
      <c r="H9" s="53">
        <v>449.71788199999997</v>
      </c>
      <c r="I9" s="53">
        <v>435.14051599999999</v>
      </c>
      <c r="J9" s="53">
        <v>453.69488699999999</v>
      </c>
      <c r="K9" s="53">
        <v>457.54108100000002</v>
      </c>
      <c r="L9" s="53">
        <v>450.32838700000002</v>
      </c>
      <c r="M9" s="53">
        <v>466.23790400000001</v>
      </c>
      <c r="N9" s="53">
        <v>489.618854</v>
      </c>
      <c r="O9" s="53">
        <v>490.49575900000002</v>
      </c>
      <c r="P9" s="53">
        <v>495.13099199999999</v>
      </c>
      <c r="Q9" s="53">
        <v>497.94826999999998</v>
      </c>
      <c r="R9" s="53">
        <v>470.462627</v>
      </c>
      <c r="S9" s="53">
        <v>440.18722600000001</v>
      </c>
      <c r="T9" s="53">
        <v>463.529787</v>
      </c>
      <c r="U9" s="53">
        <v>485.92339299999998</v>
      </c>
    </row>
    <row r="10" spans="1:21">
      <c r="B10" s="58" t="s">
        <v>66</v>
      </c>
      <c r="C10" s="55"/>
      <c r="D10" s="55"/>
      <c r="E10" s="55"/>
      <c r="F10" s="55"/>
      <c r="G10" s="55"/>
      <c r="H10" s="55"/>
      <c r="I10" s="55"/>
      <c r="J10" s="55"/>
      <c r="K10" s="55"/>
      <c r="L10" s="55"/>
      <c r="M10" s="55"/>
      <c r="N10" s="55"/>
      <c r="O10" s="55"/>
      <c r="P10" s="55"/>
      <c r="Q10" s="55"/>
      <c r="R10" s="55"/>
      <c r="S10" s="55"/>
      <c r="T10" s="55"/>
      <c r="U10" s="55"/>
    </row>
    <row r="11" spans="1:21">
      <c r="B11" s="78" t="s">
        <v>67</v>
      </c>
      <c r="C11" s="55">
        <v>6.8661510000000003</v>
      </c>
      <c r="D11" s="55">
        <v>7.8224220000000004</v>
      </c>
      <c r="E11" s="55">
        <v>7.8372419999999998</v>
      </c>
      <c r="F11" s="55">
        <v>9.2168569999999992</v>
      </c>
      <c r="G11" s="55">
        <v>7.192971</v>
      </c>
      <c r="H11" s="55">
        <v>8.1776409999999995</v>
      </c>
      <c r="I11" s="55">
        <v>7.5318690000000004</v>
      </c>
      <c r="J11" s="55">
        <v>7.8840209999999997</v>
      </c>
      <c r="K11" s="55">
        <v>7.9786900000000003</v>
      </c>
      <c r="L11" s="55">
        <v>7.511431</v>
      </c>
      <c r="M11" s="55">
        <v>7.883731</v>
      </c>
      <c r="N11" s="55">
        <v>9.4141130000000004</v>
      </c>
      <c r="O11" s="55">
        <v>6.4469320000000003</v>
      </c>
      <c r="P11" s="55">
        <v>6.3796580000000001</v>
      </c>
      <c r="Q11" s="55">
        <v>7.5074360000000002</v>
      </c>
      <c r="R11" s="55">
        <v>8.3268620000000002</v>
      </c>
      <c r="S11" s="55">
        <v>7.5064339999999996</v>
      </c>
      <c r="T11" s="55">
        <v>7.3946550000000002</v>
      </c>
      <c r="U11" s="55">
        <v>8.6062919999999998</v>
      </c>
    </row>
    <row r="12" spans="1:21">
      <c r="B12" s="78" t="s">
        <v>68</v>
      </c>
      <c r="C12" s="55">
        <v>1.8688340000000001</v>
      </c>
      <c r="D12" s="55">
        <v>1.439624</v>
      </c>
      <c r="E12" s="55">
        <v>1.147637</v>
      </c>
      <c r="F12" s="55">
        <v>1.331019</v>
      </c>
      <c r="G12" s="55">
        <v>1.5094860000000001</v>
      </c>
      <c r="H12" s="55">
        <v>1.3351470000000001</v>
      </c>
      <c r="I12" s="55">
        <v>1.1348529999999999</v>
      </c>
      <c r="J12" s="55">
        <v>1.0763769999999999</v>
      </c>
      <c r="K12" s="55">
        <v>0.93615700000000002</v>
      </c>
      <c r="L12" s="55">
        <v>0.89205900000000005</v>
      </c>
      <c r="M12" s="55">
        <v>0.84692199999999995</v>
      </c>
      <c r="N12" s="55">
        <v>1.332471</v>
      </c>
      <c r="O12" s="55">
        <v>1.2975220000000001</v>
      </c>
      <c r="P12" s="55">
        <v>1.143804</v>
      </c>
      <c r="Q12" s="55">
        <v>1.361256</v>
      </c>
      <c r="R12" s="55">
        <v>1.4025369999999999</v>
      </c>
      <c r="S12" s="55">
        <v>1.2928379999999999</v>
      </c>
      <c r="T12" s="55">
        <v>1.2042949999999999</v>
      </c>
      <c r="U12" s="55">
        <v>1.412736</v>
      </c>
    </row>
    <row r="13" spans="1:21">
      <c r="B13" s="78" t="s">
        <v>69</v>
      </c>
      <c r="C13" s="55">
        <v>12.499675</v>
      </c>
      <c r="D13" s="55">
        <v>12.394985999999999</v>
      </c>
      <c r="E13" s="55">
        <v>12.604974</v>
      </c>
      <c r="F13" s="55">
        <v>12.552982999999999</v>
      </c>
      <c r="G13" s="55">
        <v>11.589632999999999</v>
      </c>
      <c r="H13" s="55">
        <v>12.772919999999999</v>
      </c>
      <c r="I13" s="55">
        <v>11.134015</v>
      </c>
      <c r="J13" s="55">
        <v>11.369605999999999</v>
      </c>
      <c r="K13" s="55">
        <v>9.8075639999999993</v>
      </c>
      <c r="L13" s="55">
        <v>11.33841</v>
      </c>
      <c r="M13" s="55">
        <v>10.968589</v>
      </c>
      <c r="N13" s="55">
        <v>13.361708</v>
      </c>
      <c r="O13" s="55">
        <v>11.239363000000001</v>
      </c>
      <c r="P13" s="55">
        <v>11.958399999999999</v>
      </c>
      <c r="Q13" s="55">
        <v>11.876917000000001</v>
      </c>
      <c r="R13" s="55">
        <v>11.527837999999999</v>
      </c>
      <c r="S13" s="55">
        <v>10.291043999999999</v>
      </c>
      <c r="T13" s="55">
        <v>11.11262</v>
      </c>
      <c r="U13" s="55">
        <v>11.684850000000001</v>
      </c>
    </row>
    <row r="14" spans="1:21">
      <c r="B14" s="78" t="s">
        <v>70</v>
      </c>
      <c r="C14" s="55">
        <v>17.212278999999999</v>
      </c>
      <c r="D14" s="55">
        <v>15.30819</v>
      </c>
      <c r="E14" s="55">
        <v>14.947879</v>
      </c>
      <c r="F14" s="55">
        <v>12.187934</v>
      </c>
      <c r="G14" s="55">
        <v>14.469381</v>
      </c>
      <c r="H14" s="55">
        <v>14.395004</v>
      </c>
      <c r="I14" s="55">
        <v>13.136837999999999</v>
      </c>
      <c r="J14" s="55">
        <v>12.324614</v>
      </c>
      <c r="K14" s="55">
        <v>10.238633999999999</v>
      </c>
      <c r="L14" s="55">
        <v>9.3996150000000007</v>
      </c>
      <c r="M14" s="55">
        <v>10.515470000000001</v>
      </c>
      <c r="N14" s="55">
        <v>13.859947999999999</v>
      </c>
      <c r="O14" s="55">
        <v>10.524729000000001</v>
      </c>
      <c r="P14" s="55">
        <v>8.1735690000000005</v>
      </c>
      <c r="Q14" s="55">
        <v>8.753425</v>
      </c>
      <c r="R14" s="55">
        <v>8.2087020000000006</v>
      </c>
      <c r="S14" s="55">
        <v>8.6893250000000002</v>
      </c>
      <c r="T14" s="55">
        <v>7.4823639999999996</v>
      </c>
      <c r="U14" s="55">
        <v>7.2957900000000002</v>
      </c>
    </row>
    <row r="15" spans="1:21">
      <c r="B15" s="78" t="s">
        <v>71</v>
      </c>
      <c r="C15" s="55">
        <v>83.284233</v>
      </c>
      <c r="D15" s="55">
        <v>76.601400999999996</v>
      </c>
      <c r="E15" s="55">
        <v>75.199365999999998</v>
      </c>
      <c r="F15" s="55">
        <v>81.707650999999998</v>
      </c>
      <c r="G15" s="55">
        <v>81.994654999999995</v>
      </c>
      <c r="H15" s="55">
        <v>85.909536000000003</v>
      </c>
      <c r="I15" s="55">
        <v>87.034861000000006</v>
      </c>
      <c r="J15" s="55">
        <v>88.008533999999997</v>
      </c>
      <c r="K15" s="55">
        <v>97.860265999999996</v>
      </c>
      <c r="L15" s="55">
        <v>89.663072999999997</v>
      </c>
      <c r="M15" s="55">
        <v>87.097815999999995</v>
      </c>
      <c r="N15" s="55">
        <v>94.395735999999999</v>
      </c>
      <c r="O15" s="55">
        <v>94.625969999999995</v>
      </c>
      <c r="P15" s="55">
        <v>87.517374000000004</v>
      </c>
      <c r="Q15" s="55">
        <v>84.186897999999999</v>
      </c>
      <c r="R15" s="55">
        <v>87.820558000000005</v>
      </c>
      <c r="S15" s="55">
        <v>88.922987000000006</v>
      </c>
      <c r="T15" s="55">
        <v>96.634141999999997</v>
      </c>
      <c r="U15" s="55">
        <v>91.934019000000006</v>
      </c>
    </row>
    <row r="16" spans="1:21">
      <c r="B16" s="78" t="s">
        <v>72</v>
      </c>
      <c r="C16" s="55">
        <v>140.98035999999999</v>
      </c>
      <c r="D16" s="55">
        <v>130.20802800000001</v>
      </c>
      <c r="E16" s="55">
        <v>128.840653</v>
      </c>
      <c r="F16" s="55">
        <v>134.942958</v>
      </c>
      <c r="G16" s="55">
        <v>140.27165600000001</v>
      </c>
      <c r="H16" s="55">
        <v>157.371072</v>
      </c>
      <c r="I16" s="55">
        <v>147.69844900000001</v>
      </c>
      <c r="J16" s="55">
        <v>148.299916</v>
      </c>
      <c r="K16" s="55">
        <v>147.637922</v>
      </c>
      <c r="L16" s="55">
        <v>145.23746800000001</v>
      </c>
      <c r="M16" s="55">
        <v>151.50287399999999</v>
      </c>
      <c r="N16" s="55">
        <v>161.837423</v>
      </c>
      <c r="O16" s="55">
        <v>162.38180299999999</v>
      </c>
      <c r="P16" s="55">
        <v>161.52392399999999</v>
      </c>
      <c r="Q16" s="55">
        <v>154.83705699999999</v>
      </c>
      <c r="R16" s="55">
        <v>147.52949599999999</v>
      </c>
      <c r="S16" s="55">
        <v>135.54379599999999</v>
      </c>
      <c r="T16" s="55">
        <v>144.43385599999999</v>
      </c>
      <c r="U16" s="55">
        <v>154.32851199999999</v>
      </c>
    </row>
    <row r="17" spans="2:21">
      <c r="B17" s="78" t="s">
        <v>73</v>
      </c>
      <c r="C17" s="55">
        <v>12.616542000000001</v>
      </c>
      <c r="D17" s="55">
        <v>13.095572000000001</v>
      </c>
      <c r="E17" s="55">
        <v>13.315341999999999</v>
      </c>
      <c r="F17" s="55">
        <v>14.755515000000001</v>
      </c>
      <c r="G17" s="55">
        <v>16.851158000000002</v>
      </c>
      <c r="H17" s="55">
        <v>18.658218000000002</v>
      </c>
      <c r="I17" s="55">
        <v>17.294916000000001</v>
      </c>
      <c r="J17" s="55">
        <v>17.099314</v>
      </c>
      <c r="K17" s="55">
        <v>17.836407000000001</v>
      </c>
      <c r="L17" s="55">
        <v>18.551210999999999</v>
      </c>
      <c r="M17" s="55">
        <v>18.279268999999999</v>
      </c>
      <c r="N17" s="55">
        <v>20.054478</v>
      </c>
      <c r="O17" s="55">
        <v>22.526025000000001</v>
      </c>
      <c r="P17" s="55">
        <v>19.061710000000001</v>
      </c>
      <c r="Q17" s="55">
        <v>19.955352999999999</v>
      </c>
      <c r="R17" s="55">
        <v>17.206899</v>
      </c>
      <c r="S17" s="55">
        <v>19.411100000000001</v>
      </c>
      <c r="T17" s="55">
        <v>20.749310000000001</v>
      </c>
      <c r="U17" s="55">
        <v>20.295859</v>
      </c>
    </row>
    <row r="18" spans="2:21">
      <c r="B18" s="78" t="s">
        <v>74</v>
      </c>
      <c r="C18" s="55">
        <v>15.114661999999999</v>
      </c>
      <c r="D18" s="55">
        <v>14.831381</v>
      </c>
      <c r="E18" s="55">
        <v>19.253525</v>
      </c>
      <c r="F18" s="55">
        <v>22.410685000000001</v>
      </c>
      <c r="G18" s="55">
        <v>23.488060000000001</v>
      </c>
      <c r="H18" s="55">
        <v>25.759937000000001</v>
      </c>
      <c r="I18" s="55">
        <v>24.651517999999999</v>
      </c>
      <c r="J18" s="55">
        <v>28.208729000000002</v>
      </c>
      <c r="K18" s="55">
        <v>27.190868999999999</v>
      </c>
      <c r="L18" s="55">
        <v>30.481528999999998</v>
      </c>
      <c r="M18" s="55">
        <v>31.271926000000001</v>
      </c>
      <c r="N18" s="55">
        <v>31.190083000000001</v>
      </c>
      <c r="O18" s="55">
        <v>32.002755999999998</v>
      </c>
      <c r="P18" s="55">
        <v>37.135458999999997</v>
      </c>
      <c r="Q18" s="55">
        <v>36.551214999999999</v>
      </c>
      <c r="R18" s="55">
        <v>35.541454999999999</v>
      </c>
      <c r="S18" s="55">
        <v>31.898420999999999</v>
      </c>
      <c r="T18" s="55">
        <v>33.353968000000002</v>
      </c>
      <c r="U18" s="55">
        <v>35.289273999999999</v>
      </c>
    </row>
    <row r="19" spans="2:21">
      <c r="B19" s="78" t="s">
        <v>75</v>
      </c>
      <c r="C19" s="55">
        <v>77.974734999999995</v>
      </c>
      <c r="D19" s="55">
        <v>77.709373999999997</v>
      </c>
      <c r="E19" s="55">
        <v>71.888471999999993</v>
      </c>
      <c r="F19" s="55">
        <v>82.597125000000005</v>
      </c>
      <c r="G19" s="55">
        <v>87.701803999999996</v>
      </c>
      <c r="H19" s="55">
        <v>88.785211000000004</v>
      </c>
      <c r="I19" s="55">
        <v>93.492750999999998</v>
      </c>
      <c r="J19" s="55">
        <v>101.673084</v>
      </c>
      <c r="K19" s="55">
        <v>100.17701700000001</v>
      </c>
      <c r="L19" s="55">
        <v>106.16074399999999</v>
      </c>
      <c r="M19" s="55">
        <v>116.831152</v>
      </c>
      <c r="N19" s="55">
        <v>114.965824</v>
      </c>
      <c r="O19" s="55">
        <v>117.640044</v>
      </c>
      <c r="P19" s="55">
        <v>126.90292100000001</v>
      </c>
      <c r="Q19" s="55">
        <v>137.265028</v>
      </c>
      <c r="R19" s="55">
        <v>118.631013</v>
      </c>
      <c r="S19" s="55">
        <v>100.80016999999999</v>
      </c>
      <c r="T19" s="55">
        <v>104.305663</v>
      </c>
      <c r="U19" s="55">
        <v>114.505679</v>
      </c>
    </row>
    <row r="20" spans="2:21">
      <c r="B20" s="78" t="s">
        <v>76</v>
      </c>
      <c r="C20" s="55">
        <v>39.768286000000003</v>
      </c>
      <c r="D20" s="55">
        <v>33.329146000000001</v>
      </c>
      <c r="E20" s="55">
        <v>32.685389000000001</v>
      </c>
      <c r="F20" s="55">
        <v>35.322592999999998</v>
      </c>
      <c r="G20" s="55">
        <v>40.043968999999997</v>
      </c>
      <c r="H20" s="55">
        <v>36.553196999999997</v>
      </c>
      <c r="I20" s="55">
        <v>32.030445999999998</v>
      </c>
      <c r="J20" s="55">
        <v>37.750692999999998</v>
      </c>
      <c r="K20" s="55">
        <v>37.877555000000001</v>
      </c>
      <c r="L20" s="55">
        <v>31.092848</v>
      </c>
      <c r="M20" s="55">
        <v>31.040156</v>
      </c>
      <c r="N20" s="55">
        <v>29.207070999999999</v>
      </c>
      <c r="O20" s="55">
        <v>31.810614999999999</v>
      </c>
      <c r="P20" s="55">
        <v>35.334175000000002</v>
      </c>
      <c r="Q20" s="55">
        <v>35.653683999999998</v>
      </c>
      <c r="R20" s="55">
        <v>34.267265999999999</v>
      </c>
      <c r="S20" s="55">
        <v>35.831111999999997</v>
      </c>
      <c r="T20" s="55">
        <v>36.858913000000001</v>
      </c>
      <c r="U20" s="55">
        <v>40.570383</v>
      </c>
    </row>
    <row r="21" spans="2:21">
      <c r="B21" s="71"/>
      <c r="C21" s="55"/>
      <c r="D21" s="55"/>
      <c r="E21" s="55"/>
      <c r="F21" s="55"/>
      <c r="G21" s="55"/>
      <c r="H21" s="55"/>
      <c r="I21" s="55"/>
      <c r="J21" s="55"/>
      <c r="K21" s="55"/>
      <c r="L21" s="55"/>
      <c r="M21" s="55"/>
      <c r="N21" s="55"/>
      <c r="O21" s="55"/>
      <c r="P21" s="55"/>
      <c r="Q21" s="55"/>
      <c r="R21" s="55"/>
      <c r="S21" s="55"/>
      <c r="T21" s="55"/>
      <c r="U21" s="55"/>
    </row>
    <row r="22" spans="2:21">
      <c r="B22" s="58" t="s">
        <v>53</v>
      </c>
      <c r="C22" s="55"/>
      <c r="D22" s="55"/>
      <c r="E22" s="55"/>
      <c r="F22" s="55"/>
      <c r="G22" s="55"/>
      <c r="H22" s="55"/>
      <c r="I22" s="55"/>
      <c r="J22" s="55"/>
      <c r="K22" s="55"/>
      <c r="L22" s="55"/>
      <c r="M22" s="55"/>
      <c r="N22" s="55"/>
      <c r="O22" s="55"/>
      <c r="P22" s="55"/>
      <c r="Q22" s="55"/>
      <c r="R22" s="55"/>
      <c r="S22" s="55"/>
      <c r="T22" s="55"/>
      <c r="U22" s="55"/>
    </row>
    <row r="23" spans="2:21">
      <c r="B23" s="78" t="s">
        <v>67</v>
      </c>
      <c r="C23" s="55">
        <v>1.6821140000000001</v>
      </c>
      <c r="D23" s="55">
        <v>2.0437940000000001</v>
      </c>
      <c r="E23" s="55">
        <v>2.0748790000000001</v>
      </c>
      <c r="F23" s="55">
        <v>2.264443</v>
      </c>
      <c r="G23" s="55">
        <v>1.692015</v>
      </c>
      <c r="H23" s="55">
        <v>1.8183929999999999</v>
      </c>
      <c r="I23" s="55">
        <v>1.7309049999999999</v>
      </c>
      <c r="J23" s="55">
        <v>1.7377359999999999</v>
      </c>
      <c r="K23" s="55">
        <v>1.743819</v>
      </c>
      <c r="L23" s="55">
        <v>1.6679900000000001</v>
      </c>
      <c r="M23" s="55">
        <v>1.6909240000000001</v>
      </c>
      <c r="N23" s="55">
        <v>1.9227430000000001</v>
      </c>
      <c r="O23" s="55">
        <v>1.314371</v>
      </c>
      <c r="P23" s="55">
        <v>1.2884789999999999</v>
      </c>
      <c r="Q23" s="55">
        <v>1.507674</v>
      </c>
      <c r="R23" s="55">
        <v>1.7699309999999999</v>
      </c>
      <c r="S23" s="55">
        <v>1.705282</v>
      </c>
      <c r="T23" s="55">
        <v>1.5952919999999999</v>
      </c>
      <c r="U23" s="55">
        <v>1.7711209999999999</v>
      </c>
    </row>
    <row r="24" spans="2:21">
      <c r="B24" s="78" t="s">
        <v>68</v>
      </c>
      <c r="C24" s="55">
        <v>0.457839</v>
      </c>
      <c r="D24" s="55">
        <v>0.37613600000000003</v>
      </c>
      <c r="E24" s="55">
        <v>0.30383199999999999</v>
      </c>
      <c r="F24" s="55">
        <v>0.327011</v>
      </c>
      <c r="G24" s="55">
        <v>0.35507899999999998</v>
      </c>
      <c r="H24" s="55">
        <v>0.29688599999999998</v>
      </c>
      <c r="I24" s="55">
        <v>0.26080199999999998</v>
      </c>
      <c r="J24" s="55">
        <v>0.23724700000000001</v>
      </c>
      <c r="K24" s="55">
        <v>0.20460600000000001</v>
      </c>
      <c r="L24" s="55">
        <v>0.19809099999999999</v>
      </c>
      <c r="M24" s="55">
        <v>0.18165000000000001</v>
      </c>
      <c r="N24" s="55">
        <v>0.27214500000000003</v>
      </c>
      <c r="O24" s="55">
        <v>0.26453300000000002</v>
      </c>
      <c r="P24" s="55">
        <v>0.23100999999999999</v>
      </c>
      <c r="Q24" s="55">
        <v>0.27337299999999998</v>
      </c>
      <c r="R24" s="55">
        <v>0.29811900000000002</v>
      </c>
      <c r="S24" s="55">
        <v>0.29370200000000002</v>
      </c>
      <c r="T24" s="55">
        <v>0.25980999999999999</v>
      </c>
      <c r="U24" s="55">
        <v>0.29073199999999999</v>
      </c>
    </row>
    <row r="25" spans="2:21">
      <c r="B25" s="78" t="s">
        <v>69</v>
      </c>
      <c r="C25" s="55">
        <v>3.062252</v>
      </c>
      <c r="D25" s="55">
        <v>3.238486</v>
      </c>
      <c r="E25" s="55">
        <v>3.3371170000000001</v>
      </c>
      <c r="F25" s="55">
        <v>3.084079</v>
      </c>
      <c r="G25" s="55">
        <v>2.7262490000000001</v>
      </c>
      <c r="H25" s="55">
        <v>2.8402069999999999</v>
      </c>
      <c r="I25" s="55">
        <v>2.5587170000000001</v>
      </c>
      <c r="J25" s="55">
        <v>2.5060030000000002</v>
      </c>
      <c r="K25" s="55">
        <v>2.1435369999999998</v>
      </c>
      <c r="L25" s="55">
        <v>2.5178090000000002</v>
      </c>
      <c r="M25" s="55">
        <v>2.3525740000000002</v>
      </c>
      <c r="N25" s="55">
        <v>2.7290019999999999</v>
      </c>
      <c r="O25" s="55">
        <v>2.2914289999999999</v>
      </c>
      <c r="P25" s="55">
        <v>2.4151989999999999</v>
      </c>
      <c r="Q25" s="55">
        <v>2.3851710000000002</v>
      </c>
      <c r="R25" s="55">
        <v>2.4503200000000001</v>
      </c>
      <c r="S25" s="55">
        <v>2.337879</v>
      </c>
      <c r="T25" s="55">
        <v>2.3973909999999998</v>
      </c>
      <c r="U25" s="55">
        <v>2.4046690000000002</v>
      </c>
    </row>
    <row r="26" spans="2:21">
      <c r="B26" s="78" t="s">
        <v>70</v>
      </c>
      <c r="C26" s="55">
        <v>4.2167760000000003</v>
      </c>
      <c r="D26" s="55">
        <v>3.9996299999999998</v>
      </c>
      <c r="E26" s="55">
        <v>3.957392</v>
      </c>
      <c r="F26" s="55">
        <v>2.9943919999999999</v>
      </c>
      <c r="G26" s="55">
        <v>3.4036569999999999</v>
      </c>
      <c r="H26" s="55">
        <v>3.2008960000000002</v>
      </c>
      <c r="I26" s="55">
        <v>3.0189879999999998</v>
      </c>
      <c r="J26" s="55">
        <v>2.7164980000000001</v>
      </c>
      <c r="K26" s="55">
        <v>2.237752</v>
      </c>
      <c r="L26" s="55">
        <v>2.0872799999999998</v>
      </c>
      <c r="M26" s="55">
        <v>2.2553869999999998</v>
      </c>
      <c r="N26" s="55">
        <v>2.8307630000000001</v>
      </c>
      <c r="O26" s="55">
        <v>2.1457329999999999</v>
      </c>
      <c r="P26" s="55">
        <v>1.6507890000000001</v>
      </c>
      <c r="Q26" s="55">
        <v>1.7578990000000001</v>
      </c>
      <c r="R26" s="55">
        <v>1.744815</v>
      </c>
      <c r="S26" s="55">
        <v>1.9740070000000001</v>
      </c>
      <c r="T26" s="55">
        <v>1.614214</v>
      </c>
      <c r="U26" s="55">
        <v>1.501428</v>
      </c>
    </row>
    <row r="27" spans="2:21">
      <c r="B27" s="78" t="s">
        <v>71</v>
      </c>
      <c r="C27" s="55">
        <v>20.403513</v>
      </c>
      <c r="D27" s="55">
        <v>20.013946000000001</v>
      </c>
      <c r="E27" s="55">
        <v>19.908733999999999</v>
      </c>
      <c r="F27" s="55">
        <v>20.074341</v>
      </c>
      <c r="G27" s="55">
        <v>19.287742000000001</v>
      </c>
      <c r="H27" s="55">
        <v>19.102983999999999</v>
      </c>
      <c r="I27" s="55">
        <v>20.001553000000001</v>
      </c>
      <c r="J27" s="55">
        <v>19.398175999999999</v>
      </c>
      <c r="K27" s="55">
        <v>21.388300999999998</v>
      </c>
      <c r="L27" s="55">
        <v>19.910596999999999</v>
      </c>
      <c r="M27" s="55">
        <v>18.680980999999999</v>
      </c>
      <c r="N27" s="55">
        <v>19.279432</v>
      </c>
      <c r="O27" s="55">
        <v>19.291903999999999</v>
      </c>
      <c r="P27" s="55">
        <v>17.675599999999999</v>
      </c>
      <c r="Q27" s="55">
        <v>16.906756000000001</v>
      </c>
      <c r="R27" s="55">
        <v>18.666851000000001</v>
      </c>
      <c r="S27" s="55">
        <v>20.201174000000002</v>
      </c>
      <c r="T27" s="55">
        <v>20.847449999999998</v>
      </c>
      <c r="U27" s="55">
        <v>18.919447000000002</v>
      </c>
    </row>
    <row r="28" spans="2:21">
      <c r="B28" s="78" t="s">
        <v>72</v>
      </c>
      <c r="C28" s="55">
        <v>34.538285000000002</v>
      </c>
      <c r="D28" s="55">
        <v>34.019958000000003</v>
      </c>
      <c r="E28" s="55">
        <v>34.110052000000003</v>
      </c>
      <c r="F28" s="55">
        <v>33.153455999999998</v>
      </c>
      <c r="G28" s="55">
        <v>32.996339999999996</v>
      </c>
      <c r="H28" s="55">
        <v>34.993288</v>
      </c>
      <c r="I28" s="55">
        <v>33.942701999999997</v>
      </c>
      <c r="J28" s="55">
        <v>32.687147000000003</v>
      </c>
      <c r="K28" s="55">
        <v>32.267687000000002</v>
      </c>
      <c r="L28" s="55">
        <v>32.251457000000002</v>
      </c>
      <c r="M28" s="55">
        <v>32.494757</v>
      </c>
      <c r="N28" s="55">
        <v>33.053756</v>
      </c>
      <c r="O28" s="55">
        <v>33.105649</v>
      </c>
      <c r="P28" s="55">
        <v>32.622463000000003</v>
      </c>
      <c r="Q28" s="55">
        <v>31.095008</v>
      </c>
      <c r="R28" s="55">
        <v>31.358388000000001</v>
      </c>
      <c r="S28" s="55">
        <v>30.792306</v>
      </c>
      <c r="T28" s="55">
        <v>31.159562999999999</v>
      </c>
      <c r="U28" s="55">
        <v>31.759844000000001</v>
      </c>
    </row>
    <row r="29" spans="2:21">
      <c r="B29" s="78" t="s">
        <v>73</v>
      </c>
      <c r="C29" s="55">
        <v>3.0908820000000001</v>
      </c>
      <c r="D29" s="55">
        <v>3.4215309999999999</v>
      </c>
      <c r="E29" s="55">
        <v>3.5251839999999999</v>
      </c>
      <c r="F29" s="55">
        <v>3.6252080000000002</v>
      </c>
      <c r="G29" s="55">
        <v>3.9639259999999998</v>
      </c>
      <c r="H29" s="55">
        <v>4.1488719999999999</v>
      </c>
      <c r="I29" s="55">
        <v>3.9745590000000002</v>
      </c>
      <c r="J29" s="55">
        <v>3.7689020000000002</v>
      </c>
      <c r="K29" s="55">
        <v>3.8983180000000002</v>
      </c>
      <c r="L29" s="55">
        <v>4.1194850000000001</v>
      </c>
      <c r="M29" s="55">
        <v>3.920588</v>
      </c>
      <c r="N29" s="55">
        <v>4.0959370000000002</v>
      </c>
      <c r="O29" s="55">
        <v>4.5925019999999996</v>
      </c>
      <c r="P29" s="55">
        <v>3.8498320000000001</v>
      </c>
      <c r="Q29" s="55">
        <v>4.0075149999999997</v>
      </c>
      <c r="R29" s="55">
        <v>3.6574420000000001</v>
      </c>
      <c r="S29" s="55">
        <v>4.4097369999999998</v>
      </c>
      <c r="T29" s="55">
        <v>4.4763700000000002</v>
      </c>
      <c r="U29" s="55">
        <v>4.1767609999999999</v>
      </c>
    </row>
    <row r="30" spans="2:21">
      <c r="B30" s="78" t="s">
        <v>74</v>
      </c>
      <c r="C30" s="55">
        <v>3.7028880000000002</v>
      </c>
      <c r="D30" s="55">
        <v>3.8750529999999999</v>
      </c>
      <c r="E30" s="55">
        <v>5.0972939999999998</v>
      </c>
      <c r="F30" s="55">
        <v>5.5059680000000002</v>
      </c>
      <c r="G30" s="55">
        <v>5.5251359999999998</v>
      </c>
      <c r="H30" s="55">
        <v>5.7280220000000002</v>
      </c>
      <c r="I30" s="55">
        <v>5.6651860000000003</v>
      </c>
      <c r="J30" s="55">
        <v>6.2175549999999999</v>
      </c>
      <c r="K30" s="55">
        <v>5.9428260000000002</v>
      </c>
      <c r="L30" s="55">
        <v>6.7687340000000003</v>
      </c>
      <c r="M30" s="55">
        <v>6.7072890000000003</v>
      </c>
      <c r="N30" s="55">
        <v>6.3702779999999999</v>
      </c>
      <c r="O30" s="55">
        <v>6.5245730000000002</v>
      </c>
      <c r="P30" s="55">
        <v>7.5001280000000001</v>
      </c>
      <c r="Q30" s="55">
        <v>7.3403640000000001</v>
      </c>
      <c r="R30" s="55">
        <v>7.554576</v>
      </c>
      <c r="S30" s="55">
        <v>7.2465580000000003</v>
      </c>
      <c r="T30" s="55">
        <v>7.1956470000000001</v>
      </c>
      <c r="U30" s="55">
        <v>7.2623119999999997</v>
      </c>
    </row>
    <row r="31" spans="2:21">
      <c r="B31" s="78" t="s">
        <v>75</v>
      </c>
      <c r="C31" s="55">
        <v>19.102757</v>
      </c>
      <c r="D31" s="55">
        <v>20.303429999999999</v>
      </c>
      <c r="E31" s="55">
        <v>19.032188000000001</v>
      </c>
      <c r="F31" s="55">
        <v>20.292871000000002</v>
      </c>
      <c r="G31" s="55">
        <v>20.630244000000001</v>
      </c>
      <c r="H31" s="55">
        <v>19.742424</v>
      </c>
      <c r="I31" s="55">
        <v>21.485645999999999</v>
      </c>
      <c r="J31" s="55">
        <v>22.410012999999999</v>
      </c>
      <c r="K31" s="55">
        <v>21.894649999999999</v>
      </c>
      <c r="L31" s="55">
        <v>23.574072999999999</v>
      </c>
      <c r="M31" s="55">
        <v>25.05827</v>
      </c>
      <c r="N31" s="55">
        <v>23.480677</v>
      </c>
      <c r="O31" s="55">
        <v>23.983906000000001</v>
      </c>
      <c r="P31" s="55">
        <v>25.630171000000001</v>
      </c>
      <c r="Q31" s="55">
        <v>27.566122</v>
      </c>
      <c r="R31" s="55">
        <v>25.215820999999998</v>
      </c>
      <c r="S31" s="55">
        <v>22.899384999999999</v>
      </c>
      <c r="T31" s="55">
        <v>22.502472999999998</v>
      </c>
      <c r="U31" s="55">
        <v>23.564554000000001</v>
      </c>
    </row>
    <row r="32" spans="2:21">
      <c r="B32" s="78" t="s">
        <v>76</v>
      </c>
      <c r="C32" s="55">
        <v>9.7426929999999992</v>
      </c>
      <c r="D32" s="55">
        <v>8.7080359999999999</v>
      </c>
      <c r="E32" s="55">
        <v>8.6533270000000009</v>
      </c>
      <c r="F32" s="55">
        <v>8.6782299999999992</v>
      </c>
      <c r="G32" s="55">
        <v>9.4196109999999997</v>
      </c>
      <c r="H32" s="55">
        <v>8.1280280000000005</v>
      </c>
      <c r="I32" s="55">
        <v>7.3609429999999998</v>
      </c>
      <c r="J32" s="55">
        <v>8.3207229999999992</v>
      </c>
      <c r="K32" s="55">
        <v>8.2785039999999999</v>
      </c>
      <c r="L32" s="55">
        <v>6.9044829999999999</v>
      </c>
      <c r="M32" s="55">
        <v>6.6575790000000001</v>
      </c>
      <c r="N32" s="55">
        <v>5.9652669999999999</v>
      </c>
      <c r="O32" s="55">
        <v>6.4854010000000004</v>
      </c>
      <c r="P32" s="55">
        <v>7.1363289999999999</v>
      </c>
      <c r="Q32" s="55">
        <v>7.1601179999999998</v>
      </c>
      <c r="R32" s="55">
        <v>7.2837379999999996</v>
      </c>
      <c r="S32" s="55">
        <v>8.1399709999999992</v>
      </c>
      <c r="T32" s="55">
        <v>7.9517899999999999</v>
      </c>
      <c r="U32" s="55">
        <v>8.3491320000000009</v>
      </c>
    </row>
    <row r="33" spans="1:21">
      <c r="B33" s="71"/>
    </row>
    <row r="34" spans="1:21">
      <c r="B34" s="79" t="s">
        <v>77</v>
      </c>
    </row>
    <row r="35" spans="1:21">
      <c r="B35" s="60" t="s">
        <v>107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60"/>
    </row>
    <row r="37" spans="1:21">
      <c r="A37" s="17"/>
      <c r="B37" s="79" t="s">
        <v>108</v>
      </c>
      <c r="C37" s="61">
        <v>2.0162040000000001</v>
      </c>
      <c r="D37" s="61">
        <v>1.984664</v>
      </c>
      <c r="E37" s="61">
        <v>1.9537279999999999</v>
      </c>
      <c r="F37" s="61">
        <v>1.922045</v>
      </c>
      <c r="G37" s="61">
        <v>1.8901479999999999</v>
      </c>
      <c r="H37" s="61">
        <v>1.9253020000000001</v>
      </c>
      <c r="I37" s="61">
        <v>1.93306</v>
      </c>
      <c r="J37" s="61">
        <v>2.0178630000000002</v>
      </c>
      <c r="K37" s="61">
        <v>2.044403</v>
      </c>
      <c r="L37" s="61">
        <v>2.1595240000000002</v>
      </c>
      <c r="M37" s="61">
        <v>2.102382</v>
      </c>
      <c r="N37" s="61">
        <v>2.1137920000000001</v>
      </c>
      <c r="O37" s="61">
        <v>2.0310809999999999</v>
      </c>
      <c r="P37" s="61">
        <v>1.9695929999999999</v>
      </c>
      <c r="Q37" s="61">
        <v>1.8540909999999999</v>
      </c>
      <c r="R37" s="61">
        <v>1.6959979999999999</v>
      </c>
      <c r="S37" s="61">
        <v>1.4936</v>
      </c>
      <c r="T37" s="61">
        <v>1.5494380000000001</v>
      </c>
      <c r="U37" s="61">
        <v>1.648844</v>
      </c>
    </row>
    <row r="38" spans="1:21">
      <c r="A38" s="17"/>
      <c r="B38" s="79"/>
      <c r="C38" s="61"/>
      <c r="D38" s="61"/>
      <c r="E38" s="61"/>
      <c r="F38" s="61"/>
      <c r="G38" s="61"/>
      <c r="H38" s="61"/>
      <c r="I38" s="61"/>
      <c r="J38" s="61"/>
      <c r="K38" s="61"/>
      <c r="L38" s="61"/>
      <c r="M38" s="61"/>
      <c r="N38" s="61"/>
      <c r="O38" s="61"/>
      <c r="P38" s="61"/>
      <c r="Q38" s="61"/>
      <c r="R38" s="61"/>
      <c r="S38" s="61"/>
      <c r="T38" s="61"/>
      <c r="U38" s="61"/>
    </row>
    <row r="39" spans="1:21">
      <c r="B39" s="79"/>
    </row>
    <row r="40" spans="1:21" ht="16">
      <c r="A40" s="17"/>
      <c r="B40" s="64" t="s">
        <v>184</v>
      </c>
      <c r="C40" s="53">
        <v>28.970697999999999</v>
      </c>
      <c r="D40" s="53">
        <v>27.185773000000001</v>
      </c>
      <c r="E40" s="53">
        <v>26.840948999999998</v>
      </c>
      <c r="F40" s="53">
        <v>28.935098</v>
      </c>
      <c r="G40" s="53">
        <v>30.231860000000001</v>
      </c>
      <c r="H40" s="53">
        <v>31.989415000000001</v>
      </c>
      <c r="I40" s="53">
        <v>30.962731999999999</v>
      </c>
      <c r="J40" s="53">
        <v>32.290376000000002</v>
      </c>
      <c r="K40" s="53">
        <v>32.570714000000002</v>
      </c>
      <c r="L40" s="53">
        <v>32.060690999999998</v>
      </c>
      <c r="M40" s="53">
        <v>33.199466999999999</v>
      </c>
      <c r="N40" s="53">
        <v>34.867742</v>
      </c>
      <c r="O40" s="53">
        <v>34.933318999999997</v>
      </c>
      <c r="P40" s="53">
        <v>35.265408999999998</v>
      </c>
      <c r="Q40" s="53">
        <v>35.468581</v>
      </c>
      <c r="R40" s="53">
        <v>33.510779999999997</v>
      </c>
      <c r="S40" s="53">
        <v>31.354188000000001</v>
      </c>
      <c r="T40" s="53">
        <v>33.016866999999998</v>
      </c>
      <c r="U40" s="53">
        <v>34.611961000000001</v>
      </c>
    </row>
    <row r="41" spans="1:21" ht="72">
      <c r="A41" s="7"/>
      <c r="B41" s="80" t="s">
        <v>81</v>
      </c>
      <c r="C41" s="81"/>
      <c r="D41" s="81"/>
      <c r="E41" s="81"/>
      <c r="F41" s="81"/>
      <c r="G41" s="81"/>
      <c r="H41" s="81"/>
      <c r="I41" s="81"/>
      <c r="J41" s="81"/>
      <c r="K41" s="81"/>
      <c r="L41" s="81"/>
      <c r="M41" s="81"/>
      <c r="N41" s="81"/>
      <c r="O41" s="81"/>
      <c r="P41" s="81"/>
      <c r="Q41" s="81"/>
      <c r="R41" s="81"/>
      <c r="S41" s="81"/>
      <c r="T41" s="81"/>
      <c r="U41" s="81"/>
    </row>
    <row r="42" spans="1:21">
      <c r="A42" s="7"/>
      <c r="B42" s="78" t="s">
        <v>67</v>
      </c>
      <c r="C42" s="81">
        <v>0.48731999999999998</v>
      </c>
      <c r="D42" s="81">
        <v>0.55562100000000003</v>
      </c>
      <c r="E42" s="81">
        <v>0.556917</v>
      </c>
      <c r="F42" s="81">
        <v>0.655219</v>
      </c>
      <c r="G42" s="81">
        <v>0.51152799999999998</v>
      </c>
      <c r="H42" s="81">
        <v>0.58169300000000002</v>
      </c>
      <c r="I42" s="81">
        <v>0.53593500000000005</v>
      </c>
      <c r="J42" s="81">
        <v>0.56112200000000001</v>
      </c>
      <c r="K42" s="81">
        <v>0.56797399999999998</v>
      </c>
      <c r="L42" s="81">
        <v>0.53476900000000005</v>
      </c>
      <c r="M42" s="81">
        <v>0.56137800000000004</v>
      </c>
      <c r="N42" s="81">
        <v>0.67041700000000004</v>
      </c>
      <c r="O42" s="81">
        <v>0.45915299999999998</v>
      </c>
      <c r="P42" s="81">
        <v>0.45438699999999999</v>
      </c>
      <c r="Q42" s="81">
        <v>0.53475099999999998</v>
      </c>
      <c r="R42" s="81">
        <v>0.59311800000000003</v>
      </c>
      <c r="S42" s="81">
        <v>0.53467699999999996</v>
      </c>
      <c r="T42" s="81">
        <v>0.52671599999999996</v>
      </c>
      <c r="U42" s="81">
        <v>0.61302000000000001</v>
      </c>
    </row>
    <row r="43" spans="1:21">
      <c r="A43" s="7"/>
      <c r="B43" s="78" t="s">
        <v>68</v>
      </c>
      <c r="C43" s="81">
        <v>0.13263900000000001</v>
      </c>
      <c r="D43" s="81">
        <v>0.102256</v>
      </c>
      <c r="E43" s="81">
        <v>8.1551999999999999E-2</v>
      </c>
      <c r="F43" s="81">
        <v>9.4620999999999997E-2</v>
      </c>
      <c r="G43" s="81">
        <v>0.107347</v>
      </c>
      <c r="H43" s="81">
        <v>9.4972000000000001E-2</v>
      </c>
      <c r="I43" s="81">
        <v>8.0751000000000003E-2</v>
      </c>
      <c r="J43" s="81">
        <v>7.6607999999999996E-2</v>
      </c>
      <c r="K43" s="81">
        <v>6.6642000000000007E-2</v>
      </c>
      <c r="L43" s="81">
        <v>6.3508999999999996E-2</v>
      </c>
      <c r="M43" s="81">
        <v>6.0306999999999999E-2</v>
      </c>
      <c r="N43" s="81">
        <v>9.4891000000000003E-2</v>
      </c>
      <c r="O43" s="81">
        <v>9.2410000000000006E-2</v>
      </c>
      <c r="P43" s="81">
        <v>8.1466999999999998E-2</v>
      </c>
      <c r="Q43" s="81">
        <v>9.6962000000000007E-2</v>
      </c>
      <c r="R43" s="81">
        <v>9.9902000000000005E-2</v>
      </c>
      <c r="S43" s="81">
        <v>9.2088000000000003E-2</v>
      </c>
      <c r="T43" s="81">
        <v>8.5780999999999996E-2</v>
      </c>
      <c r="U43" s="81">
        <v>0.100628</v>
      </c>
    </row>
    <row r="44" spans="1:21">
      <c r="A44" s="7"/>
      <c r="B44" s="78" t="s">
        <v>69</v>
      </c>
      <c r="C44" s="81">
        <v>0.88715599999999994</v>
      </c>
      <c r="D44" s="81">
        <v>0.88040799999999997</v>
      </c>
      <c r="E44" s="81">
        <v>0.89571400000000001</v>
      </c>
      <c r="F44" s="81">
        <v>0.89238099999999998</v>
      </c>
      <c r="G44" s="81">
        <v>0.82419600000000004</v>
      </c>
      <c r="H44" s="81">
        <v>0.90856599999999998</v>
      </c>
      <c r="I44" s="81">
        <v>0.79224899999999998</v>
      </c>
      <c r="J44" s="81">
        <v>0.80919799999999997</v>
      </c>
      <c r="K44" s="81">
        <v>0.69816500000000004</v>
      </c>
      <c r="L44" s="81">
        <v>0.80722700000000003</v>
      </c>
      <c r="M44" s="81">
        <v>0.78104200000000001</v>
      </c>
      <c r="N44" s="81">
        <v>0.95154099999999997</v>
      </c>
      <c r="O44" s="81">
        <v>0.80047199999999996</v>
      </c>
      <c r="P44" s="81">
        <v>0.85172999999999999</v>
      </c>
      <c r="Q44" s="81">
        <v>0.84598600000000002</v>
      </c>
      <c r="R44" s="81">
        <v>0.82112099999999999</v>
      </c>
      <c r="S44" s="81">
        <v>0.73302299999999998</v>
      </c>
      <c r="T44" s="81">
        <v>0.791543</v>
      </c>
      <c r="U44" s="81">
        <v>0.83230300000000002</v>
      </c>
    </row>
    <row r="45" spans="1:21">
      <c r="A45" s="7"/>
      <c r="B45" s="78" t="s">
        <v>70</v>
      </c>
      <c r="C45" s="81">
        <v>1.2216290000000001</v>
      </c>
      <c r="D45" s="81">
        <v>1.0873299999999999</v>
      </c>
      <c r="E45" s="81">
        <v>1.0622020000000001</v>
      </c>
      <c r="F45" s="81">
        <v>0.86643000000000003</v>
      </c>
      <c r="G45" s="81">
        <v>1.0289889999999999</v>
      </c>
      <c r="H45" s="81">
        <v>1.0239480000000001</v>
      </c>
      <c r="I45" s="81">
        <v>0.93476099999999995</v>
      </c>
      <c r="J45" s="81">
        <v>0.87716700000000003</v>
      </c>
      <c r="K45" s="81">
        <v>0.72885200000000006</v>
      </c>
      <c r="L45" s="81">
        <v>0.66919600000000001</v>
      </c>
      <c r="M45" s="81">
        <v>0.74877700000000003</v>
      </c>
      <c r="N45" s="81">
        <v>0.98702299999999998</v>
      </c>
      <c r="O45" s="81">
        <v>0.74957600000000002</v>
      </c>
      <c r="P45" s="81">
        <v>0.58215799999999995</v>
      </c>
      <c r="Q45" s="81">
        <v>0.623502</v>
      </c>
      <c r="R45" s="81">
        <v>0.58470100000000003</v>
      </c>
      <c r="S45" s="81">
        <v>0.61893399999999998</v>
      </c>
      <c r="T45" s="81">
        <v>0.53296299999999996</v>
      </c>
      <c r="U45" s="81">
        <v>0.51967399999999997</v>
      </c>
    </row>
    <row r="46" spans="1:21">
      <c r="A46" s="7"/>
      <c r="B46" s="78" t="s">
        <v>71</v>
      </c>
      <c r="C46" s="81">
        <v>5.9110399999999998</v>
      </c>
      <c r="D46" s="81">
        <v>5.4409460000000003</v>
      </c>
      <c r="E46" s="81">
        <v>5.343693</v>
      </c>
      <c r="F46" s="81">
        <v>5.8085300000000002</v>
      </c>
      <c r="G46" s="81">
        <v>5.8310430000000002</v>
      </c>
      <c r="H46" s="81">
        <v>6.1109330000000002</v>
      </c>
      <c r="I46" s="81">
        <v>6.1930269999999998</v>
      </c>
      <c r="J46" s="81">
        <v>6.263744</v>
      </c>
      <c r="K46" s="81">
        <v>6.9663219999999999</v>
      </c>
      <c r="L46" s="81">
        <v>6.3834749999999998</v>
      </c>
      <c r="M46" s="81">
        <v>6.2019859999999998</v>
      </c>
      <c r="N46" s="81">
        <v>6.7223030000000001</v>
      </c>
      <c r="O46" s="81">
        <v>6.7393020000000003</v>
      </c>
      <c r="P46" s="81">
        <v>6.2333730000000003</v>
      </c>
      <c r="Q46" s="81">
        <v>5.9965859999999997</v>
      </c>
      <c r="R46" s="81">
        <v>6.2554069999999999</v>
      </c>
      <c r="S46" s="81">
        <v>6.333914</v>
      </c>
      <c r="T46" s="81">
        <v>6.8831749999999996</v>
      </c>
      <c r="U46" s="81">
        <v>6.5483919999999998</v>
      </c>
    </row>
    <row r="47" spans="1:21">
      <c r="A47" s="7"/>
      <c r="B47" s="78" t="s">
        <v>72</v>
      </c>
      <c r="C47" s="81">
        <v>10.005981999999999</v>
      </c>
      <c r="D47" s="81">
        <v>9.2485890000000008</v>
      </c>
      <c r="E47" s="81">
        <v>9.155462</v>
      </c>
      <c r="F47" s="81">
        <v>9.5929850000000005</v>
      </c>
      <c r="G47" s="81">
        <v>9.9754070000000006</v>
      </c>
      <c r="H47" s="81">
        <v>11.194148</v>
      </c>
      <c r="I47" s="81">
        <v>10.509588000000001</v>
      </c>
      <c r="J47" s="81">
        <v>10.554803</v>
      </c>
      <c r="K47" s="81">
        <v>10.509816000000001</v>
      </c>
      <c r="L47" s="81">
        <v>10.34004</v>
      </c>
      <c r="M47" s="81">
        <v>10.788086</v>
      </c>
      <c r="N47" s="81">
        <v>11.525098</v>
      </c>
      <c r="O47" s="81">
        <v>11.564902</v>
      </c>
      <c r="P47" s="81">
        <v>11.504445</v>
      </c>
      <c r="Q47" s="81">
        <v>11.028957999999999</v>
      </c>
      <c r="R47" s="81">
        <v>10.50844</v>
      </c>
      <c r="S47" s="81">
        <v>9.6546769999999995</v>
      </c>
      <c r="T47" s="81">
        <v>10.287910999999999</v>
      </c>
      <c r="U47" s="81">
        <v>10.992705000000001</v>
      </c>
    </row>
    <row r="48" spans="1:21">
      <c r="A48" s="7"/>
      <c r="B48" s="78" t="s">
        <v>73</v>
      </c>
      <c r="C48" s="81">
        <v>0.89544999999999997</v>
      </c>
      <c r="D48" s="81">
        <v>0.93017000000000005</v>
      </c>
      <c r="E48" s="81">
        <v>0.94619299999999995</v>
      </c>
      <c r="F48" s="81">
        <v>1.0489580000000001</v>
      </c>
      <c r="G48" s="81">
        <v>1.198369</v>
      </c>
      <c r="H48" s="81">
        <v>1.3271999999999999</v>
      </c>
      <c r="I48" s="81">
        <v>1.2306319999999999</v>
      </c>
      <c r="J48" s="81">
        <v>1.216993</v>
      </c>
      <c r="K48" s="81">
        <v>1.2697099999999999</v>
      </c>
      <c r="L48" s="81">
        <v>1.320735</v>
      </c>
      <c r="M48" s="81">
        <v>1.301614</v>
      </c>
      <c r="N48" s="81">
        <v>1.428161</v>
      </c>
      <c r="O48" s="81">
        <v>1.6043130000000001</v>
      </c>
      <c r="P48" s="81">
        <v>1.3576589999999999</v>
      </c>
      <c r="Q48" s="81">
        <v>1.4214089999999999</v>
      </c>
      <c r="R48" s="81">
        <v>1.2256370000000001</v>
      </c>
      <c r="S48" s="81">
        <v>1.3826369999999999</v>
      </c>
      <c r="T48" s="81">
        <v>1.477957</v>
      </c>
      <c r="U48" s="81">
        <v>1.445659</v>
      </c>
    </row>
    <row r="49" spans="1:21">
      <c r="A49" s="7"/>
      <c r="B49" s="78" t="s">
        <v>74</v>
      </c>
      <c r="C49" s="81">
        <v>1.0727530000000001</v>
      </c>
      <c r="D49" s="81">
        <v>1.053463</v>
      </c>
      <c r="E49" s="81">
        <v>1.3681620000000001</v>
      </c>
      <c r="F49" s="81">
        <v>1.5931569999999999</v>
      </c>
      <c r="G49" s="81">
        <v>1.6703509999999999</v>
      </c>
      <c r="H49" s="81">
        <v>1.8323609999999999</v>
      </c>
      <c r="I49" s="81">
        <v>1.7540960000000001</v>
      </c>
      <c r="J49" s="81">
        <v>2.0076719999999999</v>
      </c>
      <c r="K49" s="81">
        <v>1.935621</v>
      </c>
      <c r="L49" s="81">
        <v>2.1701030000000001</v>
      </c>
      <c r="M49" s="81">
        <v>2.2267839999999999</v>
      </c>
      <c r="N49" s="81">
        <v>2.2211720000000001</v>
      </c>
      <c r="O49" s="81">
        <v>2.2792500000000002</v>
      </c>
      <c r="P49" s="81">
        <v>2.6449509999999998</v>
      </c>
      <c r="Q49" s="81">
        <v>2.603523</v>
      </c>
      <c r="R49" s="81">
        <v>2.5315970000000001</v>
      </c>
      <c r="S49" s="81">
        <v>2.2720989999999999</v>
      </c>
      <c r="T49" s="81">
        <v>2.3757769999999998</v>
      </c>
      <c r="U49" s="81">
        <v>2.5136289999999999</v>
      </c>
    </row>
    <row r="50" spans="1:21">
      <c r="A50" s="7"/>
      <c r="B50" s="78" t="s">
        <v>75</v>
      </c>
      <c r="C50" s="81">
        <v>5.5342019999999996</v>
      </c>
      <c r="D50" s="81">
        <v>5.5196449999999997</v>
      </c>
      <c r="E50" s="81">
        <v>5.1084199999999997</v>
      </c>
      <c r="F50" s="81">
        <v>5.8717620000000004</v>
      </c>
      <c r="G50" s="81">
        <v>6.2369070000000004</v>
      </c>
      <c r="H50" s="81">
        <v>6.3154859999999999</v>
      </c>
      <c r="I50" s="81">
        <v>6.6525429999999997</v>
      </c>
      <c r="J50" s="81">
        <v>7.2362770000000003</v>
      </c>
      <c r="K50" s="81">
        <v>7.1312439999999997</v>
      </c>
      <c r="L50" s="81">
        <v>7.5580109999999996</v>
      </c>
      <c r="M50" s="81">
        <v>8.3192120000000003</v>
      </c>
      <c r="N50" s="81">
        <v>8.187182</v>
      </c>
      <c r="O50" s="81">
        <v>8.3783750000000001</v>
      </c>
      <c r="P50" s="81">
        <v>9.0385849999999994</v>
      </c>
      <c r="Q50" s="81">
        <v>9.7773120000000002</v>
      </c>
      <c r="R50" s="81">
        <v>8.450018</v>
      </c>
      <c r="S50" s="81">
        <v>7.1799160000000004</v>
      </c>
      <c r="T50" s="81">
        <v>7.4296110000000004</v>
      </c>
      <c r="U50" s="81">
        <v>8.1561540000000008</v>
      </c>
    </row>
    <row r="51" spans="1:21">
      <c r="A51" s="7"/>
      <c r="B51" s="78" t="s">
        <v>76</v>
      </c>
      <c r="C51" s="81">
        <v>2.8225259999999999</v>
      </c>
      <c r="D51" s="81">
        <v>2.3673470000000001</v>
      </c>
      <c r="E51" s="81">
        <v>2.322635</v>
      </c>
      <c r="F51" s="81">
        <v>2.5110540000000001</v>
      </c>
      <c r="G51" s="81">
        <v>2.8477239999999999</v>
      </c>
      <c r="H51" s="81">
        <v>2.6001089999999998</v>
      </c>
      <c r="I51" s="81">
        <v>2.2791489999999999</v>
      </c>
      <c r="J51" s="81">
        <v>2.6867930000000002</v>
      </c>
      <c r="K51" s="81">
        <v>2.6963680000000001</v>
      </c>
      <c r="L51" s="81">
        <v>2.213625</v>
      </c>
      <c r="M51" s="81">
        <v>2.2102810000000002</v>
      </c>
      <c r="N51" s="81">
        <v>2.0799539999999999</v>
      </c>
      <c r="O51" s="81">
        <v>2.2655660000000002</v>
      </c>
      <c r="P51" s="81">
        <v>2.5166559999999998</v>
      </c>
      <c r="Q51" s="81">
        <v>2.5395919999999998</v>
      </c>
      <c r="R51" s="81">
        <v>2.4408370000000001</v>
      </c>
      <c r="S51" s="81">
        <v>2.552222</v>
      </c>
      <c r="T51" s="81">
        <v>2.625432</v>
      </c>
      <c r="U51" s="81">
        <v>2.8897979999999999</v>
      </c>
    </row>
    <row r="52" spans="1:21">
      <c r="A52" s="7"/>
      <c r="B52" s="71"/>
      <c r="C52" s="81"/>
      <c r="D52" s="81"/>
      <c r="E52" s="81"/>
      <c r="F52" s="81"/>
      <c r="G52" s="81"/>
      <c r="H52" s="81"/>
      <c r="I52" s="81"/>
      <c r="J52" s="81"/>
      <c r="K52" s="81"/>
      <c r="L52" s="81"/>
      <c r="M52" s="81"/>
      <c r="N52" s="81"/>
      <c r="O52" s="81"/>
      <c r="P52" s="81"/>
      <c r="Q52" s="81"/>
      <c r="R52" s="81"/>
      <c r="S52" s="81"/>
      <c r="T52" s="81"/>
      <c r="U52" s="81"/>
    </row>
    <row r="53" spans="1:21">
      <c r="A53" s="7"/>
      <c r="B53" s="58" t="s">
        <v>53</v>
      </c>
      <c r="C53" s="81"/>
      <c r="D53" s="81"/>
      <c r="E53" s="81"/>
      <c r="F53" s="81"/>
      <c r="G53" s="81"/>
      <c r="H53" s="81"/>
      <c r="I53" s="81"/>
      <c r="J53" s="81"/>
      <c r="K53" s="81"/>
      <c r="L53" s="81"/>
      <c r="M53" s="81"/>
      <c r="N53" s="81"/>
      <c r="O53" s="81"/>
      <c r="P53" s="81"/>
      <c r="Q53" s="81"/>
      <c r="R53" s="81"/>
      <c r="S53" s="81"/>
      <c r="T53" s="81"/>
      <c r="U53" s="81"/>
    </row>
    <row r="54" spans="1:21">
      <c r="A54" s="7"/>
      <c r="B54" s="78" t="s">
        <v>67</v>
      </c>
      <c r="C54" s="81">
        <v>1.6821140000000001</v>
      </c>
      <c r="D54" s="81">
        <v>2.0437940000000001</v>
      </c>
      <c r="E54" s="81">
        <v>2.0748790000000001</v>
      </c>
      <c r="F54" s="81">
        <v>2.264443</v>
      </c>
      <c r="G54" s="81">
        <v>1.692015</v>
      </c>
      <c r="H54" s="81">
        <v>1.8183929999999999</v>
      </c>
      <c r="I54" s="81">
        <v>1.7309049999999999</v>
      </c>
      <c r="J54" s="81">
        <v>1.7377359999999999</v>
      </c>
      <c r="K54" s="81">
        <v>1.743819</v>
      </c>
      <c r="L54" s="81">
        <v>1.6679900000000001</v>
      </c>
      <c r="M54" s="81">
        <v>1.6909240000000001</v>
      </c>
      <c r="N54" s="81">
        <v>1.9227430000000001</v>
      </c>
      <c r="O54" s="81">
        <v>1.314371</v>
      </c>
      <c r="P54" s="81">
        <v>1.2884789999999999</v>
      </c>
      <c r="Q54" s="81">
        <v>1.507674</v>
      </c>
      <c r="R54" s="81">
        <v>1.7699309999999999</v>
      </c>
      <c r="S54" s="81">
        <v>1.705282</v>
      </c>
      <c r="T54" s="81">
        <v>1.5952919999999999</v>
      </c>
      <c r="U54" s="81">
        <v>1.7711209999999999</v>
      </c>
    </row>
    <row r="55" spans="1:21">
      <c r="A55" s="7"/>
      <c r="B55" s="78" t="s">
        <v>68</v>
      </c>
      <c r="C55" s="81">
        <v>0.457839</v>
      </c>
      <c r="D55" s="81">
        <v>0.37613600000000003</v>
      </c>
      <c r="E55" s="81">
        <v>0.30383199999999999</v>
      </c>
      <c r="F55" s="81">
        <v>0.327011</v>
      </c>
      <c r="G55" s="81">
        <v>0.35507899999999998</v>
      </c>
      <c r="H55" s="81">
        <v>0.29688599999999998</v>
      </c>
      <c r="I55" s="81">
        <v>0.26080199999999998</v>
      </c>
      <c r="J55" s="81">
        <v>0.23724700000000001</v>
      </c>
      <c r="K55" s="81">
        <v>0.20460600000000001</v>
      </c>
      <c r="L55" s="81">
        <v>0.19809099999999999</v>
      </c>
      <c r="M55" s="81">
        <v>0.18165000000000001</v>
      </c>
      <c r="N55" s="81">
        <v>0.27214500000000003</v>
      </c>
      <c r="O55" s="81">
        <v>0.26453300000000002</v>
      </c>
      <c r="P55" s="81">
        <v>0.23100999999999999</v>
      </c>
      <c r="Q55" s="81">
        <v>0.27337299999999998</v>
      </c>
      <c r="R55" s="81">
        <v>0.29811900000000002</v>
      </c>
      <c r="S55" s="81">
        <v>0.29370200000000002</v>
      </c>
      <c r="T55" s="81">
        <v>0.25980999999999999</v>
      </c>
      <c r="U55" s="81">
        <v>0.29073199999999999</v>
      </c>
    </row>
    <row r="56" spans="1:21">
      <c r="A56" s="7"/>
      <c r="B56" s="78" t="s">
        <v>69</v>
      </c>
      <c r="C56" s="81">
        <v>3.062252</v>
      </c>
      <c r="D56" s="81">
        <v>3.238486</v>
      </c>
      <c r="E56" s="81">
        <v>3.3371170000000001</v>
      </c>
      <c r="F56" s="81">
        <v>3.084079</v>
      </c>
      <c r="G56" s="81">
        <v>2.7262490000000001</v>
      </c>
      <c r="H56" s="81">
        <v>2.8402069999999999</v>
      </c>
      <c r="I56" s="81">
        <v>2.5587170000000001</v>
      </c>
      <c r="J56" s="81">
        <v>2.5060030000000002</v>
      </c>
      <c r="K56" s="81">
        <v>2.1435369999999998</v>
      </c>
      <c r="L56" s="81">
        <v>2.5178090000000002</v>
      </c>
      <c r="M56" s="81">
        <v>2.3525740000000002</v>
      </c>
      <c r="N56" s="81">
        <v>2.7290019999999999</v>
      </c>
      <c r="O56" s="81">
        <v>2.2914289999999999</v>
      </c>
      <c r="P56" s="81">
        <v>2.4151989999999999</v>
      </c>
      <c r="Q56" s="81">
        <v>2.3851710000000002</v>
      </c>
      <c r="R56" s="81">
        <v>2.4503200000000001</v>
      </c>
      <c r="S56" s="81">
        <v>2.337879</v>
      </c>
      <c r="T56" s="81">
        <v>2.3973909999999998</v>
      </c>
      <c r="U56" s="81">
        <v>2.4046690000000002</v>
      </c>
    </row>
    <row r="57" spans="1:21">
      <c r="A57" s="7"/>
      <c r="B57" s="78" t="s">
        <v>70</v>
      </c>
      <c r="C57" s="81">
        <v>4.2167760000000003</v>
      </c>
      <c r="D57" s="81">
        <v>3.9996299999999998</v>
      </c>
      <c r="E57" s="81">
        <v>3.957392</v>
      </c>
      <c r="F57" s="81">
        <v>2.9943919999999999</v>
      </c>
      <c r="G57" s="81">
        <v>3.4036569999999999</v>
      </c>
      <c r="H57" s="81">
        <v>3.2008960000000002</v>
      </c>
      <c r="I57" s="81">
        <v>3.0189879999999998</v>
      </c>
      <c r="J57" s="81">
        <v>2.7164980000000001</v>
      </c>
      <c r="K57" s="81">
        <v>2.237752</v>
      </c>
      <c r="L57" s="81">
        <v>2.0872799999999998</v>
      </c>
      <c r="M57" s="81">
        <v>2.2553869999999998</v>
      </c>
      <c r="N57" s="81">
        <v>2.8307630000000001</v>
      </c>
      <c r="O57" s="81">
        <v>2.1457329999999999</v>
      </c>
      <c r="P57" s="81">
        <v>1.6507890000000001</v>
      </c>
      <c r="Q57" s="81">
        <v>1.7578990000000001</v>
      </c>
      <c r="R57" s="81">
        <v>1.744815</v>
      </c>
      <c r="S57" s="81">
        <v>1.9740070000000001</v>
      </c>
      <c r="T57" s="81">
        <v>1.614214</v>
      </c>
      <c r="U57" s="81">
        <v>1.501428</v>
      </c>
    </row>
    <row r="58" spans="1:21">
      <c r="A58" s="7"/>
      <c r="B58" s="78" t="s">
        <v>71</v>
      </c>
      <c r="C58" s="81">
        <v>20.403513</v>
      </c>
      <c r="D58" s="81">
        <v>20.013946000000001</v>
      </c>
      <c r="E58" s="81">
        <v>19.908733999999999</v>
      </c>
      <c r="F58" s="81">
        <v>20.074341</v>
      </c>
      <c r="G58" s="81">
        <v>19.287742000000001</v>
      </c>
      <c r="H58" s="81">
        <v>19.102983999999999</v>
      </c>
      <c r="I58" s="81">
        <v>20.001553000000001</v>
      </c>
      <c r="J58" s="81">
        <v>19.398175999999999</v>
      </c>
      <c r="K58" s="81">
        <v>21.388300999999998</v>
      </c>
      <c r="L58" s="81">
        <v>19.910596999999999</v>
      </c>
      <c r="M58" s="81">
        <v>18.680980999999999</v>
      </c>
      <c r="N58" s="81">
        <v>19.279432</v>
      </c>
      <c r="O58" s="81">
        <v>19.291903999999999</v>
      </c>
      <c r="P58" s="81">
        <v>17.675599999999999</v>
      </c>
      <c r="Q58" s="81">
        <v>16.906756000000001</v>
      </c>
      <c r="R58" s="81">
        <v>18.666851000000001</v>
      </c>
      <c r="S58" s="81">
        <v>20.201174000000002</v>
      </c>
      <c r="T58" s="81">
        <v>20.847449999999998</v>
      </c>
      <c r="U58" s="81">
        <v>18.919447000000002</v>
      </c>
    </row>
    <row r="59" spans="1:21">
      <c r="A59" s="7"/>
      <c r="B59" s="78" t="s">
        <v>72</v>
      </c>
      <c r="C59" s="81">
        <v>34.538285000000002</v>
      </c>
      <c r="D59" s="81">
        <v>34.019958000000003</v>
      </c>
      <c r="E59" s="81">
        <v>34.110052000000003</v>
      </c>
      <c r="F59" s="81">
        <v>33.153455999999998</v>
      </c>
      <c r="G59" s="81">
        <v>32.996339999999996</v>
      </c>
      <c r="H59" s="81">
        <v>34.993288</v>
      </c>
      <c r="I59" s="81">
        <v>33.942701999999997</v>
      </c>
      <c r="J59" s="81">
        <v>32.687147000000003</v>
      </c>
      <c r="K59" s="81">
        <v>32.267687000000002</v>
      </c>
      <c r="L59" s="81">
        <v>32.251457000000002</v>
      </c>
      <c r="M59" s="81">
        <v>32.494757</v>
      </c>
      <c r="N59" s="81">
        <v>33.053756</v>
      </c>
      <c r="O59" s="81">
        <v>33.105649</v>
      </c>
      <c r="P59" s="81">
        <v>32.622463000000003</v>
      </c>
      <c r="Q59" s="81">
        <v>31.095008</v>
      </c>
      <c r="R59" s="81">
        <v>31.358388000000001</v>
      </c>
      <c r="S59" s="81">
        <v>30.792306</v>
      </c>
      <c r="T59" s="81">
        <v>31.159562999999999</v>
      </c>
      <c r="U59" s="81">
        <v>31.759844000000001</v>
      </c>
    </row>
    <row r="60" spans="1:21">
      <c r="A60" s="7"/>
      <c r="B60" s="78" t="s">
        <v>73</v>
      </c>
      <c r="C60" s="81">
        <v>3.0908820000000001</v>
      </c>
      <c r="D60" s="81">
        <v>3.4215309999999999</v>
      </c>
      <c r="E60" s="81">
        <v>3.5251839999999999</v>
      </c>
      <c r="F60" s="81">
        <v>3.6252080000000002</v>
      </c>
      <c r="G60" s="81">
        <v>3.9639259999999998</v>
      </c>
      <c r="H60" s="81">
        <v>4.1488719999999999</v>
      </c>
      <c r="I60" s="81">
        <v>3.9745590000000002</v>
      </c>
      <c r="J60" s="81">
        <v>3.7689020000000002</v>
      </c>
      <c r="K60" s="81">
        <v>3.8983180000000002</v>
      </c>
      <c r="L60" s="81">
        <v>4.1194850000000001</v>
      </c>
      <c r="M60" s="81">
        <v>3.920588</v>
      </c>
      <c r="N60" s="81">
        <v>4.0959370000000002</v>
      </c>
      <c r="O60" s="81">
        <v>4.5925019999999996</v>
      </c>
      <c r="P60" s="81">
        <v>3.8498320000000001</v>
      </c>
      <c r="Q60" s="81">
        <v>4.0075149999999997</v>
      </c>
      <c r="R60" s="81">
        <v>3.6574420000000001</v>
      </c>
      <c r="S60" s="81">
        <v>4.4097369999999998</v>
      </c>
      <c r="T60" s="81">
        <v>4.4763700000000002</v>
      </c>
      <c r="U60" s="81">
        <v>4.1767609999999999</v>
      </c>
    </row>
    <row r="61" spans="1:21">
      <c r="A61" s="7"/>
      <c r="B61" s="78" t="s">
        <v>74</v>
      </c>
      <c r="C61" s="81">
        <v>3.7028880000000002</v>
      </c>
      <c r="D61" s="81">
        <v>3.8750529999999999</v>
      </c>
      <c r="E61" s="81">
        <v>5.0972939999999998</v>
      </c>
      <c r="F61" s="81">
        <v>5.5059680000000002</v>
      </c>
      <c r="G61" s="81">
        <v>5.5251359999999998</v>
      </c>
      <c r="H61" s="81">
        <v>5.7280220000000002</v>
      </c>
      <c r="I61" s="81">
        <v>5.6651860000000003</v>
      </c>
      <c r="J61" s="81">
        <v>6.2175549999999999</v>
      </c>
      <c r="K61" s="81">
        <v>5.9428260000000002</v>
      </c>
      <c r="L61" s="81">
        <v>6.7687340000000003</v>
      </c>
      <c r="M61" s="81">
        <v>6.7072890000000003</v>
      </c>
      <c r="N61" s="81">
        <v>6.3702779999999999</v>
      </c>
      <c r="O61" s="81">
        <v>6.5245730000000002</v>
      </c>
      <c r="P61" s="81">
        <v>7.5001280000000001</v>
      </c>
      <c r="Q61" s="81">
        <v>7.3403640000000001</v>
      </c>
      <c r="R61" s="81">
        <v>7.554576</v>
      </c>
      <c r="S61" s="81">
        <v>7.2465580000000003</v>
      </c>
      <c r="T61" s="81">
        <v>7.1956470000000001</v>
      </c>
      <c r="U61" s="81">
        <v>7.2623119999999997</v>
      </c>
    </row>
    <row r="62" spans="1:21">
      <c r="A62" s="7"/>
      <c r="B62" s="78" t="s">
        <v>75</v>
      </c>
      <c r="C62" s="81">
        <v>19.102757</v>
      </c>
      <c r="D62" s="81">
        <v>20.303429999999999</v>
      </c>
      <c r="E62" s="81">
        <v>19.032188000000001</v>
      </c>
      <c r="F62" s="81">
        <v>20.292871000000002</v>
      </c>
      <c r="G62" s="81">
        <v>20.630244000000001</v>
      </c>
      <c r="H62" s="81">
        <v>19.742424</v>
      </c>
      <c r="I62" s="81">
        <v>21.485645999999999</v>
      </c>
      <c r="J62" s="81">
        <v>22.410012999999999</v>
      </c>
      <c r="K62" s="81">
        <v>21.894649999999999</v>
      </c>
      <c r="L62" s="81">
        <v>23.574072999999999</v>
      </c>
      <c r="M62" s="81">
        <v>25.05827</v>
      </c>
      <c r="N62" s="81">
        <v>23.480677</v>
      </c>
      <c r="O62" s="81">
        <v>23.983906000000001</v>
      </c>
      <c r="P62" s="81">
        <v>25.630171000000001</v>
      </c>
      <c r="Q62" s="81">
        <v>27.566122</v>
      </c>
      <c r="R62" s="81">
        <v>25.215820999999998</v>
      </c>
      <c r="S62" s="81">
        <v>22.899384999999999</v>
      </c>
      <c r="T62" s="81">
        <v>22.502472999999998</v>
      </c>
      <c r="U62" s="81">
        <v>23.564554000000001</v>
      </c>
    </row>
    <row r="63" spans="1:21">
      <c r="A63" s="7"/>
      <c r="B63" s="78" t="s">
        <v>76</v>
      </c>
      <c r="C63" s="81">
        <v>9.7426929999999992</v>
      </c>
      <c r="D63" s="81">
        <v>8.7080359999999999</v>
      </c>
      <c r="E63" s="81">
        <v>8.6533270000000009</v>
      </c>
      <c r="F63" s="81">
        <v>8.6782299999999992</v>
      </c>
      <c r="G63" s="81">
        <v>9.4196109999999997</v>
      </c>
      <c r="H63" s="81">
        <v>8.1280280000000005</v>
      </c>
      <c r="I63" s="81">
        <v>7.3609429999999998</v>
      </c>
      <c r="J63" s="81">
        <v>8.3207229999999992</v>
      </c>
      <c r="K63" s="81">
        <v>8.2785039999999999</v>
      </c>
      <c r="L63" s="81">
        <v>6.9044829999999999</v>
      </c>
      <c r="M63" s="81">
        <v>6.6575790000000001</v>
      </c>
      <c r="N63" s="81">
        <v>5.9652669999999999</v>
      </c>
      <c r="O63" s="81">
        <v>6.4854010000000004</v>
      </c>
      <c r="P63" s="81">
        <v>7.1363289999999999</v>
      </c>
      <c r="Q63" s="81">
        <v>7.1601179999999998</v>
      </c>
      <c r="R63" s="81">
        <v>7.2837379999999996</v>
      </c>
      <c r="S63" s="81">
        <v>8.1399709999999992</v>
      </c>
      <c r="T63" s="81">
        <v>7.9517899999999999</v>
      </c>
      <c r="U63" s="81">
        <v>8.3491320000000009</v>
      </c>
    </row>
    <row r="64" spans="1:21">
      <c r="A64" s="7"/>
      <c r="B64" s="71"/>
      <c r="C64" s="81"/>
      <c r="D64" s="81"/>
      <c r="E64" s="81"/>
      <c r="F64" s="81"/>
      <c r="G64" s="81"/>
      <c r="H64" s="81"/>
      <c r="I64" s="81"/>
      <c r="J64" s="81"/>
      <c r="K64" s="81"/>
      <c r="L64" s="81"/>
      <c r="M64" s="81"/>
      <c r="N64" s="81"/>
      <c r="O64" s="81"/>
      <c r="P64" s="81"/>
      <c r="Q64" s="81"/>
      <c r="R64" s="81"/>
      <c r="S64" s="81"/>
      <c r="T64" s="81"/>
      <c r="U64" s="81"/>
    </row>
    <row r="65" spans="1:21">
      <c r="A65" s="17"/>
      <c r="B65" s="79" t="s">
        <v>82</v>
      </c>
      <c r="C65" s="53">
        <v>70.974299999999999</v>
      </c>
      <c r="D65" s="53">
        <v>71.029326999999995</v>
      </c>
      <c r="E65" s="53">
        <v>71.06035</v>
      </c>
      <c r="F65" s="53">
        <v>71.089185000000001</v>
      </c>
      <c r="G65" s="53">
        <v>71.114918000000003</v>
      </c>
      <c r="H65" s="53">
        <v>71.132182999999998</v>
      </c>
      <c r="I65" s="53">
        <v>71.155709999999999</v>
      </c>
      <c r="J65" s="53">
        <v>71.172008000000005</v>
      </c>
      <c r="K65" s="53">
        <v>71.186424000000002</v>
      </c>
      <c r="L65" s="53">
        <v>71.194025999999994</v>
      </c>
      <c r="M65" s="53">
        <v>71.207138</v>
      </c>
      <c r="N65" s="53">
        <v>71.21405</v>
      </c>
      <c r="O65" s="53">
        <v>71.220429999999993</v>
      </c>
      <c r="P65" s="53">
        <v>71.224402999999995</v>
      </c>
      <c r="Q65" s="53">
        <v>71.229449000000002</v>
      </c>
      <c r="R65" s="53">
        <v>71.229418999999993</v>
      </c>
      <c r="S65" s="53">
        <v>71.229208999999997</v>
      </c>
      <c r="T65" s="53">
        <v>71.229224000000002</v>
      </c>
      <c r="U65" s="53">
        <v>71.229253999999997</v>
      </c>
    </row>
    <row r="67" spans="1:21">
      <c r="A67" s="7" t="s">
        <v>185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baseColWidth="10" defaultColWidth="8.83203125" defaultRowHeight="15"/>
  <sheetData>
    <row r="2" spans="2:24">
      <c r="B2" s="21"/>
      <c r="C2" s="21"/>
      <c r="D2" s="21"/>
      <c r="E2" s="21"/>
      <c r="F2" s="21"/>
      <c r="G2" s="21"/>
      <c r="H2" s="21"/>
      <c r="I2" s="21"/>
      <c r="J2" s="21"/>
      <c r="K2" s="21"/>
      <c r="L2" s="21"/>
      <c r="M2" s="21"/>
      <c r="N2" s="21"/>
      <c r="O2" s="21"/>
      <c r="P2" s="21"/>
      <c r="Q2" s="21"/>
      <c r="R2" s="21"/>
      <c r="S2" s="21"/>
      <c r="T2" s="21"/>
      <c r="U2" s="21"/>
      <c r="V2" s="21"/>
      <c r="W2" s="21"/>
    </row>
    <row r="3" spans="2:24" ht="18">
      <c r="B3" s="22" t="s">
        <v>33</v>
      </c>
      <c r="C3" s="21"/>
      <c r="D3" s="21"/>
      <c r="E3" s="21"/>
      <c r="F3" s="21"/>
      <c r="G3" s="21"/>
      <c r="H3" s="21"/>
      <c r="I3" s="21"/>
      <c r="J3" s="21"/>
      <c r="K3" s="21"/>
      <c r="L3" s="21"/>
      <c r="M3" s="21"/>
      <c r="N3" s="21"/>
      <c r="O3" s="21"/>
      <c r="P3" s="21"/>
      <c r="Q3" s="21"/>
      <c r="R3" s="21"/>
      <c r="S3" s="21"/>
      <c r="T3" s="21"/>
      <c r="U3" s="21" t="s">
        <v>34</v>
      </c>
      <c r="V3" s="21"/>
    </row>
    <row r="4" spans="2:24">
      <c r="B4" s="21"/>
      <c r="C4" s="21"/>
      <c r="D4" s="21"/>
      <c r="E4" s="21"/>
      <c r="F4" s="21"/>
      <c r="G4" s="21"/>
      <c r="H4" s="21"/>
      <c r="I4" s="21"/>
      <c r="J4" s="21"/>
      <c r="K4" s="21"/>
      <c r="L4" s="21"/>
      <c r="M4" s="21"/>
      <c r="N4" s="21"/>
      <c r="O4" s="21"/>
      <c r="P4" s="21"/>
      <c r="Q4" s="21"/>
      <c r="R4" s="21"/>
      <c r="S4" s="21"/>
      <c r="T4" s="21"/>
      <c r="U4" s="21"/>
      <c r="V4" s="21"/>
      <c r="W4" s="21"/>
    </row>
    <row r="5" spans="2:24" ht="16">
      <c r="B5" s="23" t="s">
        <v>35</v>
      </c>
      <c r="C5" s="21"/>
      <c r="D5" s="21"/>
      <c r="E5" s="21"/>
      <c r="F5" s="21"/>
      <c r="G5" s="21"/>
      <c r="H5" s="21"/>
      <c r="I5" s="21"/>
      <c r="J5" s="21"/>
      <c r="K5" s="21"/>
      <c r="L5" s="21"/>
      <c r="M5" s="21"/>
      <c r="N5" s="21"/>
      <c r="O5" s="21"/>
      <c r="P5" s="21"/>
      <c r="Q5" s="21"/>
      <c r="R5" s="21"/>
      <c r="S5" s="21"/>
      <c r="T5" s="21"/>
      <c r="U5" s="21"/>
      <c r="V5" s="21"/>
    </row>
    <row r="6" spans="2:24" ht="16">
      <c r="B6" s="23" t="s">
        <v>105</v>
      </c>
      <c r="C6" s="21"/>
      <c r="D6" s="21"/>
      <c r="E6" s="21"/>
      <c r="F6" s="21"/>
      <c r="G6" s="21"/>
      <c r="H6" s="21"/>
      <c r="I6" s="21"/>
      <c r="J6" s="21"/>
      <c r="K6" s="21"/>
      <c r="L6" s="21"/>
      <c r="M6" s="21"/>
      <c r="N6" s="21"/>
      <c r="O6" s="21"/>
      <c r="P6" s="21"/>
      <c r="Q6" s="21"/>
      <c r="R6" s="21"/>
    </row>
    <row r="7" spans="2:24">
      <c r="B7" s="21"/>
      <c r="C7" s="21"/>
      <c r="D7" s="21"/>
      <c r="E7" s="21"/>
      <c r="F7" s="21"/>
      <c r="G7" s="21"/>
      <c r="H7" s="21"/>
      <c r="I7" s="21"/>
      <c r="J7" s="21"/>
      <c r="K7" s="21"/>
      <c r="L7" s="21"/>
      <c r="M7" s="21"/>
      <c r="N7" s="21"/>
      <c r="O7" s="21"/>
      <c r="P7" s="21"/>
      <c r="Q7" s="21"/>
      <c r="R7" s="21"/>
      <c r="S7" s="21"/>
      <c r="T7" s="21"/>
      <c r="U7" s="21"/>
      <c r="V7" s="21"/>
      <c r="W7" s="21"/>
    </row>
    <row r="8" spans="2:24">
      <c r="B8" s="21"/>
      <c r="C8" s="21"/>
      <c r="D8" s="21"/>
      <c r="E8" s="21"/>
      <c r="F8" s="21"/>
      <c r="G8" s="21"/>
      <c r="H8" s="21"/>
      <c r="I8" s="21"/>
      <c r="J8" s="21"/>
      <c r="K8" s="21"/>
      <c r="L8" s="21"/>
      <c r="M8" s="21"/>
      <c r="N8" s="21"/>
      <c r="O8" s="21"/>
      <c r="P8" s="21"/>
      <c r="Q8" s="21"/>
      <c r="R8" s="21"/>
      <c r="S8" s="21"/>
      <c r="T8" s="21"/>
      <c r="U8" s="21"/>
      <c r="V8" s="21"/>
      <c r="W8" s="21"/>
    </row>
    <row r="9" spans="2:24">
      <c r="B9" s="21"/>
      <c r="C9" s="21"/>
      <c r="D9" s="24">
        <v>2000</v>
      </c>
      <c r="E9" s="24">
        <v>2001</v>
      </c>
      <c r="F9" s="24">
        <v>2002</v>
      </c>
      <c r="G9" s="24">
        <v>2003</v>
      </c>
      <c r="H9" s="24">
        <v>2004</v>
      </c>
      <c r="I9" s="24">
        <v>2005</v>
      </c>
      <c r="J9" s="24">
        <v>2006</v>
      </c>
      <c r="K9" s="24">
        <v>2007</v>
      </c>
      <c r="L9" s="24">
        <v>2008</v>
      </c>
      <c r="M9" s="24">
        <v>2009</v>
      </c>
      <c r="N9" s="24">
        <v>2010</v>
      </c>
      <c r="O9" s="24">
        <v>2011</v>
      </c>
      <c r="P9" s="24">
        <v>2012</v>
      </c>
      <c r="Q9" s="24">
        <v>2013</v>
      </c>
      <c r="R9" s="24">
        <v>2014</v>
      </c>
      <c r="S9" s="24">
        <v>2015</v>
      </c>
      <c r="T9" s="24">
        <v>2016</v>
      </c>
      <c r="U9" s="24">
        <v>2017</v>
      </c>
      <c r="V9" s="24">
        <v>2018</v>
      </c>
      <c r="W9" s="21"/>
    </row>
    <row r="10" spans="2:24">
      <c r="B10" s="30"/>
      <c r="C10" s="21"/>
      <c r="D10" s="21"/>
      <c r="E10" s="21"/>
      <c r="F10" s="21"/>
      <c r="G10" s="21"/>
      <c r="H10" s="21"/>
      <c r="I10" s="21"/>
      <c r="J10" s="21"/>
      <c r="K10" s="21"/>
      <c r="L10" s="21"/>
      <c r="M10" s="21"/>
      <c r="N10" s="21"/>
      <c r="O10" s="21"/>
      <c r="P10" s="21"/>
      <c r="Q10" s="21"/>
      <c r="R10" s="21"/>
      <c r="S10" s="21"/>
      <c r="T10" s="21"/>
      <c r="U10" s="21"/>
      <c r="V10" s="21"/>
      <c r="W10" s="21"/>
    </row>
    <row r="11" spans="2:24">
      <c r="B11" s="25"/>
      <c r="C11" s="25" t="s">
        <v>106</v>
      </c>
      <c r="D11" s="25">
        <v>711.1</v>
      </c>
      <c r="E11" s="25">
        <v>710.1</v>
      </c>
      <c r="F11" s="25">
        <v>704</v>
      </c>
      <c r="G11" s="25">
        <v>765.5</v>
      </c>
      <c r="H11" s="25">
        <v>809.3</v>
      </c>
      <c r="I11" s="25">
        <v>819.2</v>
      </c>
      <c r="J11" s="25">
        <v>836.3</v>
      </c>
      <c r="K11" s="25">
        <v>871.4</v>
      </c>
      <c r="L11" s="25">
        <v>888.6</v>
      </c>
      <c r="M11" s="25">
        <v>901.8</v>
      </c>
      <c r="N11" s="25">
        <v>957.9</v>
      </c>
      <c r="O11" s="25">
        <v>975.4</v>
      </c>
      <c r="P11" s="25">
        <v>978.5</v>
      </c>
      <c r="Q11" s="38">
        <v>1005.1</v>
      </c>
      <c r="R11" s="38">
        <v>1000.7</v>
      </c>
      <c r="S11" s="25">
        <v>968.7</v>
      </c>
      <c r="T11" s="25">
        <v>945.5</v>
      </c>
      <c r="U11" s="25">
        <v>982.4</v>
      </c>
      <c r="V11" s="38">
        <v>1035.5</v>
      </c>
      <c r="W11" s="21"/>
    </row>
    <row r="12" spans="2:24">
      <c r="B12" s="21"/>
      <c r="C12" s="35" t="s">
        <v>88</v>
      </c>
      <c r="D12" s="21"/>
      <c r="E12" s="21"/>
      <c r="F12" s="21"/>
      <c r="G12" s="21"/>
      <c r="H12" s="21"/>
      <c r="I12" s="21"/>
      <c r="J12" s="21"/>
      <c r="K12" s="21"/>
      <c r="L12" s="21"/>
      <c r="M12" s="21"/>
      <c r="N12" s="21"/>
      <c r="O12" s="21"/>
      <c r="P12" s="21"/>
      <c r="Q12" s="21"/>
      <c r="R12" s="21"/>
      <c r="S12" s="21"/>
      <c r="T12" s="21"/>
      <c r="U12" s="21"/>
      <c r="V12" s="21"/>
      <c r="W12" s="21"/>
    </row>
    <row r="13" spans="2:24">
      <c r="B13" s="21"/>
      <c r="C13" s="21" t="s">
        <v>90</v>
      </c>
      <c r="D13" s="21">
        <v>0.1</v>
      </c>
      <c r="E13" s="21">
        <v>0.1</v>
      </c>
      <c r="F13" s="21">
        <v>0.1</v>
      </c>
      <c r="G13" s="21">
        <v>0.1</v>
      </c>
      <c r="H13" s="21">
        <v>0.1</v>
      </c>
      <c r="I13" s="21">
        <v>0.2</v>
      </c>
      <c r="J13" s="21">
        <v>0.1</v>
      </c>
      <c r="K13" s="21">
        <v>0.1</v>
      </c>
      <c r="L13" s="21">
        <v>0.1</v>
      </c>
      <c r="M13" s="21">
        <v>0.2</v>
      </c>
      <c r="N13" s="21">
        <v>0.2</v>
      </c>
      <c r="O13" s="21">
        <v>0.3</v>
      </c>
      <c r="P13" s="21">
        <v>0.3</v>
      </c>
      <c r="Q13" s="21">
        <v>0.3</v>
      </c>
      <c r="R13" s="21">
        <v>0.4</v>
      </c>
      <c r="S13" s="21">
        <v>0.4</v>
      </c>
      <c r="T13" s="21">
        <v>0.4</v>
      </c>
      <c r="U13" s="21">
        <v>0.4</v>
      </c>
      <c r="V13" s="21">
        <v>0.8</v>
      </c>
      <c r="W13" s="21"/>
      <c r="X13" s="116"/>
    </row>
    <row r="14" spans="2:24">
      <c r="B14" s="21"/>
      <c r="C14" s="29" t="s">
        <v>91</v>
      </c>
      <c r="D14" s="21">
        <v>229.4</v>
      </c>
      <c r="E14" s="21">
        <v>240.3</v>
      </c>
      <c r="F14" s="21">
        <v>238.6</v>
      </c>
      <c r="G14" s="21">
        <v>253.8</v>
      </c>
      <c r="H14" s="21">
        <v>271.60000000000002</v>
      </c>
      <c r="I14" s="21">
        <v>259.8</v>
      </c>
      <c r="J14" s="21">
        <v>275.3</v>
      </c>
      <c r="K14" s="21">
        <v>279.60000000000002</v>
      </c>
      <c r="L14" s="21">
        <v>283.8</v>
      </c>
      <c r="M14" s="21">
        <v>294</v>
      </c>
      <c r="N14" s="21">
        <v>307.60000000000002</v>
      </c>
      <c r="O14" s="21">
        <v>297.3</v>
      </c>
      <c r="P14" s="21">
        <v>304.10000000000002</v>
      </c>
      <c r="Q14" s="21">
        <v>321.8</v>
      </c>
      <c r="R14" s="21">
        <v>320.8</v>
      </c>
      <c r="S14" s="21">
        <v>344.4</v>
      </c>
      <c r="T14" s="21">
        <v>362.5</v>
      </c>
      <c r="U14" s="21">
        <v>370.8</v>
      </c>
      <c r="V14" s="21">
        <v>386.4</v>
      </c>
      <c r="W14" s="21"/>
    </row>
    <row r="15" spans="2:24">
      <c r="B15" s="21"/>
      <c r="C15" s="29" t="s">
        <v>92</v>
      </c>
      <c r="D15" s="21">
        <v>473.1</v>
      </c>
      <c r="E15" s="21">
        <v>460.6</v>
      </c>
      <c r="F15" s="21">
        <v>459</v>
      </c>
      <c r="G15" s="21">
        <v>505.4</v>
      </c>
      <c r="H15" s="21">
        <v>531.1</v>
      </c>
      <c r="I15" s="21">
        <v>553.1</v>
      </c>
      <c r="J15" s="21">
        <v>553.4</v>
      </c>
      <c r="K15" s="21">
        <v>578.5</v>
      </c>
      <c r="L15" s="21">
        <v>591.1</v>
      </c>
      <c r="M15" s="21">
        <v>593.4</v>
      </c>
      <c r="N15" s="21">
        <v>633.70000000000005</v>
      </c>
      <c r="O15" s="21">
        <v>656.1</v>
      </c>
      <c r="P15" s="21">
        <v>651</v>
      </c>
      <c r="Q15" s="21">
        <v>662.4</v>
      </c>
      <c r="R15" s="21">
        <v>658.4</v>
      </c>
      <c r="S15" s="21">
        <v>618.5</v>
      </c>
      <c r="T15" s="21">
        <v>576.6</v>
      </c>
      <c r="U15" s="21">
        <v>605.29999999999995</v>
      </c>
      <c r="V15" s="21">
        <v>642.4</v>
      </c>
      <c r="W15" s="21"/>
    </row>
    <row r="16" spans="2:24">
      <c r="B16" s="21"/>
      <c r="C16" s="29" t="s">
        <v>93</v>
      </c>
      <c r="D16" s="21">
        <v>0</v>
      </c>
      <c r="E16" s="21">
        <v>0</v>
      </c>
      <c r="F16" s="21">
        <v>0</v>
      </c>
      <c r="G16" s="21">
        <v>0</v>
      </c>
      <c r="H16" s="21">
        <v>0</v>
      </c>
      <c r="I16" s="21">
        <v>1.2</v>
      </c>
      <c r="J16" s="21">
        <v>1.4</v>
      </c>
      <c r="K16" s="21">
        <v>6</v>
      </c>
      <c r="L16" s="21">
        <v>6.2</v>
      </c>
      <c r="M16" s="21">
        <v>7.3</v>
      </c>
      <c r="N16" s="21">
        <v>9.6</v>
      </c>
      <c r="O16" s="21">
        <v>14.3</v>
      </c>
      <c r="P16" s="21">
        <v>15.6</v>
      </c>
      <c r="Q16" s="21">
        <v>14.4</v>
      </c>
      <c r="R16" s="21">
        <v>15.7</v>
      </c>
      <c r="S16" s="21">
        <v>0</v>
      </c>
      <c r="T16" s="21">
        <v>0</v>
      </c>
      <c r="U16" s="21">
        <v>0</v>
      </c>
      <c r="V16" s="21">
        <v>0</v>
      </c>
      <c r="W16" s="21"/>
    </row>
    <row r="17" spans="2:23">
      <c r="B17" s="21"/>
      <c r="C17" s="29" t="s">
        <v>94</v>
      </c>
      <c r="D17" s="21">
        <v>0</v>
      </c>
      <c r="E17" s="21">
        <v>0</v>
      </c>
      <c r="F17" s="21">
        <v>0</v>
      </c>
      <c r="G17" s="21">
        <v>0</v>
      </c>
      <c r="H17" s="21">
        <v>0</v>
      </c>
      <c r="I17" s="21">
        <v>0</v>
      </c>
      <c r="J17" s="21">
        <v>0</v>
      </c>
      <c r="K17" s="21">
        <v>0</v>
      </c>
      <c r="L17" s="21">
        <v>0</v>
      </c>
      <c r="M17" s="21">
        <v>0</v>
      </c>
      <c r="N17" s="21">
        <v>0</v>
      </c>
      <c r="O17" s="21">
        <v>0</v>
      </c>
      <c r="P17" s="21">
        <v>0</v>
      </c>
      <c r="Q17" s="21">
        <v>0</v>
      </c>
      <c r="R17" s="21">
        <v>0</v>
      </c>
      <c r="S17" s="21">
        <v>0</v>
      </c>
      <c r="T17" s="21">
        <v>0</v>
      </c>
      <c r="U17" s="21">
        <v>0</v>
      </c>
      <c r="V17" s="21">
        <v>0</v>
      </c>
      <c r="W17" s="21"/>
    </row>
    <row r="18" spans="2:23">
      <c r="B18" s="21"/>
      <c r="C18" s="29" t="s">
        <v>95</v>
      </c>
      <c r="D18" s="21">
        <v>8.5</v>
      </c>
      <c r="E18" s="21">
        <v>9.1</v>
      </c>
      <c r="F18" s="21">
        <v>6.3</v>
      </c>
      <c r="G18" s="21">
        <v>6.1</v>
      </c>
      <c r="H18" s="21">
        <v>6.4</v>
      </c>
      <c r="I18" s="21">
        <v>4.9000000000000004</v>
      </c>
      <c r="J18" s="21">
        <v>6.1</v>
      </c>
      <c r="K18" s="21">
        <v>7.2</v>
      </c>
      <c r="L18" s="21">
        <v>7.4</v>
      </c>
      <c r="M18" s="21">
        <v>6.9</v>
      </c>
      <c r="N18" s="21">
        <v>6.8</v>
      </c>
      <c r="O18" s="21">
        <v>7.3</v>
      </c>
      <c r="P18" s="21">
        <v>7.6</v>
      </c>
      <c r="Q18" s="21">
        <v>6.2</v>
      </c>
      <c r="R18" s="21">
        <v>5.4</v>
      </c>
      <c r="S18" s="21">
        <v>5.5</v>
      </c>
      <c r="T18" s="21">
        <v>6</v>
      </c>
      <c r="U18" s="21">
        <v>5.9</v>
      </c>
      <c r="V18" s="21">
        <v>5.9</v>
      </c>
      <c r="W18" s="21"/>
    </row>
    <row r="19" spans="2:23">
      <c r="B19" s="21"/>
      <c r="C19" s="29"/>
      <c r="D19" s="21"/>
      <c r="E19" s="21"/>
      <c r="F19" s="21"/>
      <c r="G19" s="21"/>
      <c r="H19" s="21"/>
      <c r="I19" s="21"/>
      <c r="J19" s="21"/>
      <c r="K19" s="21"/>
      <c r="L19" s="21"/>
      <c r="M19" s="21"/>
      <c r="N19" s="21"/>
      <c r="O19" s="21"/>
      <c r="P19" s="21"/>
      <c r="Q19" s="21"/>
      <c r="R19" s="21"/>
      <c r="S19" s="21"/>
      <c r="T19" s="21"/>
      <c r="U19" s="21"/>
      <c r="V19" s="21"/>
      <c r="W19" s="21"/>
    </row>
    <row r="20" spans="2:23">
      <c r="B20" s="21"/>
      <c r="C20" s="35" t="s">
        <v>53</v>
      </c>
      <c r="D20" s="21"/>
      <c r="E20" s="21"/>
      <c r="F20" s="21"/>
      <c r="G20" s="21"/>
      <c r="H20" s="21"/>
      <c r="I20" s="21"/>
      <c r="J20" s="21"/>
      <c r="K20" s="21"/>
      <c r="L20" s="21"/>
      <c r="M20" s="21"/>
      <c r="N20" s="21"/>
      <c r="O20" s="21"/>
      <c r="P20" s="21"/>
      <c r="Q20" s="21"/>
      <c r="R20" s="21"/>
      <c r="S20" s="21"/>
      <c r="T20" s="21"/>
      <c r="U20" s="21"/>
      <c r="V20" s="21"/>
      <c r="W20" s="21"/>
    </row>
    <row r="21" spans="2:23">
      <c r="B21" s="21"/>
      <c r="C21" s="21" t="s">
        <v>90</v>
      </c>
      <c r="D21" s="21">
        <v>0</v>
      </c>
      <c r="E21" s="21">
        <v>0</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0.1</v>
      </c>
      <c r="W21" s="21"/>
    </row>
    <row r="22" spans="2:23">
      <c r="B22" s="21"/>
      <c r="C22" s="29" t="s">
        <v>91</v>
      </c>
      <c r="D22" s="21">
        <v>32.299999999999997</v>
      </c>
      <c r="E22" s="21">
        <v>33.799999999999997</v>
      </c>
      <c r="F22" s="21">
        <v>33.9</v>
      </c>
      <c r="G22" s="21">
        <v>33.200000000000003</v>
      </c>
      <c r="H22" s="21">
        <v>33.6</v>
      </c>
      <c r="I22" s="21">
        <v>31.7</v>
      </c>
      <c r="J22" s="21">
        <v>32.9</v>
      </c>
      <c r="K22" s="21">
        <v>32.1</v>
      </c>
      <c r="L22" s="21">
        <v>31.9</v>
      </c>
      <c r="M22" s="21">
        <v>32.6</v>
      </c>
      <c r="N22" s="21">
        <v>32.1</v>
      </c>
      <c r="O22" s="21">
        <v>30.5</v>
      </c>
      <c r="P22" s="21">
        <v>31.1</v>
      </c>
      <c r="Q22" s="21">
        <v>32</v>
      </c>
      <c r="R22" s="21">
        <v>32.1</v>
      </c>
      <c r="S22" s="21">
        <v>35.5</v>
      </c>
      <c r="T22" s="21">
        <v>38.299999999999997</v>
      </c>
      <c r="U22" s="21">
        <v>37.700000000000003</v>
      </c>
      <c r="V22" s="21">
        <v>37.299999999999997</v>
      </c>
      <c r="W22" s="21"/>
    </row>
    <row r="23" spans="2:23">
      <c r="B23" s="21"/>
      <c r="C23" s="29" t="s">
        <v>92</v>
      </c>
      <c r="D23" s="21">
        <v>66.5</v>
      </c>
      <c r="E23" s="21">
        <v>64.900000000000006</v>
      </c>
      <c r="F23" s="21">
        <v>65.2</v>
      </c>
      <c r="G23" s="21">
        <v>66</v>
      </c>
      <c r="H23" s="21">
        <v>65.599999999999994</v>
      </c>
      <c r="I23" s="21">
        <v>67.5</v>
      </c>
      <c r="J23" s="21">
        <v>66.2</v>
      </c>
      <c r="K23" s="21">
        <v>66.400000000000006</v>
      </c>
      <c r="L23" s="21">
        <v>66.5</v>
      </c>
      <c r="M23" s="21">
        <v>65.8</v>
      </c>
      <c r="N23" s="21">
        <v>66.2</v>
      </c>
      <c r="O23" s="21">
        <v>67.3</v>
      </c>
      <c r="P23" s="21">
        <v>66.5</v>
      </c>
      <c r="Q23" s="21">
        <v>65.900000000000006</v>
      </c>
      <c r="R23" s="21">
        <v>65.8</v>
      </c>
      <c r="S23" s="21">
        <v>63.8</v>
      </c>
      <c r="T23" s="21">
        <v>61</v>
      </c>
      <c r="U23" s="21">
        <v>61.6</v>
      </c>
      <c r="V23" s="21">
        <v>62</v>
      </c>
      <c r="W23" s="21"/>
    </row>
    <row r="24" spans="2:23">
      <c r="B24" s="21"/>
      <c r="C24" s="29" t="s">
        <v>93</v>
      </c>
      <c r="D24" s="21">
        <v>0</v>
      </c>
      <c r="E24" s="21">
        <v>0</v>
      </c>
      <c r="F24" s="21">
        <v>0</v>
      </c>
      <c r="G24" s="21">
        <v>0</v>
      </c>
      <c r="H24" s="21">
        <v>0</v>
      </c>
      <c r="I24" s="21">
        <v>0.2</v>
      </c>
      <c r="J24" s="21">
        <v>0.2</v>
      </c>
      <c r="K24" s="21">
        <v>0.7</v>
      </c>
      <c r="L24" s="21">
        <v>0.7</v>
      </c>
      <c r="M24" s="21">
        <v>0.8</v>
      </c>
      <c r="N24" s="21">
        <v>1</v>
      </c>
      <c r="O24" s="21">
        <v>1.5</v>
      </c>
      <c r="P24" s="21">
        <v>1.6</v>
      </c>
      <c r="Q24" s="21">
        <v>1.4</v>
      </c>
      <c r="R24" s="21">
        <v>1.6</v>
      </c>
      <c r="S24" s="21">
        <v>0</v>
      </c>
      <c r="T24" s="21">
        <v>0</v>
      </c>
      <c r="U24" s="21">
        <v>0</v>
      </c>
      <c r="V24" s="21">
        <v>0</v>
      </c>
      <c r="W24" s="21"/>
    </row>
    <row r="25" spans="2:23">
      <c r="B25" s="21"/>
      <c r="C25" s="29" t="s">
        <v>94</v>
      </c>
      <c r="D25" s="21">
        <v>0</v>
      </c>
      <c r="E25" s="21">
        <v>0</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row>
    <row r="26" spans="2:23">
      <c r="B26" s="21"/>
      <c r="C26" s="29" t="s">
        <v>95</v>
      </c>
      <c r="D26" s="21">
        <v>1.2</v>
      </c>
      <c r="E26" s="21">
        <v>1.3</v>
      </c>
      <c r="F26" s="21">
        <v>0.9</v>
      </c>
      <c r="G26" s="21">
        <v>0.8</v>
      </c>
      <c r="H26" s="21">
        <v>0.8</v>
      </c>
      <c r="I26" s="21">
        <v>0.6</v>
      </c>
      <c r="J26" s="21">
        <v>0.7</v>
      </c>
      <c r="K26" s="21">
        <v>0.8</v>
      </c>
      <c r="L26" s="21">
        <v>0.8</v>
      </c>
      <c r="M26" s="21">
        <v>0.8</v>
      </c>
      <c r="N26" s="21">
        <v>0.7</v>
      </c>
      <c r="O26" s="21">
        <v>0.8</v>
      </c>
      <c r="P26" s="21">
        <v>0.8</v>
      </c>
      <c r="Q26" s="21">
        <v>0.6</v>
      </c>
      <c r="R26" s="21">
        <v>0.5</v>
      </c>
      <c r="S26" s="21">
        <v>0.6</v>
      </c>
      <c r="T26" s="21">
        <v>0.6</v>
      </c>
      <c r="U26" s="21">
        <v>0.6</v>
      </c>
      <c r="V26" s="21">
        <v>0.6</v>
      </c>
      <c r="W26" s="21"/>
    </row>
    <row r="27" spans="2:23">
      <c r="B27" s="21"/>
      <c r="C27" s="21"/>
      <c r="D27" s="21"/>
      <c r="E27" s="21"/>
      <c r="F27" s="21"/>
      <c r="G27" s="21"/>
      <c r="H27" s="21"/>
      <c r="I27" s="21"/>
      <c r="J27" s="21"/>
      <c r="K27" s="21"/>
      <c r="L27" s="21"/>
      <c r="M27" s="21"/>
      <c r="N27" s="21"/>
      <c r="O27" s="21"/>
      <c r="P27" s="21"/>
      <c r="Q27" s="21"/>
      <c r="R27" s="21"/>
      <c r="S27" s="21"/>
      <c r="T27" s="21"/>
      <c r="U27" s="21"/>
      <c r="V27" s="21"/>
      <c r="W27" s="21"/>
    </row>
    <row r="28" spans="2:23">
      <c r="B28" s="21"/>
      <c r="C28" s="36" t="s">
        <v>77</v>
      </c>
      <c r="D28" s="21"/>
      <c r="E28" s="21"/>
      <c r="F28" s="21"/>
      <c r="G28" s="21"/>
      <c r="H28" s="21"/>
      <c r="I28" s="21"/>
      <c r="J28" s="21"/>
      <c r="K28" s="21"/>
      <c r="L28" s="21"/>
      <c r="M28" s="21"/>
      <c r="N28" s="21"/>
      <c r="O28" s="21"/>
      <c r="P28" s="21"/>
      <c r="Q28" s="21"/>
      <c r="R28" s="21"/>
      <c r="S28" s="21"/>
      <c r="T28" s="21"/>
      <c r="U28" s="21"/>
      <c r="V28" s="21"/>
      <c r="W28" s="21"/>
    </row>
    <row r="29" spans="2:23">
      <c r="B29" s="21"/>
      <c r="C29" s="37" t="s">
        <v>107</v>
      </c>
      <c r="D29" s="26">
        <v>240128</v>
      </c>
      <c r="E29" s="26">
        <v>233997</v>
      </c>
      <c r="F29" s="26">
        <v>234707</v>
      </c>
      <c r="G29" s="26">
        <v>257867</v>
      </c>
      <c r="H29" s="26">
        <v>274967</v>
      </c>
      <c r="I29" s="26">
        <v>282264</v>
      </c>
      <c r="J29" s="26">
        <v>281861</v>
      </c>
      <c r="K29" s="26">
        <v>284982</v>
      </c>
      <c r="L29" s="26">
        <v>285356</v>
      </c>
      <c r="M29" s="26">
        <v>270646</v>
      </c>
      <c r="N29" s="26">
        <v>292824</v>
      </c>
      <c r="O29" s="26">
        <v>302702</v>
      </c>
      <c r="P29" s="26">
        <v>313715</v>
      </c>
      <c r="Q29" s="26">
        <v>327869</v>
      </c>
      <c r="R29" s="26">
        <v>344846</v>
      </c>
      <c r="S29" s="26">
        <v>353946</v>
      </c>
      <c r="T29" s="26">
        <v>373253</v>
      </c>
      <c r="U29" s="26">
        <v>380815</v>
      </c>
      <c r="V29" s="26">
        <v>382355</v>
      </c>
      <c r="W29" s="21"/>
    </row>
    <row r="30" spans="2:23">
      <c r="B30" s="21"/>
      <c r="C30" s="21"/>
      <c r="D30" s="21"/>
      <c r="E30" s="21"/>
      <c r="F30" s="21"/>
      <c r="G30" s="21"/>
      <c r="H30" s="21"/>
      <c r="I30" s="21"/>
      <c r="J30" s="21"/>
      <c r="K30" s="21"/>
      <c r="L30" s="21"/>
      <c r="M30" s="21"/>
      <c r="N30" s="21"/>
      <c r="O30" s="21"/>
      <c r="P30" s="21"/>
      <c r="Q30" s="21"/>
      <c r="R30" s="21"/>
      <c r="S30" s="21"/>
      <c r="T30" s="21"/>
      <c r="U30" s="21"/>
      <c r="V30" s="21"/>
      <c r="W30" s="21"/>
    </row>
    <row r="31" spans="2:23">
      <c r="B31" s="30"/>
      <c r="C31" s="36" t="s">
        <v>108</v>
      </c>
      <c r="D31" s="25">
        <v>2.96</v>
      </c>
      <c r="E31" s="25">
        <v>3.03</v>
      </c>
      <c r="F31" s="25">
        <v>3</v>
      </c>
      <c r="G31" s="25">
        <v>2.97</v>
      </c>
      <c r="H31" s="25">
        <v>2.94</v>
      </c>
      <c r="I31" s="25">
        <v>2.9</v>
      </c>
      <c r="J31" s="25">
        <v>2.97</v>
      </c>
      <c r="K31" s="25">
        <v>3.06</v>
      </c>
      <c r="L31" s="25">
        <v>3.11</v>
      </c>
      <c r="M31" s="25">
        <v>3.33</v>
      </c>
      <c r="N31" s="25">
        <v>3.27</v>
      </c>
      <c r="O31" s="25">
        <v>3.22</v>
      </c>
      <c r="P31" s="25">
        <v>3.12</v>
      </c>
      <c r="Q31" s="25">
        <v>3.07</v>
      </c>
      <c r="R31" s="25">
        <v>2.9</v>
      </c>
      <c r="S31" s="25">
        <v>2.74</v>
      </c>
      <c r="T31" s="25">
        <v>2.5299999999999998</v>
      </c>
      <c r="U31" s="25">
        <v>2.58</v>
      </c>
      <c r="V31" s="25">
        <v>2.71</v>
      </c>
      <c r="W31" s="21"/>
    </row>
    <row r="32" spans="2:23">
      <c r="B32" s="30"/>
      <c r="C32" s="36"/>
      <c r="D32" s="25"/>
      <c r="E32" s="25"/>
      <c r="F32" s="25"/>
      <c r="G32" s="25"/>
      <c r="H32" s="25"/>
      <c r="I32" s="25"/>
      <c r="J32" s="25"/>
      <c r="K32" s="25"/>
      <c r="L32" s="25"/>
      <c r="M32" s="25"/>
      <c r="N32" s="25"/>
      <c r="O32" s="25"/>
      <c r="P32" s="25"/>
      <c r="Q32" s="25"/>
      <c r="R32" s="25"/>
      <c r="S32" s="25"/>
      <c r="T32" s="25"/>
      <c r="U32" s="25"/>
      <c r="V32" s="25"/>
      <c r="W32" s="21"/>
    </row>
    <row r="33" spans="2:23">
      <c r="B33" s="21"/>
      <c r="C33" s="21"/>
      <c r="D33" s="21"/>
      <c r="E33" s="21"/>
      <c r="F33" s="21"/>
      <c r="G33" s="21"/>
      <c r="H33" s="21"/>
      <c r="I33" s="21"/>
      <c r="J33" s="21"/>
      <c r="K33" s="21"/>
      <c r="L33" s="21"/>
      <c r="M33" s="21"/>
      <c r="N33" s="21"/>
      <c r="O33" s="21"/>
      <c r="P33" s="21"/>
      <c r="Q33" s="21"/>
      <c r="R33" s="21"/>
      <c r="S33" s="21"/>
      <c r="T33" s="21"/>
      <c r="U33" s="21"/>
      <c r="V33" s="21"/>
      <c r="W33" s="21"/>
    </row>
    <row r="34" spans="2:23">
      <c r="B34" s="25"/>
      <c r="C34" s="25" t="s">
        <v>109</v>
      </c>
      <c r="D34" s="25">
        <v>50</v>
      </c>
      <c r="E34" s="25">
        <v>49.9</v>
      </c>
      <c r="F34" s="25">
        <v>49.6</v>
      </c>
      <c r="G34" s="25">
        <v>53.9</v>
      </c>
      <c r="H34" s="25">
        <v>56.9</v>
      </c>
      <c r="I34" s="25">
        <v>57.6</v>
      </c>
      <c r="J34" s="25">
        <v>58.7</v>
      </c>
      <c r="K34" s="25">
        <v>61.1</v>
      </c>
      <c r="L34" s="25">
        <v>62.3</v>
      </c>
      <c r="M34" s="25">
        <v>63.2</v>
      </c>
      <c r="N34" s="25">
        <v>67.099999999999994</v>
      </c>
      <c r="O34" s="25">
        <v>68.3</v>
      </c>
      <c r="P34" s="25">
        <v>68.400000000000006</v>
      </c>
      <c r="Q34" s="25">
        <v>70.2</v>
      </c>
      <c r="R34" s="25">
        <v>69.900000000000006</v>
      </c>
      <c r="S34" s="25">
        <v>67.599999999999994</v>
      </c>
      <c r="T34" s="25">
        <v>65.8</v>
      </c>
      <c r="U34" s="25">
        <v>68.400000000000006</v>
      </c>
      <c r="V34" s="25">
        <v>72.2</v>
      </c>
      <c r="W34" s="21"/>
    </row>
    <row r="35" spans="2:23">
      <c r="B35" s="21"/>
      <c r="C35" s="35" t="s">
        <v>97</v>
      </c>
      <c r="D35" s="21"/>
      <c r="E35" s="21"/>
      <c r="F35" s="21"/>
      <c r="G35" s="21"/>
      <c r="H35" s="21"/>
      <c r="I35" s="21"/>
      <c r="J35" s="21"/>
      <c r="K35" s="21"/>
      <c r="L35" s="21"/>
      <c r="M35" s="21"/>
      <c r="N35" s="21"/>
      <c r="O35" s="21"/>
      <c r="P35" s="21"/>
      <c r="Q35" s="21"/>
      <c r="R35" s="21"/>
      <c r="S35" s="21"/>
      <c r="T35" s="21"/>
      <c r="U35" s="21"/>
      <c r="V35" s="21"/>
      <c r="W35" s="21"/>
    </row>
    <row r="36" spans="2:23">
      <c r="B36" s="21"/>
      <c r="C36" s="21" t="s">
        <v>90</v>
      </c>
      <c r="D36" s="21">
        <v>0</v>
      </c>
      <c r="E36" s="21">
        <v>0</v>
      </c>
      <c r="F36" s="21">
        <v>0</v>
      </c>
      <c r="G36" s="21">
        <v>0</v>
      </c>
      <c r="H36" s="21">
        <v>0</v>
      </c>
      <c r="I36" s="21">
        <v>0</v>
      </c>
      <c r="J36" s="21">
        <v>0</v>
      </c>
      <c r="K36" s="21">
        <v>0</v>
      </c>
      <c r="L36" s="21">
        <v>0</v>
      </c>
      <c r="M36" s="21">
        <v>0</v>
      </c>
      <c r="N36" s="21">
        <v>0</v>
      </c>
      <c r="O36" s="21">
        <v>0</v>
      </c>
      <c r="P36" s="21">
        <v>0</v>
      </c>
      <c r="Q36" s="21">
        <v>0</v>
      </c>
      <c r="R36" s="21">
        <v>0</v>
      </c>
      <c r="S36" s="21">
        <v>0</v>
      </c>
      <c r="T36" s="21">
        <v>0</v>
      </c>
      <c r="U36" s="21">
        <v>0</v>
      </c>
      <c r="V36" s="21">
        <v>0</v>
      </c>
      <c r="W36" s="21"/>
    </row>
    <row r="37" spans="2:23">
      <c r="B37" s="21"/>
      <c r="C37" s="29" t="s">
        <v>91</v>
      </c>
      <c r="D37" s="21">
        <v>15.9</v>
      </c>
      <c r="E37" s="21">
        <v>16.600000000000001</v>
      </c>
      <c r="F37" s="21">
        <v>16.5</v>
      </c>
      <c r="G37" s="21">
        <v>17.600000000000001</v>
      </c>
      <c r="H37" s="21">
        <v>18.7</v>
      </c>
      <c r="I37" s="21">
        <v>17.899999999999999</v>
      </c>
      <c r="J37" s="21">
        <v>18.899999999999999</v>
      </c>
      <c r="K37" s="21">
        <v>19.100000000000001</v>
      </c>
      <c r="L37" s="21">
        <v>19.3</v>
      </c>
      <c r="M37" s="21">
        <v>20</v>
      </c>
      <c r="N37" s="21">
        <v>20.9</v>
      </c>
      <c r="O37" s="21">
        <v>20.100000000000001</v>
      </c>
      <c r="P37" s="21">
        <v>20.5</v>
      </c>
      <c r="Q37" s="21">
        <v>21.7</v>
      </c>
      <c r="R37" s="21">
        <v>21.6</v>
      </c>
      <c r="S37" s="21">
        <v>23.2</v>
      </c>
      <c r="T37" s="21">
        <v>24.4</v>
      </c>
      <c r="U37" s="21">
        <v>25</v>
      </c>
      <c r="V37" s="21">
        <v>26</v>
      </c>
      <c r="W37" s="21"/>
    </row>
    <row r="38" spans="2:23">
      <c r="B38" s="21"/>
      <c r="C38" s="29" t="s">
        <v>92</v>
      </c>
      <c r="D38" s="21">
        <v>33.6</v>
      </c>
      <c r="E38" s="21">
        <v>32.700000000000003</v>
      </c>
      <c r="F38" s="21">
        <v>32.6</v>
      </c>
      <c r="G38" s="21">
        <v>35.9</v>
      </c>
      <c r="H38" s="21">
        <v>37.799999999999997</v>
      </c>
      <c r="I38" s="21">
        <v>39.299999999999997</v>
      </c>
      <c r="J38" s="21">
        <v>39.4</v>
      </c>
      <c r="K38" s="21">
        <v>41.2</v>
      </c>
      <c r="L38" s="21">
        <v>42.1</v>
      </c>
      <c r="M38" s="21">
        <v>42.2</v>
      </c>
      <c r="N38" s="21">
        <v>45.1</v>
      </c>
      <c r="O38" s="21">
        <v>46.7</v>
      </c>
      <c r="P38" s="21">
        <v>46.4</v>
      </c>
      <c r="Q38" s="21">
        <v>47.2</v>
      </c>
      <c r="R38" s="21">
        <v>46.9</v>
      </c>
      <c r="S38" s="21">
        <v>44.1</v>
      </c>
      <c r="T38" s="21">
        <v>41.1</v>
      </c>
      <c r="U38" s="21">
        <v>43.1</v>
      </c>
      <c r="V38" s="21">
        <v>45.8</v>
      </c>
      <c r="W38" s="21"/>
    </row>
    <row r="39" spans="2:23">
      <c r="B39" s="21"/>
      <c r="C39" s="29" t="s">
        <v>93</v>
      </c>
      <c r="D39" s="21">
        <v>0</v>
      </c>
      <c r="E39" s="21">
        <v>0</v>
      </c>
      <c r="F39" s="21">
        <v>0</v>
      </c>
      <c r="G39" s="21">
        <v>0</v>
      </c>
      <c r="H39" s="21">
        <v>0</v>
      </c>
      <c r="I39" s="21">
        <v>0.1</v>
      </c>
      <c r="J39" s="21">
        <v>0.1</v>
      </c>
      <c r="K39" s="21">
        <v>0.4</v>
      </c>
      <c r="L39" s="21">
        <v>0.4</v>
      </c>
      <c r="M39" s="21">
        <v>0.5</v>
      </c>
      <c r="N39" s="21">
        <v>0.6</v>
      </c>
      <c r="O39" s="21">
        <v>1</v>
      </c>
      <c r="P39" s="21">
        <v>1</v>
      </c>
      <c r="Q39" s="21">
        <v>1</v>
      </c>
      <c r="R39" s="21">
        <v>1</v>
      </c>
      <c r="S39" s="21">
        <v>0</v>
      </c>
      <c r="T39" s="21">
        <v>0</v>
      </c>
      <c r="U39" s="21">
        <v>0</v>
      </c>
      <c r="V39" s="21">
        <v>0</v>
      </c>
      <c r="W39" s="21"/>
    </row>
    <row r="40" spans="2:23">
      <c r="B40" s="21"/>
      <c r="C40" s="29" t="s">
        <v>94</v>
      </c>
      <c r="D40" s="21">
        <v>0</v>
      </c>
      <c r="E40" s="21">
        <v>0</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row>
    <row r="41" spans="2:23">
      <c r="B41" s="21"/>
      <c r="C41" s="29" t="s">
        <v>95</v>
      </c>
      <c r="D41" s="21">
        <v>0.5</v>
      </c>
      <c r="E41" s="21">
        <v>0.6</v>
      </c>
      <c r="F41" s="21">
        <v>0.4</v>
      </c>
      <c r="G41" s="21">
        <v>0.4</v>
      </c>
      <c r="H41" s="21">
        <v>0.4</v>
      </c>
      <c r="I41" s="21">
        <v>0.3</v>
      </c>
      <c r="J41" s="21">
        <v>0.4</v>
      </c>
      <c r="K41" s="21">
        <v>0.4</v>
      </c>
      <c r="L41" s="21">
        <v>0.4</v>
      </c>
      <c r="M41" s="21">
        <v>0.4</v>
      </c>
      <c r="N41" s="21">
        <v>0.4</v>
      </c>
      <c r="O41" s="21">
        <v>0.4</v>
      </c>
      <c r="P41" s="21">
        <v>0.5</v>
      </c>
      <c r="Q41" s="21">
        <v>0.4</v>
      </c>
      <c r="R41" s="21">
        <v>0.3</v>
      </c>
      <c r="S41" s="21">
        <v>0.3</v>
      </c>
      <c r="T41" s="21">
        <v>0.4</v>
      </c>
      <c r="U41" s="21">
        <v>0.4</v>
      </c>
      <c r="V41" s="21">
        <v>0.4</v>
      </c>
      <c r="W41" s="21"/>
    </row>
    <row r="42" spans="2:23">
      <c r="B42" s="21"/>
      <c r="C42" s="29"/>
      <c r="D42" s="21"/>
      <c r="E42" s="21"/>
      <c r="F42" s="21"/>
      <c r="G42" s="21"/>
      <c r="H42" s="21"/>
      <c r="I42" s="21"/>
      <c r="J42" s="21"/>
      <c r="K42" s="21"/>
      <c r="L42" s="21"/>
      <c r="M42" s="21"/>
      <c r="N42" s="21"/>
      <c r="O42" s="21"/>
      <c r="P42" s="21"/>
      <c r="Q42" s="21"/>
      <c r="R42" s="21"/>
      <c r="S42" s="21"/>
      <c r="T42" s="21"/>
      <c r="U42" s="21"/>
      <c r="V42" s="21"/>
      <c r="W42" s="21"/>
    </row>
    <row r="43" spans="2:23">
      <c r="B43" s="21"/>
      <c r="C43" s="35" t="s">
        <v>53</v>
      </c>
      <c r="D43" s="21"/>
      <c r="E43" s="21"/>
      <c r="F43" s="21"/>
      <c r="G43" s="21"/>
      <c r="H43" s="21"/>
      <c r="I43" s="21"/>
      <c r="J43" s="21"/>
      <c r="K43" s="21"/>
      <c r="L43" s="21"/>
      <c r="M43" s="21"/>
      <c r="N43" s="21"/>
      <c r="O43" s="21"/>
      <c r="P43" s="21"/>
      <c r="Q43" s="21"/>
      <c r="R43" s="21"/>
      <c r="S43" s="21"/>
      <c r="T43" s="21"/>
      <c r="U43" s="21"/>
      <c r="V43" s="21"/>
      <c r="W43" s="21"/>
    </row>
    <row r="44" spans="2:23">
      <c r="B44" s="21"/>
      <c r="C44" s="21" t="s">
        <v>90</v>
      </c>
      <c r="D44" s="21">
        <v>0</v>
      </c>
      <c r="E44" s="21">
        <v>0</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0.1</v>
      </c>
      <c r="W44" s="21"/>
    </row>
    <row r="45" spans="2:23">
      <c r="B45" s="21"/>
      <c r="C45" s="29" t="s">
        <v>91</v>
      </c>
      <c r="D45" s="21">
        <v>31.8</v>
      </c>
      <c r="E45" s="21">
        <v>33.299999999999997</v>
      </c>
      <c r="F45" s="21">
        <v>33.4</v>
      </c>
      <c r="G45" s="21">
        <v>32.6</v>
      </c>
      <c r="H45" s="21">
        <v>32.9</v>
      </c>
      <c r="I45" s="21">
        <v>31.1</v>
      </c>
      <c r="J45" s="21">
        <v>32.1</v>
      </c>
      <c r="K45" s="21">
        <v>31.3</v>
      </c>
      <c r="L45" s="21">
        <v>31.1</v>
      </c>
      <c r="M45" s="21">
        <v>31.7</v>
      </c>
      <c r="N45" s="21">
        <v>31.1</v>
      </c>
      <c r="O45" s="21">
        <v>29.5</v>
      </c>
      <c r="P45" s="21">
        <v>30</v>
      </c>
      <c r="Q45" s="21">
        <v>30.9</v>
      </c>
      <c r="R45" s="21">
        <v>30.9</v>
      </c>
      <c r="S45" s="21">
        <v>34.299999999999997</v>
      </c>
      <c r="T45" s="21">
        <v>37</v>
      </c>
      <c r="U45" s="21">
        <v>36.5</v>
      </c>
      <c r="V45" s="21">
        <v>36</v>
      </c>
      <c r="W45" s="21"/>
    </row>
    <row r="46" spans="2:23">
      <c r="B46" s="21"/>
      <c r="C46" s="29" t="s">
        <v>92</v>
      </c>
      <c r="D46" s="21">
        <v>67.2</v>
      </c>
      <c r="E46" s="21">
        <v>65.599999999999994</v>
      </c>
      <c r="F46" s="21">
        <v>65.8</v>
      </c>
      <c r="G46" s="21">
        <v>66.7</v>
      </c>
      <c r="H46" s="21">
        <v>66.400000000000006</v>
      </c>
      <c r="I46" s="21">
        <v>68.3</v>
      </c>
      <c r="J46" s="21">
        <v>67.099999999999994</v>
      </c>
      <c r="K46" s="21">
        <v>67.3</v>
      </c>
      <c r="L46" s="21">
        <v>67.5</v>
      </c>
      <c r="M46" s="21">
        <v>66.900000000000006</v>
      </c>
      <c r="N46" s="21">
        <v>67.3</v>
      </c>
      <c r="O46" s="21">
        <v>68.400000000000006</v>
      </c>
      <c r="P46" s="21">
        <v>67.8</v>
      </c>
      <c r="Q46" s="21">
        <v>67.2</v>
      </c>
      <c r="R46" s="21">
        <v>67.099999999999994</v>
      </c>
      <c r="S46" s="21">
        <v>65.2</v>
      </c>
      <c r="T46" s="21">
        <v>62.4</v>
      </c>
      <c r="U46" s="21">
        <v>63</v>
      </c>
      <c r="V46" s="21">
        <v>63.4</v>
      </c>
      <c r="W46" s="21"/>
    </row>
    <row r="47" spans="2:23">
      <c r="B47" s="21"/>
      <c r="C47" s="29" t="s">
        <v>93</v>
      </c>
      <c r="D47" s="21">
        <v>0</v>
      </c>
      <c r="E47" s="21">
        <v>0</v>
      </c>
      <c r="F47" s="21">
        <v>0</v>
      </c>
      <c r="G47" s="21">
        <v>0</v>
      </c>
      <c r="H47" s="21">
        <v>0</v>
      </c>
      <c r="I47" s="21">
        <v>0.1</v>
      </c>
      <c r="J47" s="21">
        <v>0.2</v>
      </c>
      <c r="K47" s="21">
        <v>0.7</v>
      </c>
      <c r="L47" s="21">
        <v>0.7</v>
      </c>
      <c r="M47" s="21">
        <v>0.8</v>
      </c>
      <c r="N47" s="21">
        <v>1</v>
      </c>
      <c r="O47" s="21">
        <v>1.4</v>
      </c>
      <c r="P47" s="21">
        <v>1.5</v>
      </c>
      <c r="Q47" s="21">
        <v>1.4</v>
      </c>
      <c r="R47" s="21">
        <v>1.5</v>
      </c>
      <c r="S47" s="21">
        <v>0</v>
      </c>
      <c r="T47" s="21">
        <v>0</v>
      </c>
      <c r="U47" s="21">
        <v>0</v>
      </c>
      <c r="V47" s="21">
        <v>0</v>
      </c>
      <c r="W47" s="21"/>
    </row>
    <row r="48" spans="2:23">
      <c r="B48" s="21"/>
      <c r="C48" s="29" t="s">
        <v>94</v>
      </c>
      <c r="D48" s="21">
        <v>0</v>
      </c>
      <c r="E48" s="21">
        <v>0</v>
      </c>
      <c r="F48" s="21">
        <v>0</v>
      </c>
      <c r="G48" s="21">
        <v>0</v>
      </c>
      <c r="H48" s="21">
        <v>0</v>
      </c>
      <c r="I48" s="21">
        <v>0</v>
      </c>
      <c r="J48" s="21">
        <v>0</v>
      </c>
      <c r="K48" s="21">
        <v>0</v>
      </c>
      <c r="L48" s="21">
        <v>0</v>
      </c>
      <c r="M48" s="21">
        <v>0</v>
      </c>
      <c r="N48" s="21">
        <v>0</v>
      </c>
      <c r="O48" s="21">
        <v>0</v>
      </c>
      <c r="P48" s="21">
        <v>0</v>
      </c>
      <c r="Q48" s="21">
        <v>0</v>
      </c>
      <c r="R48" s="21">
        <v>0</v>
      </c>
      <c r="S48" s="21">
        <v>0</v>
      </c>
      <c r="T48" s="21">
        <v>0</v>
      </c>
      <c r="U48" s="21">
        <v>0</v>
      </c>
      <c r="V48" s="21">
        <v>0</v>
      </c>
      <c r="W48" s="21"/>
    </row>
    <row r="49" spans="2:23">
      <c r="B49" s="21"/>
      <c r="C49" s="29" t="s">
        <v>95</v>
      </c>
      <c r="D49" s="21">
        <v>1</v>
      </c>
      <c r="E49" s="21">
        <v>1.1000000000000001</v>
      </c>
      <c r="F49" s="21">
        <v>0.8</v>
      </c>
      <c r="G49" s="21">
        <v>0.7</v>
      </c>
      <c r="H49" s="21">
        <v>0.7</v>
      </c>
      <c r="I49" s="21">
        <v>0.5</v>
      </c>
      <c r="J49" s="21">
        <v>0.6</v>
      </c>
      <c r="K49" s="21">
        <v>0.7</v>
      </c>
      <c r="L49" s="21">
        <v>0.7</v>
      </c>
      <c r="M49" s="21">
        <v>0.7</v>
      </c>
      <c r="N49" s="21">
        <v>0.6</v>
      </c>
      <c r="O49" s="21">
        <v>0.7</v>
      </c>
      <c r="P49" s="21">
        <v>0.7</v>
      </c>
      <c r="Q49" s="21">
        <v>0.5</v>
      </c>
      <c r="R49" s="21">
        <v>0.5</v>
      </c>
      <c r="S49" s="21">
        <v>0.5</v>
      </c>
      <c r="T49" s="21">
        <v>0.6</v>
      </c>
      <c r="U49" s="21">
        <v>0.5</v>
      </c>
      <c r="V49" s="21">
        <v>0.5</v>
      </c>
      <c r="W49" s="21"/>
    </row>
    <row r="50" spans="2:23">
      <c r="B50" s="21"/>
      <c r="C50" s="21"/>
      <c r="D50" s="21"/>
      <c r="E50" s="21"/>
      <c r="F50" s="21"/>
      <c r="G50" s="21"/>
      <c r="H50" s="21"/>
      <c r="I50" s="21"/>
      <c r="J50" s="21"/>
      <c r="K50" s="21"/>
      <c r="L50" s="21"/>
      <c r="M50" s="21"/>
      <c r="N50" s="21"/>
      <c r="O50" s="21"/>
      <c r="P50" s="21"/>
      <c r="Q50" s="21"/>
      <c r="R50" s="21"/>
      <c r="S50" s="21"/>
      <c r="T50" s="21"/>
      <c r="U50" s="21"/>
      <c r="V50" s="21"/>
      <c r="W50" s="21"/>
    </row>
    <row r="51" spans="2:23">
      <c r="B51" s="25"/>
      <c r="C51" s="25" t="s">
        <v>82</v>
      </c>
      <c r="D51" s="25">
        <v>70.3</v>
      </c>
      <c r="E51" s="25">
        <v>70.3</v>
      </c>
      <c r="F51" s="25">
        <v>70.400000000000006</v>
      </c>
      <c r="G51" s="25">
        <v>70.400000000000006</v>
      </c>
      <c r="H51" s="25">
        <v>70.3</v>
      </c>
      <c r="I51" s="25">
        <v>70.400000000000006</v>
      </c>
      <c r="J51" s="25">
        <v>70.2</v>
      </c>
      <c r="K51" s="25">
        <v>70.2</v>
      </c>
      <c r="L51" s="25">
        <v>70.099999999999994</v>
      </c>
      <c r="M51" s="25">
        <v>70</v>
      </c>
      <c r="N51" s="25">
        <v>70</v>
      </c>
      <c r="O51" s="25">
        <v>70</v>
      </c>
      <c r="P51" s="25">
        <v>69.900000000000006</v>
      </c>
      <c r="Q51" s="25">
        <v>69.900000000000006</v>
      </c>
      <c r="R51" s="25">
        <v>69.8</v>
      </c>
      <c r="S51" s="25">
        <v>69.8</v>
      </c>
      <c r="T51" s="25">
        <v>69.599999999999994</v>
      </c>
      <c r="U51" s="25">
        <v>69.7</v>
      </c>
      <c r="V51" s="25">
        <v>69.7</v>
      </c>
      <c r="W51" s="21"/>
    </row>
    <row r="52" spans="2:23">
      <c r="B52" s="21"/>
      <c r="C52" s="21"/>
      <c r="D52" s="21"/>
      <c r="E52" s="21"/>
      <c r="F52" s="21"/>
      <c r="G52" s="21"/>
      <c r="H52" s="21"/>
      <c r="I52" s="21"/>
      <c r="J52" s="21"/>
      <c r="K52" s="21"/>
      <c r="L52" s="21"/>
      <c r="M52" s="21"/>
      <c r="N52" s="21"/>
      <c r="O52" s="21"/>
      <c r="P52" s="21"/>
      <c r="Q52" s="21"/>
      <c r="R52" s="21"/>
      <c r="S52" s="21"/>
      <c r="T52" s="21"/>
      <c r="U52" s="21"/>
      <c r="V52" s="21"/>
      <c r="W52" s="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B17" sqref="B17"/>
    </sheetView>
  </sheetViews>
  <sheetFormatPr baseColWidth="10" defaultRowHeight="15"/>
  <sheetData>
    <row r="2" spans="1:21" ht="18">
      <c r="A2" s="12" t="s">
        <v>33</v>
      </c>
      <c r="B2" s="12"/>
      <c r="C2" s="63"/>
      <c r="D2" s="63"/>
      <c r="E2" s="63"/>
      <c r="F2" s="63"/>
      <c r="G2" s="63"/>
      <c r="H2" s="63"/>
      <c r="I2" s="63"/>
      <c r="J2" s="63"/>
      <c r="K2" s="62"/>
      <c r="L2" s="63"/>
      <c r="M2" s="63"/>
      <c r="N2" s="63"/>
      <c r="O2" s="63"/>
      <c r="P2" s="62"/>
      <c r="Q2" s="63"/>
      <c r="R2" s="63"/>
      <c r="S2" s="63"/>
      <c r="T2" s="63"/>
      <c r="U2" s="63" t="s">
        <v>34</v>
      </c>
    </row>
    <row r="3" spans="1:21">
      <c r="A3" s="62"/>
      <c r="B3" s="62"/>
      <c r="C3" s="62"/>
      <c r="D3" s="62"/>
      <c r="E3" s="62"/>
      <c r="F3" s="62"/>
      <c r="G3" s="62"/>
      <c r="H3" s="62"/>
      <c r="I3" s="62"/>
      <c r="J3" s="62"/>
      <c r="K3" s="62"/>
      <c r="L3" s="62"/>
      <c r="M3" s="62"/>
      <c r="N3" s="62"/>
      <c r="O3" s="62"/>
      <c r="P3" s="62"/>
      <c r="Q3" s="62"/>
      <c r="R3" s="62"/>
      <c r="S3" s="62"/>
      <c r="T3" s="62"/>
      <c r="U3" s="62"/>
    </row>
    <row r="4" spans="1:21" ht="16">
      <c r="A4" s="14" t="s">
        <v>35</v>
      </c>
      <c r="B4" s="14"/>
      <c r="C4" s="63"/>
      <c r="D4" s="63"/>
      <c r="E4" s="63"/>
      <c r="F4" s="62"/>
      <c r="G4" s="62"/>
      <c r="H4" s="62"/>
      <c r="I4" s="62"/>
      <c r="J4" s="62"/>
      <c r="K4" s="62"/>
      <c r="L4" s="62"/>
      <c r="M4" s="62"/>
      <c r="N4" s="62"/>
      <c r="O4" s="62"/>
      <c r="P4" s="62"/>
      <c r="Q4" s="62"/>
      <c r="R4" s="62"/>
      <c r="S4" s="62"/>
      <c r="T4" s="62"/>
      <c r="U4" s="62"/>
    </row>
    <row r="5" spans="1:21" ht="16">
      <c r="A5" s="14" t="s">
        <v>177</v>
      </c>
      <c r="B5" s="14"/>
      <c r="C5" s="14"/>
      <c r="D5" s="14"/>
      <c r="E5" s="14"/>
      <c r="F5" s="14"/>
      <c r="G5" s="14"/>
      <c r="H5" s="51"/>
      <c r="I5" s="51"/>
      <c r="J5" s="51"/>
      <c r="K5" s="51"/>
      <c r="L5" s="51"/>
      <c r="M5" s="51"/>
      <c r="N5" s="51"/>
      <c r="O5" s="51"/>
      <c r="P5" s="51"/>
      <c r="Q5" s="51"/>
      <c r="R5" s="51"/>
      <c r="S5" s="51"/>
      <c r="T5" s="51"/>
      <c r="U5" s="51"/>
    </row>
    <row r="6" spans="1:21">
      <c r="A6" s="62"/>
      <c r="B6" s="62"/>
      <c r="C6" s="62"/>
      <c r="D6" s="62"/>
      <c r="E6" s="62"/>
      <c r="F6" s="62"/>
      <c r="G6" s="62"/>
      <c r="H6" s="62"/>
      <c r="I6" s="62"/>
      <c r="J6" s="62"/>
      <c r="K6" s="62"/>
      <c r="L6" s="62"/>
      <c r="M6" s="62"/>
      <c r="N6" s="62"/>
      <c r="O6" s="62"/>
      <c r="P6" s="62"/>
      <c r="Q6" s="62"/>
      <c r="R6" s="62"/>
      <c r="S6" s="62"/>
      <c r="T6" s="62"/>
      <c r="U6" s="62"/>
    </row>
    <row r="7" spans="1:21">
      <c r="A7" s="62"/>
      <c r="B7" s="62"/>
      <c r="C7" s="62"/>
      <c r="D7" s="62"/>
      <c r="E7" s="62"/>
      <c r="F7" s="62"/>
      <c r="G7" s="62"/>
      <c r="H7" s="62"/>
      <c r="I7" s="62"/>
      <c r="J7" s="62"/>
      <c r="K7" s="62"/>
      <c r="L7" s="62"/>
      <c r="M7" s="62"/>
      <c r="N7" s="62"/>
      <c r="O7" s="62"/>
      <c r="P7" s="62"/>
      <c r="Q7" s="62"/>
      <c r="R7" s="62"/>
      <c r="S7" s="62"/>
      <c r="T7" s="62"/>
      <c r="U7" s="62"/>
    </row>
    <row r="8" spans="1:21">
      <c r="A8" s="62"/>
      <c r="B8" s="62"/>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62"/>
      <c r="B9" s="62"/>
      <c r="C9" s="62"/>
      <c r="D9" s="62"/>
      <c r="E9" s="62"/>
      <c r="F9" s="62"/>
      <c r="G9" s="62"/>
      <c r="H9" s="62"/>
      <c r="I9" s="62"/>
      <c r="J9" s="62"/>
      <c r="K9" s="62"/>
      <c r="L9" s="62"/>
      <c r="M9" s="62"/>
      <c r="N9" s="62"/>
      <c r="O9" s="62"/>
      <c r="P9" s="62"/>
      <c r="Q9" s="62"/>
      <c r="R9" s="62"/>
      <c r="S9" s="62"/>
      <c r="T9" s="62"/>
      <c r="U9" s="62"/>
    </row>
    <row r="10" spans="1:21" ht="59">
      <c r="A10" s="17"/>
      <c r="B10" s="19" t="s">
        <v>178</v>
      </c>
      <c r="C10" s="53">
        <v>108.2</v>
      </c>
      <c r="D10" s="53">
        <v>116.7</v>
      </c>
      <c r="E10" s="53">
        <v>112</v>
      </c>
      <c r="F10" s="53">
        <v>112.7</v>
      </c>
      <c r="G10" s="53">
        <v>125.1</v>
      </c>
      <c r="H10" s="53">
        <v>128.1</v>
      </c>
      <c r="I10" s="53">
        <v>113</v>
      </c>
      <c r="J10" s="53">
        <v>125.7</v>
      </c>
      <c r="K10" s="53">
        <v>122.2</v>
      </c>
      <c r="L10" s="53">
        <v>118</v>
      </c>
      <c r="M10" s="53">
        <v>122.3</v>
      </c>
      <c r="N10" s="53">
        <v>98.5</v>
      </c>
      <c r="O10" s="53">
        <v>94.4</v>
      </c>
      <c r="P10" s="53">
        <v>89</v>
      </c>
      <c r="Q10" s="53">
        <v>80.099999999999994</v>
      </c>
      <c r="R10" s="53">
        <v>73.3</v>
      </c>
      <c r="S10" s="53">
        <v>64.7</v>
      </c>
      <c r="T10" s="53">
        <v>69.8</v>
      </c>
      <c r="U10" s="53">
        <v>70.5</v>
      </c>
    </row>
    <row r="11" spans="1:21">
      <c r="A11" s="62"/>
      <c r="B11" s="54" t="s">
        <v>88</v>
      </c>
      <c r="C11" s="65"/>
      <c r="D11" s="65"/>
      <c r="E11" s="65"/>
      <c r="F11" s="65"/>
      <c r="G11" s="65"/>
      <c r="H11" s="65"/>
      <c r="I11" s="65"/>
      <c r="J11" s="65"/>
      <c r="K11" s="65"/>
      <c r="L11" s="65"/>
      <c r="M11" s="65"/>
      <c r="N11" s="65"/>
      <c r="O11" s="65"/>
      <c r="P11" s="65"/>
      <c r="Q11" s="65"/>
      <c r="R11" s="65"/>
      <c r="S11" s="65"/>
      <c r="T11" s="65"/>
      <c r="U11" s="65"/>
    </row>
    <row r="12" spans="1:21">
      <c r="A12" s="62"/>
      <c r="B12" s="56" t="s">
        <v>92</v>
      </c>
      <c r="C12" s="65">
        <v>46.8</v>
      </c>
      <c r="D12" s="65">
        <v>46.4</v>
      </c>
      <c r="E12" s="65">
        <v>46.3</v>
      </c>
      <c r="F12" s="65">
        <v>37.1</v>
      </c>
      <c r="G12" s="65">
        <v>46.2</v>
      </c>
      <c r="H12" s="65">
        <v>45.1</v>
      </c>
      <c r="I12" s="65">
        <v>44.3</v>
      </c>
      <c r="J12" s="65">
        <v>41.2</v>
      </c>
      <c r="K12" s="65">
        <v>37.299999999999997</v>
      </c>
      <c r="L12" s="65">
        <v>31</v>
      </c>
      <c r="M12" s="65">
        <v>36.200000000000003</v>
      </c>
      <c r="N12" s="65">
        <v>37.4</v>
      </c>
      <c r="O12" s="65">
        <v>31.6</v>
      </c>
      <c r="P12" s="65">
        <v>29.6</v>
      </c>
      <c r="Q12" s="65">
        <v>29.3</v>
      </c>
      <c r="R12" s="65">
        <v>32.6</v>
      </c>
      <c r="S12" s="65">
        <v>33.4</v>
      </c>
      <c r="T12" s="65">
        <v>33.1</v>
      </c>
      <c r="U12" s="65">
        <v>33.5</v>
      </c>
    </row>
    <row r="13" spans="1:21">
      <c r="A13" s="62"/>
      <c r="B13" s="56" t="s">
        <v>179</v>
      </c>
      <c r="C13" s="65">
        <v>61.4</v>
      </c>
      <c r="D13" s="65">
        <v>70.3</v>
      </c>
      <c r="E13" s="65">
        <v>65.7</v>
      </c>
      <c r="F13" s="65">
        <v>75.7</v>
      </c>
      <c r="G13" s="65">
        <v>78.8</v>
      </c>
      <c r="H13" s="65">
        <v>83</v>
      </c>
      <c r="I13" s="65">
        <v>68.7</v>
      </c>
      <c r="J13" s="65">
        <v>84.4</v>
      </c>
      <c r="K13" s="65">
        <v>84.9</v>
      </c>
      <c r="L13" s="65">
        <v>87</v>
      </c>
      <c r="M13" s="65">
        <v>86.1</v>
      </c>
      <c r="N13" s="65">
        <v>61.2</v>
      </c>
      <c r="O13" s="65">
        <v>62.8</v>
      </c>
      <c r="P13" s="65">
        <v>59.4</v>
      </c>
      <c r="Q13" s="65">
        <v>50.8</v>
      </c>
      <c r="R13" s="65">
        <v>40.799999999999997</v>
      </c>
      <c r="S13" s="65">
        <v>31.3</v>
      </c>
      <c r="T13" s="65">
        <v>36.700000000000003</v>
      </c>
      <c r="U13" s="65">
        <v>36.9</v>
      </c>
    </row>
    <row r="14" spans="1:21">
      <c r="A14" s="62"/>
      <c r="B14" s="57"/>
      <c r="C14" s="65"/>
      <c r="D14" s="65"/>
      <c r="E14" s="65"/>
      <c r="F14" s="65"/>
      <c r="G14" s="65"/>
      <c r="H14" s="65"/>
      <c r="I14" s="65"/>
      <c r="J14" s="65"/>
      <c r="K14" s="65"/>
      <c r="L14" s="65"/>
      <c r="M14" s="65"/>
      <c r="N14" s="65"/>
      <c r="O14" s="65"/>
      <c r="P14" s="65"/>
      <c r="Q14" s="65"/>
      <c r="R14" s="65"/>
      <c r="S14" s="65"/>
      <c r="T14" s="65"/>
      <c r="U14" s="65"/>
    </row>
    <row r="15" spans="1:21">
      <c r="A15" s="62"/>
      <c r="B15" s="58" t="s">
        <v>53</v>
      </c>
      <c r="C15" s="65"/>
      <c r="D15" s="65"/>
      <c r="E15" s="65"/>
      <c r="F15" s="65"/>
      <c r="G15" s="65"/>
      <c r="H15" s="65"/>
      <c r="I15" s="65"/>
      <c r="J15" s="65"/>
      <c r="K15" s="65"/>
      <c r="L15" s="65"/>
      <c r="M15" s="65"/>
      <c r="N15" s="65"/>
      <c r="O15" s="65"/>
      <c r="P15" s="65"/>
      <c r="Q15" s="65"/>
      <c r="R15" s="65"/>
      <c r="S15" s="65"/>
      <c r="T15" s="65"/>
      <c r="U15" s="65"/>
    </row>
    <row r="16" spans="1:21">
      <c r="A16" s="62"/>
      <c r="B16" s="56" t="s">
        <v>92</v>
      </c>
      <c r="C16" s="65">
        <v>43.3</v>
      </c>
      <c r="D16" s="65">
        <v>39.799999999999997</v>
      </c>
      <c r="E16" s="65">
        <v>41.3</v>
      </c>
      <c r="F16" s="65">
        <v>32.9</v>
      </c>
      <c r="G16" s="65">
        <v>37</v>
      </c>
      <c r="H16" s="65">
        <v>35.200000000000003</v>
      </c>
      <c r="I16" s="65">
        <v>39.200000000000003</v>
      </c>
      <c r="J16" s="65">
        <v>32.799999999999997</v>
      </c>
      <c r="K16" s="65">
        <v>30.5</v>
      </c>
      <c r="L16" s="65">
        <v>26.3</v>
      </c>
      <c r="M16" s="65">
        <v>29.6</v>
      </c>
      <c r="N16" s="65">
        <v>37.9</v>
      </c>
      <c r="O16" s="65">
        <v>33.5</v>
      </c>
      <c r="P16" s="65">
        <v>33.299999999999997</v>
      </c>
      <c r="Q16" s="65">
        <v>36.6</v>
      </c>
      <c r="R16" s="65">
        <v>44.4</v>
      </c>
      <c r="S16" s="65">
        <v>51.6</v>
      </c>
      <c r="T16" s="65">
        <v>47.5</v>
      </c>
      <c r="U16" s="65">
        <v>47.6</v>
      </c>
    </row>
    <row r="17" spans="1:21">
      <c r="A17" s="62"/>
      <c r="B17" s="56" t="s">
        <v>179</v>
      </c>
      <c r="C17" s="65">
        <v>56.7</v>
      </c>
      <c r="D17" s="65">
        <v>60.2</v>
      </c>
      <c r="E17" s="65">
        <v>58.7</v>
      </c>
      <c r="F17" s="65">
        <v>67.099999999999994</v>
      </c>
      <c r="G17" s="65">
        <v>63</v>
      </c>
      <c r="H17" s="65">
        <v>64.8</v>
      </c>
      <c r="I17" s="65">
        <v>60.8</v>
      </c>
      <c r="J17" s="65">
        <v>67.2</v>
      </c>
      <c r="K17" s="65">
        <v>69.5</v>
      </c>
      <c r="L17" s="65">
        <v>73.7</v>
      </c>
      <c r="M17" s="65">
        <v>70.400000000000006</v>
      </c>
      <c r="N17" s="65">
        <v>62.1</v>
      </c>
      <c r="O17" s="65">
        <v>66.5</v>
      </c>
      <c r="P17" s="65">
        <v>66.7</v>
      </c>
      <c r="Q17" s="65">
        <v>63.4</v>
      </c>
      <c r="R17" s="65">
        <v>55.6</v>
      </c>
      <c r="S17" s="65">
        <v>48.4</v>
      </c>
      <c r="T17" s="65">
        <v>52.5</v>
      </c>
      <c r="U17" s="65">
        <v>52.4</v>
      </c>
    </row>
    <row r="18" spans="1:21">
      <c r="A18" s="62"/>
      <c r="B18" s="62"/>
      <c r="C18" s="62"/>
      <c r="D18" s="62"/>
      <c r="E18" s="62"/>
      <c r="F18" s="62"/>
      <c r="G18" s="62"/>
      <c r="H18" s="62"/>
      <c r="I18" s="62"/>
      <c r="J18" s="62"/>
      <c r="K18" s="62"/>
      <c r="L18" s="62"/>
      <c r="M18" s="62"/>
      <c r="N18" s="62"/>
      <c r="O18" s="62"/>
      <c r="P18" s="62"/>
      <c r="Q18" s="62"/>
      <c r="R18" s="62"/>
      <c r="S18" s="62"/>
      <c r="T18" s="62"/>
      <c r="U18" s="62"/>
    </row>
    <row r="19" spans="1:21">
      <c r="A19" s="62"/>
      <c r="B19" s="68" t="s">
        <v>77</v>
      </c>
      <c r="C19" s="62"/>
      <c r="D19" s="62"/>
      <c r="E19" s="62"/>
      <c r="F19" s="62"/>
      <c r="G19" s="62"/>
      <c r="H19" s="62"/>
      <c r="I19" s="62"/>
      <c r="J19" s="62"/>
      <c r="K19" s="62"/>
      <c r="L19" s="62"/>
      <c r="M19" s="62"/>
      <c r="N19" s="62"/>
      <c r="O19" s="62"/>
      <c r="P19" s="62"/>
      <c r="Q19" s="62"/>
      <c r="R19" s="62"/>
      <c r="S19" s="62"/>
      <c r="T19" s="62"/>
      <c r="U19" s="62"/>
    </row>
    <row r="20" spans="1:21">
      <c r="A20" s="62"/>
      <c r="B20" s="69" t="s">
        <v>107</v>
      </c>
      <c r="C20" s="70">
        <v>210499</v>
      </c>
      <c r="D20" s="70">
        <v>201195</v>
      </c>
      <c r="E20" s="70">
        <v>231463</v>
      </c>
      <c r="F20" s="70">
        <v>243293</v>
      </c>
      <c r="G20" s="70">
        <v>240537</v>
      </c>
      <c r="H20" s="70">
        <v>259113</v>
      </c>
      <c r="I20" s="70">
        <v>259640</v>
      </c>
      <c r="J20" s="70">
        <v>251637</v>
      </c>
      <c r="K20" s="70">
        <v>242848</v>
      </c>
      <c r="L20" s="70">
        <v>211653</v>
      </c>
      <c r="M20" s="70">
        <v>214839</v>
      </c>
      <c r="N20" s="70">
        <v>195675</v>
      </c>
      <c r="O20" s="70">
        <v>199380</v>
      </c>
      <c r="P20" s="70">
        <v>201080</v>
      </c>
      <c r="Q20" s="70">
        <v>199935</v>
      </c>
      <c r="R20" s="70">
        <v>202637</v>
      </c>
      <c r="S20" s="70">
        <v>204085</v>
      </c>
      <c r="T20" s="70">
        <v>205533</v>
      </c>
      <c r="U20" s="70">
        <v>206981</v>
      </c>
    </row>
    <row r="21" spans="1:21">
      <c r="A21" s="62"/>
      <c r="B21" s="62"/>
      <c r="C21" s="62"/>
      <c r="D21" s="62"/>
      <c r="E21" s="62"/>
      <c r="F21" s="62"/>
      <c r="G21" s="62"/>
      <c r="H21" s="62"/>
      <c r="I21" s="62"/>
      <c r="J21" s="62"/>
      <c r="K21" s="62"/>
      <c r="L21" s="62"/>
      <c r="M21" s="62"/>
      <c r="N21" s="62"/>
      <c r="O21" s="62"/>
      <c r="P21" s="62"/>
      <c r="Q21" s="62"/>
      <c r="R21" s="62"/>
      <c r="S21" s="62"/>
      <c r="T21" s="62"/>
      <c r="U21" s="62"/>
    </row>
    <row r="22" spans="1:21">
      <c r="A22" s="17"/>
      <c r="B22" s="68" t="s">
        <v>108</v>
      </c>
      <c r="C22" s="61">
        <v>0.51</v>
      </c>
      <c r="D22" s="61">
        <v>0.57999999999999996</v>
      </c>
      <c r="E22" s="61">
        <v>0.48</v>
      </c>
      <c r="F22" s="61">
        <v>0.46</v>
      </c>
      <c r="G22" s="61">
        <v>0.52</v>
      </c>
      <c r="H22" s="61">
        <v>0.49</v>
      </c>
      <c r="I22" s="61">
        <v>0.44</v>
      </c>
      <c r="J22" s="61">
        <v>0.5</v>
      </c>
      <c r="K22" s="61">
        <v>0.5</v>
      </c>
      <c r="L22" s="61">
        <v>0.56000000000000005</v>
      </c>
      <c r="M22" s="61">
        <v>0.56999999999999995</v>
      </c>
      <c r="N22" s="61">
        <v>0.5</v>
      </c>
      <c r="O22" s="61">
        <v>0.47</v>
      </c>
      <c r="P22" s="61">
        <v>0.44</v>
      </c>
      <c r="Q22" s="61">
        <v>0.4</v>
      </c>
      <c r="R22" s="61">
        <v>0.36</v>
      </c>
      <c r="S22" s="61">
        <v>0.32</v>
      </c>
      <c r="T22" s="61">
        <v>0.34</v>
      </c>
      <c r="U22" s="61">
        <v>0.34</v>
      </c>
    </row>
    <row r="23" spans="1:21">
      <c r="A23" s="17"/>
      <c r="B23" s="68"/>
      <c r="C23" s="61"/>
      <c r="D23" s="61"/>
      <c r="E23" s="61"/>
      <c r="F23" s="61"/>
      <c r="G23" s="61"/>
      <c r="H23" s="61"/>
      <c r="I23" s="61"/>
      <c r="J23" s="61"/>
      <c r="K23" s="61"/>
      <c r="L23" s="61"/>
      <c r="M23" s="61"/>
      <c r="N23" s="61"/>
      <c r="O23" s="61"/>
      <c r="P23" s="61"/>
      <c r="Q23" s="61"/>
      <c r="R23" s="61"/>
      <c r="S23" s="61"/>
      <c r="T23" s="61"/>
      <c r="U23" s="61"/>
    </row>
    <row r="24" spans="1:21">
      <c r="A24" s="62"/>
      <c r="B24" s="62"/>
      <c r="C24" s="62"/>
      <c r="D24" s="62"/>
      <c r="E24" s="62"/>
      <c r="F24" s="62"/>
      <c r="G24" s="62"/>
      <c r="H24" s="62"/>
      <c r="I24" s="62"/>
      <c r="J24" s="62"/>
      <c r="K24" s="62"/>
      <c r="L24" s="62"/>
      <c r="M24" s="62"/>
      <c r="N24" s="62"/>
      <c r="O24" s="62"/>
      <c r="P24" s="62"/>
      <c r="Q24" s="62"/>
      <c r="R24" s="62"/>
      <c r="S24" s="62"/>
      <c r="T24" s="62"/>
      <c r="U24" s="62"/>
    </row>
    <row r="25" spans="1:21" ht="74">
      <c r="A25" s="17"/>
      <c r="B25" s="76" t="s">
        <v>180</v>
      </c>
      <c r="C25" s="53">
        <v>7.9</v>
      </c>
      <c r="D25" s="53">
        <v>8.6</v>
      </c>
      <c r="E25" s="53">
        <v>8.1999999999999993</v>
      </c>
      <c r="F25" s="53">
        <v>8.3000000000000007</v>
      </c>
      <c r="G25" s="53">
        <v>9.1999999999999993</v>
      </c>
      <c r="H25" s="53">
        <v>9.4</v>
      </c>
      <c r="I25" s="53">
        <v>8.3000000000000007</v>
      </c>
      <c r="J25" s="53">
        <v>9.1999999999999993</v>
      </c>
      <c r="K25" s="53">
        <v>9</v>
      </c>
      <c r="L25" s="53">
        <v>8.6999999999999993</v>
      </c>
      <c r="M25" s="53">
        <v>9</v>
      </c>
      <c r="N25" s="53">
        <v>7.2</v>
      </c>
      <c r="O25" s="53">
        <v>6.9</v>
      </c>
      <c r="P25" s="53">
        <v>6.5</v>
      </c>
      <c r="Q25" s="53">
        <v>5.9</v>
      </c>
      <c r="R25" s="53">
        <v>5.4</v>
      </c>
      <c r="S25" s="53">
        <v>4.7</v>
      </c>
      <c r="T25" s="53">
        <v>5.0999999999999996</v>
      </c>
      <c r="U25" s="53">
        <v>5.0999999999999996</v>
      </c>
    </row>
    <row r="26" spans="1:21">
      <c r="A26" s="62"/>
      <c r="B26" s="58" t="s">
        <v>97</v>
      </c>
      <c r="C26" s="65"/>
      <c r="D26" s="65"/>
      <c r="E26" s="65"/>
      <c r="F26" s="65"/>
      <c r="G26" s="65"/>
      <c r="H26" s="65"/>
      <c r="I26" s="65"/>
      <c r="J26" s="65"/>
      <c r="K26" s="65"/>
      <c r="L26" s="65"/>
      <c r="M26" s="65"/>
      <c r="N26" s="65"/>
      <c r="O26" s="65"/>
      <c r="P26" s="65"/>
      <c r="Q26" s="65"/>
      <c r="R26" s="65"/>
      <c r="S26" s="65"/>
      <c r="T26" s="65"/>
      <c r="U26" s="65"/>
    </row>
    <row r="27" spans="1:21">
      <c r="A27" s="62"/>
      <c r="B27" s="56" t="s">
        <v>92</v>
      </c>
      <c r="C27" s="65">
        <v>3.3</v>
      </c>
      <c r="D27" s="65">
        <v>3.3</v>
      </c>
      <c r="E27" s="65">
        <v>3.3</v>
      </c>
      <c r="F27" s="65">
        <v>2.6</v>
      </c>
      <c r="G27" s="65">
        <v>3.3</v>
      </c>
      <c r="H27" s="65">
        <v>3.2</v>
      </c>
      <c r="I27" s="65">
        <v>3.1</v>
      </c>
      <c r="J27" s="65">
        <v>2.9</v>
      </c>
      <c r="K27" s="65">
        <v>2.6</v>
      </c>
      <c r="L27" s="65">
        <v>2.2000000000000002</v>
      </c>
      <c r="M27" s="65">
        <v>2.6</v>
      </c>
      <c r="N27" s="65">
        <v>2.6</v>
      </c>
      <c r="O27" s="65">
        <v>2.2000000000000002</v>
      </c>
      <c r="P27" s="65">
        <v>2.1</v>
      </c>
      <c r="Q27" s="65">
        <v>2.1</v>
      </c>
      <c r="R27" s="65">
        <v>2.2999999999999998</v>
      </c>
      <c r="S27" s="65">
        <v>2.4</v>
      </c>
      <c r="T27" s="65">
        <v>2.2999999999999998</v>
      </c>
      <c r="U27" s="65">
        <v>2.4</v>
      </c>
    </row>
    <row r="28" spans="1:21">
      <c r="A28" s="62"/>
      <c r="B28" s="56" t="s">
        <v>179</v>
      </c>
      <c r="C28" s="65">
        <v>4.5999999999999996</v>
      </c>
      <c r="D28" s="65">
        <v>5.3</v>
      </c>
      <c r="E28" s="65">
        <v>4.9000000000000004</v>
      </c>
      <c r="F28" s="65">
        <v>5.7</v>
      </c>
      <c r="G28" s="65">
        <v>5.9</v>
      </c>
      <c r="H28" s="65">
        <v>6.2</v>
      </c>
      <c r="I28" s="65">
        <v>5.2</v>
      </c>
      <c r="J28" s="65">
        <v>6.3</v>
      </c>
      <c r="K28" s="65">
        <v>6.4</v>
      </c>
      <c r="L28" s="65">
        <v>6.5</v>
      </c>
      <c r="M28" s="65">
        <v>6.5</v>
      </c>
      <c r="N28" s="65">
        <v>4.5999999999999996</v>
      </c>
      <c r="O28" s="65">
        <v>4.7</v>
      </c>
      <c r="P28" s="65">
        <v>4.5</v>
      </c>
      <c r="Q28" s="65">
        <v>3.8</v>
      </c>
      <c r="R28" s="65">
        <v>3.1</v>
      </c>
      <c r="S28" s="65">
        <v>2.2999999999999998</v>
      </c>
      <c r="T28" s="65">
        <v>2.8</v>
      </c>
      <c r="U28" s="65">
        <v>2.8</v>
      </c>
    </row>
    <row r="29" spans="1:21">
      <c r="A29" s="62"/>
      <c r="B29" s="57"/>
      <c r="C29" s="65"/>
      <c r="D29" s="65"/>
      <c r="E29" s="65"/>
      <c r="F29" s="65"/>
      <c r="G29" s="65"/>
      <c r="H29" s="65"/>
      <c r="I29" s="65"/>
      <c r="J29" s="65"/>
      <c r="K29" s="65"/>
      <c r="L29" s="65"/>
      <c r="M29" s="65"/>
      <c r="N29" s="65"/>
      <c r="O29" s="65"/>
      <c r="P29" s="65"/>
      <c r="Q29" s="65"/>
      <c r="R29" s="65"/>
      <c r="S29" s="65"/>
      <c r="T29" s="65"/>
      <c r="U29" s="65"/>
    </row>
    <row r="30" spans="1:21">
      <c r="A30" s="62"/>
      <c r="B30" s="58" t="s">
        <v>53</v>
      </c>
      <c r="C30" s="65"/>
      <c r="D30" s="65"/>
      <c r="E30" s="65"/>
      <c r="F30" s="65"/>
      <c r="G30" s="65"/>
      <c r="H30" s="65"/>
      <c r="I30" s="65"/>
      <c r="J30" s="65"/>
      <c r="K30" s="65"/>
      <c r="L30" s="65"/>
      <c r="M30" s="65"/>
      <c r="N30" s="65"/>
      <c r="O30" s="65"/>
      <c r="P30" s="65"/>
      <c r="Q30" s="65"/>
      <c r="R30" s="65"/>
      <c r="S30" s="65"/>
      <c r="T30" s="65"/>
      <c r="U30" s="65"/>
    </row>
    <row r="31" spans="1:21">
      <c r="A31" s="62"/>
      <c r="B31" s="56" t="s">
        <v>92</v>
      </c>
      <c r="C31" s="65">
        <v>41.8</v>
      </c>
      <c r="D31" s="65">
        <v>38.4</v>
      </c>
      <c r="E31" s="65">
        <v>39.9</v>
      </c>
      <c r="F31" s="65">
        <v>31.6</v>
      </c>
      <c r="G31" s="65">
        <v>35.6</v>
      </c>
      <c r="H31" s="65">
        <v>33.9</v>
      </c>
      <c r="I31" s="65">
        <v>37.799999999999997</v>
      </c>
      <c r="J31" s="65">
        <v>31.5</v>
      </c>
      <c r="K31" s="65">
        <v>29.3</v>
      </c>
      <c r="L31" s="65">
        <v>25.1</v>
      </c>
      <c r="M31" s="65">
        <v>28.4</v>
      </c>
      <c r="N31" s="65">
        <v>36.5</v>
      </c>
      <c r="O31" s="65">
        <v>32.200000000000003</v>
      </c>
      <c r="P31" s="65">
        <v>32</v>
      </c>
      <c r="Q31" s="65">
        <v>35.299999999999997</v>
      </c>
      <c r="R31" s="65">
        <v>43</v>
      </c>
      <c r="S31" s="65">
        <v>50.1</v>
      </c>
      <c r="T31" s="65">
        <v>46</v>
      </c>
      <c r="U31" s="65">
        <v>46.1</v>
      </c>
    </row>
    <row r="32" spans="1:21">
      <c r="A32" s="62"/>
      <c r="B32" s="56" t="s">
        <v>179</v>
      </c>
      <c r="C32" s="65">
        <v>58.2</v>
      </c>
      <c r="D32" s="65">
        <v>61.6</v>
      </c>
      <c r="E32" s="65">
        <v>60.1</v>
      </c>
      <c r="F32" s="65">
        <v>68.400000000000006</v>
      </c>
      <c r="G32" s="65">
        <v>64.400000000000006</v>
      </c>
      <c r="H32" s="65">
        <v>66.099999999999994</v>
      </c>
      <c r="I32" s="65">
        <v>62.2</v>
      </c>
      <c r="J32" s="65">
        <v>68.5</v>
      </c>
      <c r="K32" s="65">
        <v>70.7</v>
      </c>
      <c r="L32" s="65">
        <v>74.900000000000006</v>
      </c>
      <c r="M32" s="65">
        <v>71.599999999999994</v>
      </c>
      <c r="N32" s="65">
        <v>63.5</v>
      </c>
      <c r="O32" s="65">
        <v>67.8</v>
      </c>
      <c r="P32" s="65">
        <v>68</v>
      </c>
      <c r="Q32" s="65">
        <v>64.7</v>
      </c>
      <c r="R32" s="65">
        <v>57</v>
      </c>
      <c r="S32" s="65">
        <v>49.9</v>
      </c>
      <c r="T32" s="65">
        <v>54</v>
      </c>
      <c r="U32" s="65">
        <v>53.9</v>
      </c>
    </row>
    <row r="33" spans="1:21">
      <c r="A33" s="62"/>
      <c r="B33" s="62"/>
      <c r="C33" s="65"/>
      <c r="D33" s="65"/>
      <c r="E33" s="65"/>
      <c r="F33" s="65"/>
      <c r="G33" s="65"/>
      <c r="H33" s="65"/>
      <c r="I33" s="65"/>
      <c r="J33" s="65"/>
      <c r="K33" s="65"/>
      <c r="L33" s="65"/>
      <c r="M33" s="65"/>
      <c r="N33" s="65"/>
      <c r="O33" s="65"/>
      <c r="P33" s="65"/>
      <c r="Q33" s="65"/>
      <c r="R33" s="65"/>
      <c r="S33" s="65"/>
      <c r="T33" s="65"/>
      <c r="U33" s="65"/>
    </row>
    <row r="34" spans="1:21">
      <c r="A34" s="17"/>
      <c r="B34" s="68" t="s">
        <v>82</v>
      </c>
      <c r="C34" s="53">
        <v>73.099999999999994</v>
      </c>
      <c r="D34" s="53">
        <v>73.3</v>
      </c>
      <c r="E34" s="53">
        <v>73.2</v>
      </c>
      <c r="F34" s="53">
        <v>73.599999999999994</v>
      </c>
      <c r="G34" s="53">
        <v>73.400000000000006</v>
      </c>
      <c r="H34" s="53">
        <v>73.5</v>
      </c>
      <c r="I34" s="53">
        <v>73.3</v>
      </c>
      <c r="J34" s="53">
        <v>73.599999999999994</v>
      </c>
      <c r="K34" s="53">
        <v>73.7</v>
      </c>
      <c r="L34" s="53">
        <v>73.900000000000006</v>
      </c>
      <c r="M34" s="53">
        <v>73.7</v>
      </c>
      <c r="N34" s="53">
        <v>73.400000000000006</v>
      </c>
      <c r="O34" s="53">
        <v>73.599999999999994</v>
      </c>
      <c r="P34" s="53">
        <v>73.599999999999994</v>
      </c>
      <c r="Q34" s="53">
        <v>73.400000000000006</v>
      </c>
      <c r="R34" s="53">
        <v>73.099999999999994</v>
      </c>
      <c r="S34" s="53">
        <v>72.8</v>
      </c>
      <c r="T34" s="53">
        <v>73</v>
      </c>
      <c r="U34" s="53">
        <v>73</v>
      </c>
    </row>
    <row r="35" spans="1:21">
      <c r="A35" s="62"/>
      <c r="B35" s="68"/>
      <c r="C35" s="62"/>
      <c r="D35" s="62"/>
      <c r="E35" s="62"/>
      <c r="F35" s="62"/>
      <c r="G35" s="62"/>
      <c r="H35" s="62"/>
      <c r="I35" s="62"/>
      <c r="J35" s="62"/>
      <c r="K35" s="62"/>
      <c r="L35" s="62"/>
      <c r="M35" s="62"/>
      <c r="N35" s="62"/>
      <c r="O35" s="62"/>
      <c r="P35" s="62"/>
      <c r="Q35" s="62"/>
      <c r="R35" s="62"/>
      <c r="S35" s="62"/>
      <c r="T35" s="62"/>
      <c r="U35" s="62"/>
    </row>
    <row r="36" spans="1:21">
      <c r="A36" s="77" t="s">
        <v>181</v>
      </c>
      <c r="B36" s="77"/>
      <c r="C36" s="77"/>
      <c r="D36" s="77"/>
      <c r="E36" s="77"/>
      <c r="F36" s="77"/>
      <c r="G36" s="77"/>
      <c r="H36" s="77"/>
      <c r="I36" s="62"/>
      <c r="J36" s="62"/>
      <c r="K36" s="62"/>
      <c r="L36" s="62"/>
      <c r="M36" s="62"/>
      <c r="N36" s="62"/>
      <c r="O36" s="62"/>
      <c r="P36" s="62"/>
      <c r="Q36" s="62"/>
      <c r="R36" s="62"/>
      <c r="S36" s="62"/>
      <c r="T36" s="62"/>
      <c r="U36" s="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topLeftCell="A10" workbookViewId="0">
      <selection activeCell="U17" sqref="U17"/>
    </sheetView>
  </sheetViews>
  <sheetFormatPr baseColWidth="10" defaultRowHeight="15"/>
  <sheetData>
    <row r="2" spans="1:21" ht="18">
      <c r="A2" s="12" t="s">
        <v>33</v>
      </c>
      <c r="C2" s="50"/>
      <c r="D2" s="50"/>
      <c r="E2" s="50"/>
      <c r="F2" s="50"/>
      <c r="G2" s="50"/>
      <c r="H2" s="50"/>
      <c r="I2" s="50"/>
      <c r="J2" s="50"/>
      <c r="L2" s="50"/>
      <c r="M2" s="50"/>
      <c r="N2" s="50"/>
      <c r="O2" s="50"/>
      <c r="Q2" s="50"/>
      <c r="R2" s="50"/>
      <c r="S2" s="50"/>
      <c r="T2" s="50"/>
      <c r="U2" s="50" t="s">
        <v>34</v>
      </c>
    </row>
    <row r="4" spans="1:21" ht="16">
      <c r="A4" s="14" t="s">
        <v>35</v>
      </c>
      <c r="C4" s="50"/>
      <c r="D4" s="50"/>
      <c r="E4" s="50"/>
    </row>
    <row r="5" spans="1:21" ht="16">
      <c r="A5" s="14" t="s">
        <v>166</v>
      </c>
      <c r="B5" s="51"/>
      <c r="C5" s="52"/>
      <c r="D5" s="52"/>
      <c r="E5" s="52"/>
      <c r="F5" s="51"/>
      <c r="G5" s="51"/>
      <c r="H5" s="51"/>
      <c r="I5" s="51"/>
      <c r="J5" s="51"/>
      <c r="K5" s="51"/>
      <c r="L5" s="51"/>
      <c r="M5" s="51"/>
      <c r="N5" s="51"/>
      <c r="O5" s="51"/>
      <c r="P5" s="51"/>
      <c r="Q5" s="51"/>
      <c r="R5" s="51"/>
      <c r="S5" s="51"/>
      <c r="T5" s="51"/>
      <c r="U5" s="51"/>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7">
      <c r="A10" s="17"/>
      <c r="B10" s="19" t="s">
        <v>167</v>
      </c>
      <c r="C10" s="53">
        <v>8.0989020000000007</v>
      </c>
      <c r="D10" s="53">
        <v>6.8544359999999998</v>
      </c>
      <c r="E10" s="53">
        <v>7.3204339999999997</v>
      </c>
      <c r="F10" s="53">
        <v>6.8019350000000003</v>
      </c>
      <c r="G10" s="53">
        <v>7.2434960000000004</v>
      </c>
      <c r="H10" s="53">
        <v>7.8754200000000001</v>
      </c>
      <c r="I10" s="53">
        <v>7.2072960000000004</v>
      </c>
      <c r="J10" s="53">
        <v>5.9038199999999996</v>
      </c>
      <c r="K10" s="53">
        <v>4.9389120000000002</v>
      </c>
      <c r="L10" s="53">
        <v>4.4510059999999996</v>
      </c>
      <c r="M10" s="53">
        <v>5.289752</v>
      </c>
      <c r="N10" s="53">
        <v>5.4529540000000001</v>
      </c>
      <c r="O10" s="53">
        <v>6.1228499999999997</v>
      </c>
      <c r="P10" s="53">
        <v>6.322025</v>
      </c>
      <c r="Q10" s="53">
        <v>6.2476750000000001</v>
      </c>
      <c r="R10" s="53">
        <v>5.589518</v>
      </c>
      <c r="S10" s="53">
        <v>5.9700410000000002</v>
      </c>
      <c r="T10" s="53">
        <v>7.0668249999999997</v>
      </c>
      <c r="U10" s="53">
        <v>7.8207750000000003</v>
      </c>
    </row>
    <row r="11" spans="1:21">
      <c r="B11" s="54" t="s">
        <v>88</v>
      </c>
      <c r="C11" s="55"/>
      <c r="D11" s="55"/>
      <c r="E11" s="55"/>
      <c r="F11" s="55"/>
      <c r="G11" s="55"/>
      <c r="H11" s="55"/>
      <c r="I11" s="55"/>
      <c r="J11" s="55"/>
      <c r="K11" s="55"/>
      <c r="L11" s="55"/>
      <c r="M11" s="55"/>
      <c r="N11" s="55"/>
      <c r="O11" s="55"/>
      <c r="P11" s="55"/>
      <c r="Q11" s="55"/>
      <c r="R11" s="55"/>
      <c r="S11" s="55"/>
      <c r="T11" s="55"/>
      <c r="U11" s="55"/>
    </row>
    <row r="12" spans="1:21">
      <c r="B12" s="66" t="s">
        <v>130</v>
      </c>
      <c r="C12" s="55">
        <v>2.9943999999999998E-2</v>
      </c>
      <c r="D12" s="55">
        <v>3.5352000000000001E-2</v>
      </c>
      <c r="E12" s="55">
        <v>3.6138000000000003E-2</v>
      </c>
      <c r="F12" s="55">
        <v>3.3634999999999998E-2</v>
      </c>
      <c r="G12" s="55">
        <v>3.1348000000000001E-2</v>
      </c>
      <c r="H12" s="55">
        <v>3.6119999999999999E-2</v>
      </c>
      <c r="I12" s="55">
        <v>3.184E-2</v>
      </c>
      <c r="J12" s="55">
        <v>3.7421999999999997E-2</v>
      </c>
      <c r="K12" s="55">
        <v>3.1800000000000002E-2</v>
      </c>
      <c r="L12" s="55">
        <v>2.6450000000000001E-2</v>
      </c>
      <c r="M12" s="55">
        <v>2.6806E-2</v>
      </c>
      <c r="N12" s="55">
        <v>2.9016E-2</v>
      </c>
      <c r="O12" s="55">
        <v>3.6525000000000002E-2</v>
      </c>
      <c r="P12" s="55">
        <v>2.29E-2</v>
      </c>
      <c r="Q12" s="55">
        <v>3.3674999999999997E-2</v>
      </c>
      <c r="R12" s="55">
        <v>3.7004000000000002E-2</v>
      </c>
      <c r="S12" s="55">
        <v>4.002E-2</v>
      </c>
      <c r="T12" s="55">
        <v>4.9299999999999997E-2</v>
      </c>
      <c r="U12" s="55">
        <v>4.1750000000000002E-2</v>
      </c>
    </row>
    <row r="13" spans="1:21">
      <c r="B13" s="66" t="s">
        <v>168</v>
      </c>
      <c r="C13" s="55">
        <v>8.0689580000000003</v>
      </c>
      <c r="D13" s="55">
        <v>6.8190840000000001</v>
      </c>
      <c r="E13" s="55">
        <v>7.2842960000000003</v>
      </c>
      <c r="F13" s="55">
        <v>6.7683</v>
      </c>
      <c r="G13" s="55">
        <v>7.212148</v>
      </c>
      <c r="H13" s="55">
        <v>7.8392999999999997</v>
      </c>
      <c r="I13" s="55">
        <v>7.1754559999999996</v>
      </c>
      <c r="J13" s="55">
        <v>5.8663980000000002</v>
      </c>
      <c r="K13" s="55">
        <v>4.9071119999999997</v>
      </c>
      <c r="L13" s="55">
        <v>4.4245559999999999</v>
      </c>
      <c r="M13" s="55">
        <v>5.2629460000000003</v>
      </c>
      <c r="N13" s="55">
        <v>5.4239379999999997</v>
      </c>
      <c r="O13" s="55">
        <v>6.0863250000000004</v>
      </c>
      <c r="P13" s="55">
        <v>6.2991250000000001</v>
      </c>
      <c r="Q13" s="55">
        <v>6.2140000000000004</v>
      </c>
      <c r="R13" s="55">
        <v>5.5525140000000004</v>
      </c>
      <c r="S13" s="55">
        <v>5.930021</v>
      </c>
      <c r="T13" s="55">
        <v>7.017525</v>
      </c>
      <c r="U13" s="55">
        <v>7.7790249999999999</v>
      </c>
    </row>
    <row r="14" spans="1:21">
      <c r="B14" s="57"/>
      <c r="C14" s="55"/>
      <c r="D14" s="55"/>
      <c r="E14" s="55"/>
      <c r="F14" s="55"/>
      <c r="G14" s="55"/>
      <c r="H14" s="55"/>
      <c r="I14" s="55"/>
      <c r="J14" s="55"/>
      <c r="K14" s="55"/>
      <c r="L14" s="55"/>
      <c r="M14" s="55"/>
      <c r="N14" s="55"/>
      <c r="O14" s="55"/>
      <c r="P14" s="55"/>
      <c r="Q14" s="55"/>
      <c r="R14" s="55"/>
      <c r="S14" s="55"/>
      <c r="T14" s="55"/>
      <c r="U14" s="55"/>
    </row>
    <row r="15" spans="1:21">
      <c r="B15" s="58" t="s">
        <v>53</v>
      </c>
      <c r="C15" s="55"/>
      <c r="D15" s="55"/>
      <c r="E15" s="55"/>
      <c r="F15" s="55"/>
      <c r="G15" s="55"/>
      <c r="H15" s="55"/>
      <c r="I15" s="55"/>
      <c r="J15" s="55"/>
      <c r="K15" s="55"/>
      <c r="L15" s="55"/>
      <c r="M15" s="55"/>
      <c r="N15" s="55"/>
      <c r="O15" s="55"/>
      <c r="P15" s="55"/>
      <c r="Q15" s="55"/>
      <c r="R15" s="55"/>
      <c r="S15" s="55"/>
      <c r="T15" s="55"/>
      <c r="U15" s="55"/>
    </row>
    <row r="16" spans="1:21">
      <c r="B16" s="66" t="s">
        <v>130</v>
      </c>
      <c r="C16" s="55">
        <v>0.36972899999999997</v>
      </c>
      <c r="D16" s="55">
        <v>0.51575400000000005</v>
      </c>
      <c r="E16" s="55">
        <v>0.49365900000000001</v>
      </c>
      <c r="F16" s="55">
        <v>0.49449199999999999</v>
      </c>
      <c r="G16" s="55">
        <v>0.43277399999999999</v>
      </c>
      <c r="H16" s="55">
        <v>0.45864199999999999</v>
      </c>
      <c r="I16" s="55">
        <v>0.44177499999999997</v>
      </c>
      <c r="J16" s="55">
        <v>0.63386100000000001</v>
      </c>
      <c r="K16" s="55">
        <v>0.64386699999999997</v>
      </c>
      <c r="L16" s="55">
        <v>0.594248</v>
      </c>
      <c r="M16" s="55">
        <v>0.50675300000000001</v>
      </c>
      <c r="N16" s="55">
        <v>0.532115</v>
      </c>
      <c r="O16" s="55">
        <v>0.59653599999999996</v>
      </c>
      <c r="P16" s="55">
        <v>0.36222599999999999</v>
      </c>
      <c r="Q16" s="55">
        <v>0.53900099999999995</v>
      </c>
      <c r="R16" s="55">
        <v>0.66202499999999997</v>
      </c>
      <c r="S16" s="55">
        <v>0.67034700000000003</v>
      </c>
      <c r="T16" s="55">
        <v>0.69762599999999997</v>
      </c>
      <c r="U16" s="55">
        <v>0.53383499999999995</v>
      </c>
    </row>
    <row r="17" spans="1:21">
      <c r="B17" s="66" t="s">
        <v>168</v>
      </c>
      <c r="C17" s="55">
        <v>99.630270999999993</v>
      </c>
      <c r="D17" s="55">
        <v>99.484245999999999</v>
      </c>
      <c r="E17" s="55">
        <v>99.506341000000006</v>
      </c>
      <c r="F17" s="55">
        <v>99.505508000000006</v>
      </c>
      <c r="G17" s="55">
        <v>99.567226000000005</v>
      </c>
      <c r="H17" s="55">
        <v>99.541358000000002</v>
      </c>
      <c r="I17" s="55">
        <v>99.558224999999993</v>
      </c>
      <c r="J17" s="55">
        <v>99.366139000000004</v>
      </c>
      <c r="K17" s="55">
        <v>99.356133</v>
      </c>
      <c r="L17" s="55">
        <v>99.405752000000007</v>
      </c>
      <c r="M17" s="55">
        <v>99.493246999999997</v>
      </c>
      <c r="N17" s="55">
        <v>99.467884999999995</v>
      </c>
      <c r="O17" s="55">
        <v>99.403464</v>
      </c>
      <c r="P17" s="55">
        <v>99.637773999999993</v>
      </c>
      <c r="Q17" s="55">
        <v>99.460999000000001</v>
      </c>
      <c r="R17" s="55">
        <v>99.337975</v>
      </c>
      <c r="S17" s="55">
        <v>99.329652999999993</v>
      </c>
      <c r="T17" s="55">
        <v>99.302374</v>
      </c>
      <c r="U17" s="55">
        <v>99.466165000000004</v>
      </c>
    </row>
    <row r="19" spans="1:21">
      <c r="B19" s="59" t="s">
        <v>77</v>
      </c>
    </row>
    <row r="20" spans="1:21">
      <c r="B20" s="60" t="s">
        <v>107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43">
      <c r="A22" s="17"/>
      <c r="B22" s="75" t="s">
        <v>169</v>
      </c>
      <c r="C22" s="61">
        <v>3.4799530000000001</v>
      </c>
      <c r="D22" s="61">
        <v>3.1552020000000001</v>
      </c>
      <c r="E22" s="61">
        <v>3.4034059999999999</v>
      </c>
      <c r="F22" s="61">
        <v>3.6666590000000001</v>
      </c>
      <c r="G22" s="61">
        <v>3.598468</v>
      </c>
      <c r="H22" s="61">
        <v>3.5228130000000002</v>
      </c>
      <c r="I22" s="61">
        <v>3.2363330000000001</v>
      </c>
      <c r="J22" s="61">
        <v>2.9560849999999999</v>
      </c>
      <c r="K22" s="61">
        <v>2.729441</v>
      </c>
      <c r="L22" s="61">
        <v>2.7338529999999999</v>
      </c>
      <c r="M22" s="61">
        <v>2.5367790000000001</v>
      </c>
      <c r="N22" s="61">
        <v>2.4653330000000002</v>
      </c>
      <c r="O22" s="61">
        <v>2.6821359999999999</v>
      </c>
      <c r="P22" s="61">
        <v>2.7812830000000002</v>
      </c>
      <c r="Q22" s="61">
        <v>2.6294</v>
      </c>
      <c r="R22" s="61">
        <v>2.4474990000000001</v>
      </c>
      <c r="S22" s="61">
        <v>2.3440970000000001</v>
      </c>
      <c r="T22" s="61">
        <v>2.2881819999999999</v>
      </c>
      <c r="U22" s="61">
        <v>2.3295970000000001</v>
      </c>
    </row>
    <row r="23" spans="1:21">
      <c r="A23" s="17"/>
      <c r="B23" s="75"/>
      <c r="C23" s="61"/>
      <c r="D23" s="61"/>
      <c r="E23" s="61"/>
      <c r="F23" s="61"/>
      <c r="G23" s="61"/>
      <c r="H23" s="61"/>
      <c r="I23" s="61"/>
      <c r="J23" s="61"/>
      <c r="K23" s="61"/>
      <c r="L23" s="61"/>
      <c r="M23" s="61"/>
      <c r="N23" s="61"/>
      <c r="O23" s="61"/>
      <c r="P23" s="61"/>
      <c r="Q23" s="61"/>
      <c r="R23" s="61"/>
      <c r="S23" s="61"/>
      <c r="T23" s="61"/>
      <c r="U23" s="61"/>
    </row>
    <row r="25" spans="1:21" ht="72">
      <c r="A25" s="17"/>
      <c r="B25" s="19" t="s">
        <v>170</v>
      </c>
      <c r="C25" s="53">
        <v>0.55935299999999999</v>
      </c>
      <c r="D25" s="53">
        <v>0.47348499999999999</v>
      </c>
      <c r="E25" s="53">
        <v>0.50564100000000001</v>
      </c>
      <c r="F25" s="53">
        <v>0.46982400000000002</v>
      </c>
      <c r="G25" s="53">
        <v>0.50027500000000003</v>
      </c>
      <c r="H25" s="53">
        <v>0.54390099999999997</v>
      </c>
      <c r="I25" s="53">
        <v>0.49776399999999998</v>
      </c>
      <c r="J25" s="53">
        <v>0.40784399999999998</v>
      </c>
      <c r="K25" s="53">
        <v>0.34123500000000001</v>
      </c>
      <c r="L25" s="53">
        <v>0.30753399999999997</v>
      </c>
      <c r="M25" s="53">
        <v>0.36546699999999999</v>
      </c>
      <c r="N25" s="53">
        <v>0.37675599999999998</v>
      </c>
      <c r="O25" s="53">
        <v>0.42302600000000001</v>
      </c>
      <c r="P25" s="53">
        <v>0.43669000000000002</v>
      </c>
      <c r="Q25" s="53">
        <v>0.43162400000000001</v>
      </c>
      <c r="R25" s="53">
        <v>0.38617499999999999</v>
      </c>
      <c r="S25" s="53">
        <v>0.41240900000000003</v>
      </c>
      <c r="T25" s="53">
        <v>0.48817700000000003</v>
      </c>
      <c r="U25" s="53">
        <v>0.54017999999999999</v>
      </c>
    </row>
    <row r="26" spans="1:21">
      <c r="B26" s="58" t="s">
        <v>97</v>
      </c>
      <c r="C26" s="55"/>
      <c r="D26" s="55"/>
      <c r="E26" s="55"/>
      <c r="F26" s="55"/>
      <c r="G26" s="55"/>
      <c r="H26" s="55"/>
      <c r="I26" s="55"/>
      <c r="J26" s="55"/>
      <c r="K26" s="55"/>
      <c r="L26" s="55"/>
      <c r="M26" s="55"/>
      <c r="N26" s="55"/>
      <c r="O26" s="55"/>
      <c r="P26" s="55"/>
      <c r="Q26" s="55"/>
      <c r="R26" s="55"/>
      <c r="S26" s="55"/>
      <c r="T26" s="55"/>
      <c r="U26" s="55"/>
    </row>
    <row r="27" spans="1:21">
      <c r="B27" s="66" t="s">
        <v>130</v>
      </c>
      <c r="C27" s="55">
        <v>2.2230000000000001E-3</v>
      </c>
      <c r="D27" s="55">
        <v>2.624E-3</v>
      </c>
      <c r="E27" s="55">
        <v>2.6830000000000001E-3</v>
      </c>
      <c r="F27" s="55">
        <v>2.4970000000000001E-3</v>
      </c>
      <c r="G27" s="55">
        <v>2.3270000000000001E-3</v>
      </c>
      <c r="H27" s="55">
        <v>2.6809999999999998E-3</v>
      </c>
      <c r="I27" s="55">
        <v>2.3640000000000002E-3</v>
      </c>
      <c r="J27" s="55">
        <v>2.7780000000000001E-3</v>
      </c>
      <c r="K27" s="55">
        <v>2.3609999999999998E-3</v>
      </c>
      <c r="L27" s="55">
        <v>1.9629999999999999E-3</v>
      </c>
      <c r="M27" s="55">
        <v>1.99E-3</v>
      </c>
      <c r="N27" s="55">
        <v>2.1540000000000001E-3</v>
      </c>
      <c r="O27" s="55">
        <v>2.7109999999999999E-3</v>
      </c>
      <c r="P27" s="55">
        <v>1.6999999999999999E-3</v>
      </c>
      <c r="Q27" s="55">
        <v>2.5000000000000001E-3</v>
      </c>
      <c r="R27" s="55">
        <v>2.7469999999999999E-3</v>
      </c>
      <c r="S27" s="55">
        <v>2.9710000000000001E-3</v>
      </c>
      <c r="T27" s="55">
        <v>3.6600000000000001E-3</v>
      </c>
      <c r="U27" s="55">
        <v>3.0990000000000002E-3</v>
      </c>
    </row>
    <row r="28" spans="1:21">
      <c r="B28" s="66" t="s">
        <v>168</v>
      </c>
      <c r="C28" s="55">
        <v>0.55713000000000001</v>
      </c>
      <c r="D28" s="55">
        <v>0.47086099999999997</v>
      </c>
      <c r="E28" s="55">
        <v>0.50295800000000002</v>
      </c>
      <c r="F28" s="55">
        <v>0.46732699999999999</v>
      </c>
      <c r="G28" s="55">
        <v>0.497948</v>
      </c>
      <c r="H28" s="55">
        <v>0.54121900000000001</v>
      </c>
      <c r="I28" s="55">
        <v>0.49540099999999998</v>
      </c>
      <c r="J28" s="55">
        <v>0.40506599999999998</v>
      </c>
      <c r="K28" s="55">
        <v>0.33887400000000001</v>
      </c>
      <c r="L28" s="55">
        <v>0.30557000000000001</v>
      </c>
      <c r="M28" s="55">
        <v>0.36347699999999999</v>
      </c>
      <c r="N28" s="55">
        <v>0.37460199999999999</v>
      </c>
      <c r="O28" s="55">
        <v>0.42031499999999999</v>
      </c>
      <c r="P28" s="55">
        <v>0.43498999999999999</v>
      </c>
      <c r="Q28" s="55">
        <v>0.42912499999999998</v>
      </c>
      <c r="R28" s="55">
        <v>0.38342799999999999</v>
      </c>
      <c r="S28" s="55">
        <v>0.40943800000000002</v>
      </c>
      <c r="T28" s="55">
        <v>0.484518</v>
      </c>
      <c r="U28" s="55">
        <v>0.53708100000000003</v>
      </c>
    </row>
    <row r="29" spans="1:21">
      <c r="B29" s="57"/>
      <c r="C29" s="55"/>
      <c r="D29" s="55"/>
      <c r="E29" s="55"/>
      <c r="F29" s="55"/>
      <c r="G29" s="55"/>
      <c r="H29" s="55"/>
      <c r="I29" s="55"/>
      <c r="J29" s="55"/>
      <c r="K29" s="55"/>
      <c r="L29" s="55"/>
      <c r="M29" s="55"/>
      <c r="N29" s="55"/>
      <c r="O29" s="55"/>
      <c r="P29" s="55"/>
      <c r="Q29" s="55"/>
      <c r="R29" s="55"/>
      <c r="S29" s="55"/>
      <c r="T29" s="55"/>
      <c r="U29" s="55"/>
    </row>
    <row r="30" spans="1:21">
      <c r="B30" s="58" t="s">
        <v>53</v>
      </c>
      <c r="C30" s="55"/>
      <c r="D30" s="55"/>
      <c r="E30" s="55"/>
      <c r="F30" s="55"/>
      <c r="G30" s="55"/>
      <c r="H30" s="55"/>
      <c r="I30" s="55"/>
      <c r="J30" s="55"/>
      <c r="K30" s="55"/>
      <c r="L30" s="55"/>
      <c r="M30" s="55"/>
      <c r="N30" s="55"/>
      <c r="O30" s="55"/>
      <c r="P30" s="55"/>
      <c r="Q30" s="55"/>
      <c r="R30" s="55"/>
      <c r="S30" s="55"/>
      <c r="T30" s="55"/>
      <c r="U30" s="55"/>
    </row>
    <row r="31" spans="1:21">
      <c r="B31" s="66" t="s">
        <v>130</v>
      </c>
      <c r="C31" s="55">
        <v>0.39739400000000002</v>
      </c>
      <c r="D31" s="55">
        <v>0.55424799999999996</v>
      </c>
      <c r="E31" s="55">
        <v>0.53054100000000004</v>
      </c>
      <c r="F31" s="55">
        <v>0.53143899999999999</v>
      </c>
      <c r="G31" s="55">
        <v>0.46515600000000001</v>
      </c>
      <c r="H31" s="55">
        <v>0.492975</v>
      </c>
      <c r="I31" s="55">
        <v>0.47483900000000001</v>
      </c>
      <c r="J31" s="55">
        <v>0.68113000000000001</v>
      </c>
      <c r="K31" s="55">
        <v>0.69178499999999998</v>
      </c>
      <c r="L31" s="55">
        <v>0.63845499999999999</v>
      </c>
      <c r="M31" s="55">
        <v>0.54447900000000005</v>
      </c>
      <c r="N31" s="55">
        <v>0.57170799999999999</v>
      </c>
      <c r="O31" s="55">
        <v>0.64094399999999996</v>
      </c>
      <c r="P31" s="55">
        <v>0.38927699999999998</v>
      </c>
      <c r="Q31" s="55">
        <v>0.57916000000000001</v>
      </c>
      <c r="R31" s="55">
        <v>0.71131500000000003</v>
      </c>
      <c r="S31" s="55">
        <v>0.72035499999999997</v>
      </c>
      <c r="T31" s="55">
        <v>0.74966299999999997</v>
      </c>
      <c r="U31" s="55">
        <v>0.57374000000000003</v>
      </c>
    </row>
    <row r="32" spans="1:21">
      <c r="B32" s="66" t="s">
        <v>168</v>
      </c>
      <c r="C32" s="55">
        <v>99.602605999999994</v>
      </c>
      <c r="D32" s="55">
        <v>99.445751999999999</v>
      </c>
      <c r="E32" s="55">
        <v>99.469459000000001</v>
      </c>
      <c r="F32" s="55">
        <v>99.468560999999994</v>
      </c>
      <c r="G32" s="55">
        <v>99.534844000000007</v>
      </c>
      <c r="H32" s="55">
        <v>99.507024999999999</v>
      </c>
      <c r="I32" s="55">
        <v>99.525160999999997</v>
      </c>
      <c r="J32" s="55">
        <v>99.318870000000004</v>
      </c>
      <c r="K32" s="55">
        <v>99.308215000000004</v>
      </c>
      <c r="L32" s="55">
        <v>99.361545000000007</v>
      </c>
      <c r="M32" s="55">
        <v>99.455521000000005</v>
      </c>
      <c r="N32" s="55">
        <v>99.428291999999999</v>
      </c>
      <c r="O32" s="55">
        <v>99.359055999999995</v>
      </c>
      <c r="P32" s="55">
        <v>99.610722999999993</v>
      </c>
      <c r="Q32" s="55">
        <v>99.420839999999998</v>
      </c>
      <c r="R32" s="55">
        <v>99.288685000000001</v>
      </c>
      <c r="S32" s="55">
        <v>99.279645000000002</v>
      </c>
      <c r="T32" s="55">
        <v>99.250337000000002</v>
      </c>
      <c r="U32" s="55">
        <v>99.426259999999999</v>
      </c>
    </row>
    <row r="33" spans="1:21">
      <c r="C33" s="55"/>
      <c r="D33" s="55"/>
      <c r="E33" s="55"/>
      <c r="F33" s="55"/>
      <c r="G33" s="55"/>
      <c r="H33" s="55"/>
      <c r="I33" s="55"/>
      <c r="J33" s="55"/>
      <c r="K33" s="55"/>
      <c r="L33" s="55"/>
      <c r="M33" s="55"/>
      <c r="N33" s="55"/>
      <c r="O33" s="55"/>
      <c r="P33" s="55"/>
      <c r="Q33" s="55"/>
      <c r="R33" s="55"/>
      <c r="S33" s="55"/>
      <c r="T33" s="55"/>
      <c r="U33" s="55"/>
    </row>
    <row r="34" spans="1:21">
      <c r="A34" s="17"/>
      <c r="B34" s="59" t="s">
        <v>82</v>
      </c>
      <c r="C34" s="53">
        <v>69.065229000000002</v>
      </c>
      <c r="D34" s="53">
        <v>69.077202</v>
      </c>
      <c r="E34" s="53">
        <v>69.072528000000005</v>
      </c>
      <c r="F34" s="53">
        <v>69.072089000000005</v>
      </c>
      <c r="G34" s="53">
        <v>69.065370000000001</v>
      </c>
      <c r="H34" s="53">
        <v>69.063068000000001</v>
      </c>
      <c r="I34" s="53">
        <v>69.063957000000002</v>
      </c>
      <c r="J34" s="53">
        <v>69.081361999999999</v>
      </c>
      <c r="K34" s="53">
        <v>69.091057000000006</v>
      </c>
      <c r="L34" s="53">
        <v>69.093063999999998</v>
      </c>
      <c r="M34" s="53">
        <v>69.089630999999997</v>
      </c>
      <c r="N34" s="53">
        <v>69.092091999999994</v>
      </c>
      <c r="O34" s="53">
        <v>69.089742000000001</v>
      </c>
      <c r="P34" s="53">
        <v>69.074403000000004</v>
      </c>
      <c r="Q34" s="53">
        <v>69.085610000000003</v>
      </c>
      <c r="R34" s="53">
        <v>69.089060000000003</v>
      </c>
      <c r="S34" s="53">
        <v>69.079682000000005</v>
      </c>
      <c r="T34" s="53">
        <v>69.080144000000004</v>
      </c>
      <c r="U34" s="53">
        <v>69.069860000000006</v>
      </c>
    </row>
    <row r="39" spans="1:21" ht="18">
      <c r="A39" s="12" t="s">
        <v>33</v>
      </c>
      <c r="C39" s="50"/>
      <c r="D39" s="50"/>
      <c r="E39" s="50"/>
      <c r="F39" s="50"/>
      <c r="G39" s="50"/>
      <c r="H39" s="50"/>
      <c r="I39" s="50"/>
      <c r="J39" s="50"/>
      <c r="L39" s="50"/>
      <c r="M39" s="50"/>
      <c r="N39" s="50"/>
      <c r="O39" s="50"/>
      <c r="Q39" s="50"/>
      <c r="R39" s="50"/>
      <c r="S39" s="50"/>
      <c r="T39" s="50"/>
      <c r="U39" s="50" t="s">
        <v>34</v>
      </c>
    </row>
    <row r="41" spans="1:21" ht="16">
      <c r="A41" s="14" t="s">
        <v>35</v>
      </c>
      <c r="C41" s="50"/>
      <c r="D41" s="50"/>
      <c r="E41" s="50"/>
    </row>
    <row r="42" spans="1:21" ht="16">
      <c r="A42" s="14" t="s">
        <v>171</v>
      </c>
      <c r="B42" s="51"/>
      <c r="C42" s="52"/>
      <c r="D42" s="52"/>
      <c r="E42" s="52"/>
      <c r="F42" s="51"/>
      <c r="G42" s="51"/>
      <c r="H42" s="51"/>
      <c r="I42" s="51"/>
      <c r="J42" s="51"/>
      <c r="K42" s="51"/>
      <c r="L42" s="51"/>
      <c r="M42" s="51"/>
      <c r="N42" s="51"/>
      <c r="O42" s="51"/>
      <c r="P42" s="51"/>
      <c r="Q42" s="51"/>
      <c r="R42" s="51"/>
      <c r="S42" s="51"/>
      <c r="T42" s="51"/>
      <c r="U42" s="51"/>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71">
      <c r="A47" s="17"/>
      <c r="B47" s="19" t="s">
        <v>172</v>
      </c>
      <c r="C47" s="53">
        <v>231.97009800000001</v>
      </c>
      <c r="D47" s="53">
        <v>211.929564</v>
      </c>
      <c r="E47" s="53">
        <v>212.78656599999999</v>
      </c>
      <c r="F47" s="53">
        <v>211.12206499999999</v>
      </c>
      <c r="G47" s="53">
        <v>235.61450400000001</v>
      </c>
      <c r="H47" s="53">
        <v>250.18657999999999</v>
      </c>
      <c r="I47" s="53">
        <v>249.24470400000001</v>
      </c>
      <c r="J47" s="53">
        <v>253.92617999999999</v>
      </c>
      <c r="K47" s="53">
        <v>239.39608799999999</v>
      </c>
      <c r="L47" s="53">
        <v>216.37399400000001</v>
      </c>
      <c r="M47" s="53">
        <v>223.65824799999999</v>
      </c>
      <c r="N47" s="53">
        <v>226.739046</v>
      </c>
      <c r="O47" s="53">
        <v>258.36615</v>
      </c>
      <c r="P47" s="53">
        <v>268.985975</v>
      </c>
      <c r="Q47" s="53">
        <v>263.55732499999999</v>
      </c>
      <c r="R47" s="53">
        <v>269.80748199999999</v>
      </c>
      <c r="S47" s="53">
        <v>277.13095900000002</v>
      </c>
      <c r="T47" s="53">
        <v>297.503175</v>
      </c>
      <c r="U47" s="53">
        <v>328.23122499999999</v>
      </c>
    </row>
    <row r="48" spans="1:21">
      <c r="B48" s="54" t="s">
        <v>88</v>
      </c>
      <c r="C48" s="55"/>
      <c r="D48" s="55"/>
      <c r="E48" s="55"/>
      <c r="F48" s="55"/>
      <c r="G48" s="55"/>
      <c r="H48" s="55"/>
      <c r="I48" s="55"/>
      <c r="J48" s="55"/>
      <c r="K48" s="55"/>
      <c r="L48" s="55"/>
      <c r="M48" s="55"/>
      <c r="N48" s="55"/>
      <c r="O48" s="55"/>
      <c r="P48" s="55"/>
      <c r="Q48" s="55"/>
      <c r="R48" s="55"/>
      <c r="S48" s="55"/>
      <c r="T48" s="55"/>
      <c r="U48" s="55"/>
    </row>
    <row r="49" spans="1:21">
      <c r="B49" s="66" t="s">
        <v>130</v>
      </c>
      <c r="C49" s="55">
        <v>3.539056</v>
      </c>
      <c r="D49" s="55">
        <v>3.4526479999999999</v>
      </c>
      <c r="E49" s="55">
        <v>3.388862</v>
      </c>
      <c r="F49" s="55">
        <v>3.1113650000000002</v>
      </c>
      <c r="G49" s="55">
        <v>2.840652</v>
      </c>
      <c r="H49" s="55">
        <v>3.2858800000000001</v>
      </c>
      <c r="I49" s="55">
        <v>2.9421599999999999</v>
      </c>
      <c r="J49" s="55">
        <v>3.0545779999999998</v>
      </c>
      <c r="K49" s="55">
        <v>2.9771999999999998</v>
      </c>
      <c r="L49" s="55">
        <v>2.83555</v>
      </c>
      <c r="M49" s="55">
        <v>2.5631940000000002</v>
      </c>
      <c r="N49" s="55">
        <v>2.1029840000000002</v>
      </c>
      <c r="O49" s="55">
        <v>2.5764749999999998</v>
      </c>
      <c r="P49" s="55">
        <v>2.1890999999999998</v>
      </c>
      <c r="Q49" s="55">
        <v>1.9053249999999999</v>
      </c>
      <c r="R49" s="55">
        <v>2.1699959999999998</v>
      </c>
      <c r="S49" s="55">
        <v>2.2719800000000001</v>
      </c>
      <c r="T49" s="55">
        <v>2.1977000000000002</v>
      </c>
      <c r="U49" s="55">
        <v>1.8222499999999999</v>
      </c>
    </row>
    <row r="50" spans="1:21">
      <c r="B50" s="66" t="s">
        <v>168</v>
      </c>
      <c r="C50" s="55">
        <v>228.43104199999999</v>
      </c>
      <c r="D50" s="55">
        <v>208.47691599999999</v>
      </c>
      <c r="E50" s="55">
        <v>209.397704</v>
      </c>
      <c r="F50" s="55">
        <v>208.01070000000001</v>
      </c>
      <c r="G50" s="55">
        <v>232.77385200000001</v>
      </c>
      <c r="H50" s="55">
        <v>246.9007</v>
      </c>
      <c r="I50" s="55">
        <v>246.30254400000001</v>
      </c>
      <c r="J50" s="55">
        <v>250.871602</v>
      </c>
      <c r="K50" s="55">
        <v>236.41888800000001</v>
      </c>
      <c r="L50" s="55">
        <v>213.538444</v>
      </c>
      <c r="M50" s="55">
        <v>221.095054</v>
      </c>
      <c r="N50" s="55">
        <v>224.63606200000001</v>
      </c>
      <c r="O50" s="55">
        <v>255.78967499999999</v>
      </c>
      <c r="P50" s="55">
        <v>266.796875</v>
      </c>
      <c r="Q50" s="55">
        <v>261.65199999999999</v>
      </c>
      <c r="R50" s="55">
        <v>267.63748600000002</v>
      </c>
      <c r="S50" s="55">
        <v>274.85897899999998</v>
      </c>
      <c r="T50" s="55">
        <v>295.305475</v>
      </c>
      <c r="U50" s="55">
        <v>326.408975</v>
      </c>
    </row>
    <row r="51" spans="1:21">
      <c r="B51" s="57"/>
      <c r="C51" s="55"/>
      <c r="D51" s="55"/>
      <c r="E51" s="55"/>
      <c r="F51" s="55"/>
      <c r="G51" s="55"/>
      <c r="H51" s="55"/>
      <c r="I51" s="55"/>
      <c r="J51" s="55"/>
      <c r="K51" s="55"/>
      <c r="L51" s="55"/>
      <c r="M51" s="55"/>
      <c r="N51" s="55"/>
      <c r="O51" s="55"/>
      <c r="P51" s="55"/>
      <c r="Q51" s="55"/>
      <c r="R51" s="55"/>
      <c r="S51" s="55"/>
      <c r="T51" s="55"/>
      <c r="U51" s="55"/>
    </row>
    <row r="52" spans="1:21">
      <c r="B52" s="58" t="s">
        <v>53</v>
      </c>
      <c r="C52" s="55"/>
      <c r="D52" s="55"/>
      <c r="E52" s="55"/>
      <c r="F52" s="55"/>
      <c r="G52" s="55"/>
      <c r="H52" s="55"/>
      <c r="I52" s="55"/>
      <c r="J52" s="55"/>
      <c r="K52" s="55"/>
      <c r="L52" s="55"/>
      <c r="M52" s="55"/>
      <c r="N52" s="55"/>
      <c r="O52" s="55"/>
      <c r="P52" s="55"/>
      <c r="Q52" s="55"/>
      <c r="R52" s="55"/>
      <c r="S52" s="55"/>
      <c r="T52" s="55"/>
      <c r="U52" s="55"/>
    </row>
    <row r="53" spans="1:21">
      <c r="B53" s="66" t="s">
        <v>130</v>
      </c>
      <c r="C53" s="55">
        <v>1.525652</v>
      </c>
      <c r="D53" s="55">
        <v>1.629149</v>
      </c>
      <c r="E53" s="55">
        <v>1.592611</v>
      </c>
      <c r="F53" s="55">
        <v>1.4737279999999999</v>
      </c>
      <c r="G53" s="55">
        <v>1.205635</v>
      </c>
      <c r="H53" s="55">
        <v>1.313372</v>
      </c>
      <c r="I53" s="55">
        <v>1.1804300000000001</v>
      </c>
      <c r="J53" s="55">
        <v>1.202939</v>
      </c>
      <c r="K53" s="55">
        <v>1.2436290000000001</v>
      </c>
      <c r="L53" s="55">
        <v>1.310486</v>
      </c>
      <c r="M53" s="55">
        <v>1.1460319999999999</v>
      </c>
      <c r="N53" s="55">
        <v>0.92749099999999995</v>
      </c>
      <c r="O53" s="55">
        <v>0.99721800000000005</v>
      </c>
      <c r="P53" s="55">
        <v>0.81383399999999995</v>
      </c>
      <c r="Q53" s="55">
        <v>0.72292599999999996</v>
      </c>
      <c r="R53" s="55">
        <v>0.80427599999999999</v>
      </c>
      <c r="S53" s="55">
        <v>0.81982200000000005</v>
      </c>
      <c r="T53" s="55">
        <v>0.73871500000000001</v>
      </c>
      <c r="U53" s="55">
        <v>0.55517300000000003</v>
      </c>
    </row>
    <row r="54" spans="1:21">
      <c r="B54" s="66" t="s">
        <v>168</v>
      </c>
      <c r="C54" s="55">
        <v>98.474348000000006</v>
      </c>
      <c r="D54" s="55">
        <v>98.370851000000002</v>
      </c>
      <c r="E54" s="55">
        <v>98.407388999999995</v>
      </c>
      <c r="F54" s="55">
        <v>98.526272000000006</v>
      </c>
      <c r="G54" s="55">
        <v>98.794364999999999</v>
      </c>
      <c r="H54" s="55">
        <v>98.686627999999999</v>
      </c>
      <c r="I54" s="55">
        <v>98.819569999999999</v>
      </c>
      <c r="J54" s="55">
        <v>98.797060999999999</v>
      </c>
      <c r="K54" s="55">
        <v>98.756371000000001</v>
      </c>
      <c r="L54" s="55">
        <v>98.689514000000003</v>
      </c>
      <c r="M54" s="55">
        <v>98.853967999999995</v>
      </c>
      <c r="N54" s="55">
        <v>99.072508999999997</v>
      </c>
      <c r="O54" s="55">
        <v>99.002781999999996</v>
      </c>
      <c r="P54" s="55">
        <v>99.186166</v>
      </c>
      <c r="Q54" s="55">
        <v>99.277073999999999</v>
      </c>
      <c r="R54" s="55">
        <v>99.195723999999998</v>
      </c>
      <c r="S54" s="55">
        <v>99.180177999999998</v>
      </c>
      <c r="T54" s="55">
        <v>99.261285000000001</v>
      </c>
      <c r="U54" s="55">
        <v>99.444827000000004</v>
      </c>
    </row>
    <row r="56" spans="1:21">
      <c r="B56" s="59" t="s">
        <v>77</v>
      </c>
    </row>
    <row r="57" spans="1:21" ht="16">
      <c r="B57" s="60" t="s">
        <v>173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5">
      <c r="A59" s="17"/>
      <c r="B59" s="75" t="s">
        <v>174</v>
      </c>
      <c r="C59" s="61">
        <v>1.954871</v>
      </c>
      <c r="D59" s="61">
        <v>1.7900910000000001</v>
      </c>
      <c r="E59" s="61">
        <v>1.9488259999999999</v>
      </c>
      <c r="F59" s="61">
        <v>2.0762360000000002</v>
      </c>
      <c r="G59" s="61">
        <v>2.0183409999999999</v>
      </c>
      <c r="H59" s="61">
        <v>1.9744159999999999</v>
      </c>
      <c r="I59" s="61">
        <v>1.836293</v>
      </c>
      <c r="J59" s="61">
        <v>1.6840790000000001</v>
      </c>
      <c r="K59" s="61">
        <v>1.5497559999999999</v>
      </c>
      <c r="L59" s="61">
        <v>1.5411360000000001</v>
      </c>
      <c r="M59" s="61">
        <v>1.4540120000000001</v>
      </c>
      <c r="N59" s="61">
        <v>1.388625</v>
      </c>
      <c r="O59" s="61">
        <v>1.5304869999999999</v>
      </c>
      <c r="P59" s="61">
        <v>1.581245</v>
      </c>
      <c r="Q59" s="61">
        <v>1.461625</v>
      </c>
      <c r="R59" s="61">
        <v>1.414574</v>
      </c>
      <c r="S59" s="61">
        <v>1.3162050000000001</v>
      </c>
      <c r="T59" s="61">
        <v>1.3093049999999999</v>
      </c>
      <c r="U59" s="61">
        <v>1.340981</v>
      </c>
    </row>
    <row r="60" spans="1:21">
      <c r="A60" s="17"/>
      <c r="B60" s="75"/>
      <c r="C60" s="61"/>
      <c r="D60" s="61"/>
      <c r="E60" s="61"/>
      <c r="F60" s="61"/>
      <c r="G60" s="61"/>
      <c r="H60" s="61"/>
      <c r="I60" s="61"/>
      <c r="J60" s="61"/>
      <c r="K60" s="61"/>
      <c r="L60" s="61"/>
      <c r="M60" s="61"/>
      <c r="N60" s="61"/>
      <c r="O60" s="61"/>
      <c r="P60" s="61"/>
      <c r="Q60" s="61"/>
      <c r="R60" s="61"/>
      <c r="S60" s="61"/>
      <c r="T60" s="61"/>
      <c r="U60" s="61"/>
    </row>
    <row r="62" spans="1:21" ht="86">
      <c r="A62" s="17"/>
      <c r="B62" s="19" t="s">
        <v>175</v>
      </c>
      <c r="C62" s="53">
        <v>16.034976</v>
      </c>
      <c r="D62" s="53">
        <v>14.651730000000001</v>
      </c>
      <c r="E62" s="53">
        <v>14.709833</v>
      </c>
      <c r="F62" s="53">
        <v>14.593365</v>
      </c>
      <c r="G62" s="53">
        <v>16.282253999999998</v>
      </c>
      <c r="H62" s="53">
        <v>17.289759</v>
      </c>
      <c r="I62" s="53">
        <v>17.223383999999999</v>
      </c>
      <c r="J62" s="53">
        <v>17.549057999999999</v>
      </c>
      <c r="K62" s="53">
        <v>16.547559</v>
      </c>
      <c r="L62" s="53">
        <v>14.957955</v>
      </c>
      <c r="M62" s="53">
        <v>15.459857</v>
      </c>
      <c r="N62" s="53">
        <v>15.670508</v>
      </c>
      <c r="O62" s="53">
        <v>17.855806999999999</v>
      </c>
      <c r="P62" s="53">
        <v>18.586334999999998</v>
      </c>
      <c r="Q62" s="53">
        <v>18.210526999999999</v>
      </c>
      <c r="R62" s="53">
        <v>18.642733</v>
      </c>
      <c r="S62" s="53">
        <v>19.146267000000002</v>
      </c>
      <c r="T62" s="53">
        <v>20.552195999999999</v>
      </c>
      <c r="U62" s="53">
        <v>22.671247999999999</v>
      </c>
    </row>
    <row r="63" spans="1:21">
      <c r="B63" s="58" t="s">
        <v>97</v>
      </c>
      <c r="C63" s="55"/>
      <c r="D63" s="55"/>
      <c r="E63" s="55"/>
      <c r="F63" s="55"/>
      <c r="G63" s="55"/>
      <c r="H63" s="55"/>
      <c r="I63" s="55"/>
      <c r="J63" s="55"/>
      <c r="K63" s="55"/>
      <c r="L63" s="55"/>
      <c r="M63" s="55"/>
      <c r="N63" s="55"/>
      <c r="O63" s="55"/>
      <c r="P63" s="55"/>
      <c r="Q63" s="55"/>
      <c r="R63" s="55"/>
      <c r="S63" s="55"/>
      <c r="T63" s="55"/>
      <c r="U63" s="55"/>
    </row>
    <row r="64" spans="1:21">
      <c r="B64" s="66" t="s">
        <v>130</v>
      </c>
      <c r="C64" s="55">
        <v>0.26271499999999998</v>
      </c>
      <c r="D64" s="55">
        <v>0.25629999999999997</v>
      </c>
      <c r="E64" s="55">
        <v>0.25156499999999998</v>
      </c>
      <c r="F64" s="55">
        <v>0.230966</v>
      </c>
      <c r="G64" s="55">
        <v>0.21087</v>
      </c>
      <c r="H64" s="55">
        <v>0.243921</v>
      </c>
      <c r="I64" s="55">
        <v>0.21840499999999999</v>
      </c>
      <c r="J64" s="55">
        <v>0.22675000000000001</v>
      </c>
      <c r="K64" s="55">
        <v>0.22100600000000001</v>
      </c>
      <c r="L64" s="55">
        <v>0.21049100000000001</v>
      </c>
      <c r="M64" s="55">
        <v>0.190274</v>
      </c>
      <c r="N64" s="55">
        <v>0.156111</v>
      </c>
      <c r="O64" s="55">
        <v>0.19125900000000001</v>
      </c>
      <c r="P64" s="55">
        <v>0.16250300000000001</v>
      </c>
      <c r="Q64" s="55">
        <v>0.14143800000000001</v>
      </c>
      <c r="R64" s="55">
        <v>0.16108500000000001</v>
      </c>
      <c r="S64" s="55">
        <v>0.168656</v>
      </c>
      <c r="T64" s="55">
        <v>0.16314200000000001</v>
      </c>
      <c r="U64" s="55">
        <v>0.135271</v>
      </c>
    </row>
    <row r="65" spans="1:21">
      <c r="B65" s="66" t="s">
        <v>168</v>
      </c>
      <c r="C65" s="55">
        <v>15.772261</v>
      </c>
      <c r="D65" s="55">
        <v>14.395429999999999</v>
      </c>
      <c r="E65" s="55">
        <v>14.458268</v>
      </c>
      <c r="F65" s="55">
        <v>14.362399</v>
      </c>
      <c r="G65" s="55">
        <v>16.071383999999998</v>
      </c>
      <c r="H65" s="55">
        <v>17.045838</v>
      </c>
      <c r="I65" s="55">
        <v>17.004978999999999</v>
      </c>
      <c r="J65" s="55">
        <v>17.322308</v>
      </c>
      <c r="K65" s="55">
        <v>16.326553000000001</v>
      </c>
      <c r="L65" s="55">
        <v>14.747464000000001</v>
      </c>
      <c r="M65" s="55">
        <v>15.269584</v>
      </c>
      <c r="N65" s="55">
        <v>15.514398</v>
      </c>
      <c r="O65" s="55">
        <v>17.664548</v>
      </c>
      <c r="P65" s="55">
        <v>18.423831</v>
      </c>
      <c r="Q65" s="55">
        <v>18.069089000000002</v>
      </c>
      <c r="R65" s="55">
        <v>18.481646999999999</v>
      </c>
      <c r="S65" s="55">
        <v>18.977612000000001</v>
      </c>
      <c r="T65" s="55">
        <v>20.389054999999999</v>
      </c>
      <c r="U65" s="55">
        <v>22.535976999999999</v>
      </c>
    </row>
    <row r="66" spans="1:21">
      <c r="B66" s="57"/>
      <c r="C66" s="55"/>
      <c r="D66" s="55"/>
      <c r="E66" s="55"/>
      <c r="F66" s="55"/>
      <c r="G66" s="55"/>
      <c r="H66" s="55"/>
      <c r="I66" s="55"/>
      <c r="J66" s="55"/>
      <c r="K66" s="55"/>
      <c r="L66" s="55"/>
      <c r="M66" s="55"/>
      <c r="N66" s="55"/>
      <c r="O66" s="55"/>
      <c r="P66" s="55"/>
      <c r="Q66" s="55"/>
      <c r="R66" s="55"/>
      <c r="S66" s="55"/>
      <c r="T66" s="55"/>
      <c r="U66" s="55"/>
    </row>
    <row r="67" spans="1:21">
      <c r="B67" s="58" t="s">
        <v>53</v>
      </c>
      <c r="C67" s="55"/>
      <c r="D67" s="55"/>
      <c r="E67" s="55"/>
      <c r="F67" s="55"/>
      <c r="G67" s="55"/>
      <c r="H67" s="55"/>
      <c r="I67" s="55"/>
      <c r="J67" s="55"/>
      <c r="K67" s="55"/>
      <c r="L67" s="55"/>
      <c r="M67" s="55"/>
      <c r="N67" s="55"/>
      <c r="O67" s="55"/>
      <c r="P67" s="55"/>
      <c r="Q67" s="55"/>
      <c r="R67" s="55"/>
      <c r="S67" s="55"/>
      <c r="T67" s="55"/>
      <c r="U67" s="55"/>
    </row>
    <row r="68" spans="1:21">
      <c r="B68" s="66" t="s">
        <v>130</v>
      </c>
      <c r="C68" s="55">
        <v>1.6383859999999999</v>
      </c>
      <c r="D68" s="55">
        <v>1.7492840000000001</v>
      </c>
      <c r="E68" s="55">
        <v>1.7101850000000001</v>
      </c>
      <c r="F68" s="55">
        <v>1.582678</v>
      </c>
      <c r="G68" s="55">
        <v>1.2950919999999999</v>
      </c>
      <c r="H68" s="55">
        <v>1.4107810000000001</v>
      </c>
      <c r="I68" s="55">
        <v>1.2680750000000001</v>
      </c>
      <c r="J68" s="55">
        <v>1.292095</v>
      </c>
      <c r="K68" s="55">
        <v>1.335583</v>
      </c>
      <c r="L68" s="55">
        <v>1.4072199999999999</v>
      </c>
      <c r="M68" s="55">
        <v>1.2307589999999999</v>
      </c>
      <c r="N68" s="55">
        <v>0.99620799999999998</v>
      </c>
      <c r="O68" s="55">
        <v>1.0711329999999999</v>
      </c>
      <c r="P68" s="55">
        <v>0.87431700000000001</v>
      </c>
      <c r="Q68" s="55">
        <v>0.77668300000000001</v>
      </c>
      <c r="R68" s="55">
        <v>0.86406499999999997</v>
      </c>
      <c r="S68" s="55">
        <v>0.88088100000000003</v>
      </c>
      <c r="T68" s="55">
        <v>0.79379299999999997</v>
      </c>
      <c r="U68" s="55">
        <v>0.59666399999999997</v>
      </c>
    </row>
    <row r="69" spans="1:21">
      <c r="B69" s="66" t="s">
        <v>168</v>
      </c>
      <c r="C69" s="55">
        <v>98.361614000000003</v>
      </c>
      <c r="D69" s="55">
        <v>98.250715999999997</v>
      </c>
      <c r="E69" s="55">
        <v>98.289815000000004</v>
      </c>
      <c r="F69" s="55">
        <v>98.417321999999999</v>
      </c>
      <c r="G69" s="55">
        <v>98.704908000000003</v>
      </c>
      <c r="H69" s="55">
        <v>98.589219</v>
      </c>
      <c r="I69" s="55">
        <v>98.731925000000004</v>
      </c>
      <c r="J69" s="55">
        <v>98.707904999999997</v>
      </c>
      <c r="K69" s="55">
        <v>98.664417</v>
      </c>
      <c r="L69" s="55">
        <v>98.592780000000005</v>
      </c>
      <c r="M69" s="55">
        <v>98.769240999999994</v>
      </c>
      <c r="N69" s="55">
        <v>99.003792000000004</v>
      </c>
      <c r="O69" s="55">
        <v>98.928866999999997</v>
      </c>
      <c r="P69" s="55">
        <v>99.125682999999995</v>
      </c>
      <c r="Q69" s="55">
        <v>99.223316999999994</v>
      </c>
      <c r="R69" s="55">
        <v>99.135935000000003</v>
      </c>
      <c r="S69" s="55">
        <v>99.119118999999998</v>
      </c>
      <c r="T69" s="55">
        <v>99.206207000000006</v>
      </c>
      <c r="U69" s="55">
        <v>99.403335999999996</v>
      </c>
    </row>
    <row r="70" spans="1:21">
      <c r="C70" s="55"/>
      <c r="D70" s="55"/>
      <c r="E70" s="55"/>
      <c r="F70" s="55"/>
      <c r="G70" s="55"/>
      <c r="H70" s="55"/>
      <c r="I70" s="55"/>
      <c r="J70" s="55"/>
      <c r="K70" s="55"/>
      <c r="L70" s="55"/>
      <c r="M70" s="55"/>
      <c r="N70" s="55"/>
      <c r="O70" s="55"/>
      <c r="P70" s="55"/>
      <c r="Q70" s="55"/>
      <c r="R70" s="55"/>
      <c r="S70" s="55"/>
      <c r="T70" s="55"/>
      <c r="U70" s="55"/>
    </row>
    <row r="71" spans="1:21">
      <c r="A71" s="17"/>
      <c r="B71" s="59" t="s">
        <v>82</v>
      </c>
      <c r="C71" s="53">
        <v>69.125185999999999</v>
      </c>
      <c r="D71" s="53">
        <v>69.134904000000006</v>
      </c>
      <c r="E71" s="53">
        <v>69.129520999999997</v>
      </c>
      <c r="F71" s="53">
        <v>69.122877000000003</v>
      </c>
      <c r="G71" s="53">
        <v>69.105481999999995</v>
      </c>
      <c r="H71" s="53">
        <v>69.107460000000003</v>
      </c>
      <c r="I71" s="53">
        <v>69.102307999999994</v>
      </c>
      <c r="J71" s="53">
        <v>69.110866000000001</v>
      </c>
      <c r="K71" s="53">
        <v>69.122095999999999</v>
      </c>
      <c r="L71" s="53">
        <v>69.130098000000004</v>
      </c>
      <c r="M71" s="53">
        <v>69.122679000000005</v>
      </c>
      <c r="N71" s="53">
        <v>69.112527</v>
      </c>
      <c r="O71" s="53">
        <v>69.110473999999996</v>
      </c>
      <c r="P71" s="53">
        <v>69.097784000000004</v>
      </c>
      <c r="Q71" s="53">
        <v>69.095129</v>
      </c>
      <c r="R71" s="53">
        <v>69.096425999999994</v>
      </c>
      <c r="S71" s="53">
        <v>69.087435999999997</v>
      </c>
      <c r="T71" s="53">
        <v>69.082275999999993</v>
      </c>
      <c r="U71" s="53">
        <v>69.070967999999993</v>
      </c>
    </row>
    <row r="73" spans="1:21">
      <c r="A73" s="7" t="s">
        <v>176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baseColWidth="10" defaultRowHeight="15"/>
  <cols>
    <col min="1" max="1" width="19.5" customWidth="1"/>
    <col min="2" max="2" width="53.83203125" bestFit="1" customWidth="1"/>
  </cols>
  <sheetData>
    <row r="1" spans="1:37">
      <c r="A1" t="s">
        <v>133</v>
      </c>
    </row>
    <row r="2" spans="1:37">
      <c r="A2" t="s">
        <v>210</v>
      </c>
    </row>
    <row r="3" spans="1:37">
      <c r="A3" t="s">
        <v>211</v>
      </c>
    </row>
    <row r="4" spans="1:37">
      <c r="A4" t="s">
        <v>125</v>
      </c>
    </row>
    <row r="5" spans="1:37">
      <c r="B5" t="s">
        <v>126</v>
      </c>
      <c r="C5" t="s">
        <v>127</v>
      </c>
      <c r="D5" t="s">
        <v>128</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124</v>
      </c>
    </row>
    <row r="6" spans="1:37">
      <c r="A6" s="86" t="s">
        <v>134</v>
      </c>
      <c r="C6" t="s">
        <v>135</v>
      </c>
    </row>
    <row r="7" spans="1:37">
      <c r="A7" t="s">
        <v>136</v>
      </c>
      <c r="B7" t="s">
        <v>212</v>
      </c>
      <c r="C7" t="s">
        <v>213</v>
      </c>
      <c r="D7" t="s">
        <v>128</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137</v>
      </c>
      <c r="B8" t="s">
        <v>214</v>
      </c>
      <c r="C8" t="s">
        <v>215</v>
      </c>
      <c r="D8" t="s">
        <v>128</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138</v>
      </c>
      <c r="B9" t="s">
        <v>216</v>
      </c>
      <c r="C9" t="s">
        <v>217</v>
      </c>
      <c r="D9" t="s">
        <v>128</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139</v>
      </c>
      <c r="B10" t="s">
        <v>218</v>
      </c>
      <c r="C10" t="s">
        <v>219</v>
      </c>
      <c r="D10" t="s">
        <v>128</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35</v>
      </c>
      <c r="B11" t="s">
        <v>220</v>
      </c>
      <c r="C11" t="s">
        <v>221</v>
      </c>
      <c r="D11" t="s">
        <v>128</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137</v>
      </c>
      <c r="B12" t="s">
        <v>222</v>
      </c>
      <c r="C12" t="s">
        <v>223</v>
      </c>
      <c r="D12" t="s">
        <v>128</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138</v>
      </c>
      <c r="B13" t="s">
        <v>224</v>
      </c>
      <c r="C13" t="s">
        <v>225</v>
      </c>
      <c r="D13" t="s">
        <v>128</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139</v>
      </c>
      <c r="B14" t="s">
        <v>226</v>
      </c>
      <c r="C14" t="s">
        <v>227</v>
      </c>
      <c r="D14" t="s">
        <v>128</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140</v>
      </c>
      <c r="B15" t="s">
        <v>228</v>
      </c>
      <c r="C15" t="s">
        <v>229</v>
      </c>
      <c r="D15" t="s">
        <v>128</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137</v>
      </c>
      <c r="B16" t="s">
        <v>230</v>
      </c>
      <c r="C16" t="s">
        <v>231</v>
      </c>
      <c r="D16" t="s">
        <v>128</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138</v>
      </c>
      <c r="B17" t="s">
        <v>232</v>
      </c>
      <c r="C17" t="s">
        <v>233</v>
      </c>
      <c r="D17" t="s">
        <v>128</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139</v>
      </c>
      <c r="B18" t="s">
        <v>234</v>
      </c>
      <c r="C18" t="s">
        <v>235</v>
      </c>
      <c r="D18" t="s">
        <v>128</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141</v>
      </c>
      <c r="B19" t="s">
        <v>236</v>
      </c>
      <c r="C19" t="s">
        <v>237</v>
      </c>
      <c r="D19" t="s">
        <v>128</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137</v>
      </c>
      <c r="B20" t="s">
        <v>238</v>
      </c>
      <c r="C20" t="s">
        <v>239</v>
      </c>
      <c r="D20" t="s">
        <v>128</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138</v>
      </c>
      <c r="B21" t="s">
        <v>240</v>
      </c>
      <c r="C21" t="s">
        <v>241</v>
      </c>
      <c r="D21" t="s">
        <v>128</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139</v>
      </c>
      <c r="B22" t="s">
        <v>242</v>
      </c>
      <c r="C22" t="s">
        <v>243</v>
      </c>
      <c r="D22" t="s">
        <v>128</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142</v>
      </c>
      <c r="B23" t="s">
        <v>244</v>
      </c>
      <c r="C23" t="s">
        <v>245</v>
      </c>
      <c r="D23" t="s">
        <v>128</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137</v>
      </c>
      <c r="B24" t="s">
        <v>246</v>
      </c>
      <c r="C24" t="s">
        <v>247</v>
      </c>
      <c r="D24" t="s">
        <v>128</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138</v>
      </c>
      <c r="B25" t="s">
        <v>248</v>
      </c>
      <c r="C25" t="s">
        <v>249</v>
      </c>
      <c r="D25" t="s">
        <v>128</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139</v>
      </c>
      <c r="B26" t="s">
        <v>250</v>
      </c>
      <c r="C26" t="s">
        <v>251</v>
      </c>
      <c r="D26" t="s">
        <v>128</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143</v>
      </c>
      <c r="B27" t="s">
        <v>252</v>
      </c>
      <c r="C27" t="s">
        <v>253</v>
      </c>
      <c r="D27" t="s">
        <v>128</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137</v>
      </c>
      <c r="B28" t="s">
        <v>254</v>
      </c>
      <c r="C28" t="s">
        <v>255</v>
      </c>
      <c r="D28" t="s">
        <v>128</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138</v>
      </c>
      <c r="B29" t="s">
        <v>256</v>
      </c>
      <c r="C29" t="s">
        <v>257</v>
      </c>
      <c r="D29" t="s">
        <v>128</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139</v>
      </c>
      <c r="B30" t="s">
        <v>258</v>
      </c>
      <c r="C30" t="s">
        <v>259</v>
      </c>
      <c r="D30" t="s">
        <v>128</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144</v>
      </c>
      <c r="B31" t="s">
        <v>260</v>
      </c>
      <c r="C31" t="s">
        <v>261</v>
      </c>
      <c r="D31" t="s">
        <v>128</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137</v>
      </c>
      <c r="B32" t="s">
        <v>262</v>
      </c>
      <c r="C32" t="s">
        <v>263</v>
      </c>
      <c r="D32" t="s">
        <v>128</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138</v>
      </c>
      <c r="B33" t="s">
        <v>264</v>
      </c>
      <c r="C33" t="s">
        <v>265</v>
      </c>
      <c r="D33" t="s">
        <v>128</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139</v>
      </c>
      <c r="B34" t="s">
        <v>266</v>
      </c>
      <c r="C34" t="s">
        <v>267</v>
      </c>
      <c r="D34" t="s">
        <v>128</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145</v>
      </c>
      <c r="B35" t="s">
        <v>268</v>
      </c>
      <c r="C35" t="s">
        <v>269</v>
      </c>
      <c r="D35" t="s">
        <v>128</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137</v>
      </c>
      <c r="B36" t="s">
        <v>270</v>
      </c>
      <c r="C36" t="s">
        <v>271</v>
      </c>
      <c r="D36" t="s">
        <v>128</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138</v>
      </c>
      <c r="B37" t="s">
        <v>272</v>
      </c>
      <c r="C37" t="s">
        <v>273</v>
      </c>
      <c r="D37" t="s">
        <v>128</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139</v>
      </c>
      <c r="B38" t="s">
        <v>274</v>
      </c>
      <c r="C38" t="s">
        <v>275</v>
      </c>
      <c r="D38" t="s">
        <v>128</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146</v>
      </c>
      <c r="B39" t="s">
        <v>276</v>
      </c>
      <c r="C39" t="s">
        <v>277</v>
      </c>
      <c r="D39" t="s">
        <v>128</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137</v>
      </c>
      <c r="B40" t="s">
        <v>278</v>
      </c>
      <c r="C40" t="s">
        <v>279</v>
      </c>
      <c r="D40" t="s">
        <v>128</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138</v>
      </c>
      <c r="B41" t="s">
        <v>280</v>
      </c>
      <c r="C41" t="s">
        <v>281</v>
      </c>
      <c r="D41" t="s">
        <v>128</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139</v>
      </c>
      <c r="B42" t="s">
        <v>282</v>
      </c>
      <c r="C42" t="s">
        <v>283</v>
      </c>
      <c r="D42" t="s">
        <v>128</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147</v>
      </c>
      <c r="B43" t="s">
        <v>284</v>
      </c>
      <c r="C43" t="s">
        <v>285</v>
      </c>
      <c r="D43" t="s">
        <v>128</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137</v>
      </c>
      <c r="B44" t="s">
        <v>286</v>
      </c>
      <c r="C44" t="s">
        <v>287</v>
      </c>
      <c r="D44" t="s">
        <v>128</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138</v>
      </c>
      <c r="B45" t="s">
        <v>288</v>
      </c>
      <c r="C45" t="s">
        <v>289</v>
      </c>
      <c r="D45" t="s">
        <v>128</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139</v>
      </c>
      <c r="B46" t="s">
        <v>290</v>
      </c>
      <c r="C46" t="s">
        <v>291</v>
      </c>
      <c r="D46" t="s">
        <v>128</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148</v>
      </c>
      <c r="B47" t="s">
        <v>292</v>
      </c>
      <c r="C47" t="s">
        <v>293</v>
      </c>
      <c r="D47" t="s">
        <v>128</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137</v>
      </c>
      <c r="B48" t="s">
        <v>294</v>
      </c>
      <c r="C48" t="s">
        <v>295</v>
      </c>
      <c r="D48" t="s">
        <v>128</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138</v>
      </c>
      <c r="B49" t="s">
        <v>296</v>
      </c>
      <c r="C49" t="s">
        <v>297</v>
      </c>
      <c r="D49" t="s">
        <v>128</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139</v>
      </c>
      <c r="B50" t="s">
        <v>298</v>
      </c>
      <c r="C50" t="s">
        <v>299</v>
      </c>
      <c r="D50" t="s">
        <v>128</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149</v>
      </c>
      <c r="B51" t="s">
        <v>300</v>
      </c>
      <c r="C51" t="s">
        <v>301</v>
      </c>
      <c r="D51" t="s">
        <v>128</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137</v>
      </c>
      <c r="B52" t="s">
        <v>302</v>
      </c>
      <c r="C52" t="s">
        <v>303</v>
      </c>
      <c r="D52" t="s">
        <v>128</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138</v>
      </c>
      <c r="B53" t="s">
        <v>304</v>
      </c>
      <c r="C53" t="s">
        <v>305</v>
      </c>
      <c r="D53" t="s">
        <v>128</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139</v>
      </c>
      <c r="B54" t="s">
        <v>306</v>
      </c>
      <c r="C54" t="s">
        <v>307</v>
      </c>
      <c r="D54" t="s">
        <v>128</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150</v>
      </c>
      <c r="B55" t="s">
        <v>308</v>
      </c>
      <c r="C55" t="s">
        <v>309</v>
      </c>
      <c r="D55" t="s">
        <v>128</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137</v>
      </c>
      <c r="B56" t="s">
        <v>310</v>
      </c>
      <c r="C56" t="s">
        <v>311</v>
      </c>
      <c r="D56" t="s">
        <v>128</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138</v>
      </c>
      <c r="B57" t="s">
        <v>312</v>
      </c>
      <c r="C57" t="s">
        <v>313</v>
      </c>
      <c r="D57" t="s">
        <v>128</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139</v>
      </c>
      <c r="B58" t="s">
        <v>314</v>
      </c>
      <c r="C58" t="s">
        <v>315</v>
      </c>
      <c r="D58" t="s">
        <v>128</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151</v>
      </c>
      <c r="B59" t="s">
        <v>316</v>
      </c>
      <c r="C59" t="s">
        <v>317</v>
      </c>
      <c r="D59" t="s">
        <v>128</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152</v>
      </c>
      <c r="C60" t="s">
        <v>153</v>
      </c>
    </row>
    <row r="61" spans="1:37">
      <c r="A61" t="s">
        <v>136</v>
      </c>
      <c r="B61" t="s">
        <v>318</v>
      </c>
      <c r="C61" t="s">
        <v>319</v>
      </c>
      <c r="D61" t="s">
        <v>128</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137</v>
      </c>
      <c r="B62" t="s">
        <v>320</v>
      </c>
      <c r="C62" t="s">
        <v>321</v>
      </c>
      <c r="D62" t="s">
        <v>128</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138</v>
      </c>
      <c r="B63" t="s">
        <v>322</v>
      </c>
      <c r="C63" t="s">
        <v>323</v>
      </c>
      <c r="D63" t="s">
        <v>128</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139</v>
      </c>
      <c r="B64" t="s">
        <v>324</v>
      </c>
      <c r="C64" t="s">
        <v>325</v>
      </c>
      <c r="D64" t="s">
        <v>128</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35</v>
      </c>
      <c r="B65" s="1" t="s">
        <v>326</v>
      </c>
      <c r="C65" t="s">
        <v>327</v>
      </c>
      <c r="D65" t="s">
        <v>128</v>
      </c>
      <c r="E65" s="82">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137</v>
      </c>
      <c r="B66" t="s">
        <v>328</v>
      </c>
      <c r="C66" t="s">
        <v>329</v>
      </c>
      <c r="D66" t="s">
        <v>128</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138</v>
      </c>
      <c r="B67" t="s">
        <v>330</v>
      </c>
      <c r="C67" t="s">
        <v>331</v>
      </c>
      <c r="D67" t="s">
        <v>128</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139</v>
      </c>
      <c r="B68" t="s">
        <v>332</v>
      </c>
      <c r="C68" t="s">
        <v>333</v>
      </c>
      <c r="D68" t="s">
        <v>128</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140</v>
      </c>
      <c r="B69" t="s">
        <v>334</v>
      </c>
      <c r="C69" t="s">
        <v>335</v>
      </c>
      <c r="D69" t="s">
        <v>128</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137</v>
      </c>
      <c r="B70" t="s">
        <v>336</v>
      </c>
      <c r="C70" t="s">
        <v>337</v>
      </c>
      <c r="D70" t="s">
        <v>128</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138</v>
      </c>
      <c r="B71" t="s">
        <v>338</v>
      </c>
      <c r="C71" t="s">
        <v>339</v>
      </c>
      <c r="D71" t="s">
        <v>128</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139</v>
      </c>
      <c r="B72" t="s">
        <v>340</v>
      </c>
      <c r="C72" t="s">
        <v>341</v>
      </c>
      <c r="D72" t="s">
        <v>128</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141</v>
      </c>
      <c r="B73" t="s">
        <v>342</v>
      </c>
      <c r="C73" t="s">
        <v>343</v>
      </c>
      <c r="D73" t="s">
        <v>128</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137</v>
      </c>
      <c r="B74" t="s">
        <v>344</v>
      </c>
      <c r="C74" t="s">
        <v>345</v>
      </c>
      <c r="D74" t="s">
        <v>128</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138</v>
      </c>
      <c r="B75" t="s">
        <v>346</v>
      </c>
      <c r="C75" t="s">
        <v>347</v>
      </c>
      <c r="D75" t="s">
        <v>128</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139</v>
      </c>
      <c r="B76" t="s">
        <v>348</v>
      </c>
      <c r="C76" t="s">
        <v>349</v>
      </c>
      <c r="D76" t="s">
        <v>128</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142</v>
      </c>
      <c r="B77" t="s">
        <v>350</v>
      </c>
      <c r="C77" t="s">
        <v>351</v>
      </c>
      <c r="D77" t="s">
        <v>128</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137</v>
      </c>
      <c r="B78" t="s">
        <v>352</v>
      </c>
      <c r="C78" t="s">
        <v>353</v>
      </c>
      <c r="D78" t="s">
        <v>128</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138</v>
      </c>
      <c r="B79" t="s">
        <v>354</v>
      </c>
      <c r="C79" t="s">
        <v>355</v>
      </c>
      <c r="D79" t="s">
        <v>128</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139</v>
      </c>
      <c r="B80" t="s">
        <v>356</v>
      </c>
      <c r="C80" t="s">
        <v>357</v>
      </c>
      <c r="D80" t="s">
        <v>128</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143</v>
      </c>
      <c r="B81" t="s">
        <v>358</v>
      </c>
      <c r="C81" t="s">
        <v>359</v>
      </c>
      <c r="D81" t="s">
        <v>128</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137</v>
      </c>
      <c r="B82" t="s">
        <v>360</v>
      </c>
      <c r="C82" t="s">
        <v>361</v>
      </c>
      <c r="D82" t="s">
        <v>128</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138</v>
      </c>
      <c r="B83" t="s">
        <v>362</v>
      </c>
      <c r="C83" t="s">
        <v>363</v>
      </c>
      <c r="D83" t="s">
        <v>128</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139</v>
      </c>
      <c r="B84" t="s">
        <v>364</v>
      </c>
      <c r="C84" t="s">
        <v>365</v>
      </c>
      <c r="D84" t="s">
        <v>128</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144</v>
      </c>
      <c r="B85" t="s">
        <v>366</v>
      </c>
      <c r="C85" t="s">
        <v>367</v>
      </c>
      <c r="D85" t="s">
        <v>128</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137</v>
      </c>
      <c r="B86" t="s">
        <v>368</v>
      </c>
      <c r="C86" t="s">
        <v>369</v>
      </c>
      <c r="D86" t="s">
        <v>128</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138</v>
      </c>
      <c r="B87" t="s">
        <v>370</v>
      </c>
      <c r="C87" t="s">
        <v>371</v>
      </c>
      <c r="D87" t="s">
        <v>128</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139</v>
      </c>
      <c r="B88" t="s">
        <v>372</v>
      </c>
      <c r="C88" t="s">
        <v>373</v>
      </c>
      <c r="D88" t="s">
        <v>128</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145</v>
      </c>
      <c r="B89" t="s">
        <v>374</v>
      </c>
      <c r="C89" t="s">
        <v>375</v>
      </c>
      <c r="D89" t="s">
        <v>128</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137</v>
      </c>
      <c r="B90" t="s">
        <v>376</v>
      </c>
      <c r="C90" t="s">
        <v>377</v>
      </c>
      <c r="D90" t="s">
        <v>128</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138</v>
      </c>
      <c r="B91" t="s">
        <v>378</v>
      </c>
      <c r="C91" t="s">
        <v>379</v>
      </c>
      <c r="D91" t="s">
        <v>128</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139</v>
      </c>
      <c r="B92" t="s">
        <v>380</v>
      </c>
      <c r="C92" t="s">
        <v>381</v>
      </c>
      <c r="D92" t="s">
        <v>128</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146</v>
      </c>
      <c r="B93" t="s">
        <v>382</v>
      </c>
      <c r="C93" t="s">
        <v>383</v>
      </c>
      <c r="D93" t="s">
        <v>128</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137</v>
      </c>
      <c r="B94" t="s">
        <v>384</v>
      </c>
      <c r="C94" t="s">
        <v>385</v>
      </c>
      <c r="D94" t="s">
        <v>128</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138</v>
      </c>
      <c r="B95" t="s">
        <v>386</v>
      </c>
      <c r="C95" t="s">
        <v>387</v>
      </c>
      <c r="D95" t="s">
        <v>128</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139</v>
      </c>
      <c r="B96" t="s">
        <v>388</v>
      </c>
      <c r="C96" t="s">
        <v>389</v>
      </c>
      <c r="D96" t="s">
        <v>128</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147</v>
      </c>
      <c r="B97" t="s">
        <v>390</v>
      </c>
      <c r="C97" t="s">
        <v>391</v>
      </c>
      <c r="D97" t="s">
        <v>128</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137</v>
      </c>
      <c r="B98" t="s">
        <v>392</v>
      </c>
      <c r="C98" t="s">
        <v>393</v>
      </c>
      <c r="D98" t="s">
        <v>128</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138</v>
      </c>
      <c r="B99" t="s">
        <v>394</v>
      </c>
      <c r="C99" t="s">
        <v>395</v>
      </c>
      <c r="D99" t="s">
        <v>128</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139</v>
      </c>
      <c r="B100" t="s">
        <v>396</v>
      </c>
      <c r="C100" t="s">
        <v>397</v>
      </c>
      <c r="D100" t="s">
        <v>128</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148</v>
      </c>
      <c r="B101" t="s">
        <v>398</v>
      </c>
      <c r="C101" t="s">
        <v>399</v>
      </c>
      <c r="D101" t="s">
        <v>128</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137</v>
      </c>
      <c r="B102" t="s">
        <v>400</v>
      </c>
      <c r="C102" t="s">
        <v>401</v>
      </c>
      <c r="D102" t="s">
        <v>128</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138</v>
      </c>
      <c r="B103" t="s">
        <v>402</v>
      </c>
      <c r="C103" t="s">
        <v>403</v>
      </c>
      <c r="D103" t="s">
        <v>128</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139</v>
      </c>
      <c r="B104" t="s">
        <v>404</v>
      </c>
      <c r="C104" t="s">
        <v>405</v>
      </c>
      <c r="D104" t="s">
        <v>128</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149</v>
      </c>
      <c r="B105" t="s">
        <v>406</v>
      </c>
      <c r="C105" t="s">
        <v>407</v>
      </c>
      <c r="D105" t="s">
        <v>128</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137</v>
      </c>
      <c r="B106" t="s">
        <v>408</v>
      </c>
      <c r="C106" t="s">
        <v>409</v>
      </c>
      <c r="D106" t="s">
        <v>128</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138</v>
      </c>
      <c r="B107" t="s">
        <v>410</v>
      </c>
      <c r="C107" t="s">
        <v>411</v>
      </c>
      <c r="D107" t="s">
        <v>128</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139</v>
      </c>
      <c r="B108" t="s">
        <v>412</v>
      </c>
      <c r="C108" t="s">
        <v>413</v>
      </c>
      <c r="D108" t="s">
        <v>128</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150</v>
      </c>
      <c r="B109" t="s">
        <v>414</v>
      </c>
      <c r="C109" t="s">
        <v>415</v>
      </c>
      <c r="D109" t="s">
        <v>128</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137</v>
      </c>
      <c r="B110" t="s">
        <v>416</v>
      </c>
      <c r="C110" t="s">
        <v>417</v>
      </c>
      <c r="D110" t="s">
        <v>128</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138</v>
      </c>
      <c r="B111" t="s">
        <v>418</v>
      </c>
      <c r="C111" t="s">
        <v>419</v>
      </c>
      <c r="D111" t="s">
        <v>128</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139</v>
      </c>
      <c r="B112" t="s">
        <v>420</v>
      </c>
      <c r="C112" t="s">
        <v>421</v>
      </c>
      <c r="D112" t="s">
        <v>128</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151</v>
      </c>
      <c r="B113" t="s">
        <v>422</v>
      </c>
      <c r="C113" t="s">
        <v>423</v>
      </c>
      <c r="D113" t="s">
        <v>128</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154</v>
      </c>
      <c r="C114" t="s">
        <v>155</v>
      </c>
    </row>
    <row r="115" spans="1:37">
      <c r="A115" t="s">
        <v>136</v>
      </c>
      <c r="B115" t="s">
        <v>424</v>
      </c>
      <c r="C115" t="s">
        <v>425</v>
      </c>
      <c r="D115" t="s">
        <v>128</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137</v>
      </c>
      <c r="B116" t="s">
        <v>426</v>
      </c>
      <c r="C116" t="s">
        <v>427</v>
      </c>
      <c r="D116" t="s">
        <v>128</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129</v>
      </c>
    </row>
    <row r="117" spans="1:37">
      <c r="A117" t="s">
        <v>138</v>
      </c>
      <c r="B117" t="s">
        <v>428</v>
      </c>
      <c r="C117" t="s">
        <v>429</v>
      </c>
      <c r="D117" t="s">
        <v>128</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129</v>
      </c>
    </row>
    <row r="118" spans="1:37">
      <c r="A118" t="s">
        <v>139</v>
      </c>
      <c r="B118" t="s">
        <v>430</v>
      </c>
      <c r="C118" t="s">
        <v>431</v>
      </c>
      <c r="D118" t="s">
        <v>128</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35</v>
      </c>
      <c r="B119" t="s">
        <v>432</v>
      </c>
      <c r="C119" t="s">
        <v>433</v>
      </c>
      <c r="D119" t="s">
        <v>128</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137</v>
      </c>
      <c r="B120" t="s">
        <v>434</v>
      </c>
      <c r="C120" t="s">
        <v>435</v>
      </c>
      <c r="D120" t="s">
        <v>128</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129</v>
      </c>
    </row>
    <row r="121" spans="1:37">
      <c r="A121" t="s">
        <v>138</v>
      </c>
      <c r="B121" t="s">
        <v>436</v>
      </c>
      <c r="C121" t="s">
        <v>437</v>
      </c>
      <c r="D121" t="s">
        <v>128</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129</v>
      </c>
    </row>
    <row r="122" spans="1:37">
      <c r="A122" t="s">
        <v>139</v>
      </c>
      <c r="B122" t="s">
        <v>438</v>
      </c>
      <c r="C122" t="s">
        <v>439</v>
      </c>
      <c r="D122" t="s">
        <v>128</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140</v>
      </c>
      <c r="B123" t="s">
        <v>440</v>
      </c>
      <c r="C123" t="s">
        <v>441</v>
      </c>
      <c r="D123" t="s">
        <v>128</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129</v>
      </c>
    </row>
    <row r="124" spans="1:37">
      <c r="A124" t="s">
        <v>137</v>
      </c>
      <c r="B124" t="s">
        <v>442</v>
      </c>
      <c r="C124" t="s">
        <v>443</v>
      </c>
      <c r="D124" t="s">
        <v>128</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129</v>
      </c>
    </row>
    <row r="125" spans="1:37">
      <c r="A125" t="s">
        <v>138</v>
      </c>
      <c r="B125" t="s">
        <v>444</v>
      </c>
      <c r="C125" t="s">
        <v>445</v>
      </c>
      <c r="D125" t="s">
        <v>128</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129</v>
      </c>
    </row>
    <row r="126" spans="1:37">
      <c r="A126" t="s">
        <v>139</v>
      </c>
      <c r="B126" t="s">
        <v>446</v>
      </c>
      <c r="C126" t="s">
        <v>447</v>
      </c>
      <c r="D126" t="s">
        <v>128</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129</v>
      </c>
    </row>
    <row r="127" spans="1:37">
      <c r="A127" t="s">
        <v>141</v>
      </c>
      <c r="B127" t="s">
        <v>448</v>
      </c>
      <c r="C127" t="s">
        <v>449</v>
      </c>
      <c r="D127" t="s">
        <v>128</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137</v>
      </c>
      <c r="B128" t="s">
        <v>450</v>
      </c>
      <c r="C128" t="s">
        <v>451</v>
      </c>
      <c r="D128" t="s">
        <v>128</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138</v>
      </c>
      <c r="B129" t="s">
        <v>452</v>
      </c>
      <c r="C129" t="s">
        <v>453</v>
      </c>
      <c r="D129" t="s">
        <v>128</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139</v>
      </c>
      <c r="B130" t="s">
        <v>454</v>
      </c>
      <c r="C130" t="s">
        <v>455</v>
      </c>
      <c r="D130" t="s">
        <v>128</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142</v>
      </c>
      <c r="B131" t="s">
        <v>456</v>
      </c>
      <c r="C131" t="s">
        <v>457</v>
      </c>
      <c r="D131" t="s">
        <v>128</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137</v>
      </c>
      <c r="B132" t="s">
        <v>458</v>
      </c>
      <c r="C132" t="s">
        <v>459</v>
      </c>
      <c r="D132" t="s">
        <v>128</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138</v>
      </c>
      <c r="B133" t="s">
        <v>460</v>
      </c>
      <c r="C133" t="s">
        <v>461</v>
      </c>
      <c r="D133" t="s">
        <v>128</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129</v>
      </c>
    </row>
    <row r="134" spans="1:37">
      <c r="A134" t="s">
        <v>139</v>
      </c>
      <c r="B134" t="s">
        <v>462</v>
      </c>
      <c r="C134" t="s">
        <v>463</v>
      </c>
      <c r="D134" t="s">
        <v>128</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129</v>
      </c>
    </row>
    <row r="135" spans="1:37">
      <c r="A135" t="s">
        <v>143</v>
      </c>
      <c r="B135" t="s">
        <v>464</v>
      </c>
      <c r="C135" t="s">
        <v>465</v>
      </c>
      <c r="D135" t="s">
        <v>128</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129</v>
      </c>
    </row>
    <row r="136" spans="1:37">
      <c r="A136" t="s">
        <v>137</v>
      </c>
      <c r="B136" t="s">
        <v>466</v>
      </c>
      <c r="C136" t="s">
        <v>467</v>
      </c>
      <c r="D136" t="s">
        <v>128</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129</v>
      </c>
    </row>
    <row r="137" spans="1:37">
      <c r="A137" t="s">
        <v>138</v>
      </c>
      <c r="B137" t="s">
        <v>468</v>
      </c>
      <c r="C137" t="s">
        <v>469</v>
      </c>
      <c r="D137" t="s">
        <v>128</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129</v>
      </c>
    </row>
    <row r="138" spans="1:37">
      <c r="A138" t="s">
        <v>139</v>
      </c>
      <c r="B138" t="s">
        <v>470</v>
      </c>
      <c r="C138" t="s">
        <v>471</v>
      </c>
      <c r="D138" t="s">
        <v>128</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129</v>
      </c>
    </row>
    <row r="139" spans="1:37">
      <c r="A139" t="s">
        <v>144</v>
      </c>
      <c r="B139" t="s">
        <v>472</v>
      </c>
      <c r="C139" t="s">
        <v>473</v>
      </c>
      <c r="D139" t="s">
        <v>128</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137</v>
      </c>
      <c r="B140" t="s">
        <v>474</v>
      </c>
      <c r="C140" t="s">
        <v>475</v>
      </c>
      <c r="D140" t="s">
        <v>128</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138</v>
      </c>
      <c r="B141" t="s">
        <v>476</v>
      </c>
      <c r="C141" t="s">
        <v>477</v>
      </c>
      <c r="D141" t="s">
        <v>128</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139</v>
      </c>
      <c r="B142" t="s">
        <v>478</v>
      </c>
      <c r="C142" t="s">
        <v>479</v>
      </c>
      <c r="D142" t="s">
        <v>128</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145</v>
      </c>
      <c r="B143" t="s">
        <v>480</v>
      </c>
      <c r="C143" t="s">
        <v>481</v>
      </c>
      <c r="D143" t="s">
        <v>128</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137</v>
      </c>
      <c r="B144" t="s">
        <v>482</v>
      </c>
      <c r="C144" t="s">
        <v>483</v>
      </c>
      <c r="D144" t="s">
        <v>128</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138</v>
      </c>
      <c r="B145" t="s">
        <v>484</v>
      </c>
      <c r="C145" t="s">
        <v>485</v>
      </c>
      <c r="D145" t="s">
        <v>128</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129</v>
      </c>
    </row>
    <row r="146" spans="1:37">
      <c r="A146" t="s">
        <v>139</v>
      </c>
      <c r="B146" t="s">
        <v>486</v>
      </c>
      <c r="C146" t="s">
        <v>487</v>
      </c>
      <c r="D146" t="s">
        <v>128</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146</v>
      </c>
      <c r="B147" t="s">
        <v>488</v>
      </c>
      <c r="C147" t="s">
        <v>489</v>
      </c>
      <c r="D147" t="s">
        <v>128</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129</v>
      </c>
    </row>
    <row r="148" spans="1:37">
      <c r="A148" t="s">
        <v>137</v>
      </c>
      <c r="B148" t="s">
        <v>490</v>
      </c>
      <c r="C148" t="s">
        <v>491</v>
      </c>
      <c r="D148" t="s">
        <v>128</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129</v>
      </c>
    </row>
    <row r="149" spans="1:37">
      <c r="A149" t="s">
        <v>138</v>
      </c>
      <c r="B149" t="s">
        <v>492</v>
      </c>
      <c r="C149" t="s">
        <v>493</v>
      </c>
      <c r="D149" t="s">
        <v>128</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129</v>
      </c>
    </row>
    <row r="150" spans="1:37">
      <c r="A150" t="s">
        <v>139</v>
      </c>
      <c r="B150" t="s">
        <v>494</v>
      </c>
      <c r="C150" t="s">
        <v>495</v>
      </c>
      <c r="D150" t="s">
        <v>128</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129</v>
      </c>
    </row>
    <row r="151" spans="1:37">
      <c r="A151" t="s">
        <v>147</v>
      </c>
      <c r="B151" t="s">
        <v>496</v>
      </c>
      <c r="C151" t="s">
        <v>497</v>
      </c>
      <c r="D151" t="s">
        <v>128</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137</v>
      </c>
      <c r="B152" t="s">
        <v>498</v>
      </c>
      <c r="C152" t="s">
        <v>499</v>
      </c>
      <c r="D152" t="s">
        <v>128</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138</v>
      </c>
      <c r="B153" t="s">
        <v>500</v>
      </c>
      <c r="C153" t="s">
        <v>501</v>
      </c>
      <c r="D153" t="s">
        <v>128</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129</v>
      </c>
    </row>
    <row r="154" spans="1:37">
      <c r="A154" t="s">
        <v>139</v>
      </c>
      <c r="B154" t="s">
        <v>502</v>
      </c>
      <c r="C154" t="s">
        <v>503</v>
      </c>
      <c r="D154" t="s">
        <v>128</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148</v>
      </c>
      <c r="B155" t="s">
        <v>504</v>
      </c>
      <c r="C155" t="s">
        <v>505</v>
      </c>
      <c r="D155" t="s">
        <v>128</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137</v>
      </c>
      <c r="B156" t="s">
        <v>506</v>
      </c>
      <c r="C156" t="s">
        <v>507</v>
      </c>
      <c r="D156" t="s">
        <v>128</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138</v>
      </c>
      <c r="B157" t="s">
        <v>508</v>
      </c>
      <c r="C157" t="s">
        <v>509</v>
      </c>
      <c r="D157" t="s">
        <v>128</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129</v>
      </c>
    </row>
    <row r="158" spans="1:37">
      <c r="A158" t="s">
        <v>139</v>
      </c>
      <c r="B158" t="s">
        <v>510</v>
      </c>
      <c r="C158" t="s">
        <v>511</v>
      </c>
      <c r="D158" t="s">
        <v>128</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149</v>
      </c>
      <c r="B159" t="s">
        <v>512</v>
      </c>
      <c r="C159" t="s">
        <v>513</v>
      </c>
      <c r="D159" t="s">
        <v>128</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137</v>
      </c>
      <c r="B160" t="s">
        <v>514</v>
      </c>
      <c r="C160" t="s">
        <v>515</v>
      </c>
      <c r="D160" t="s">
        <v>128</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129</v>
      </c>
    </row>
    <row r="161" spans="1:37">
      <c r="A161" t="s">
        <v>138</v>
      </c>
      <c r="B161" t="s">
        <v>516</v>
      </c>
      <c r="C161" t="s">
        <v>517</v>
      </c>
      <c r="D161" t="s">
        <v>128</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129</v>
      </c>
    </row>
    <row r="162" spans="1:37">
      <c r="A162" t="s">
        <v>139</v>
      </c>
      <c r="B162" t="s">
        <v>518</v>
      </c>
      <c r="C162" t="s">
        <v>519</v>
      </c>
      <c r="D162" t="s">
        <v>128</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150</v>
      </c>
      <c r="B163" t="s">
        <v>520</v>
      </c>
      <c r="C163" t="s">
        <v>521</v>
      </c>
      <c r="D163" t="s">
        <v>128</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129</v>
      </c>
    </row>
    <row r="164" spans="1:37">
      <c r="A164" t="s">
        <v>137</v>
      </c>
      <c r="B164" t="s">
        <v>522</v>
      </c>
      <c r="C164" t="s">
        <v>523</v>
      </c>
      <c r="D164" t="s">
        <v>128</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129</v>
      </c>
    </row>
    <row r="165" spans="1:37">
      <c r="A165" t="s">
        <v>138</v>
      </c>
      <c r="B165" t="s">
        <v>524</v>
      </c>
      <c r="C165" t="s">
        <v>525</v>
      </c>
      <c r="D165" t="s">
        <v>128</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129</v>
      </c>
    </row>
    <row r="166" spans="1:37">
      <c r="A166" t="s">
        <v>139</v>
      </c>
      <c r="B166" t="s">
        <v>526</v>
      </c>
      <c r="C166" t="s">
        <v>527</v>
      </c>
      <c r="D166" t="s">
        <v>128</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129</v>
      </c>
    </row>
    <row r="167" spans="1:37">
      <c r="A167" t="s">
        <v>151</v>
      </c>
      <c r="B167" t="s">
        <v>528</v>
      </c>
      <c r="C167" t="s">
        <v>529</v>
      </c>
      <c r="D167" t="s">
        <v>128</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156</v>
      </c>
      <c r="C168" t="s">
        <v>157</v>
      </c>
    </row>
    <row r="169" spans="1:37">
      <c r="A169" t="s">
        <v>136</v>
      </c>
      <c r="B169" t="s">
        <v>530</v>
      </c>
      <c r="C169" t="s">
        <v>531</v>
      </c>
      <c r="D169" t="s">
        <v>128</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35</v>
      </c>
      <c r="B170" t="s">
        <v>532</v>
      </c>
      <c r="C170" t="s">
        <v>533</v>
      </c>
      <c r="D170" t="s">
        <v>128</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140</v>
      </c>
      <c r="B171" t="s">
        <v>534</v>
      </c>
      <c r="C171" t="s">
        <v>535</v>
      </c>
      <c r="D171" t="s">
        <v>128</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141</v>
      </c>
      <c r="B172" t="s">
        <v>536</v>
      </c>
      <c r="C172" t="s">
        <v>537</v>
      </c>
      <c r="D172" t="s">
        <v>128</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142</v>
      </c>
      <c r="B173" t="s">
        <v>538</v>
      </c>
      <c r="C173" t="s">
        <v>539</v>
      </c>
      <c r="D173" t="s">
        <v>128</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143</v>
      </c>
      <c r="B174" t="s">
        <v>540</v>
      </c>
      <c r="C174" t="s">
        <v>541</v>
      </c>
      <c r="D174" t="s">
        <v>128</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144</v>
      </c>
      <c r="B175" t="s">
        <v>542</v>
      </c>
      <c r="C175" t="s">
        <v>543</v>
      </c>
      <c r="D175" t="s">
        <v>128</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145</v>
      </c>
      <c r="B176" t="s">
        <v>544</v>
      </c>
      <c r="C176" t="s">
        <v>545</v>
      </c>
      <c r="D176" t="s">
        <v>128</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146</v>
      </c>
      <c r="B177" t="s">
        <v>546</v>
      </c>
      <c r="C177" t="s">
        <v>547</v>
      </c>
      <c r="D177" t="s">
        <v>128</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147</v>
      </c>
      <c r="B178" t="s">
        <v>548</v>
      </c>
      <c r="C178" t="s">
        <v>549</v>
      </c>
      <c r="D178" t="s">
        <v>128</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148</v>
      </c>
      <c r="B179" t="s">
        <v>550</v>
      </c>
      <c r="C179" t="s">
        <v>551</v>
      </c>
      <c r="D179" t="s">
        <v>128</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149</v>
      </c>
      <c r="B180" t="s">
        <v>552</v>
      </c>
      <c r="C180" t="s">
        <v>553</v>
      </c>
      <c r="D180" t="s">
        <v>128</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150</v>
      </c>
      <c r="B181" t="s">
        <v>554</v>
      </c>
      <c r="C181" t="s">
        <v>555</v>
      </c>
      <c r="D181" t="s">
        <v>128</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151</v>
      </c>
      <c r="B182" t="s">
        <v>556</v>
      </c>
      <c r="C182" t="s">
        <v>557</v>
      </c>
      <c r="D182" t="s">
        <v>128</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F4" sqref="F4"/>
    </sheetView>
  </sheetViews>
  <sheetFormatPr baseColWidth="10" defaultColWidth="8.83203125" defaultRowHeight="15"/>
  <cols>
    <col min="1" max="1" width="11.33203125" bestFit="1" customWidth="1"/>
    <col min="2" max="2" width="10.5" bestFit="1" customWidth="1"/>
    <col min="6" max="6" width="10.5" bestFit="1" customWidth="1"/>
  </cols>
  <sheetData>
    <row r="2" spans="1:10" ht="48">
      <c r="A2" s="32" t="s">
        <v>110</v>
      </c>
      <c r="B2" s="32" t="s">
        <v>111</v>
      </c>
      <c r="C2" s="32" t="s">
        <v>112</v>
      </c>
      <c r="D2" s="32" t="s">
        <v>113</v>
      </c>
      <c r="E2" s="32" t="s">
        <v>114</v>
      </c>
      <c r="F2" s="32" t="s">
        <v>115</v>
      </c>
      <c r="G2" s="32" t="s">
        <v>116</v>
      </c>
      <c r="H2" s="32" t="s">
        <v>117</v>
      </c>
      <c r="I2" s="32" t="s">
        <v>118</v>
      </c>
      <c r="J2" s="31"/>
    </row>
    <row r="3" spans="1:10">
      <c r="A3" s="33" t="s">
        <v>119</v>
      </c>
      <c r="B3" s="43">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42"/>
    </row>
    <row r="4" spans="1:10">
      <c r="A4" s="33" t="s">
        <v>120</v>
      </c>
      <c r="B4" s="43">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42"/>
    </row>
    <row r="5" spans="1:10">
      <c r="A5" s="33" t="s">
        <v>8</v>
      </c>
      <c r="B5" s="43">
        <f>'AEO 48 (Aircraft Stock)'!E65</f>
        <v>856.37652600000001</v>
      </c>
      <c r="I5" s="42"/>
    </row>
    <row r="6" spans="1:10">
      <c r="A6" s="33" t="s">
        <v>121</v>
      </c>
      <c r="B6" s="112">
        <f>Rail!B84</f>
        <v>4184.4148772128656</v>
      </c>
      <c r="I6" s="42"/>
    </row>
    <row r="7" spans="1:10">
      <c r="A7" s="33" t="s">
        <v>122</v>
      </c>
      <c r="B7" s="43">
        <f>Marine!G7</f>
        <v>65</v>
      </c>
      <c r="I7" s="42"/>
    </row>
    <row r="8" spans="1:10">
      <c r="A8" s="33" t="s">
        <v>123</v>
      </c>
      <c r="B8" s="43">
        <f>Motorbikes!V70*1000</f>
        <v>730000</v>
      </c>
      <c r="E8">
        <f>B8</f>
        <v>730000</v>
      </c>
      <c r="I8"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tabSelected="1" workbookViewId="0">
      <selection activeCell="A9" sqref="A9"/>
    </sheetView>
  </sheetViews>
  <sheetFormatPr baseColWidth="10" defaultColWidth="8.83203125" defaultRowHeight="15"/>
  <cols>
    <col min="1" max="1" width="15.6640625" bestFit="1" customWidth="1"/>
    <col min="2" max="2" width="11.5" bestFit="1" customWidth="1"/>
    <col min="5" max="6" width="11.6640625" bestFit="1" customWidth="1"/>
  </cols>
  <sheetData>
    <row r="1" spans="1:9" ht="48">
      <c r="A1" s="47" t="s">
        <v>110</v>
      </c>
      <c r="B1" s="48" t="s">
        <v>158</v>
      </c>
      <c r="C1" s="49" t="s">
        <v>112</v>
      </c>
      <c r="D1" s="49" t="s">
        <v>644</v>
      </c>
      <c r="E1" s="49" t="s">
        <v>114</v>
      </c>
      <c r="F1" s="49" t="s">
        <v>115</v>
      </c>
      <c r="G1" s="49" t="s">
        <v>116</v>
      </c>
      <c r="H1" s="49" t="s">
        <v>117</v>
      </c>
      <c r="I1" s="47" t="s">
        <v>118</v>
      </c>
    </row>
    <row r="2" spans="1:9">
      <c r="A2" s="45" t="s">
        <v>119</v>
      </c>
      <c r="B2" s="46">
        <f>Trucks!V25*1000</f>
        <v>3397000</v>
      </c>
      <c r="D2" s="115"/>
      <c r="E2">
        <f>B2*('Light Truck Energy Consumption'!U21/100)</f>
        <v>3278105</v>
      </c>
      <c r="F2" s="6">
        <f>Freight!B2*('Light Truck Energy Consumption'!U22/100)</f>
        <v>40764</v>
      </c>
      <c r="H2">
        <f>B2*('Light Truck Energy Consumption'!U25/100)</f>
        <v>78131</v>
      </c>
      <c r="I2" s="42"/>
    </row>
    <row r="3" spans="1:9">
      <c r="A3" s="45" t="s">
        <v>120</v>
      </c>
      <c r="B3" s="46">
        <f>(Trucks!V26+Trucks!V27)*1000</f>
        <v>2175000</v>
      </c>
      <c r="D3" s="113">
        <f>(SUM(Trucks!V25:V27)*1000)*('Freight Truck Energy Cnsumption'!V21/100)</f>
        <v>5572</v>
      </c>
      <c r="E3" s="6">
        <f>B3-F3-D3</f>
        <v>853231.53789999988</v>
      </c>
      <c r="F3" s="6">
        <f>(Trucks!V27*1000)+((Trucks!V26*1000)*('Medium Truck Energy Consumption'!U18/100))</f>
        <v>1316196.4621000001</v>
      </c>
      <c r="G3" s="42"/>
      <c r="H3" s="115"/>
      <c r="I3" s="42"/>
    </row>
    <row r="4" spans="1:9">
      <c r="A4" s="45" t="s">
        <v>8</v>
      </c>
      <c r="B4" s="46">
        <f>'AEO 48 (Aircraft Stock)'!E170</f>
        <v>47.612076000000002</v>
      </c>
      <c r="I4" s="42"/>
    </row>
    <row r="5" spans="1:9">
      <c r="A5" s="45" t="s">
        <v>121</v>
      </c>
      <c r="B5" s="114">
        <f>Rail!B85</f>
        <v>2317.5851227871344</v>
      </c>
      <c r="I5" s="42"/>
    </row>
    <row r="6" spans="1:9">
      <c r="A6" s="45" t="s">
        <v>122</v>
      </c>
      <c r="B6" s="46">
        <f>Marine!G9-Marine!G7</f>
        <v>137</v>
      </c>
      <c r="I6" s="42"/>
    </row>
    <row r="7" spans="1:9">
      <c r="A7" s="45" t="s">
        <v>123</v>
      </c>
      <c r="B7" s="46"/>
      <c r="C7" s="42"/>
      <c r="D7" s="42"/>
      <c r="E7" s="42"/>
      <c r="F7" s="42"/>
      <c r="G7" s="42"/>
      <c r="H7" s="42"/>
      <c r="I7" s="42"/>
    </row>
    <row r="9" spans="1:9">
      <c r="A9" t="s">
        <v>645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workbookViewId="0">
      <selection activeCell="E21" sqref="E21"/>
    </sheetView>
  </sheetViews>
  <sheetFormatPr baseColWidth="10" defaultColWidth="8.83203125" defaultRowHeight="15"/>
  <cols>
    <col min="2" max="2" width="21" customWidth="1"/>
    <col min="3" max="3" width="16.6640625" customWidth="1"/>
    <col min="8" max="8" width="9.1640625" bestFit="1" customWidth="1"/>
  </cols>
  <sheetData>
    <row r="2" spans="2:22" ht="18">
      <c r="B2" s="12" t="s">
        <v>33</v>
      </c>
      <c r="C2" s="13"/>
      <c r="D2" s="13"/>
      <c r="E2" s="13"/>
      <c r="F2" s="13"/>
      <c r="G2" s="13"/>
      <c r="H2" s="13"/>
      <c r="I2" s="13"/>
      <c r="J2" s="13"/>
      <c r="K2" s="13"/>
      <c r="L2" s="13"/>
      <c r="M2" s="13"/>
      <c r="N2" s="13"/>
      <c r="O2" s="13"/>
      <c r="P2" s="13"/>
      <c r="Q2" s="13"/>
      <c r="R2" s="13"/>
      <c r="S2" s="13"/>
      <c r="T2" s="13"/>
      <c r="U2" s="13" t="s">
        <v>34</v>
      </c>
    </row>
    <row r="3" spans="2:22">
      <c r="B3" s="13"/>
      <c r="C3" s="13"/>
      <c r="D3" s="13"/>
      <c r="E3" s="13"/>
      <c r="F3" s="13"/>
      <c r="G3" s="13"/>
      <c r="H3" s="13"/>
      <c r="I3" s="13"/>
      <c r="J3" s="13"/>
      <c r="K3" s="13"/>
      <c r="L3" s="13"/>
      <c r="M3" s="13"/>
      <c r="N3" s="13"/>
      <c r="O3" s="13"/>
      <c r="P3" s="13"/>
      <c r="Q3" s="13"/>
      <c r="R3" s="13"/>
      <c r="S3" s="13"/>
      <c r="T3" s="13"/>
      <c r="U3" s="13"/>
      <c r="V3" s="13"/>
    </row>
    <row r="4" spans="2:22" ht="16">
      <c r="B4" s="14" t="s">
        <v>35</v>
      </c>
      <c r="C4" s="13"/>
      <c r="D4" s="13"/>
      <c r="E4" s="13"/>
      <c r="F4" s="13"/>
      <c r="G4" s="13"/>
      <c r="H4" s="13"/>
      <c r="I4" s="13"/>
      <c r="J4" s="13"/>
      <c r="K4" s="13"/>
      <c r="L4" s="13"/>
      <c r="M4" s="13"/>
      <c r="N4" s="13"/>
      <c r="O4" s="13"/>
      <c r="P4" s="13"/>
      <c r="Q4" s="13"/>
      <c r="R4" s="13"/>
      <c r="S4" s="13"/>
      <c r="T4" s="13"/>
      <c r="U4" s="13"/>
    </row>
    <row r="5" spans="2:22" ht="16">
      <c r="B5" s="14" t="s">
        <v>36</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37</v>
      </c>
      <c r="C9" s="13"/>
      <c r="D9" s="13"/>
      <c r="E9" s="13"/>
      <c r="F9" s="13"/>
      <c r="G9" s="13"/>
      <c r="H9" s="13"/>
      <c r="I9" s="13"/>
      <c r="J9" s="13"/>
      <c r="K9" s="13"/>
      <c r="L9" s="13"/>
      <c r="M9" s="13"/>
      <c r="N9" s="13"/>
      <c r="O9" s="13"/>
      <c r="P9" s="13"/>
      <c r="Q9" s="13"/>
      <c r="R9" s="13"/>
      <c r="S9" s="13"/>
      <c r="T9" s="13"/>
      <c r="U9" s="13"/>
      <c r="V9" s="13"/>
    </row>
    <row r="10" spans="2:22">
      <c r="B10" s="13"/>
      <c r="C10" s="17" t="s">
        <v>38</v>
      </c>
      <c r="D10" s="13"/>
      <c r="E10" s="13"/>
      <c r="F10" s="13"/>
      <c r="G10" s="13"/>
      <c r="H10" s="13"/>
      <c r="I10" s="13"/>
      <c r="J10" s="13"/>
      <c r="K10" s="13"/>
      <c r="L10" s="13"/>
      <c r="M10" s="13"/>
      <c r="N10" s="13"/>
      <c r="O10" s="13"/>
      <c r="P10" s="13"/>
      <c r="Q10" s="13"/>
      <c r="R10" s="13"/>
      <c r="S10" s="13"/>
      <c r="T10" s="13"/>
      <c r="U10" s="13"/>
      <c r="V10" s="13"/>
    </row>
    <row r="11" spans="2:22">
      <c r="B11" s="13"/>
      <c r="C11" s="13" t="s">
        <v>39</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40</v>
      </c>
      <c r="D15" s="13"/>
      <c r="E15" s="13"/>
      <c r="F15" s="13"/>
      <c r="G15" s="13"/>
      <c r="H15" s="13"/>
      <c r="I15" s="13"/>
      <c r="J15" s="13"/>
      <c r="K15" s="13"/>
      <c r="L15" s="13"/>
      <c r="M15" s="13"/>
      <c r="N15" s="13"/>
      <c r="O15" s="13"/>
      <c r="P15" s="13"/>
      <c r="Q15" s="13"/>
      <c r="R15" s="13"/>
      <c r="S15" s="13"/>
      <c r="T15" s="13"/>
      <c r="U15" s="13"/>
      <c r="V15" s="13"/>
    </row>
    <row r="16" spans="2:22">
      <c r="B16" s="13"/>
      <c r="C16" s="13" t="s">
        <v>39</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43">
      <c r="B18" s="13"/>
      <c r="C18" s="19" t="s">
        <v>41</v>
      </c>
      <c r="D18" s="13"/>
      <c r="E18" s="13"/>
      <c r="F18" s="13"/>
      <c r="G18" s="13"/>
      <c r="H18" s="13"/>
      <c r="I18" s="13"/>
      <c r="J18" s="13"/>
      <c r="K18" s="13"/>
      <c r="L18" s="13"/>
      <c r="M18" s="13"/>
      <c r="N18" s="13"/>
      <c r="O18" s="13"/>
      <c r="P18" s="13"/>
      <c r="Q18" s="13"/>
      <c r="R18" s="13"/>
      <c r="S18" s="13"/>
      <c r="T18" s="13"/>
      <c r="U18" s="13"/>
      <c r="V18" s="13"/>
    </row>
    <row r="19" spans="2:22">
      <c r="B19" s="16"/>
      <c r="C19" s="13" t="s">
        <v>39</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7">
      <c r="B21" s="13"/>
      <c r="C21" s="19" t="s">
        <v>42</v>
      </c>
      <c r="D21" s="13"/>
      <c r="E21" s="13"/>
      <c r="F21" s="13"/>
      <c r="G21" s="13"/>
      <c r="H21" s="13"/>
      <c r="I21" s="13"/>
      <c r="J21" s="13"/>
      <c r="K21" s="13"/>
      <c r="L21" s="13"/>
      <c r="M21" s="13"/>
      <c r="N21" s="13"/>
      <c r="O21" s="13"/>
      <c r="P21" s="13"/>
      <c r="Q21" s="13"/>
      <c r="R21" s="13"/>
      <c r="S21" s="13"/>
      <c r="T21" s="13"/>
      <c r="U21" s="13"/>
      <c r="V21" s="13"/>
    </row>
    <row r="22" spans="2:22">
      <c r="B22" s="13"/>
      <c r="C22" s="20" t="s">
        <v>43</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20" t="s">
        <v>44</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45</v>
      </c>
      <c r="C25" s="13"/>
      <c r="D25" s="13"/>
      <c r="E25" s="13"/>
      <c r="F25" s="13"/>
      <c r="G25" s="13"/>
      <c r="H25" s="13"/>
      <c r="I25" s="13"/>
      <c r="J25" s="13"/>
      <c r="K25" s="13"/>
      <c r="L25" s="13"/>
      <c r="M25" s="13"/>
      <c r="N25" s="13"/>
      <c r="O25" s="13"/>
      <c r="P25" s="13"/>
      <c r="Q25" s="13"/>
      <c r="R25" s="13"/>
      <c r="S25" s="13"/>
      <c r="T25" s="13"/>
      <c r="U25" s="13"/>
    </row>
    <row r="26" spans="2:22">
      <c r="B26" s="13" t="s">
        <v>46</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47</v>
      </c>
    </row>
    <row r="32" spans="2:22">
      <c r="B32" s="1" t="s">
        <v>189</v>
      </c>
    </row>
    <row r="33" spans="2:13">
      <c r="B33" s="1" t="s">
        <v>190</v>
      </c>
    </row>
    <row r="34" spans="2:13">
      <c r="B34" s="1" t="s">
        <v>191</v>
      </c>
    </row>
    <row r="35" spans="2:13">
      <c r="B35" s="1" t="s">
        <v>192</v>
      </c>
    </row>
    <row r="36" spans="2:13">
      <c r="B36" s="1" t="s">
        <v>193</v>
      </c>
    </row>
    <row r="40" spans="2:13">
      <c r="C40" t="s">
        <v>35</v>
      </c>
    </row>
    <row r="41" spans="2:13">
      <c r="C41" t="s">
        <v>205</v>
      </c>
    </row>
    <row r="42" spans="2:13">
      <c r="C42" t="s">
        <v>194</v>
      </c>
    </row>
    <row r="43" spans="2:13">
      <c r="B43" t="s">
        <v>188</v>
      </c>
      <c r="C43">
        <v>2011</v>
      </c>
      <c r="D43">
        <v>2012</v>
      </c>
      <c r="E43">
        <v>2013</v>
      </c>
      <c r="F43">
        <v>2014</v>
      </c>
      <c r="G43">
        <v>2015</v>
      </c>
      <c r="H43">
        <v>2016</v>
      </c>
      <c r="I43">
        <v>2017</v>
      </c>
      <c r="J43">
        <v>2018</v>
      </c>
      <c r="K43">
        <v>2019</v>
      </c>
      <c r="L43">
        <v>2020</v>
      </c>
      <c r="M43" s="1" t="s">
        <v>208</v>
      </c>
    </row>
    <row r="44" spans="2:13">
      <c r="C44" t="s">
        <v>195</v>
      </c>
    </row>
    <row r="45" spans="2:13">
      <c r="B45" t="s">
        <v>196</v>
      </c>
      <c r="C45" s="4">
        <v>667842</v>
      </c>
      <c r="D45" s="4">
        <v>719034</v>
      </c>
      <c r="E45" s="4">
        <v>744527</v>
      </c>
      <c r="F45" s="4">
        <v>735156</v>
      </c>
      <c r="G45" s="4">
        <v>697778</v>
      </c>
      <c r="H45" s="4">
        <v>636109</v>
      </c>
      <c r="I45" s="4">
        <v>630787</v>
      </c>
      <c r="J45" s="4">
        <v>574175</v>
      </c>
      <c r="K45" s="4">
        <v>498031</v>
      </c>
      <c r="L45" s="4">
        <v>320116</v>
      </c>
      <c r="M45" s="83"/>
    </row>
    <row r="46" spans="2:13">
      <c r="B46" t="s">
        <v>132</v>
      </c>
      <c r="C46" s="4">
        <v>643384</v>
      </c>
      <c r="D46" s="4">
        <v>680080</v>
      </c>
      <c r="E46" s="4">
        <v>703415</v>
      </c>
      <c r="F46" s="4">
        <v>691924</v>
      </c>
      <c r="G46" s="4">
        <v>662009</v>
      </c>
      <c r="H46" s="4">
        <v>611309</v>
      </c>
      <c r="I46" s="4">
        <v>600293</v>
      </c>
      <c r="J46" s="4">
        <v>526155</v>
      </c>
      <c r="K46" s="4">
        <v>436857</v>
      </c>
      <c r="L46" s="4">
        <v>274279</v>
      </c>
      <c r="M46" s="83"/>
    </row>
    <row r="47" spans="2:13">
      <c r="B47" t="s">
        <v>131</v>
      </c>
      <c r="C47" s="4">
        <v>16488</v>
      </c>
      <c r="D47" s="4">
        <v>18424</v>
      </c>
      <c r="E47" s="4">
        <v>19220</v>
      </c>
      <c r="F47" s="4">
        <v>20610</v>
      </c>
      <c r="G47" s="4">
        <v>14260</v>
      </c>
      <c r="H47" s="4">
        <v>1769</v>
      </c>
      <c r="I47" s="4">
        <v>1597</v>
      </c>
      <c r="J47" s="4">
        <v>1556</v>
      </c>
      <c r="K47">
        <v>403</v>
      </c>
      <c r="L47">
        <v>48</v>
      </c>
      <c r="M47" s="83"/>
    </row>
    <row r="48" spans="2:13">
      <c r="B48" t="s">
        <v>197</v>
      </c>
      <c r="C48">
        <v>198</v>
      </c>
      <c r="D48">
        <v>631</v>
      </c>
      <c r="E48" s="4">
        <v>1598</v>
      </c>
      <c r="F48" s="4">
        <v>2800</v>
      </c>
      <c r="G48" s="4">
        <v>3821</v>
      </c>
      <c r="H48" s="4">
        <v>3219</v>
      </c>
      <c r="I48" s="4">
        <v>6653</v>
      </c>
      <c r="J48" s="4">
        <v>19898</v>
      </c>
      <c r="K48" s="4">
        <v>28007</v>
      </c>
      <c r="L48" s="4">
        <v>25487</v>
      </c>
      <c r="M48" s="84">
        <f>SUM(C48:J48)</f>
        <v>38818</v>
      </c>
    </row>
    <row r="49" spans="2:13">
      <c r="B49" t="s">
        <v>198</v>
      </c>
      <c r="C49" s="4">
        <v>7469</v>
      </c>
      <c r="D49" s="4">
        <v>18554</v>
      </c>
      <c r="E49" s="4">
        <v>18746</v>
      </c>
      <c r="F49" s="4">
        <v>17314</v>
      </c>
      <c r="G49" s="4">
        <v>15152</v>
      </c>
      <c r="H49" s="4">
        <v>13877</v>
      </c>
      <c r="I49" s="4">
        <v>13515</v>
      </c>
      <c r="J49" s="4">
        <v>12751</v>
      </c>
      <c r="K49" s="4">
        <v>19174</v>
      </c>
      <c r="L49" s="4">
        <v>11725</v>
      </c>
      <c r="M49" s="84">
        <f t="shared" ref="M49:M50" si="0">SUM(C49:J49)</f>
        <v>117378</v>
      </c>
    </row>
    <row r="50" spans="2:13">
      <c r="B50" t="s">
        <v>199</v>
      </c>
      <c r="C50">
        <v>303</v>
      </c>
      <c r="D50" s="4">
        <v>1343</v>
      </c>
      <c r="E50" s="4">
        <v>1548</v>
      </c>
      <c r="F50" s="4">
        <v>2508</v>
      </c>
      <c r="G50" s="4">
        <v>2536</v>
      </c>
      <c r="H50" s="4">
        <v>5932</v>
      </c>
      <c r="I50" s="4">
        <v>8729</v>
      </c>
      <c r="J50" s="4">
        <v>13815</v>
      </c>
      <c r="K50" s="4">
        <v>13515</v>
      </c>
      <c r="L50" s="4">
        <v>8558</v>
      </c>
      <c r="M50" s="84">
        <f t="shared" si="0"/>
        <v>36714</v>
      </c>
    </row>
    <row r="51" spans="2:13">
      <c r="B51" t="s">
        <v>206</v>
      </c>
      <c r="C51">
        <v>0</v>
      </c>
      <c r="D51">
        <v>2</v>
      </c>
      <c r="E51">
        <v>0</v>
      </c>
      <c r="F51">
        <v>0</v>
      </c>
      <c r="G51">
        <v>0</v>
      </c>
      <c r="H51">
        <v>3</v>
      </c>
      <c r="I51">
        <v>0</v>
      </c>
      <c r="J51">
        <v>0</v>
      </c>
      <c r="K51">
        <v>75</v>
      </c>
      <c r="L51">
        <v>19</v>
      </c>
      <c r="M51" s="83"/>
    </row>
    <row r="53" spans="2:13">
      <c r="B53" t="s">
        <v>200</v>
      </c>
    </row>
    <row r="54" spans="2:13">
      <c r="B54">
        <v>1</v>
      </c>
      <c r="C54" t="s">
        <v>201</v>
      </c>
    </row>
    <row r="58" spans="2:13">
      <c r="B58" t="s">
        <v>202</v>
      </c>
    </row>
    <row r="59" spans="2:13">
      <c r="B59" s="10" t="s">
        <v>207</v>
      </c>
    </row>
    <row r="63" spans="2:13">
      <c r="B63" s="85" t="s">
        <v>209</v>
      </c>
    </row>
    <row r="64" spans="2:13">
      <c r="B64" s="1"/>
    </row>
    <row r="65" spans="2:2">
      <c r="B65" s="85">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E6" sqref="E6"/>
    </sheetView>
  </sheetViews>
  <sheetFormatPr baseColWidth="10" defaultColWidth="8.83203125" defaultRowHeight="15"/>
  <cols>
    <col min="1" max="1" width="16.83203125" customWidth="1"/>
    <col min="2" max="2" width="24.5" customWidth="1"/>
    <col min="3" max="3" width="20.83203125" customWidth="1"/>
    <col min="4" max="4" width="18.33203125" customWidth="1"/>
    <col min="5" max="5" width="17.1640625" customWidth="1"/>
    <col min="6" max="8" width="23.33203125" customWidth="1"/>
    <col min="9" max="9" width="10" bestFit="1" customWidth="1"/>
    <col min="10" max="10" width="14.5" bestFit="1" customWidth="1"/>
  </cols>
  <sheetData>
    <row r="1" spans="1:10" ht="16">
      <c r="A1" s="8" t="s">
        <v>110</v>
      </c>
      <c r="B1" s="5" t="s">
        <v>112</v>
      </c>
      <c r="C1" s="5" t="s">
        <v>113</v>
      </c>
      <c r="D1" s="5" t="s">
        <v>114</v>
      </c>
      <c r="E1" s="5" t="s">
        <v>115</v>
      </c>
      <c r="F1" s="5" t="s">
        <v>116</v>
      </c>
      <c r="G1" s="5" t="s">
        <v>117</v>
      </c>
      <c r="H1" s="5" t="s">
        <v>118</v>
      </c>
    </row>
    <row r="2" spans="1:10">
      <c r="A2" s="1" t="s">
        <v>119</v>
      </c>
      <c r="B2" s="6">
        <f>Passenger!C3</f>
        <v>38818</v>
      </c>
      <c r="C2" s="6">
        <f>Passenger!D3</f>
        <v>4048.5074626865676</v>
      </c>
      <c r="D2" s="6">
        <f>Passenger!E3</f>
        <v>22351809.701492537</v>
      </c>
      <c r="E2" s="6">
        <f>Passenger!F3</f>
        <v>309710.82089552243</v>
      </c>
      <c r="F2" s="6">
        <f>Passenger!G3</f>
        <v>36714</v>
      </c>
      <c r="G2" s="6">
        <f>Passenger!H3</f>
        <v>119430.97014925374</v>
      </c>
      <c r="H2" s="6">
        <v>0</v>
      </c>
      <c r="J2" s="11"/>
    </row>
    <row r="3" spans="1:10">
      <c r="A3" s="1" t="s">
        <v>120</v>
      </c>
      <c r="B3" s="6">
        <f>Passenger!C4</f>
        <v>7912</v>
      </c>
      <c r="C3" s="6">
        <f>Passenger!D4</f>
        <v>3220</v>
      </c>
      <c r="D3" s="6">
        <f>Passenger!E4</f>
        <v>3864</v>
      </c>
      <c r="E3" s="6">
        <f>Passenger!F4</f>
        <v>73876</v>
      </c>
      <c r="F3" s="6">
        <f>Passenger!G4</f>
        <v>0</v>
      </c>
      <c r="G3" s="6">
        <f>Passenger!H4</f>
        <v>0</v>
      </c>
      <c r="H3" s="6">
        <f>Passenger!I4</f>
        <v>0</v>
      </c>
      <c r="J3" s="11"/>
    </row>
    <row r="4" spans="1:10">
      <c r="A4" s="1" t="s">
        <v>8</v>
      </c>
      <c r="B4" s="6">
        <v>0</v>
      </c>
      <c r="C4" s="6">
        <v>0</v>
      </c>
      <c r="D4" s="113">
        <v>0</v>
      </c>
      <c r="E4" s="113">
        <f>Passenger!B5</f>
        <v>856.37652600000001</v>
      </c>
      <c r="F4" s="6">
        <v>0</v>
      </c>
      <c r="G4" s="6">
        <v>0</v>
      </c>
      <c r="H4" s="6">
        <v>0</v>
      </c>
      <c r="J4" s="11"/>
    </row>
    <row r="5" spans="1:10">
      <c r="A5" s="1" t="s">
        <v>121</v>
      </c>
      <c r="B5" s="6">
        <v>0</v>
      </c>
      <c r="C5" s="6">
        <v>0</v>
      </c>
      <c r="D5" s="113">
        <v>0</v>
      </c>
      <c r="E5" s="113">
        <f>Passenger!B6</f>
        <v>4184.4148772128656</v>
      </c>
      <c r="F5" s="6">
        <v>0</v>
      </c>
      <c r="G5" s="6">
        <v>0</v>
      </c>
      <c r="H5" s="6">
        <v>0</v>
      </c>
      <c r="J5" s="11"/>
    </row>
    <row r="6" spans="1:10">
      <c r="A6" s="1" t="s">
        <v>122</v>
      </c>
      <c r="B6" s="6">
        <v>0</v>
      </c>
      <c r="C6" s="6">
        <v>0</v>
      </c>
      <c r="D6" s="113">
        <v>0</v>
      </c>
      <c r="E6" s="113">
        <f>Passenger!B7</f>
        <v>65</v>
      </c>
      <c r="F6" s="6">
        <v>0</v>
      </c>
      <c r="G6" s="6">
        <v>0</v>
      </c>
      <c r="H6" s="6">
        <v>0</v>
      </c>
      <c r="J6" s="11"/>
    </row>
    <row r="7" spans="1:10">
      <c r="A7" s="1" t="s">
        <v>123</v>
      </c>
      <c r="B7" s="6">
        <v>0</v>
      </c>
      <c r="C7" s="6">
        <v>0</v>
      </c>
      <c r="D7" s="6">
        <f>Passenger!E8</f>
        <v>730000</v>
      </c>
      <c r="E7" s="6">
        <v>0</v>
      </c>
      <c r="F7" s="6">
        <v>0</v>
      </c>
      <c r="G7" s="6">
        <v>0</v>
      </c>
      <c r="H7" s="6">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C3" sqref="C3"/>
    </sheetView>
  </sheetViews>
  <sheetFormatPr baseColWidth="10" defaultColWidth="8.83203125" defaultRowHeight="15"/>
  <cols>
    <col min="1" max="1" width="16.83203125" customWidth="1"/>
    <col min="2" max="2" width="24.5" customWidth="1"/>
    <col min="3" max="3" width="20.83203125" customWidth="1"/>
    <col min="4" max="4" width="18.33203125" customWidth="1"/>
    <col min="5" max="5" width="17.1640625" customWidth="1"/>
    <col min="6" max="8" width="23.33203125" customWidth="1"/>
    <col min="9" max="9" width="10" bestFit="1" customWidth="1"/>
    <col min="10" max="10" width="14.5" bestFit="1" customWidth="1"/>
  </cols>
  <sheetData>
    <row r="1" spans="1:10" ht="16">
      <c r="A1" s="8" t="s">
        <v>110</v>
      </c>
      <c r="B1" s="5" t="s">
        <v>112</v>
      </c>
      <c r="C1" s="5" t="s">
        <v>113</v>
      </c>
      <c r="D1" s="5" t="s">
        <v>114</v>
      </c>
      <c r="E1" s="5" t="s">
        <v>115</v>
      </c>
      <c r="F1" s="5" t="s">
        <v>116</v>
      </c>
      <c r="G1" s="5" t="s">
        <v>117</v>
      </c>
      <c r="H1" s="5" t="s">
        <v>118</v>
      </c>
    </row>
    <row r="2" spans="1:10">
      <c r="A2" s="1" t="s">
        <v>119</v>
      </c>
      <c r="B2" s="6">
        <f>Freight!C2</f>
        <v>0</v>
      </c>
      <c r="C2" s="6">
        <f>Freight!D2</f>
        <v>0</v>
      </c>
      <c r="D2" s="6">
        <f>Freight!E2</f>
        <v>3278105</v>
      </c>
      <c r="E2" s="6">
        <f>Freight!F2</f>
        <v>40764</v>
      </c>
      <c r="F2" s="6">
        <f>Freight!G2</f>
        <v>0</v>
      </c>
      <c r="G2" s="6">
        <f>Freight!H2</f>
        <v>78131</v>
      </c>
      <c r="H2" s="6">
        <f>Freight!I2</f>
        <v>0</v>
      </c>
      <c r="J2" s="11"/>
    </row>
    <row r="3" spans="1:10">
      <c r="A3" s="1" t="s">
        <v>120</v>
      </c>
      <c r="B3" s="6">
        <f>Freight!C3</f>
        <v>0</v>
      </c>
      <c r="C3" s="6">
        <f>Freight!D3</f>
        <v>5572</v>
      </c>
      <c r="D3" s="6">
        <f>Freight!E3</f>
        <v>853231.53789999988</v>
      </c>
      <c r="E3" s="6">
        <f>Freight!F3</f>
        <v>1316196.4621000001</v>
      </c>
      <c r="F3" s="6">
        <f>Freight!G3</f>
        <v>0</v>
      </c>
      <c r="G3" s="6">
        <f>Freight!H3</f>
        <v>0</v>
      </c>
      <c r="H3" s="6">
        <f>Freight!I3</f>
        <v>0</v>
      </c>
      <c r="J3" s="11"/>
    </row>
    <row r="4" spans="1:10">
      <c r="A4" s="1" t="s">
        <v>8</v>
      </c>
      <c r="B4">
        <v>0</v>
      </c>
      <c r="C4">
        <v>0</v>
      </c>
      <c r="D4">
        <v>0</v>
      </c>
      <c r="E4" s="4">
        <f>Freight!B4</f>
        <v>47.612076000000002</v>
      </c>
      <c r="F4">
        <v>0</v>
      </c>
      <c r="G4" s="6">
        <v>0</v>
      </c>
      <c r="H4" s="6">
        <v>0</v>
      </c>
      <c r="J4" s="11"/>
    </row>
    <row r="5" spans="1:10">
      <c r="A5" s="1" t="s">
        <v>121</v>
      </c>
      <c r="B5">
        <v>0</v>
      </c>
      <c r="C5">
        <v>0</v>
      </c>
      <c r="D5">
        <v>0</v>
      </c>
      <c r="E5" s="6">
        <f>Freight!B5</f>
        <v>2317.5851227871344</v>
      </c>
      <c r="F5">
        <v>0</v>
      </c>
      <c r="G5" s="6">
        <v>0</v>
      </c>
      <c r="H5" s="6">
        <v>0</v>
      </c>
      <c r="J5" s="11"/>
    </row>
    <row r="6" spans="1:10">
      <c r="A6" s="1" t="s">
        <v>122</v>
      </c>
      <c r="B6">
        <v>0</v>
      </c>
      <c r="C6">
        <v>0</v>
      </c>
      <c r="D6">
        <v>0</v>
      </c>
      <c r="E6" s="6">
        <f>Freight!B6</f>
        <v>137</v>
      </c>
      <c r="F6">
        <v>0</v>
      </c>
      <c r="G6" s="6">
        <v>0</v>
      </c>
      <c r="H6" s="6">
        <v>0</v>
      </c>
      <c r="J6" s="11"/>
    </row>
    <row r="7" spans="1:10">
      <c r="A7" s="1" t="s">
        <v>123</v>
      </c>
      <c r="B7">
        <v>0</v>
      </c>
      <c r="C7">
        <v>0</v>
      </c>
      <c r="D7">
        <v>0</v>
      </c>
      <c r="E7">
        <v>0</v>
      </c>
      <c r="F7">
        <v>0</v>
      </c>
      <c r="G7" s="6">
        <v>0</v>
      </c>
      <c r="H7" s="6">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59"/>
  <sheetViews>
    <sheetView workbookViewId="0">
      <selection activeCell="V26" sqref="V26:V27"/>
    </sheetView>
  </sheetViews>
  <sheetFormatPr baseColWidth="10" defaultColWidth="8.83203125" defaultRowHeight="15"/>
  <cols>
    <col min="3" max="3" width="12.1640625" customWidth="1"/>
  </cols>
  <sheetData>
    <row r="2" spans="2:23">
      <c r="B2" s="21"/>
      <c r="C2" s="21"/>
      <c r="D2" s="21"/>
      <c r="E2" s="21"/>
      <c r="F2" s="21"/>
      <c r="G2" s="21"/>
      <c r="H2" s="21"/>
      <c r="I2" s="21"/>
      <c r="J2" s="21"/>
      <c r="K2" s="21"/>
      <c r="L2" s="21"/>
      <c r="M2" s="21"/>
      <c r="N2" s="21"/>
      <c r="O2" s="21"/>
      <c r="P2" s="21"/>
      <c r="Q2" s="21"/>
      <c r="R2" s="21"/>
      <c r="S2" s="21"/>
      <c r="T2" s="21"/>
      <c r="U2" s="21"/>
      <c r="V2" s="21"/>
      <c r="W2" s="21"/>
    </row>
    <row r="3" spans="2:23" ht="18">
      <c r="B3" s="22" t="s">
        <v>33</v>
      </c>
      <c r="C3" s="21"/>
      <c r="D3" s="21"/>
      <c r="E3" s="21"/>
      <c r="F3" s="21"/>
      <c r="G3" s="21"/>
      <c r="H3" s="21"/>
      <c r="I3" s="21"/>
      <c r="J3" s="21"/>
      <c r="K3" s="21"/>
      <c r="L3" s="21"/>
      <c r="M3" s="21"/>
      <c r="N3" s="21"/>
      <c r="O3" s="21"/>
      <c r="P3" s="21"/>
      <c r="Q3" s="21"/>
      <c r="R3" s="21"/>
      <c r="S3" s="21"/>
      <c r="T3" s="21"/>
      <c r="U3" s="21" t="s">
        <v>34</v>
      </c>
      <c r="V3" s="21"/>
    </row>
    <row r="4" spans="2:23">
      <c r="B4" s="21"/>
      <c r="C4" s="21"/>
      <c r="D4" s="21"/>
      <c r="E4" s="21"/>
      <c r="F4" s="21"/>
      <c r="G4" s="21"/>
      <c r="H4" s="21"/>
      <c r="I4" s="21"/>
      <c r="J4" s="21"/>
      <c r="K4" s="21"/>
      <c r="L4" s="21"/>
      <c r="M4" s="21"/>
      <c r="N4" s="21"/>
      <c r="O4" s="21"/>
      <c r="P4" s="21"/>
      <c r="Q4" s="21"/>
      <c r="R4" s="21"/>
      <c r="S4" s="21"/>
      <c r="T4" s="21"/>
      <c r="U4" s="21"/>
      <c r="V4" s="21"/>
      <c r="W4" s="21"/>
    </row>
    <row r="5" spans="2:23" ht="16">
      <c r="B5" s="23" t="s">
        <v>35</v>
      </c>
      <c r="C5" s="21"/>
      <c r="D5" s="21"/>
      <c r="E5" s="21"/>
      <c r="F5" s="21"/>
      <c r="G5" s="21"/>
      <c r="H5" s="21"/>
      <c r="I5" s="21"/>
      <c r="J5" s="21"/>
      <c r="K5" s="21"/>
      <c r="L5" s="21"/>
      <c r="M5" s="21"/>
      <c r="N5" s="21"/>
      <c r="O5" s="21"/>
      <c r="P5" s="21"/>
      <c r="Q5" s="21"/>
      <c r="R5" s="21"/>
      <c r="S5" s="21"/>
      <c r="T5" s="21"/>
      <c r="U5" s="21"/>
      <c r="V5" s="21"/>
    </row>
    <row r="6" spans="2:23" ht="16">
      <c r="B6" s="23" t="s">
        <v>48</v>
      </c>
      <c r="C6" s="23"/>
      <c r="D6" s="23"/>
      <c r="E6" s="23"/>
      <c r="F6" s="21"/>
      <c r="G6" s="21"/>
      <c r="H6" s="21"/>
      <c r="I6" s="21"/>
      <c r="J6" s="21"/>
      <c r="K6" s="21"/>
      <c r="L6" s="21"/>
      <c r="M6" s="21"/>
      <c r="N6" s="21"/>
      <c r="O6" s="21"/>
      <c r="P6" s="21"/>
      <c r="Q6" s="21"/>
      <c r="R6" s="21"/>
      <c r="S6" s="21"/>
      <c r="T6" s="21"/>
      <c r="U6" s="21"/>
      <c r="V6" s="21"/>
    </row>
    <row r="7" spans="2:23">
      <c r="B7" s="21"/>
      <c r="C7" s="21"/>
      <c r="D7" s="21"/>
      <c r="E7" s="21"/>
      <c r="F7" s="21"/>
      <c r="G7" s="21"/>
      <c r="H7" s="21"/>
      <c r="I7" s="21"/>
      <c r="J7" s="21"/>
      <c r="K7" s="21"/>
      <c r="L7" s="21"/>
      <c r="M7" s="21"/>
      <c r="N7" s="21"/>
      <c r="O7" s="21"/>
      <c r="P7" s="21"/>
      <c r="Q7" s="21"/>
      <c r="R7" s="21"/>
      <c r="S7" s="21"/>
      <c r="T7" s="21"/>
      <c r="U7" s="21"/>
      <c r="V7" s="21"/>
      <c r="W7" s="21"/>
    </row>
    <row r="8" spans="2:23">
      <c r="B8" s="21"/>
      <c r="C8" s="21"/>
      <c r="D8" s="21"/>
      <c r="E8" s="21"/>
      <c r="F8" s="21"/>
      <c r="G8" s="21"/>
      <c r="H8" s="21"/>
      <c r="I8" s="21"/>
      <c r="J8" s="21"/>
      <c r="K8" s="21"/>
      <c r="L8" s="21"/>
      <c r="M8" s="21"/>
      <c r="N8" s="21"/>
      <c r="O8" s="21"/>
      <c r="P8" s="21"/>
      <c r="Q8" s="21"/>
      <c r="R8" s="21"/>
      <c r="S8" s="21"/>
      <c r="T8" s="21"/>
      <c r="U8" s="21"/>
      <c r="V8" s="21"/>
      <c r="W8" s="21"/>
    </row>
    <row r="9" spans="2:23">
      <c r="B9" s="21"/>
      <c r="C9" s="21"/>
      <c r="D9" s="24">
        <v>2000</v>
      </c>
      <c r="E9" s="24">
        <v>2001</v>
      </c>
      <c r="F9" s="24">
        <v>2002</v>
      </c>
      <c r="G9" s="24">
        <v>2003</v>
      </c>
      <c r="H9" s="24">
        <v>2004</v>
      </c>
      <c r="I9" s="24">
        <v>2005</v>
      </c>
      <c r="J9" s="24">
        <v>2006</v>
      </c>
      <c r="K9" s="24">
        <v>2007</v>
      </c>
      <c r="L9" s="24">
        <v>2008</v>
      </c>
      <c r="M9" s="24">
        <v>2009</v>
      </c>
      <c r="N9" s="24">
        <v>2010</v>
      </c>
      <c r="O9" s="24">
        <v>2011</v>
      </c>
      <c r="P9" s="24">
        <v>2012</v>
      </c>
      <c r="Q9" s="24">
        <v>2013</v>
      </c>
      <c r="R9" s="24">
        <v>2014</v>
      </c>
      <c r="S9" s="24">
        <v>2015</v>
      </c>
      <c r="T9" s="24">
        <v>2016</v>
      </c>
      <c r="U9" s="24">
        <v>2017</v>
      </c>
      <c r="V9" s="24">
        <v>2018</v>
      </c>
      <c r="W9" s="21"/>
    </row>
    <row r="10" spans="2:23">
      <c r="B10" s="21"/>
      <c r="C10" s="21"/>
      <c r="D10" s="21"/>
      <c r="E10" s="21"/>
      <c r="F10" s="21"/>
      <c r="G10" s="21"/>
      <c r="H10" s="21"/>
      <c r="I10" s="21"/>
      <c r="J10" s="21"/>
      <c r="K10" s="21"/>
      <c r="L10" s="21"/>
      <c r="M10" s="21"/>
      <c r="N10" s="21"/>
      <c r="O10" s="21"/>
      <c r="P10" s="21"/>
      <c r="Q10" s="21"/>
      <c r="R10" s="21"/>
      <c r="S10" s="21"/>
      <c r="T10" s="21"/>
      <c r="U10" s="21"/>
      <c r="V10" s="21"/>
      <c r="W10" s="21"/>
    </row>
    <row r="11" spans="2:23">
      <c r="B11" s="21"/>
      <c r="C11" s="25" t="s">
        <v>38</v>
      </c>
      <c r="D11" s="21"/>
      <c r="E11" s="21"/>
      <c r="F11" s="21"/>
      <c r="G11" s="21"/>
      <c r="H11" s="21"/>
      <c r="I11" s="21"/>
      <c r="J11" s="21"/>
      <c r="K11" s="21"/>
      <c r="L11" s="21"/>
      <c r="M11" s="21"/>
      <c r="N11" s="21"/>
      <c r="O11" s="21"/>
      <c r="P11" s="21"/>
      <c r="Q11" s="21"/>
      <c r="R11" s="21"/>
      <c r="S11" s="21"/>
      <c r="T11" s="21"/>
      <c r="U11" s="21"/>
      <c r="V11" s="21"/>
      <c r="W11" s="21"/>
    </row>
    <row r="12" spans="2:23">
      <c r="B12" s="21"/>
      <c r="C12" s="21" t="s">
        <v>49</v>
      </c>
      <c r="D12" s="21">
        <v>473</v>
      </c>
      <c r="E12" s="21">
        <v>473</v>
      </c>
      <c r="F12" s="21">
        <v>516</v>
      </c>
      <c r="G12" s="21">
        <v>497</v>
      </c>
      <c r="H12" s="21">
        <v>483</v>
      </c>
      <c r="I12" s="21">
        <v>493</v>
      </c>
      <c r="J12" s="21">
        <v>499</v>
      </c>
      <c r="K12" s="21">
        <v>542</v>
      </c>
      <c r="L12" s="21">
        <v>524</v>
      </c>
      <c r="M12" s="21">
        <v>484</v>
      </c>
      <c r="N12" s="21">
        <v>587</v>
      </c>
      <c r="O12" s="21">
        <v>602</v>
      </c>
      <c r="P12" s="21">
        <v>608</v>
      </c>
      <c r="Q12" s="21">
        <v>653</v>
      </c>
      <c r="R12" s="21">
        <v>722</v>
      </c>
      <c r="S12" s="21">
        <v>794</v>
      </c>
      <c r="T12" s="21">
        <v>859</v>
      </c>
      <c r="U12" s="21">
        <v>927</v>
      </c>
      <c r="V12" s="21">
        <v>925</v>
      </c>
      <c r="W12" s="21"/>
    </row>
    <row r="13" spans="2:23">
      <c r="B13" s="21"/>
      <c r="C13" s="21" t="s">
        <v>50</v>
      </c>
      <c r="D13" s="21">
        <v>159</v>
      </c>
      <c r="E13" s="21">
        <v>159</v>
      </c>
      <c r="F13" s="21">
        <v>173</v>
      </c>
      <c r="G13" s="21">
        <v>165</v>
      </c>
      <c r="H13" s="21">
        <v>160</v>
      </c>
      <c r="I13" s="21">
        <v>163</v>
      </c>
      <c r="J13" s="21">
        <v>165</v>
      </c>
      <c r="K13" s="21">
        <v>179</v>
      </c>
      <c r="L13" s="21">
        <v>175</v>
      </c>
      <c r="M13" s="21">
        <v>162</v>
      </c>
      <c r="N13" s="21">
        <v>196</v>
      </c>
      <c r="O13" s="21">
        <v>201</v>
      </c>
      <c r="P13" s="21">
        <v>203</v>
      </c>
      <c r="Q13" s="21">
        <v>218</v>
      </c>
      <c r="R13" s="21">
        <v>241</v>
      </c>
      <c r="S13" s="21">
        <v>265</v>
      </c>
      <c r="T13" s="21">
        <v>286</v>
      </c>
      <c r="U13" s="21">
        <v>308</v>
      </c>
      <c r="V13" s="21">
        <v>305</v>
      </c>
      <c r="W13" s="21"/>
    </row>
    <row r="14" spans="2:23">
      <c r="B14" s="21"/>
      <c r="C14" s="21" t="s">
        <v>51</v>
      </c>
      <c r="D14" s="21">
        <v>63</v>
      </c>
      <c r="E14" s="21">
        <v>66</v>
      </c>
      <c r="F14" s="21">
        <v>69</v>
      </c>
      <c r="G14" s="21">
        <v>70</v>
      </c>
      <c r="H14" s="21">
        <v>69</v>
      </c>
      <c r="I14" s="21">
        <v>75</v>
      </c>
      <c r="J14" s="21">
        <v>110</v>
      </c>
      <c r="K14" s="21">
        <v>125</v>
      </c>
      <c r="L14" s="21">
        <v>113</v>
      </c>
      <c r="M14" s="21">
        <v>91</v>
      </c>
      <c r="N14" s="21">
        <v>110</v>
      </c>
      <c r="O14" s="21">
        <v>119</v>
      </c>
      <c r="P14" s="21">
        <v>121</v>
      </c>
      <c r="Q14" s="21">
        <v>127</v>
      </c>
      <c r="R14" s="21">
        <v>133</v>
      </c>
      <c r="S14" s="21">
        <v>132</v>
      </c>
      <c r="T14" s="21">
        <v>135</v>
      </c>
      <c r="U14" s="21">
        <v>150</v>
      </c>
      <c r="V14" s="21">
        <v>146</v>
      </c>
      <c r="W14" s="21"/>
    </row>
    <row r="15" spans="2:23">
      <c r="B15" s="21"/>
      <c r="C15" s="21" t="s">
        <v>52</v>
      </c>
      <c r="D15" s="21">
        <v>29</v>
      </c>
      <c r="E15" s="21">
        <v>22</v>
      </c>
      <c r="F15" s="21">
        <v>25</v>
      </c>
      <c r="G15" s="21">
        <v>24</v>
      </c>
      <c r="H15" s="21">
        <v>30</v>
      </c>
      <c r="I15" s="21">
        <v>34</v>
      </c>
      <c r="J15" s="21">
        <v>38</v>
      </c>
      <c r="K15" s="21">
        <v>29</v>
      </c>
      <c r="L15" s="21">
        <v>27</v>
      </c>
      <c r="M15" s="21">
        <v>15</v>
      </c>
      <c r="N15" s="21">
        <v>20</v>
      </c>
      <c r="O15" s="21">
        <v>27</v>
      </c>
      <c r="P15" s="21">
        <v>33</v>
      </c>
      <c r="Q15" s="21">
        <v>30</v>
      </c>
      <c r="R15" s="21">
        <v>30</v>
      </c>
      <c r="S15" s="21">
        <v>30</v>
      </c>
      <c r="T15" s="21">
        <v>24</v>
      </c>
      <c r="U15" s="21">
        <v>27</v>
      </c>
      <c r="V15" s="21">
        <v>34</v>
      </c>
      <c r="W15" s="21"/>
    </row>
    <row r="16" spans="2:23">
      <c r="B16" s="21"/>
      <c r="C16" s="21"/>
      <c r="D16" s="21"/>
      <c r="E16" s="21"/>
      <c r="F16" s="21"/>
      <c r="G16" s="21"/>
      <c r="H16" s="21"/>
      <c r="I16" s="21"/>
      <c r="J16" s="21"/>
      <c r="K16" s="21"/>
      <c r="L16" s="21"/>
      <c r="M16" s="21"/>
      <c r="N16" s="21"/>
      <c r="O16" s="21"/>
      <c r="P16" s="21"/>
      <c r="Q16" s="21"/>
      <c r="R16" s="21"/>
      <c r="S16" s="21"/>
      <c r="T16" s="21"/>
      <c r="U16" s="21"/>
      <c r="V16" s="21"/>
      <c r="W16" s="21"/>
    </row>
    <row r="17" spans="2:23">
      <c r="B17" s="21"/>
      <c r="C17" s="25" t="s">
        <v>53</v>
      </c>
      <c r="D17" s="21"/>
      <c r="E17" s="21"/>
      <c r="F17" s="21"/>
      <c r="G17" s="21"/>
      <c r="H17" s="21"/>
      <c r="I17" s="21"/>
      <c r="J17" s="21"/>
      <c r="K17" s="21"/>
      <c r="L17" s="21"/>
      <c r="M17" s="21"/>
      <c r="N17" s="21"/>
      <c r="O17" s="21"/>
      <c r="P17" s="21"/>
      <c r="Q17" s="21"/>
      <c r="R17" s="21"/>
      <c r="S17" s="21"/>
      <c r="T17" s="21"/>
      <c r="U17" s="21"/>
      <c r="V17" s="21"/>
      <c r="W17" s="21"/>
    </row>
    <row r="18" spans="2:23">
      <c r="B18" s="21"/>
      <c r="C18" s="21" t="s">
        <v>49</v>
      </c>
      <c r="D18" s="21">
        <v>65.3</v>
      </c>
      <c r="E18" s="21">
        <v>65.7</v>
      </c>
      <c r="F18" s="21">
        <v>65.8</v>
      </c>
      <c r="G18" s="21">
        <v>65.7</v>
      </c>
      <c r="H18" s="21">
        <v>65</v>
      </c>
      <c r="I18" s="21">
        <v>64.400000000000006</v>
      </c>
      <c r="J18" s="21">
        <v>61.5</v>
      </c>
      <c r="K18" s="21">
        <v>61.9</v>
      </c>
      <c r="L18" s="21">
        <v>62.4</v>
      </c>
      <c r="M18" s="21">
        <v>64.3</v>
      </c>
      <c r="N18" s="21">
        <v>64.3</v>
      </c>
      <c r="O18" s="21">
        <v>63.5</v>
      </c>
      <c r="P18" s="21">
        <v>63.1</v>
      </c>
      <c r="Q18" s="21">
        <v>63.6</v>
      </c>
      <c r="R18" s="21">
        <v>64.099999999999994</v>
      </c>
      <c r="S18" s="21">
        <v>65</v>
      </c>
      <c r="T18" s="21">
        <v>65.900000000000006</v>
      </c>
      <c r="U18" s="21">
        <v>65.7</v>
      </c>
      <c r="V18" s="21">
        <v>65.599999999999994</v>
      </c>
      <c r="W18" s="21"/>
    </row>
    <row r="19" spans="2:23">
      <c r="B19" s="21"/>
      <c r="C19" s="21" t="s">
        <v>50</v>
      </c>
      <c r="D19" s="21">
        <v>22</v>
      </c>
      <c r="E19" s="21">
        <v>22.1</v>
      </c>
      <c r="F19" s="21">
        <v>22.1</v>
      </c>
      <c r="G19" s="21">
        <v>21.9</v>
      </c>
      <c r="H19" s="21">
        <v>21.6</v>
      </c>
      <c r="I19" s="21">
        <v>21.3</v>
      </c>
      <c r="J19" s="21">
        <v>20.3</v>
      </c>
      <c r="K19" s="21">
        <v>20.5</v>
      </c>
      <c r="L19" s="21">
        <v>20.8</v>
      </c>
      <c r="M19" s="21">
        <v>21.5</v>
      </c>
      <c r="N19" s="21">
        <v>21.5</v>
      </c>
      <c r="O19" s="21">
        <v>21.2</v>
      </c>
      <c r="P19" s="21">
        <v>21</v>
      </c>
      <c r="Q19" s="21">
        <v>21.2</v>
      </c>
      <c r="R19" s="21">
        <v>21.4</v>
      </c>
      <c r="S19" s="21">
        <v>21.7</v>
      </c>
      <c r="T19" s="21">
        <v>21.9</v>
      </c>
      <c r="U19" s="21">
        <v>21.8</v>
      </c>
      <c r="V19" s="21">
        <v>21.7</v>
      </c>
      <c r="W19" s="21"/>
    </row>
    <row r="20" spans="2:23">
      <c r="B20" s="21"/>
      <c r="C20" s="21" t="s">
        <v>51</v>
      </c>
      <c r="D20" s="21">
        <v>8.8000000000000007</v>
      </c>
      <c r="E20" s="21">
        <v>9.1999999999999993</v>
      </c>
      <c r="F20" s="21">
        <v>8.9</v>
      </c>
      <c r="G20" s="21">
        <v>9.1999999999999993</v>
      </c>
      <c r="H20" s="21">
        <v>9.3000000000000007</v>
      </c>
      <c r="I20" s="21">
        <v>9.8000000000000007</v>
      </c>
      <c r="J20" s="21">
        <v>13.5</v>
      </c>
      <c r="K20" s="21">
        <v>14.3</v>
      </c>
      <c r="L20" s="21">
        <v>13.5</v>
      </c>
      <c r="M20" s="21">
        <v>12.1</v>
      </c>
      <c r="N20" s="21">
        <v>12</v>
      </c>
      <c r="O20" s="21">
        <v>12.6</v>
      </c>
      <c r="P20" s="21">
        <v>12.6</v>
      </c>
      <c r="Q20" s="21">
        <v>12.3</v>
      </c>
      <c r="R20" s="21">
        <v>11.8</v>
      </c>
      <c r="S20" s="21">
        <v>10.8</v>
      </c>
      <c r="T20" s="21">
        <v>10.3</v>
      </c>
      <c r="U20" s="21">
        <v>10.6</v>
      </c>
      <c r="V20" s="21">
        <v>10.3</v>
      </c>
      <c r="W20" s="21"/>
    </row>
    <row r="21" spans="2:23">
      <c r="B21" s="21"/>
      <c r="C21" s="21" t="s">
        <v>52</v>
      </c>
      <c r="D21" s="21">
        <v>4</v>
      </c>
      <c r="E21" s="21">
        <v>3.1</v>
      </c>
      <c r="F21" s="21">
        <v>3.2</v>
      </c>
      <c r="G21" s="21">
        <v>3.2</v>
      </c>
      <c r="H21" s="21">
        <v>4.0999999999999996</v>
      </c>
      <c r="I21" s="21">
        <v>4.5</v>
      </c>
      <c r="J21" s="21">
        <v>4.5999999999999996</v>
      </c>
      <c r="K21" s="21">
        <v>3.3</v>
      </c>
      <c r="L21" s="21">
        <v>3.2</v>
      </c>
      <c r="M21" s="21">
        <v>2.1</v>
      </c>
      <c r="N21" s="21">
        <v>2.1</v>
      </c>
      <c r="O21" s="21">
        <v>2.8</v>
      </c>
      <c r="P21" s="21">
        <v>3.4</v>
      </c>
      <c r="Q21" s="21">
        <v>2.9</v>
      </c>
      <c r="R21" s="21">
        <v>2.7</v>
      </c>
      <c r="S21" s="21">
        <v>2.5</v>
      </c>
      <c r="T21" s="21">
        <v>1.9</v>
      </c>
      <c r="U21" s="21">
        <v>1.9</v>
      </c>
      <c r="V21" s="21">
        <v>2.4</v>
      </c>
      <c r="W21" s="21"/>
    </row>
    <row r="22" spans="2:23">
      <c r="B22" s="21"/>
      <c r="C22" s="21"/>
      <c r="D22" s="21"/>
      <c r="E22" s="21"/>
      <c r="F22" s="21"/>
      <c r="G22" s="21"/>
      <c r="H22" s="21"/>
      <c r="I22" s="21"/>
      <c r="J22" s="21"/>
      <c r="K22" s="21"/>
      <c r="L22" s="21"/>
      <c r="M22" s="21"/>
      <c r="N22" s="21"/>
      <c r="O22" s="21"/>
      <c r="P22" s="21"/>
      <c r="Q22" s="21"/>
      <c r="R22" s="21"/>
      <c r="S22" s="21"/>
      <c r="T22" s="21"/>
      <c r="U22" s="21"/>
      <c r="V22" s="21"/>
      <c r="W22" s="21"/>
    </row>
    <row r="23" spans="2:23">
      <c r="B23" s="21"/>
      <c r="C23" s="25" t="s">
        <v>40</v>
      </c>
      <c r="D23" s="21"/>
      <c r="E23" s="21"/>
      <c r="F23" s="21"/>
      <c r="G23" s="21"/>
      <c r="H23" s="21"/>
      <c r="I23" s="21"/>
      <c r="J23" s="21"/>
      <c r="K23" s="21"/>
      <c r="L23" s="21"/>
      <c r="M23" s="21"/>
      <c r="N23" s="21"/>
      <c r="O23" s="21"/>
      <c r="P23" s="21"/>
      <c r="Q23" s="21"/>
      <c r="R23" s="21"/>
      <c r="S23" s="21"/>
      <c r="T23" s="21"/>
      <c r="U23" s="21"/>
      <c r="V23" s="21"/>
      <c r="W23" s="21"/>
    </row>
    <row r="24" spans="2:23">
      <c r="B24" s="21"/>
      <c r="C24" s="21" t="s">
        <v>49</v>
      </c>
      <c r="D24" s="26">
        <v>4514</v>
      </c>
      <c r="E24" s="26">
        <v>4733</v>
      </c>
      <c r="F24" s="26">
        <v>4872</v>
      </c>
      <c r="G24" s="26">
        <v>5053</v>
      </c>
      <c r="H24" s="26">
        <v>5291</v>
      </c>
      <c r="I24" s="26">
        <v>5458</v>
      </c>
      <c r="J24" s="26">
        <v>5525</v>
      </c>
      <c r="K24" s="26">
        <v>5872</v>
      </c>
      <c r="L24" s="26">
        <v>6243</v>
      </c>
      <c r="M24" s="26">
        <v>6501</v>
      </c>
      <c r="N24" s="26">
        <v>6758</v>
      </c>
      <c r="O24" s="26">
        <v>7003</v>
      </c>
      <c r="P24" s="26">
        <v>7168</v>
      </c>
      <c r="Q24" s="26">
        <v>7571</v>
      </c>
      <c r="R24" s="26">
        <v>8034</v>
      </c>
      <c r="S24" s="26">
        <v>8554</v>
      </c>
      <c r="T24" s="26">
        <v>9167</v>
      </c>
      <c r="U24" s="26">
        <v>9715</v>
      </c>
      <c r="V24" s="26">
        <v>10286</v>
      </c>
      <c r="W24" s="21"/>
    </row>
    <row r="25" spans="2:23">
      <c r="B25" s="21"/>
      <c r="C25" s="21" t="s">
        <v>50</v>
      </c>
      <c r="D25" s="26">
        <v>1518</v>
      </c>
      <c r="E25" s="26">
        <v>1590</v>
      </c>
      <c r="F25" s="26">
        <v>1632</v>
      </c>
      <c r="G25" s="26">
        <v>1681</v>
      </c>
      <c r="H25" s="26">
        <v>1756</v>
      </c>
      <c r="I25" s="26">
        <v>1808</v>
      </c>
      <c r="J25" s="26">
        <v>1823</v>
      </c>
      <c r="K25" s="26">
        <v>1944</v>
      </c>
      <c r="L25" s="26">
        <v>2084</v>
      </c>
      <c r="M25" s="26">
        <v>2174</v>
      </c>
      <c r="N25" s="26">
        <v>2258</v>
      </c>
      <c r="O25" s="26">
        <v>2338</v>
      </c>
      <c r="P25" s="26">
        <v>2387</v>
      </c>
      <c r="Q25" s="26">
        <v>2525</v>
      </c>
      <c r="R25" s="26">
        <v>2684</v>
      </c>
      <c r="S25" s="26">
        <v>2859</v>
      </c>
      <c r="T25" s="26">
        <v>3052</v>
      </c>
      <c r="U25" s="26">
        <v>3223</v>
      </c>
      <c r="V25" s="26">
        <v>3397</v>
      </c>
      <c r="W25" s="21"/>
    </row>
    <row r="26" spans="2:23">
      <c r="B26" s="21"/>
      <c r="C26" s="21" t="s">
        <v>51</v>
      </c>
      <c r="D26" s="21">
        <v>672</v>
      </c>
      <c r="E26" s="21">
        <v>720</v>
      </c>
      <c r="F26" s="21">
        <v>749</v>
      </c>
      <c r="G26" s="21">
        <v>796</v>
      </c>
      <c r="H26" s="21">
        <v>852</v>
      </c>
      <c r="I26" s="21">
        <v>887</v>
      </c>
      <c r="J26" s="26">
        <v>1001</v>
      </c>
      <c r="K26" s="26">
        <v>1115</v>
      </c>
      <c r="L26" s="26">
        <v>1231</v>
      </c>
      <c r="M26" s="26">
        <v>1315</v>
      </c>
      <c r="N26" s="26">
        <v>1405</v>
      </c>
      <c r="O26" s="26">
        <v>1432</v>
      </c>
      <c r="P26" s="26">
        <v>1450</v>
      </c>
      <c r="Q26" s="26">
        <v>1502</v>
      </c>
      <c r="R26" s="26">
        <v>1551</v>
      </c>
      <c r="S26" s="26">
        <v>1597</v>
      </c>
      <c r="T26" s="26">
        <v>1624</v>
      </c>
      <c r="U26" s="26">
        <v>1663</v>
      </c>
      <c r="V26" s="26">
        <v>1694</v>
      </c>
      <c r="W26" s="21"/>
    </row>
    <row r="27" spans="2:23">
      <c r="B27" s="21"/>
      <c r="C27" s="21" t="s">
        <v>52</v>
      </c>
      <c r="D27" s="21">
        <v>301</v>
      </c>
      <c r="E27" s="21">
        <v>319</v>
      </c>
      <c r="F27" s="21">
        <v>325</v>
      </c>
      <c r="G27" s="21">
        <v>343</v>
      </c>
      <c r="H27" s="21">
        <v>346</v>
      </c>
      <c r="I27" s="21">
        <v>359</v>
      </c>
      <c r="J27" s="21">
        <v>376</v>
      </c>
      <c r="K27" s="21">
        <v>386</v>
      </c>
      <c r="L27" s="21">
        <v>393</v>
      </c>
      <c r="M27" s="21">
        <v>391</v>
      </c>
      <c r="N27" s="21">
        <v>396</v>
      </c>
      <c r="O27" s="21">
        <v>415</v>
      </c>
      <c r="P27" s="21">
        <v>432</v>
      </c>
      <c r="Q27" s="21">
        <v>433</v>
      </c>
      <c r="R27" s="21">
        <v>455</v>
      </c>
      <c r="S27" s="21">
        <v>464</v>
      </c>
      <c r="T27" s="21">
        <v>463</v>
      </c>
      <c r="U27" s="21">
        <v>471</v>
      </c>
      <c r="V27" s="21">
        <v>481</v>
      </c>
      <c r="W27" s="21"/>
    </row>
    <row r="28" spans="2:23">
      <c r="B28" s="21"/>
      <c r="C28" s="21"/>
      <c r="D28" s="21"/>
      <c r="E28" s="21"/>
      <c r="F28" s="21"/>
      <c r="G28" s="21"/>
      <c r="H28" s="21"/>
      <c r="I28" s="21"/>
      <c r="J28" s="21"/>
      <c r="K28" s="21"/>
      <c r="L28" s="21"/>
      <c r="M28" s="21"/>
      <c r="N28" s="21"/>
      <c r="O28" s="21"/>
      <c r="P28" s="21"/>
      <c r="Q28" s="21"/>
      <c r="R28" s="21"/>
      <c r="S28" s="21"/>
      <c r="T28" s="21"/>
      <c r="U28" s="21"/>
      <c r="V28" s="21"/>
      <c r="W28" s="21"/>
    </row>
    <row r="29" spans="2:23">
      <c r="B29" s="21"/>
      <c r="C29" s="25" t="s">
        <v>53</v>
      </c>
      <c r="D29" s="21"/>
      <c r="E29" s="21"/>
      <c r="F29" s="21"/>
      <c r="G29" s="21"/>
      <c r="H29" s="21"/>
      <c r="I29" s="21"/>
      <c r="J29" s="21"/>
      <c r="K29" s="21"/>
      <c r="L29" s="21"/>
      <c r="M29" s="21"/>
      <c r="N29" s="21"/>
      <c r="O29" s="21"/>
      <c r="P29" s="21"/>
      <c r="Q29" s="21"/>
      <c r="R29" s="21"/>
      <c r="S29" s="21"/>
      <c r="T29" s="21"/>
      <c r="U29" s="21"/>
      <c r="V29" s="21"/>
      <c r="W29" s="21"/>
    </row>
    <row r="30" spans="2:23">
      <c r="B30" s="21"/>
      <c r="C30" s="21" t="s">
        <v>49</v>
      </c>
      <c r="D30" s="21">
        <v>64.400000000000006</v>
      </c>
      <c r="E30" s="21">
        <v>64.3</v>
      </c>
      <c r="F30" s="21">
        <v>64.3</v>
      </c>
      <c r="G30" s="21">
        <v>64.2</v>
      </c>
      <c r="H30" s="21">
        <v>64.2</v>
      </c>
      <c r="I30" s="21">
        <v>64.099999999999994</v>
      </c>
      <c r="J30" s="21">
        <v>63.3</v>
      </c>
      <c r="K30" s="21">
        <v>63</v>
      </c>
      <c r="L30" s="21">
        <v>62.7</v>
      </c>
      <c r="M30" s="21">
        <v>62.6</v>
      </c>
      <c r="N30" s="21">
        <v>62.5</v>
      </c>
      <c r="O30" s="21">
        <v>62.6</v>
      </c>
      <c r="P30" s="21">
        <v>62.7</v>
      </c>
      <c r="Q30" s="21">
        <v>62.9</v>
      </c>
      <c r="R30" s="21">
        <v>63.1</v>
      </c>
      <c r="S30" s="21">
        <v>63.5</v>
      </c>
      <c r="T30" s="21">
        <v>64.099999999999994</v>
      </c>
      <c r="U30" s="21">
        <v>64.5</v>
      </c>
      <c r="V30" s="21">
        <v>64.900000000000006</v>
      </c>
      <c r="W30" s="21"/>
    </row>
    <row r="31" spans="2:23">
      <c r="B31" s="21"/>
      <c r="C31" s="21" t="s">
        <v>50</v>
      </c>
      <c r="D31" s="21">
        <v>21.7</v>
      </c>
      <c r="E31" s="21">
        <v>21.6</v>
      </c>
      <c r="F31" s="21">
        <v>21.5</v>
      </c>
      <c r="G31" s="21">
        <v>21.4</v>
      </c>
      <c r="H31" s="21">
        <v>21.3</v>
      </c>
      <c r="I31" s="21">
        <v>21.2</v>
      </c>
      <c r="J31" s="21">
        <v>20.9</v>
      </c>
      <c r="K31" s="21">
        <v>20.9</v>
      </c>
      <c r="L31" s="21">
        <v>20.9</v>
      </c>
      <c r="M31" s="21">
        <v>20.9</v>
      </c>
      <c r="N31" s="21">
        <v>20.9</v>
      </c>
      <c r="O31" s="21">
        <v>20.9</v>
      </c>
      <c r="P31" s="21">
        <v>20.9</v>
      </c>
      <c r="Q31" s="21">
        <v>21</v>
      </c>
      <c r="R31" s="21">
        <v>21.1</v>
      </c>
      <c r="S31" s="21">
        <v>21.2</v>
      </c>
      <c r="T31" s="21">
        <v>21.3</v>
      </c>
      <c r="U31" s="21">
        <v>21.4</v>
      </c>
      <c r="V31" s="21">
        <v>21.4</v>
      </c>
      <c r="W31" s="21"/>
    </row>
    <row r="32" spans="2:23">
      <c r="B32" s="21"/>
      <c r="C32" s="21" t="s">
        <v>51</v>
      </c>
      <c r="D32" s="21">
        <v>9.6</v>
      </c>
      <c r="E32" s="21">
        <v>9.8000000000000007</v>
      </c>
      <c r="F32" s="21">
        <v>9.9</v>
      </c>
      <c r="G32" s="21">
        <v>10.1</v>
      </c>
      <c r="H32" s="21">
        <v>10.3</v>
      </c>
      <c r="I32" s="21">
        <v>10.4</v>
      </c>
      <c r="J32" s="21">
        <v>11.5</v>
      </c>
      <c r="K32" s="21">
        <v>12</v>
      </c>
      <c r="L32" s="21">
        <v>12.4</v>
      </c>
      <c r="M32" s="21">
        <v>12.7</v>
      </c>
      <c r="N32" s="21">
        <v>13</v>
      </c>
      <c r="O32" s="21">
        <v>12.8</v>
      </c>
      <c r="P32" s="21">
        <v>12.7</v>
      </c>
      <c r="Q32" s="21">
        <v>12.5</v>
      </c>
      <c r="R32" s="21">
        <v>12.2</v>
      </c>
      <c r="S32" s="21">
        <v>11.9</v>
      </c>
      <c r="T32" s="21">
        <v>11.3</v>
      </c>
      <c r="U32" s="21">
        <v>11</v>
      </c>
      <c r="V32" s="21">
        <v>10.7</v>
      </c>
      <c r="W32" s="21"/>
    </row>
    <row r="33" spans="2:23">
      <c r="B33" s="21"/>
      <c r="C33" s="21" t="s">
        <v>52</v>
      </c>
      <c r="D33" s="21">
        <v>4.3</v>
      </c>
      <c r="E33" s="21">
        <v>4.3</v>
      </c>
      <c r="F33" s="21">
        <v>4.3</v>
      </c>
      <c r="G33" s="21">
        <v>4.4000000000000004</v>
      </c>
      <c r="H33" s="21">
        <v>4.2</v>
      </c>
      <c r="I33" s="21">
        <v>4.2</v>
      </c>
      <c r="J33" s="21">
        <v>4.3</v>
      </c>
      <c r="K33" s="21">
        <v>4.0999999999999996</v>
      </c>
      <c r="L33" s="21">
        <v>3.9</v>
      </c>
      <c r="M33" s="21">
        <v>3.8</v>
      </c>
      <c r="N33" s="21">
        <v>3.7</v>
      </c>
      <c r="O33" s="21">
        <v>3.7</v>
      </c>
      <c r="P33" s="21">
        <v>3.8</v>
      </c>
      <c r="Q33" s="21">
        <v>3.6</v>
      </c>
      <c r="R33" s="21">
        <v>3.6</v>
      </c>
      <c r="S33" s="21">
        <v>3.4</v>
      </c>
      <c r="T33" s="21">
        <v>3.2</v>
      </c>
      <c r="U33" s="21">
        <v>3.1</v>
      </c>
      <c r="V33" s="21">
        <v>3</v>
      </c>
      <c r="W33" s="21"/>
    </row>
    <row r="34" spans="2:23">
      <c r="B34" s="21"/>
      <c r="C34" s="21"/>
      <c r="D34" s="21"/>
      <c r="E34" s="21"/>
      <c r="F34" s="21"/>
      <c r="G34" s="21"/>
      <c r="H34" s="21"/>
      <c r="I34" s="21"/>
      <c r="J34" s="21"/>
      <c r="K34" s="21"/>
      <c r="L34" s="21"/>
      <c r="M34" s="21"/>
      <c r="N34" s="21"/>
      <c r="O34" s="21"/>
      <c r="P34" s="21"/>
      <c r="Q34" s="21"/>
      <c r="R34" s="21"/>
      <c r="S34" s="21"/>
      <c r="T34" s="21"/>
      <c r="U34" s="21"/>
      <c r="V34" s="21"/>
      <c r="W34" s="21"/>
    </row>
    <row r="35" spans="2:23">
      <c r="B35" s="21"/>
      <c r="C35" s="25" t="s">
        <v>41</v>
      </c>
      <c r="D35" s="27"/>
      <c r="E35" s="27"/>
      <c r="F35" s="27"/>
      <c r="G35" s="27"/>
      <c r="H35" s="27"/>
      <c r="I35" s="27"/>
      <c r="J35" s="27"/>
      <c r="K35" s="27"/>
      <c r="L35" s="27"/>
      <c r="M35" s="27"/>
      <c r="N35" s="27"/>
      <c r="O35" s="27"/>
      <c r="P35" s="27"/>
      <c r="Q35" s="27"/>
      <c r="R35" s="27"/>
      <c r="S35" s="27"/>
      <c r="T35" s="27"/>
      <c r="U35" s="27"/>
      <c r="V35" s="27"/>
      <c r="W35" s="21"/>
    </row>
    <row r="36" spans="2:23">
      <c r="B36" s="21"/>
      <c r="C36" s="21" t="s">
        <v>49</v>
      </c>
      <c r="D36" s="26">
        <v>18633</v>
      </c>
      <c r="E36" s="26">
        <v>18060</v>
      </c>
      <c r="F36" s="26">
        <v>18551</v>
      </c>
      <c r="G36" s="26">
        <v>18414</v>
      </c>
      <c r="H36" s="26">
        <v>18177</v>
      </c>
      <c r="I36" s="26">
        <v>18220</v>
      </c>
      <c r="J36" s="26">
        <v>17779</v>
      </c>
      <c r="K36" s="26">
        <v>17760</v>
      </c>
      <c r="L36" s="26">
        <v>16794</v>
      </c>
      <c r="M36" s="26">
        <v>16726</v>
      </c>
      <c r="N36" s="26">
        <v>16906</v>
      </c>
      <c r="O36" s="26">
        <v>16744</v>
      </c>
      <c r="P36" s="26">
        <v>16704</v>
      </c>
      <c r="Q36" s="26">
        <v>16693</v>
      </c>
      <c r="R36" s="26">
        <v>15894</v>
      </c>
      <c r="S36" s="26">
        <v>15822</v>
      </c>
      <c r="T36" s="26">
        <v>15987</v>
      </c>
      <c r="U36" s="26">
        <v>15761</v>
      </c>
      <c r="V36" s="26">
        <v>16004</v>
      </c>
      <c r="W36" s="21"/>
    </row>
    <row r="37" spans="2:23">
      <c r="B37" s="21"/>
      <c r="C37" s="21" t="s">
        <v>50</v>
      </c>
      <c r="D37" s="26">
        <v>21659</v>
      </c>
      <c r="E37" s="26">
        <v>21160</v>
      </c>
      <c r="F37" s="26">
        <v>21472</v>
      </c>
      <c r="G37" s="26">
        <v>21302</v>
      </c>
      <c r="H37" s="26">
        <v>20967</v>
      </c>
      <c r="I37" s="26">
        <v>20900</v>
      </c>
      <c r="J37" s="26">
        <v>20711</v>
      </c>
      <c r="K37" s="26">
        <v>20802</v>
      </c>
      <c r="L37" s="26">
        <v>19531</v>
      </c>
      <c r="M37" s="26">
        <v>19234</v>
      </c>
      <c r="N37" s="26">
        <v>19414</v>
      </c>
      <c r="O37" s="26">
        <v>19079</v>
      </c>
      <c r="P37" s="26">
        <v>19298</v>
      </c>
      <c r="Q37" s="26">
        <v>19226</v>
      </c>
      <c r="R37" s="26">
        <v>18282</v>
      </c>
      <c r="S37" s="26">
        <v>18087</v>
      </c>
      <c r="T37" s="26">
        <v>18348</v>
      </c>
      <c r="U37" s="26">
        <v>18159</v>
      </c>
      <c r="V37" s="26">
        <v>18436</v>
      </c>
      <c r="W37" s="21"/>
    </row>
    <row r="38" spans="2:23">
      <c r="B38" s="21"/>
      <c r="C38" s="21" t="s">
        <v>51</v>
      </c>
      <c r="D38" s="26">
        <v>24978</v>
      </c>
      <c r="E38" s="26">
        <v>26506</v>
      </c>
      <c r="F38" s="26">
        <v>24560</v>
      </c>
      <c r="G38" s="26">
        <v>27228</v>
      </c>
      <c r="H38" s="26">
        <v>28331</v>
      </c>
      <c r="I38" s="26">
        <v>25176</v>
      </c>
      <c r="J38" s="26">
        <v>28544</v>
      </c>
      <c r="K38" s="26">
        <v>26790</v>
      </c>
      <c r="L38" s="26">
        <v>25079</v>
      </c>
      <c r="M38" s="26">
        <v>23435</v>
      </c>
      <c r="N38" s="26">
        <v>26353</v>
      </c>
      <c r="O38" s="26">
        <v>25634</v>
      </c>
      <c r="P38" s="26">
        <v>25498</v>
      </c>
      <c r="Q38" s="26">
        <v>26142</v>
      </c>
      <c r="R38" s="26">
        <v>25052</v>
      </c>
      <c r="S38" s="26">
        <v>23738</v>
      </c>
      <c r="T38" s="26">
        <v>23153</v>
      </c>
      <c r="U38" s="26">
        <v>23426</v>
      </c>
      <c r="V38" s="26">
        <v>24734</v>
      </c>
      <c r="W38" s="21"/>
    </row>
    <row r="39" spans="2:23">
      <c r="B39" s="21"/>
      <c r="C39" s="21" t="s">
        <v>52</v>
      </c>
      <c r="D39" s="26">
        <v>93281</v>
      </c>
      <c r="E39" s="26">
        <v>83964</v>
      </c>
      <c r="F39" s="26">
        <v>82550</v>
      </c>
      <c r="G39" s="26">
        <v>85739</v>
      </c>
      <c r="H39" s="26">
        <v>90367</v>
      </c>
      <c r="I39" s="26">
        <v>93720</v>
      </c>
      <c r="J39" s="26">
        <v>86679</v>
      </c>
      <c r="K39" s="26">
        <v>86875</v>
      </c>
      <c r="L39" s="26">
        <v>85455</v>
      </c>
      <c r="M39" s="26">
        <v>89787</v>
      </c>
      <c r="N39" s="26">
        <v>91582</v>
      </c>
      <c r="O39" s="26">
        <v>92806</v>
      </c>
      <c r="P39" s="26">
        <v>90689</v>
      </c>
      <c r="Q39" s="26">
        <v>92311</v>
      </c>
      <c r="R39" s="26">
        <v>89430</v>
      </c>
      <c r="S39" s="26">
        <v>83830</v>
      </c>
      <c r="T39" s="26">
        <v>79651</v>
      </c>
      <c r="U39" s="26">
        <v>83720</v>
      </c>
      <c r="V39" s="26">
        <v>86876</v>
      </c>
      <c r="W39" s="21"/>
    </row>
    <row r="40" spans="2:23">
      <c r="B40" s="21"/>
      <c r="C40" s="21"/>
      <c r="D40" s="21"/>
      <c r="E40" s="21"/>
      <c r="F40" s="21"/>
      <c r="G40" s="21"/>
      <c r="H40" s="21"/>
      <c r="I40" s="21"/>
      <c r="J40" s="21"/>
      <c r="K40" s="21"/>
      <c r="L40" s="21"/>
      <c r="M40" s="21"/>
      <c r="N40" s="21"/>
      <c r="O40" s="21"/>
      <c r="P40" s="21"/>
      <c r="Q40" s="21"/>
      <c r="R40" s="21"/>
      <c r="S40" s="21"/>
      <c r="T40" s="21"/>
      <c r="U40" s="21"/>
      <c r="V40" s="21"/>
      <c r="W40" s="21"/>
    </row>
    <row r="41" spans="2:23">
      <c r="B41" s="21"/>
      <c r="C41" s="21"/>
      <c r="D41" s="21"/>
      <c r="E41" s="21"/>
      <c r="F41" s="21"/>
      <c r="G41" s="21"/>
      <c r="H41" s="21"/>
      <c r="I41" s="21"/>
      <c r="J41" s="21"/>
      <c r="K41" s="21"/>
      <c r="L41" s="21"/>
      <c r="M41" s="21"/>
      <c r="N41" s="21"/>
      <c r="O41" s="21"/>
      <c r="P41" s="21"/>
      <c r="Q41" s="21"/>
      <c r="R41" s="21"/>
      <c r="S41" s="21"/>
      <c r="T41" s="21"/>
      <c r="U41" s="21"/>
      <c r="V41" s="21"/>
      <c r="W41" s="21"/>
    </row>
    <row r="42" spans="2:23" ht="85">
      <c r="B42" s="21"/>
      <c r="C42" s="28" t="s">
        <v>54</v>
      </c>
      <c r="D42" s="21"/>
      <c r="E42" s="21"/>
      <c r="F42" s="21"/>
      <c r="G42" s="21"/>
      <c r="H42" s="21"/>
      <c r="I42" s="21"/>
      <c r="J42" s="21"/>
      <c r="K42" s="21"/>
      <c r="L42" s="21"/>
      <c r="M42" s="21"/>
      <c r="N42" s="21"/>
      <c r="O42" s="21"/>
      <c r="P42" s="21"/>
      <c r="Q42" s="21"/>
      <c r="R42" s="21"/>
      <c r="S42" s="21"/>
      <c r="T42" s="21"/>
      <c r="U42" s="21"/>
      <c r="V42" s="21"/>
      <c r="W42" s="21"/>
    </row>
    <row r="43" spans="2:23">
      <c r="B43" s="21"/>
      <c r="C43" s="29" t="s">
        <v>43</v>
      </c>
      <c r="D43" s="21">
        <v>12.3</v>
      </c>
      <c r="E43" s="21">
        <v>12.1</v>
      </c>
      <c r="F43" s="21">
        <v>12.1</v>
      </c>
      <c r="G43" s="21">
        <v>12</v>
      </c>
      <c r="H43" s="21">
        <v>11.9</v>
      </c>
      <c r="I43" s="21">
        <v>11.9</v>
      </c>
      <c r="J43" s="21">
        <v>11.8</v>
      </c>
      <c r="K43" s="21">
        <v>11.8</v>
      </c>
      <c r="L43" s="21">
        <v>11.7</v>
      </c>
      <c r="M43" s="21">
        <v>11.6</v>
      </c>
      <c r="N43" s="21">
        <v>11.5</v>
      </c>
      <c r="O43" s="21">
        <v>11.5</v>
      </c>
      <c r="P43" s="21">
        <v>11.5</v>
      </c>
      <c r="Q43" s="21">
        <v>11.3</v>
      </c>
      <c r="R43" s="21">
        <v>11.3</v>
      </c>
      <c r="S43" s="21">
        <v>10.9</v>
      </c>
      <c r="T43" s="21">
        <v>10.8</v>
      </c>
      <c r="U43" s="21">
        <v>10.7</v>
      </c>
      <c r="V43" s="21">
        <v>10.6</v>
      </c>
      <c r="W43" s="21"/>
    </row>
    <row r="44" spans="2:23">
      <c r="B44" s="21"/>
      <c r="C44" s="29" t="s">
        <v>44</v>
      </c>
      <c r="D44" s="21">
        <v>12.1</v>
      </c>
      <c r="E44" s="21">
        <v>12.2</v>
      </c>
      <c r="F44" s="21">
        <v>12.4</v>
      </c>
      <c r="G44" s="21">
        <v>12.3</v>
      </c>
      <c r="H44" s="21">
        <v>12.2</v>
      </c>
      <c r="I44" s="21">
        <v>12.1</v>
      </c>
      <c r="J44" s="21">
        <v>12.2</v>
      </c>
      <c r="K44" s="21">
        <v>12.1</v>
      </c>
      <c r="L44" s="21">
        <v>11.5</v>
      </c>
      <c r="M44" s="21">
        <v>10.9</v>
      </c>
      <c r="N44" s="21">
        <v>10.4</v>
      </c>
      <c r="O44" s="21">
        <v>9.9</v>
      </c>
      <c r="P44" s="21">
        <v>9.4</v>
      </c>
      <c r="Q44" s="21">
        <v>9.1</v>
      </c>
      <c r="R44" s="21">
        <v>8.9</v>
      </c>
      <c r="S44" s="21">
        <v>8.8000000000000007</v>
      </c>
      <c r="T44" s="21">
        <v>8.8000000000000007</v>
      </c>
      <c r="U44" s="21">
        <v>8.8000000000000007</v>
      </c>
      <c r="V44" s="21">
        <v>8.8000000000000007</v>
      </c>
      <c r="W44" s="21"/>
    </row>
    <row r="45" spans="2:23">
      <c r="B45" s="21"/>
      <c r="C45" s="21"/>
      <c r="D45" s="21"/>
      <c r="E45" s="21"/>
      <c r="F45" s="21"/>
      <c r="G45" s="21"/>
      <c r="H45" s="21"/>
      <c r="I45" s="21"/>
      <c r="J45" s="21"/>
      <c r="K45" s="21"/>
      <c r="L45" s="21"/>
      <c r="M45" s="21"/>
      <c r="N45" s="21"/>
      <c r="O45" s="21"/>
      <c r="P45" s="21"/>
      <c r="Q45" s="21"/>
      <c r="R45" s="21"/>
      <c r="S45" s="21"/>
      <c r="T45" s="21"/>
      <c r="U45" s="21"/>
      <c r="V45" s="21"/>
      <c r="W45" s="21"/>
    </row>
    <row r="46" spans="2:23" ht="85">
      <c r="B46" s="21"/>
      <c r="C46" s="28" t="s">
        <v>55</v>
      </c>
      <c r="D46" s="21"/>
      <c r="E46" s="21"/>
      <c r="F46" s="21"/>
      <c r="G46" s="21"/>
      <c r="H46" s="21"/>
      <c r="I46" s="21"/>
      <c r="J46" s="21"/>
      <c r="K46" s="21"/>
      <c r="L46" s="21"/>
      <c r="M46" s="21"/>
      <c r="N46" s="21"/>
      <c r="O46" s="21"/>
      <c r="P46" s="21"/>
      <c r="Q46" s="21"/>
      <c r="R46" s="21"/>
      <c r="S46" s="21"/>
      <c r="T46" s="21"/>
      <c r="U46" s="21"/>
      <c r="V46" s="21"/>
      <c r="W46" s="21"/>
    </row>
    <row r="47" spans="2:23">
      <c r="B47" s="21"/>
      <c r="C47" s="29" t="s">
        <v>56</v>
      </c>
      <c r="D47" s="21">
        <v>12.6</v>
      </c>
      <c r="E47" s="21">
        <v>12.4</v>
      </c>
      <c r="F47" s="21">
        <v>12.4</v>
      </c>
      <c r="G47" s="21">
        <v>12.3</v>
      </c>
      <c r="H47" s="21">
        <v>12.2</v>
      </c>
      <c r="I47" s="21">
        <v>12.1</v>
      </c>
      <c r="J47" s="21">
        <v>12.1</v>
      </c>
      <c r="K47" s="21">
        <v>12.1</v>
      </c>
      <c r="L47" s="21">
        <v>12</v>
      </c>
      <c r="M47" s="21">
        <v>11.9</v>
      </c>
      <c r="N47" s="21">
        <v>11.8</v>
      </c>
      <c r="O47" s="21">
        <v>11.8</v>
      </c>
      <c r="P47" s="21">
        <v>11.7</v>
      </c>
      <c r="Q47" s="21">
        <v>11.6</v>
      </c>
      <c r="R47" s="21">
        <v>11.6</v>
      </c>
      <c r="S47" s="21">
        <v>11.2</v>
      </c>
      <c r="T47" s="21">
        <v>11.1</v>
      </c>
      <c r="U47" s="21">
        <v>11</v>
      </c>
      <c r="V47" s="21">
        <v>10.9</v>
      </c>
      <c r="W47" s="21"/>
    </row>
    <row r="48" spans="2:23">
      <c r="B48" s="21"/>
      <c r="C48" s="29" t="s">
        <v>57</v>
      </c>
      <c r="D48" s="21">
        <v>12.3</v>
      </c>
      <c r="E48" s="21">
        <v>12.3</v>
      </c>
      <c r="F48" s="21">
        <v>12.5</v>
      </c>
      <c r="G48" s="21">
        <v>12.5</v>
      </c>
      <c r="H48" s="21">
        <v>12.4</v>
      </c>
      <c r="I48" s="21">
        <v>12.4</v>
      </c>
      <c r="J48" s="21">
        <v>12.4</v>
      </c>
      <c r="K48" s="21">
        <v>12.4</v>
      </c>
      <c r="L48" s="21">
        <v>11.9</v>
      </c>
      <c r="M48" s="21">
        <v>11.5</v>
      </c>
      <c r="N48" s="21">
        <v>11</v>
      </c>
      <c r="O48" s="21">
        <v>10.5</v>
      </c>
      <c r="P48" s="21">
        <v>10</v>
      </c>
      <c r="Q48" s="21">
        <v>9.6</v>
      </c>
      <c r="R48" s="21">
        <v>9.3000000000000007</v>
      </c>
      <c r="S48" s="21">
        <v>9.1</v>
      </c>
      <c r="T48" s="21">
        <v>9.1</v>
      </c>
      <c r="U48" s="21">
        <v>9.1</v>
      </c>
      <c r="V48" s="21">
        <v>9</v>
      </c>
      <c r="W48" s="21"/>
    </row>
    <row r="49" spans="2:23">
      <c r="B49" s="21"/>
      <c r="C49" s="21"/>
      <c r="D49" s="21"/>
      <c r="E49" s="21"/>
      <c r="F49" s="21"/>
      <c r="G49" s="21"/>
      <c r="H49" s="21"/>
      <c r="I49" s="21"/>
      <c r="J49" s="21"/>
      <c r="K49" s="21"/>
      <c r="L49" s="21"/>
      <c r="M49" s="21"/>
      <c r="N49" s="21"/>
      <c r="O49" s="21"/>
      <c r="P49" s="21"/>
      <c r="Q49" s="21"/>
      <c r="R49" s="21"/>
      <c r="S49" s="21"/>
      <c r="T49" s="21"/>
      <c r="U49" s="21"/>
      <c r="V49" s="21"/>
      <c r="W49" s="21"/>
    </row>
    <row r="50" spans="2:23" ht="85">
      <c r="B50" s="21"/>
      <c r="C50" s="28" t="s">
        <v>58</v>
      </c>
      <c r="D50" s="21"/>
      <c r="E50" s="21"/>
      <c r="F50" s="21"/>
      <c r="G50" s="21"/>
      <c r="H50" s="21"/>
      <c r="I50" s="21"/>
      <c r="J50" s="21"/>
      <c r="K50" s="21"/>
      <c r="L50" s="21"/>
      <c r="M50" s="21"/>
      <c r="N50" s="21"/>
      <c r="O50" s="21"/>
      <c r="P50" s="21"/>
      <c r="Q50" s="21"/>
      <c r="R50" s="21"/>
      <c r="S50" s="21"/>
      <c r="T50" s="21"/>
      <c r="U50" s="21"/>
      <c r="V50" s="21"/>
      <c r="W50" s="21"/>
    </row>
    <row r="51" spans="2:23">
      <c r="B51" s="21"/>
      <c r="C51" s="29" t="s">
        <v>56</v>
      </c>
      <c r="D51" s="21">
        <v>25.6</v>
      </c>
      <c r="E51" s="21">
        <v>25.8</v>
      </c>
      <c r="F51" s="21">
        <v>25.7</v>
      </c>
      <c r="G51" s="21">
        <v>25.5</v>
      </c>
      <c r="H51" s="21">
        <v>25.4</v>
      </c>
      <c r="I51" s="21">
        <v>25.3</v>
      </c>
      <c r="J51" s="21">
        <v>23</v>
      </c>
      <c r="K51" s="21">
        <v>22.1</v>
      </c>
      <c r="L51" s="21">
        <v>23.2</v>
      </c>
      <c r="M51" s="21">
        <v>25.3</v>
      </c>
      <c r="N51" s="21">
        <v>23.2</v>
      </c>
      <c r="O51" s="21">
        <v>23.1</v>
      </c>
      <c r="P51" s="21">
        <v>22.8</v>
      </c>
      <c r="Q51" s="21">
        <v>22.4</v>
      </c>
      <c r="R51" s="21">
        <v>22.1</v>
      </c>
      <c r="S51" s="21">
        <v>21.3</v>
      </c>
      <c r="T51" s="21">
        <v>21</v>
      </c>
      <c r="U51" s="21">
        <v>20.7</v>
      </c>
      <c r="V51" s="21">
        <v>20.399999999999999</v>
      </c>
      <c r="W51" s="21"/>
    </row>
    <row r="52" spans="2:23">
      <c r="B52" s="21"/>
      <c r="C52" s="29" t="s">
        <v>57</v>
      </c>
      <c r="D52" s="21">
        <v>26.3</v>
      </c>
      <c r="E52" s="21">
        <v>26.2</v>
      </c>
      <c r="F52" s="21">
        <v>26.2</v>
      </c>
      <c r="G52" s="21">
        <v>26.1</v>
      </c>
      <c r="H52" s="21">
        <v>26.1</v>
      </c>
      <c r="I52" s="21">
        <v>26</v>
      </c>
      <c r="J52" s="21">
        <v>23.3</v>
      </c>
      <c r="K52" s="21">
        <v>23.6</v>
      </c>
      <c r="L52" s="21">
        <v>23.3</v>
      </c>
      <c r="M52" s="21">
        <v>24.4</v>
      </c>
      <c r="N52" s="21">
        <v>23.2</v>
      </c>
      <c r="O52" s="21">
        <v>22.8</v>
      </c>
      <c r="P52" s="21">
        <v>22.4</v>
      </c>
      <c r="Q52" s="21">
        <v>22.1</v>
      </c>
      <c r="R52" s="21">
        <v>21.7</v>
      </c>
      <c r="S52" s="21">
        <v>21.4</v>
      </c>
      <c r="T52" s="21">
        <v>21</v>
      </c>
      <c r="U52" s="21">
        <v>20.6</v>
      </c>
      <c r="V52" s="21">
        <v>20.3</v>
      </c>
      <c r="W52" s="21"/>
    </row>
    <row r="53" spans="2:23">
      <c r="B53" s="21"/>
      <c r="C53" s="21"/>
      <c r="D53" s="21"/>
      <c r="E53" s="21"/>
      <c r="F53" s="21"/>
      <c r="G53" s="21"/>
      <c r="H53" s="21"/>
      <c r="I53" s="21"/>
      <c r="J53" s="21"/>
      <c r="K53" s="21"/>
      <c r="L53" s="21"/>
      <c r="M53" s="21"/>
      <c r="N53" s="21"/>
      <c r="O53" s="21"/>
      <c r="P53" s="21"/>
      <c r="Q53" s="21"/>
      <c r="R53" s="21"/>
      <c r="S53" s="21"/>
      <c r="T53" s="21"/>
      <c r="U53" s="21"/>
      <c r="V53" s="21"/>
      <c r="W53" s="21"/>
    </row>
    <row r="54" spans="2:23" ht="71">
      <c r="B54" s="21"/>
      <c r="C54" s="28" t="s">
        <v>59</v>
      </c>
      <c r="D54" s="21"/>
      <c r="E54" s="21"/>
      <c r="F54" s="21"/>
      <c r="G54" s="21"/>
      <c r="H54" s="21"/>
      <c r="I54" s="21"/>
      <c r="J54" s="21"/>
      <c r="K54" s="21"/>
      <c r="L54" s="21"/>
      <c r="M54" s="21"/>
      <c r="N54" s="21"/>
      <c r="O54" s="21"/>
      <c r="P54" s="21"/>
      <c r="Q54" s="21"/>
      <c r="R54" s="21"/>
      <c r="S54" s="21"/>
      <c r="T54" s="21"/>
      <c r="U54" s="21"/>
      <c r="V54" s="21"/>
      <c r="W54" s="21"/>
    </row>
    <row r="55" spans="2:23">
      <c r="B55" s="21"/>
      <c r="C55" s="29" t="s">
        <v>57</v>
      </c>
      <c r="D55" s="21">
        <v>37.9</v>
      </c>
      <c r="E55" s="21">
        <v>37.299999999999997</v>
      </c>
      <c r="F55" s="21">
        <v>36.700000000000003</v>
      </c>
      <c r="G55" s="21">
        <v>36.1</v>
      </c>
      <c r="H55" s="21">
        <v>35.5</v>
      </c>
      <c r="I55" s="21">
        <v>34.9</v>
      </c>
      <c r="J55" s="21">
        <v>34.9</v>
      </c>
      <c r="K55" s="21">
        <v>35.299999999999997</v>
      </c>
      <c r="L55" s="21">
        <v>35.6</v>
      </c>
      <c r="M55" s="21">
        <v>33.5</v>
      </c>
      <c r="N55" s="21">
        <v>33.5</v>
      </c>
      <c r="O55" s="21">
        <v>33.200000000000003</v>
      </c>
      <c r="P55" s="21">
        <v>32.700000000000003</v>
      </c>
      <c r="Q55" s="21">
        <v>32.4</v>
      </c>
      <c r="R55" s="21">
        <v>32</v>
      </c>
      <c r="S55" s="21">
        <v>31.6</v>
      </c>
      <c r="T55" s="21">
        <v>31.2</v>
      </c>
      <c r="U55" s="21">
        <v>30.7</v>
      </c>
      <c r="V55" s="21">
        <v>30.4</v>
      </c>
      <c r="W55" s="21"/>
    </row>
    <row r="56" spans="2:23">
      <c r="B56" s="21"/>
      <c r="C56" s="29"/>
      <c r="D56" s="21"/>
      <c r="E56" s="21"/>
      <c r="F56" s="21"/>
      <c r="G56" s="21"/>
      <c r="H56" s="21"/>
      <c r="I56" s="21"/>
      <c r="J56" s="21"/>
      <c r="K56" s="21"/>
      <c r="L56" s="21"/>
      <c r="M56" s="21"/>
      <c r="N56" s="21"/>
      <c r="O56" s="21"/>
      <c r="P56" s="21"/>
      <c r="Q56" s="21"/>
      <c r="R56" s="21"/>
      <c r="S56" s="21"/>
      <c r="T56" s="21"/>
      <c r="U56" s="21"/>
      <c r="V56" s="21"/>
      <c r="W56" s="21"/>
    </row>
    <row r="57" spans="2:23">
      <c r="B57" s="21" t="s">
        <v>45</v>
      </c>
      <c r="C57" s="21"/>
      <c r="D57" s="21"/>
      <c r="E57" s="21"/>
      <c r="F57" s="21"/>
      <c r="G57" s="21"/>
      <c r="H57" s="21"/>
      <c r="I57" s="21"/>
      <c r="J57" s="21"/>
      <c r="K57" s="21"/>
      <c r="L57" s="21"/>
      <c r="M57" s="21"/>
      <c r="N57" s="21"/>
      <c r="O57" s="21"/>
      <c r="P57" s="21"/>
      <c r="Q57" s="21"/>
      <c r="R57" s="21"/>
      <c r="S57" s="21"/>
      <c r="T57" s="21"/>
      <c r="U57" s="21"/>
      <c r="V57" s="21"/>
    </row>
    <row r="58" spans="2:23">
      <c r="B58" s="21" t="s">
        <v>46</v>
      </c>
      <c r="C58" s="21"/>
      <c r="D58" s="21"/>
      <c r="E58" s="21"/>
      <c r="F58" s="21"/>
      <c r="G58" s="21"/>
      <c r="H58" s="21"/>
      <c r="I58" s="21"/>
      <c r="J58" s="21"/>
      <c r="K58" s="21"/>
      <c r="L58" s="21"/>
      <c r="M58" s="21"/>
      <c r="N58" s="21"/>
      <c r="O58" s="21"/>
      <c r="P58" s="21"/>
      <c r="Q58" s="21"/>
      <c r="R58" s="21"/>
      <c r="S58" s="21"/>
      <c r="T58" s="21"/>
      <c r="U58" s="21"/>
      <c r="V58" s="21"/>
    </row>
    <row r="59" spans="2:23">
      <c r="B59" s="21"/>
      <c r="C59" s="21"/>
      <c r="D59" s="21"/>
      <c r="E59" s="21"/>
      <c r="F59" s="21"/>
      <c r="G59" s="21"/>
      <c r="H59" s="21"/>
      <c r="I59" s="21"/>
      <c r="J59" s="21"/>
      <c r="K59" s="21"/>
      <c r="L59" s="21"/>
      <c r="M59" s="21"/>
      <c r="N59" s="21"/>
      <c r="O59" s="21"/>
      <c r="P59" s="21"/>
      <c r="Q59" s="21"/>
      <c r="R59" s="21"/>
      <c r="S59" s="21"/>
      <c r="T59" s="21"/>
      <c r="U59" s="21"/>
      <c r="V59" s="21"/>
      <c r="W59"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workbookViewId="0">
      <selection activeCell="B11" sqref="B11"/>
    </sheetView>
  </sheetViews>
  <sheetFormatPr baseColWidth="10" defaultColWidth="8.83203125" defaultRowHeight="15"/>
  <sheetData>
    <row r="1" spans="1:22">
      <c r="A1" s="21"/>
      <c r="B1" s="21"/>
      <c r="C1" s="21"/>
      <c r="D1" s="21"/>
      <c r="E1" s="21"/>
      <c r="F1" s="21"/>
      <c r="G1" s="21"/>
      <c r="H1" s="21"/>
      <c r="I1" s="21"/>
      <c r="J1" s="21"/>
      <c r="K1" s="21"/>
      <c r="L1" s="21"/>
      <c r="M1" s="21"/>
      <c r="N1" s="21"/>
      <c r="O1" s="21"/>
      <c r="P1" s="21"/>
      <c r="Q1" s="21"/>
      <c r="R1" s="21"/>
      <c r="S1" s="21"/>
      <c r="T1" s="21"/>
      <c r="U1" s="21"/>
      <c r="V1" s="21"/>
    </row>
    <row r="2" spans="1:22" ht="18">
      <c r="A2" s="22" t="s">
        <v>33</v>
      </c>
      <c r="B2" s="21"/>
      <c r="C2" s="21"/>
      <c r="D2" s="21"/>
      <c r="E2" s="21"/>
      <c r="F2" s="21"/>
      <c r="G2" s="21"/>
      <c r="H2" s="21"/>
      <c r="I2" s="21"/>
      <c r="J2" s="21"/>
      <c r="K2" s="21"/>
      <c r="L2" s="21"/>
      <c r="M2" s="21"/>
      <c r="N2" s="21"/>
      <c r="O2" s="21"/>
      <c r="P2" s="21"/>
      <c r="Q2" s="21"/>
      <c r="R2" s="21"/>
      <c r="S2" s="21"/>
      <c r="T2" s="21" t="s">
        <v>34</v>
      </c>
      <c r="U2" s="21"/>
    </row>
    <row r="3" spans="1:22">
      <c r="A3" s="21"/>
      <c r="B3" s="21"/>
      <c r="C3" s="21"/>
      <c r="D3" s="21"/>
      <c r="E3" s="21"/>
      <c r="F3" s="21"/>
      <c r="G3" s="21"/>
      <c r="H3" s="21"/>
      <c r="I3" s="21"/>
      <c r="J3" s="21"/>
      <c r="K3" s="21"/>
      <c r="L3" s="21"/>
      <c r="M3" s="21"/>
      <c r="N3" s="21"/>
      <c r="O3" s="21"/>
      <c r="P3" s="21"/>
      <c r="Q3" s="21"/>
      <c r="R3" s="21"/>
      <c r="S3" s="21"/>
      <c r="T3" s="21"/>
      <c r="U3" s="21"/>
      <c r="V3" s="21"/>
    </row>
    <row r="4" spans="1:22" ht="16">
      <c r="A4" s="23" t="s">
        <v>35</v>
      </c>
      <c r="B4" s="21"/>
      <c r="C4" s="21"/>
      <c r="D4" s="21"/>
      <c r="E4" s="21"/>
      <c r="F4" s="21"/>
      <c r="G4" s="21"/>
      <c r="H4" s="21"/>
      <c r="I4" s="21"/>
      <c r="J4" s="21"/>
      <c r="K4" s="21"/>
      <c r="L4" s="21"/>
      <c r="M4" s="21"/>
      <c r="N4" s="21"/>
      <c r="O4" s="21"/>
      <c r="P4" s="21"/>
      <c r="Q4" s="21"/>
      <c r="R4" s="21"/>
      <c r="S4" s="21"/>
      <c r="T4" s="21"/>
      <c r="U4" s="21"/>
    </row>
    <row r="5" spans="1:22" ht="16">
      <c r="A5" s="23" t="s">
        <v>60</v>
      </c>
      <c r="B5" s="23"/>
      <c r="C5" s="23"/>
      <c r="D5" s="23"/>
      <c r="E5" s="21"/>
      <c r="F5" s="21"/>
      <c r="G5" s="21"/>
      <c r="H5" s="21"/>
      <c r="I5" s="21"/>
      <c r="J5" s="21"/>
      <c r="K5" s="21"/>
      <c r="L5" s="21"/>
      <c r="M5" s="21"/>
      <c r="N5" s="21"/>
      <c r="O5" s="21"/>
      <c r="P5" s="21"/>
      <c r="Q5" s="21"/>
      <c r="R5" s="21"/>
      <c r="S5" s="21"/>
      <c r="T5" s="21"/>
      <c r="U5" s="21"/>
    </row>
    <row r="6" spans="1:22">
      <c r="A6" s="21"/>
      <c r="B6" s="21"/>
      <c r="C6" s="21"/>
      <c r="D6" s="21"/>
      <c r="E6" s="21"/>
      <c r="F6" s="21"/>
      <c r="G6" s="21"/>
      <c r="H6" s="21"/>
      <c r="I6" s="21"/>
      <c r="J6" s="21"/>
      <c r="K6" s="21"/>
      <c r="L6" s="21"/>
      <c r="M6" s="21"/>
      <c r="N6" s="21"/>
      <c r="O6" s="21"/>
      <c r="P6" s="21"/>
      <c r="Q6" s="21"/>
      <c r="R6" s="21"/>
      <c r="S6" s="21"/>
      <c r="T6" s="21"/>
      <c r="U6" s="21"/>
      <c r="V6" s="21"/>
    </row>
    <row r="7" spans="1:22">
      <c r="A7" s="21"/>
      <c r="B7" s="21"/>
      <c r="C7" s="21"/>
      <c r="D7" s="21"/>
      <c r="E7" s="21"/>
      <c r="F7" s="21"/>
      <c r="G7" s="21"/>
      <c r="H7" s="21"/>
      <c r="I7" s="21"/>
      <c r="J7" s="21"/>
      <c r="K7" s="21"/>
      <c r="L7" s="21"/>
      <c r="M7" s="21"/>
      <c r="N7" s="21"/>
      <c r="O7" s="21"/>
      <c r="P7" s="21"/>
      <c r="Q7" s="21"/>
      <c r="R7" s="21"/>
      <c r="S7" s="21"/>
      <c r="T7" s="21"/>
      <c r="U7" s="21"/>
      <c r="V7" s="21"/>
    </row>
    <row r="8" spans="1:22">
      <c r="A8" s="21"/>
      <c r="B8" s="21"/>
      <c r="C8" s="24">
        <v>2000</v>
      </c>
      <c r="D8" s="24">
        <v>2001</v>
      </c>
      <c r="E8" s="24">
        <v>2002</v>
      </c>
      <c r="F8" s="24">
        <v>2003</v>
      </c>
      <c r="G8" s="24">
        <v>2004</v>
      </c>
      <c r="H8" s="24">
        <v>2005</v>
      </c>
      <c r="I8" s="24">
        <v>2006</v>
      </c>
      <c r="J8" s="24">
        <v>2007</v>
      </c>
      <c r="K8" s="24">
        <v>2008</v>
      </c>
      <c r="L8" s="24">
        <v>2009</v>
      </c>
      <c r="M8" s="24">
        <v>2010</v>
      </c>
      <c r="N8" s="24">
        <v>2011</v>
      </c>
      <c r="O8" s="24">
        <v>2012</v>
      </c>
      <c r="P8" s="24">
        <v>2013</v>
      </c>
      <c r="Q8" s="24">
        <v>2014</v>
      </c>
      <c r="R8" s="24">
        <v>2015</v>
      </c>
      <c r="S8" s="24">
        <v>2016</v>
      </c>
      <c r="T8" s="24">
        <v>2017</v>
      </c>
      <c r="U8" s="24">
        <v>2018</v>
      </c>
      <c r="V8" s="21"/>
    </row>
    <row r="9" spans="1:22">
      <c r="A9" s="30"/>
      <c r="B9" s="21"/>
      <c r="C9" s="21"/>
      <c r="D9" s="21"/>
      <c r="E9" s="21"/>
      <c r="F9" s="21"/>
      <c r="G9" s="21"/>
      <c r="H9" s="21"/>
      <c r="I9" s="21"/>
      <c r="J9" s="21"/>
      <c r="K9" s="21"/>
      <c r="L9" s="21"/>
      <c r="M9" s="21"/>
      <c r="N9" s="21"/>
      <c r="O9" s="21"/>
      <c r="P9" s="21"/>
      <c r="Q9" s="21"/>
      <c r="R9" s="21"/>
      <c r="S9" s="21"/>
      <c r="T9" s="21"/>
      <c r="U9" s="21"/>
      <c r="V9" s="21"/>
    </row>
    <row r="10" spans="1:22">
      <c r="A10" s="21"/>
      <c r="B10" s="25" t="s">
        <v>40</v>
      </c>
      <c r="C10" s="21"/>
      <c r="D10" s="21"/>
      <c r="E10" s="21"/>
      <c r="F10" s="21"/>
      <c r="G10" s="21"/>
      <c r="H10" s="21"/>
      <c r="I10" s="21"/>
      <c r="J10" s="21"/>
      <c r="K10" s="21"/>
      <c r="L10" s="21"/>
      <c r="M10" s="21"/>
      <c r="N10" s="21"/>
      <c r="O10" s="21"/>
      <c r="P10" s="21"/>
      <c r="Q10" s="21"/>
      <c r="R10" s="21"/>
      <c r="S10" s="21"/>
      <c r="T10" s="21"/>
      <c r="U10" s="21"/>
      <c r="V10" s="21"/>
    </row>
    <row r="11" spans="1:22">
      <c r="A11" s="21"/>
      <c r="B11" s="21" t="s">
        <v>61</v>
      </c>
      <c r="C11" s="21">
        <v>47</v>
      </c>
      <c r="D11" s="21">
        <v>43</v>
      </c>
      <c r="E11" s="21">
        <v>46</v>
      </c>
      <c r="F11" s="21">
        <v>48</v>
      </c>
      <c r="G11" s="21">
        <v>47</v>
      </c>
      <c r="H11" s="21">
        <v>47</v>
      </c>
      <c r="I11" s="21">
        <v>49</v>
      </c>
      <c r="J11" s="21">
        <v>48</v>
      </c>
      <c r="K11" s="21">
        <v>48</v>
      </c>
      <c r="L11" s="21">
        <v>49</v>
      </c>
      <c r="M11" s="21">
        <v>50</v>
      </c>
      <c r="N11" s="21">
        <v>50</v>
      </c>
      <c r="O11" s="21">
        <v>50</v>
      </c>
      <c r="P11" s="21">
        <v>50</v>
      </c>
      <c r="Q11" s="21">
        <v>53</v>
      </c>
      <c r="R11" s="21">
        <v>50</v>
      </c>
      <c r="S11" s="21">
        <v>51</v>
      </c>
      <c r="T11" s="21">
        <v>50</v>
      </c>
      <c r="U11" s="21">
        <v>51</v>
      </c>
      <c r="V11" s="21"/>
    </row>
    <row r="12" spans="1:22">
      <c r="A12" s="21"/>
      <c r="B12" s="21" t="s">
        <v>62</v>
      </c>
      <c r="C12" s="21">
        <v>23</v>
      </c>
      <c r="D12" s="21">
        <v>23</v>
      </c>
      <c r="E12" s="21">
        <v>25</v>
      </c>
      <c r="F12" s="21">
        <v>24</v>
      </c>
      <c r="G12" s="21">
        <v>24</v>
      </c>
      <c r="H12" s="21">
        <v>24</v>
      </c>
      <c r="I12" s="21">
        <v>23</v>
      </c>
      <c r="J12" s="21">
        <v>26</v>
      </c>
      <c r="K12" s="21">
        <v>27</v>
      </c>
      <c r="L12" s="21">
        <v>28</v>
      </c>
      <c r="M12" s="21">
        <v>28</v>
      </c>
      <c r="N12" s="21">
        <v>29</v>
      </c>
      <c r="O12" s="21">
        <v>29</v>
      </c>
      <c r="P12" s="21">
        <v>29</v>
      </c>
      <c r="Q12" s="21">
        <v>28</v>
      </c>
      <c r="R12" s="21">
        <v>31</v>
      </c>
      <c r="S12" s="21">
        <v>29</v>
      </c>
      <c r="T12" s="21">
        <v>29</v>
      </c>
      <c r="U12" s="21">
        <v>30</v>
      </c>
      <c r="V12" s="21"/>
    </row>
    <row r="13" spans="1:22">
      <c r="A13" s="21"/>
      <c r="B13" s="21" t="s">
        <v>63</v>
      </c>
      <c r="C13" s="21">
        <v>7</v>
      </c>
      <c r="D13" s="21">
        <v>8</v>
      </c>
      <c r="E13" s="21">
        <v>8</v>
      </c>
      <c r="F13" s="21">
        <v>8</v>
      </c>
      <c r="G13" s="21">
        <v>7</v>
      </c>
      <c r="H13" s="21">
        <v>8</v>
      </c>
      <c r="I13" s="21">
        <v>8</v>
      </c>
      <c r="J13" s="21">
        <v>9</v>
      </c>
      <c r="K13" s="21">
        <v>9</v>
      </c>
      <c r="L13" s="21">
        <v>8</v>
      </c>
      <c r="M13" s="21">
        <v>8</v>
      </c>
      <c r="N13" s="21">
        <v>8</v>
      </c>
      <c r="O13" s="21">
        <v>8</v>
      </c>
      <c r="P13" s="21">
        <v>10</v>
      </c>
      <c r="Q13" s="21">
        <v>9</v>
      </c>
      <c r="R13" s="21">
        <v>9</v>
      </c>
      <c r="S13" s="21">
        <v>11</v>
      </c>
      <c r="T13" s="21">
        <v>11</v>
      </c>
      <c r="U13" s="21">
        <v>11</v>
      </c>
      <c r="V13" s="21"/>
    </row>
    <row r="14" spans="1:22">
      <c r="A14" s="21"/>
      <c r="B14" s="21"/>
      <c r="C14" s="21"/>
      <c r="D14" s="21"/>
      <c r="E14" s="21"/>
      <c r="F14" s="21"/>
      <c r="G14" s="21"/>
      <c r="H14" s="21"/>
      <c r="I14" s="21"/>
      <c r="J14" s="21"/>
      <c r="K14" s="21"/>
      <c r="L14" s="21"/>
      <c r="M14" s="21"/>
      <c r="N14" s="21"/>
      <c r="O14" s="21"/>
      <c r="P14" s="21"/>
      <c r="Q14" s="21"/>
      <c r="R14" s="21"/>
      <c r="S14" s="21"/>
      <c r="T14" s="21"/>
      <c r="U14" s="21"/>
      <c r="V14" s="21"/>
    </row>
    <row r="15" spans="1:22">
      <c r="A15" s="21"/>
      <c r="B15" s="25" t="s">
        <v>53</v>
      </c>
      <c r="C15" s="21"/>
      <c r="D15" s="21"/>
      <c r="E15" s="21"/>
      <c r="F15" s="21"/>
      <c r="G15" s="21"/>
      <c r="H15" s="21"/>
      <c r="I15" s="21"/>
      <c r="J15" s="21"/>
      <c r="K15" s="21"/>
      <c r="L15" s="21"/>
      <c r="M15" s="21"/>
      <c r="N15" s="21"/>
      <c r="O15" s="21"/>
      <c r="P15" s="21"/>
      <c r="Q15" s="21"/>
      <c r="R15" s="21"/>
      <c r="S15" s="21"/>
      <c r="T15" s="21"/>
      <c r="U15" s="21"/>
      <c r="V15" s="21"/>
    </row>
    <row r="16" spans="1:22">
      <c r="A16" s="21"/>
      <c r="B16" s="21" t="s">
        <v>61</v>
      </c>
      <c r="C16" s="21">
        <v>60.7</v>
      </c>
      <c r="D16" s="21">
        <v>58.1</v>
      </c>
      <c r="E16" s="21">
        <v>58.3</v>
      </c>
      <c r="F16" s="21">
        <v>59.5</v>
      </c>
      <c r="G16" s="21">
        <v>60.2</v>
      </c>
      <c r="H16" s="21">
        <v>59.4</v>
      </c>
      <c r="I16" s="21">
        <v>61.2</v>
      </c>
      <c r="J16" s="21">
        <v>58.1</v>
      </c>
      <c r="K16" s="21">
        <v>57.6</v>
      </c>
      <c r="L16" s="21">
        <v>57.8</v>
      </c>
      <c r="M16" s="21">
        <v>58</v>
      </c>
      <c r="N16" s="21">
        <v>57.5</v>
      </c>
      <c r="O16" s="21">
        <v>56.9</v>
      </c>
      <c r="P16" s="21">
        <v>56.3</v>
      </c>
      <c r="Q16" s="21">
        <v>58.7</v>
      </c>
      <c r="R16" s="21">
        <v>55.7</v>
      </c>
      <c r="S16" s="21">
        <v>56</v>
      </c>
      <c r="T16" s="21">
        <v>55.4</v>
      </c>
      <c r="U16" s="21">
        <v>55.5</v>
      </c>
      <c r="V16" s="21"/>
    </row>
    <row r="17" spans="1:22">
      <c r="A17" s="21"/>
      <c r="B17" s="21" t="s">
        <v>62</v>
      </c>
      <c r="C17" s="21">
        <v>30.3</v>
      </c>
      <c r="D17" s="21">
        <v>31.3</v>
      </c>
      <c r="E17" s="21">
        <v>31.2</v>
      </c>
      <c r="F17" s="21">
        <v>30.2</v>
      </c>
      <c r="G17" s="21">
        <v>30.2</v>
      </c>
      <c r="H17" s="21">
        <v>30.4</v>
      </c>
      <c r="I17" s="21">
        <v>28.6</v>
      </c>
      <c r="J17" s="21">
        <v>31.3</v>
      </c>
      <c r="K17" s="21">
        <v>32.200000000000003</v>
      </c>
      <c r="L17" s="21">
        <v>32.799999999999997</v>
      </c>
      <c r="M17" s="21">
        <v>32.700000000000003</v>
      </c>
      <c r="N17" s="21">
        <v>33.200000000000003</v>
      </c>
      <c r="O17" s="21">
        <v>33.700000000000003</v>
      </c>
      <c r="P17" s="21">
        <v>32.700000000000003</v>
      </c>
      <c r="Q17" s="21">
        <v>31.1</v>
      </c>
      <c r="R17" s="21">
        <v>34.200000000000003</v>
      </c>
      <c r="S17" s="21">
        <v>32.1</v>
      </c>
      <c r="T17" s="21">
        <v>32.1</v>
      </c>
      <c r="U17" s="21">
        <v>32.200000000000003</v>
      </c>
      <c r="V17" s="21"/>
    </row>
    <row r="18" spans="1:22">
      <c r="A18" s="21"/>
      <c r="B18" s="21" t="s">
        <v>63</v>
      </c>
      <c r="C18" s="21">
        <v>9</v>
      </c>
      <c r="D18" s="21">
        <v>10.6</v>
      </c>
      <c r="E18" s="21">
        <v>10.4</v>
      </c>
      <c r="F18" s="21">
        <v>10.4</v>
      </c>
      <c r="G18" s="21">
        <v>9.6</v>
      </c>
      <c r="H18" s="21">
        <v>10.199999999999999</v>
      </c>
      <c r="I18" s="21">
        <v>10.199999999999999</v>
      </c>
      <c r="J18" s="21">
        <v>10.6</v>
      </c>
      <c r="K18" s="21">
        <v>10.3</v>
      </c>
      <c r="L18" s="21">
        <v>9.4</v>
      </c>
      <c r="M18" s="21">
        <v>9.4</v>
      </c>
      <c r="N18" s="21">
        <v>9.1999999999999993</v>
      </c>
      <c r="O18" s="21">
        <v>9.4</v>
      </c>
      <c r="P18" s="21">
        <v>11</v>
      </c>
      <c r="Q18" s="21">
        <v>10.199999999999999</v>
      </c>
      <c r="R18" s="21">
        <v>10.1</v>
      </c>
      <c r="S18" s="21">
        <v>11.9</v>
      </c>
      <c r="T18" s="21">
        <v>12.5</v>
      </c>
      <c r="U18" s="21">
        <v>12.2</v>
      </c>
      <c r="V18" s="21"/>
    </row>
    <row r="19" spans="1:22">
      <c r="A19" s="21"/>
      <c r="B19" s="21"/>
      <c r="C19" s="21"/>
      <c r="D19" s="21"/>
      <c r="E19" s="21"/>
      <c r="F19" s="21"/>
      <c r="G19" s="21"/>
      <c r="H19" s="21"/>
      <c r="I19" s="21"/>
      <c r="J19" s="21"/>
      <c r="K19" s="21"/>
      <c r="L19" s="21"/>
      <c r="M19" s="21"/>
      <c r="N19" s="21"/>
      <c r="O19" s="21"/>
      <c r="P19" s="21"/>
      <c r="Q19" s="21"/>
      <c r="R19" s="21"/>
      <c r="S19" s="21"/>
      <c r="T19" s="21"/>
      <c r="U19" s="21"/>
      <c r="V19" s="21"/>
    </row>
    <row r="20" spans="1:22" ht="71">
      <c r="A20" s="21"/>
      <c r="B20" s="28" t="s">
        <v>41</v>
      </c>
      <c r="C20" s="21"/>
      <c r="D20" s="21"/>
      <c r="E20" s="21"/>
      <c r="F20" s="21"/>
      <c r="G20" s="21"/>
      <c r="H20" s="21"/>
      <c r="I20" s="21"/>
      <c r="J20" s="21"/>
      <c r="K20" s="21"/>
      <c r="L20" s="21"/>
      <c r="M20" s="21"/>
      <c r="N20" s="21"/>
      <c r="O20" s="21"/>
      <c r="P20" s="21"/>
      <c r="Q20" s="21"/>
      <c r="R20" s="21"/>
      <c r="S20" s="21"/>
      <c r="T20" s="21"/>
      <c r="U20" s="21"/>
      <c r="V20" s="21"/>
    </row>
    <row r="21" spans="1:22">
      <c r="A21" s="21"/>
      <c r="B21" s="21" t="s">
        <v>61</v>
      </c>
      <c r="C21" s="26">
        <v>26058</v>
      </c>
      <c r="D21" s="26">
        <v>25201</v>
      </c>
      <c r="E21" s="26">
        <v>26457</v>
      </c>
      <c r="F21" s="26">
        <v>29611</v>
      </c>
      <c r="G21" s="26">
        <v>25023</v>
      </c>
      <c r="H21" s="26">
        <v>27523</v>
      </c>
      <c r="I21" s="26">
        <v>30918</v>
      </c>
      <c r="J21" s="26">
        <v>26028</v>
      </c>
      <c r="K21" s="26">
        <v>27018</v>
      </c>
      <c r="L21" s="26">
        <v>30787</v>
      </c>
      <c r="M21" s="26">
        <v>33241</v>
      </c>
      <c r="N21" s="26">
        <v>33347</v>
      </c>
      <c r="O21" s="26">
        <v>31365</v>
      </c>
      <c r="P21" s="26">
        <v>29065</v>
      </c>
      <c r="Q21" s="26">
        <v>25036</v>
      </c>
      <c r="R21" s="26">
        <v>25442</v>
      </c>
      <c r="S21" s="26">
        <v>26775</v>
      </c>
      <c r="T21" s="26">
        <v>29271</v>
      </c>
      <c r="U21" s="26">
        <v>28817</v>
      </c>
      <c r="V21" s="21"/>
    </row>
    <row r="22" spans="1:22">
      <c r="A22" s="21"/>
      <c r="B22" s="21" t="s">
        <v>62</v>
      </c>
      <c r="C22" s="26">
        <v>55666</v>
      </c>
      <c r="D22" s="26">
        <v>60724</v>
      </c>
      <c r="E22" s="26">
        <v>65998</v>
      </c>
      <c r="F22" s="26">
        <v>69625</v>
      </c>
      <c r="G22" s="26">
        <v>69470</v>
      </c>
      <c r="H22" s="26">
        <v>73704</v>
      </c>
      <c r="I22" s="26">
        <v>77728</v>
      </c>
      <c r="J22" s="26">
        <v>60285</v>
      </c>
      <c r="K22" s="26">
        <v>61083</v>
      </c>
      <c r="L22" s="26">
        <v>63423</v>
      </c>
      <c r="M22" s="26">
        <v>68438</v>
      </c>
      <c r="N22" s="26">
        <v>75220</v>
      </c>
      <c r="O22" s="26">
        <v>69004</v>
      </c>
      <c r="P22" s="26">
        <v>69515</v>
      </c>
      <c r="Q22" s="26">
        <v>68467</v>
      </c>
      <c r="R22" s="26">
        <v>62971</v>
      </c>
      <c r="S22" s="26">
        <v>53884</v>
      </c>
      <c r="T22" s="26">
        <v>61924</v>
      </c>
      <c r="U22" s="26">
        <v>62627</v>
      </c>
      <c r="V22" s="21"/>
    </row>
    <row r="23" spans="1:22">
      <c r="A23" s="21"/>
      <c r="B23" s="21" t="s">
        <v>63</v>
      </c>
      <c r="C23" s="26">
        <v>76564</v>
      </c>
      <c r="D23" s="26">
        <v>66474</v>
      </c>
      <c r="E23" s="26">
        <v>76330</v>
      </c>
      <c r="F23" s="26">
        <v>70616</v>
      </c>
      <c r="G23" s="26">
        <v>67179</v>
      </c>
      <c r="H23" s="26">
        <v>70195</v>
      </c>
      <c r="I23" s="26">
        <v>55560</v>
      </c>
      <c r="J23" s="26">
        <v>61812</v>
      </c>
      <c r="K23" s="26">
        <v>59131</v>
      </c>
      <c r="L23" s="26">
        <v>57189</v>
      </c>
      <c r="M23" s="26">
        <v>52627</v>
      </c>
      <c r="N23" s="26">
        <v>57047</v>
      </c>
      <c r="O23" s="26">
        <v>48114</v>
      </c>
      <c r="P23" s="26">
        <v>49489</v>
      </c>
      <c r="Q23" s="26">
        <v>43423</v>
      </c>
      <c r="R23" s="26">
        <v>41358</v>
      </c>
      <c r="S23" s="26">
        <v>32276</v>
      </c>
      <c r="T23" s="26">
        <v>34979</v>
      </c>
      <c r="U23" s="26">
        <v>37282</v>
      </c>
      <c r="V23" s="21"/>
    </row>
    <row r="24" spans="1:22">
      <c r="A24" s="21"/>
      <c r="B24" s="21"/>
      <c r="C24" s="21"/>
      <c r="D24" s="21"/>
      <c r="E24" s="21"/>
      <c r="F24" s="21"/>
      <c r="G24" s="21"/>
      <c r="H24" s="21"/>
      <c r="I24" s="21"/>
      <c r="J24" s="21"/>
      <c r="K24" s="21"/>
      <c r="L24" s="21"/>
      <c r="M24" s="21"/>
      <c r="N24" s="21"/>
      <c r="O24" s="21"/>
      <c r="P24" s="21"/>
      <c r="Q24" s="21"/>
      <c r="R24" s="21"/>
      <c r="S24" s="21"/>
      <c r="T24" s="21"/>
      <c r="U24" s="21"/>
      <c r="V24" s="21"/>
    </row>
    <row r="25" spans="1:22">
      <c r="A25" s="21"/>
      <c r="B25" s="25"/>
      <c r="C25" s="21"/>
      <c r="D25" s="21"/>
      <c r="E25" s="21"/>
      <c r="F25" s="21"/>
      <c r="G25" s="21"/>
      <c r="H25" s="21"/>
      <c r="I25" s="21"/>
      <c r="J25" s="21"/>
      <c r="K25" s="21"/>
      <c r="L25" s="21"/>
      <c r="M25" s="21"/>
      <c r="N25" s="21"/>
      <c r="O25" s="21"/>
      <c r="P25" s="21"/>
      <c r="Q25" s="21"/>
      <c r="R25" s="21"/>
      <c r="S25" s="21"/>
      <c r="T25" s="21"/>
      <c r="U25" s="21"/>
      <c r="V25" s="21"/>
    </row>
    <row r="26" spans="1:22">
      <c r="A26" s="21"/>
      <c r="B26" s="21"/>
      <c r="C26" s="21"/>
      <c r="D26" s="21"/>
      <c r="E26" s="21"/>
      <c r="F26" s="21"/>
      <c r="G26" s="21"/>
      <c r="H26" s="21"/>
      <c r="I26" s="21"/>
      <c r="J26" s="21"/>
      <c r="K26" s="21"/>
      <c r="L26" s="21"/>
      <c r="M26" s="21"/>
      <c r="N26" s="21"/>
      <c r="O26" s="21"/>
      <c r="P26" s="21"/>
      <c r="Q26" s="21"/>
      <c r="R26" s="21"/>
      <c r="S26" s="21"/>
      <c r="T26" s="21"/>
      <c r="U26" s="21"/>
      <c r="V26" s="21"/>
    </row>
    <row r="27" spans="1:22">
      <c r="A27" s="21"/>
      <c r="B27" s="21"/>
      <c r="C27" s="21"/>
      <c r="D27" s="21"/>
      <c r="E27" s="21"/>
      <c r="F27" s="21"/>
      <c r="G27" s="21"/>
      <c r="H27" s="21"/>
      <c r="I27" s="21"/>
      <c r="J27" s="21"/>
      <c r="K27" s="21"/>
      <c r="L27" s="21"/>
      <c r="M27" s="21"/>
      <c r="N27" s="21"/>
      <c r="O27" s="21"/>
      <c r="P27" s="21"/>
      <c r="Q27" s="21"/>
      <c r="R27" s="21"/>
      <c r="S27" s="21"/>
      <c r="T27" s="21"/>
      <c r="U27" s="21"/>
      <c r="V27" s="21"/>
    </row>
    <row r="28" spans="1:22">
      <c r="A28" s="21"/>
      <c r="B28" s="21"/>
      <c r="C28" s="21"/>
      <c r="D28" s="21"/>
      <c r="E28" s="21"/>
      <c r="F28" s="21"/>
      <c r="G28" s="21"/>
      <c r="H28" s="21"/>
      <c r="I28" s="21"/>
      <c r="J28" s="21"/>
      <c r="K28" s="21"/>
      <c r="L28" s="21"/>
      <c r="M28" s="21"/>
      <c r="N28" s="21"/>
      <c r="O28" s="21"/>
      <c r="P28" s="21"/>
      <c r="Q28" s="21"/>
      <c r="R28" s="21"/>
      <c r="S28" s="21"/>
      <c r="T28" s="21"/>
      <c r="U28" s="21"/>
      <c r="V28"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A35" workbookViewId="0">
      <selection activeCell="C12" sqref="C12"/>
    </sheetView>
  </sheetViews>
  <sheetFormatPr baseColWidth="10" defaultColWidth="8.83203125" defaultRowHeight="15"/>
  <sheetData>
    <row r="2" spans="2:23" ht="18">
      <c r="B2" s="22" t="s">
        <v>33</v>
      </c>
      <c r="C2" s="21"/>
      <c r="D2" s="21"/>
      <c r="E2" s="21"/>
      <c r="F2" s="21"/>
      <c r="G2" s="21"/>
      <c r="H2" s="21"/>
      <c r="I2" s="21"/>
      <c r="J2" s="21"/>
      <c r="K2" s="21"/>
      <c r="L2" s="21"/>
      <c r="M2" s="21"/>
      <c r="N2" s="21"/>
      <c r="O2" s="21"/>
      <c r="P2" s="21"/>
      <c r="Q2" s="21"/>
      <c r="R2" s="21"/>
      <c r="S2" s="21"/>
      <c r="T2" s="21"/>
      <c r="U2" s="21" t="s">
        <v>34</v>
      </c>
      <c r="V2" s="21"/>
    </row>
    <row r="3" spans="2:23">
      <c r="B3" s="21"/>
      <c r="C3" s="21"/>
      <c r="D3" s="21"/>
      <c r="E3" s="21"/>
      <c r="F3" s="21"/>
      <c r="G3" s="21"/>
      <c r="H3" s="21"/>
      <c r="I3" s="21"/>
      <c r="J3" s="21"/>
      <c r="K3" s="21"/>
      <c r="L3" s="21"/>
      <c r="M3" s="21"/>
      <c r="N3" s="21"/>
      <c r="O3" s="21"/>
      <c r="P3" s="21"/>
      <c r="Q3" s="21"/>
      <c r="R3" s="21"/>
      <c r="S3" s="21"/>
      <c r="T3" s="21"/>
      <c r="U3" s="21"/>
      <c r="V3" s="21"/>
      <c r="W3" s="21"/>
    </row>
    <row r="4" spans="2:23" ht="16">
      <c r="B4" s="23" t="s">
        <v>35</v>
      </c>
      <c r="C4" s="21"/>
      <c r="D4" s="21"/>
      <c r="E4" s="21"/>
      <c r="F4" s="21"/>
      <c r="G4" s="21"/>
      <c r="H4" s="21"/>
      <c r="I4" s="21"/>
      <c r="J4" s="21"/>
      <c r="K4" s="21"/>
      <c r="L4" s="21"/>
      <c r="M4" s="21"/>
      <c r="N4" s="21"/>
      <c r="O4" s="21"/>
      <c r="P4" s="21"/>
      <c r="Q4" s="21"/>
      <c r="R4" s="21"/>
      <c r="S4" s="21"/>
      <c r="T4" s="21"/>
      <c r="U4" s="21"/>
      <c r="V4" s="21"/>
    </row>
    <row r="5" spans="2:23" ht="16">
      <c r="B5" s="23" t="s">
        <v>64</v>
      </c>
      <c r="C5" s="21"/>
      <c r="D5" s="21"/>
      <c r="E5" s="21"/>
      <c r="F5" s="21"/>
      <c r="G5" s="21"/>
      <c r="H5" s="21"/>
      <c r="I5" s="21"/>
      <c r="J5" s="21"/>
      <c r="K5" s="21"/>
      <c r="L5" s="21"/>
      <c r="M5" s="21"/>
      <c r="N5" s="21"/>
      <c r="O5" s="21"/>
      <c r="P5" s="21"/>
    </row>
    <row r="6" spans="2:23">
      <c r="B6" s="21"/>
      <c r="C6" s="21"/>
      <c r="D6" s="21"/>
      <c r="E6" s="21"/>
      <c r="F6" s="21"/>
      <c r="G6" s="21"/>
      <c r="H6" s="21"/>
      <c r="I6" s="21"/>
      <c r="J6" s="21"/>
      <c r="K6" s="21"/>
      <c r="L6" s="21"/>
      <c r="M6" s="21"/>
      <c r="N6" s="21"/>
      <c r="O6" s="21"/>
      <c r="P6" s="21"/>
      <c r="Q6" s="21"/>
      <c r="R6" s="21"/>
      <c r="S6" s="21"/>
      <c r="T6" s="21"/>
      <c r="U6" s="21"/>
      <c r="V6" s="21"/>
      <c r="W6" s="21"/>
    </row>
    <row r="7" spans="2:23">
      <c r="B7" s="21"/>
      <c r="C7" s="21"/>
      <c r="D7" s="21"/>
      <c r="E7" s="21"/>
      <c r="F7" s="21"/>
      <c r="G7" s="21"/>
      <c r="H7" s="21"/>
      <c r="I7" s="21"/>
      <c r="J7" s="21"/>
      <c r="K7" s="21"/>
      <c r="L7" s="21"/>
      <c r="M7" s="21"/>
      <c r="N7" s="21"/>
      <c r="O7" s="21"/>
      <c r="P7" s="21"/>
      <c r="Q7" s="21"/>
      <c r="R7" s="21"/>
      <c r="S7" s="21"/>
      <c r="T7" s="21"/>
      <c r="U7" s="21"/>
      <c r="V7" s="21"/>
      <c r="W7" s="21"/>
    </row>
    <row r="8" spans="2:23">
      <c r="B8" s="21"/>
      <c r="C8" s="21"/>
      <c r="D8" s="24">
        <v>2000</v>
      </c>
      <c r="E8" s="24">
        <v>2001</v>
      </c>
      <c r="F8" s="24">
        <v>2002</v>
      </c>
      <c r="G8" s="24">
        <v>2003</v>
      </c>
      <c r="H8" s="24">
        <v>2004</v>
      </c>
      <c r="I8" s="24">
        <v>2005</v>
      </c>
      <c r="J8" s="24">
        <v>2006</v>
      </c>
      <c r="K8" s="24">
        <v>2007</v>
      </c>
      <c r="L8" s="24">
        <v>2008</v>
      </c>
      <c r="M8" s="24">
        <v>2009</v>
      </c>
      <c r="N8" s="24">
        <v>2010</v>
      </c>
      <c r="O8" s="24">
        <v>2011</v>
      </c>
      <c r="P8" s="24">
        <v>2012</v>
      </c>
      <c r="Q8" s="24">
        <v>2013</v>
      </c>
      <c r="R8" s="24">
        <v>2014</v>
      </c>
      <c r="S8" s="24">
        <v>2015</v>
      </c>
      <c r="T8" s="24">
        <v>2016</v>
      </c>
      <c r="U8" s="24">
        <v>2017</v>
      </c>
      <c r="V8" s="24">
        <v>2018</v>
      </c>
      <c r="W8" s="21"/>
    </row>
    <row r="9" spans="2:23">
      <c r="B9" s="21"/>
      <c r="C9" s="21"/>
      <c r="D9" s="21"/>
      <c r="E9" s="21"/>
      <c r="F9" s="21"/>
      <c r="G9" s="21"/>
      <c r="H9" s="21"/>
      <c r="I9" s="21"/>
      <c r="J9" s="21"/>
      <c r="K9" s="21"/>
      <c r="L9" s="21"/>
      <c r="M9" s="21"/>
      <c r="N9" s="21"/>
      <c r="O9" s="21"/>
      <c r="P9" s="21"/>
      <c r="Q9" s="21"/>
      <c r="R9" s="21"/>
      <c r="S9" s="21"/>
      <c r="T9" s="21"/>
      <c r="U9" s="21"/>
      <c r="V9" s="21"/>
      <c r="W9" s="21"/>
    </row>
    <row r="10" spans="2:23" ht="16">
      <c r="B10" s="25"/>
      <c r="C10" s="25" t="s">
        <v>65</v>
      </c>
      <c r="D10" s="25">
        <v>2.5</v>
      </c>
      <c r="E10" s="25">
        <v>2.5</v>
      </c>
      <c r="F10" s="25">
        <v>2.9</v>
      </c>
      <c r="G10" s="25">
        <v>3</v>
      </c>
      <c r="H10" s="25">
        <v>3.3</v>
      </c>
      <c r="I10" s="25">
        <v>3.3</v>
      </c>
      <c r="J10" s="25">
        <v>3.5</v>
      </c>
      <c r="K10" s="25">
        <v>3.7</v>
      </c>
      <c r="L10" s="25">
        <v>3.8</v>
      </c>
      <c r="M10" s="25">
        <v>5.0999999999999996</v>
      </c>
      <c r="N10" s="25">
        <v>5.3</v>
      </c>
      <c r="O10" s="25">
        <v>5.4</v>
      </c>
      <c r="P10" s="25">
        <v>5.6</v>
      </c>
      <c r="Q10" s="25">
        <v>5.7</v>
      </c>
      <c r="R10" s="25">
        <v>5.6</v>
      </c>
      <c r="S10" s="25">
        <v>5.7</v>
      </c>
      <c r="T10" s="25">
        <v>5.8</v>
      </c>
      <c r="U10" s="25">
        <v>5.6</v>
      </c>
      <c r="V10" s="25">
        <v>5.8</v>
      </c>
      <c r="W10" s="21"/>
    </row>
    <row r="11" spans="2:23">
      <c r="B11" s="21"/>
      <c r="C11" s="35" t="s">
        <v>66</v>
      </c>
      <c r="D11" s="21"/>
      <c r="E11" s="21"/>
      <c r="F11" s="21"/>
      <c r="G11" s="21"/>
      <c r="H11" s="21"/>
      <c r="I11" s="21"/>
      <c r="J11" s="21"/>
      <c r="K11" s="21"/>
      <c r="L11" s="21"/>
      <c r="M11" s="21"/>
      <c r="N11" s="21"/>
      <c r="O11" s="21"/>
      <c r="P11" s="21"/>
      <c r="Q11" s="21"/>
      <c r="R11" s="21"/>
      <c r="S11" s="21"/>
      <c r="T11" s="21"/>
      <c r="U11" s="21"/>
      <c r="V11" s="21"/>
      <c r="W11" s="21"/>
    </row>
    <row r="12" spans="2:23">
      <c r="B12" s="21"/>
      <c r="C12" s="39" t="s">
        <v>67</v>
      </c>
      <c r="D12" s="21">
        <v>0</v>
      </c>
      <c r="E12" s="21">
        <v>0</v>
      </c>
      <c r="F12" s="21">
        <v>0</v>
      </c>
      <c r="G12" s="21">
        <v>0</v>
      </c>
      <c r="H12" s="21">
        <v>0</v>
      </c>
      <c r="I12" s="21">
        <v>0</v>
      </c>
      <c r="J12" s="21">
        <v>0</v>
      </c>
      <c r="K12" s="21">
        <v>0</v>
      </c>
      <c r="L12" s="21">
        <v>0.1</v>
      </c>
      <c r="M12" s="21">
        <v>0.1</v>
      </c>
      <c r="N12" s="21">
        <v>0.1</v>
      </c>
      <c r="O12" s="21">
        <v>0.1</v>
      </c>
      <c r="P12" s="21">
        <v>0.1</v>
      </c>
      <c r="Q12" s="21">
        <v>0.1</v>
      </c>
      <c r="R12" s="21">
        <v>0.1</v>
      </c>
      <c r="S12" s="21">
        <v>0.1</v>
      </c>
      <c r="T12" s="21">
        <v>0.1</v>
      </c>
      <c r="U12" s="21">
        <v>0.1</v>
      </c>
      <c r="V12" s="21">
        <v>0.1</v>
      </c>
      <c r="W12" s="21"/>
    </row>
    <row r="13" spans="2:23">
      <c r="B13" s="21"/>
      <c r="C13" s="39" t="s">
        <v>68</v>
      </c>
      <c r="D13" s="21">
        <v>0</v>
      </c>
      <c r="E13" s="21">
        <v>0</v>
      </c>
      <c r="F13" s="21">
        <v>0</v>
      </c>
      <c r="G13" s="21">
        <v>0</v>
      </c>
      <c r="H13" s="21">
        <v>0</v>
      </c>
      <c r="I13" s="21">
        <v>0</v>
      </c>
      <c r="J13" s="21">
        <v>0</v>
      </c>
      <c r="K13" s="21">
        <v>0</v>
      </c>
      <c r="L13" s="21">
        <v>0</v>
      </c>
      <c r="M13" s="21">
        <v>0</v>
      </c>
      <c r="N13" s="21">
        <v>0</v>
      </c>
      <c r="O13" s="21">
        <v>0</v>
      </c>
      <c r="P13" s="21">
        <v>0</v>
      </c>
      <c r="Q13" s="21">
        <v>0</v>
      </c>
      <c r="R13" s="21">
        <v>0</v>
      </c>
      <c r="S13" s="21">
        <v>0</v>
      </c>
      <c r="T13" s="21">
        <v>0</v>
      </c>
      <c r="U13" s="21">
        <v>0</v>
      </c>
      <c r="V13" s="21">
        <v>0</v>
      </c>
      <c r="W13" s="21"/>
    </row>
    <row r="14" spans="2:23">
      <c r="B14" s="21"/>
      <c r="C14" s="39" t="s">
        <v>69</v>
      </c>
      <c r="D14" s="21">
        <v>0.1</v>
      </c>
      <c r="E14" s="21">
        <v>0.1</v>
      </c>
      <c r="F14" s="21">
        <v>0.1</v>
      </c>
      <c r="G14" s="21">
        <v>0.1</v>
      </c>
      <c r="H14" s="21">
        <v>0.1</v>
      </c>
      <c r="I14" s="21">
        <v>0.1</v>
      </c>
      <c r="J14" s="21">
        <v>0.1</v>
      </c>
      <c r="K14" s="21">
        <v>0.1</v>
      </c>
      <c r="L14" s="21">
        <v>0.1</v>
      </c>
      <c r="M14" s="21">
        <v>0.1</v>
      </c>
      <c r="N14" s="21">
        <v>0.2</v>
      </c>
      <c r="O14" s="21">
        <v>0.2</v>
      </c>
      <c r="P14" s="21">
        <v>0.2</v>
      </c>
      <c r="Q14" s="21">
        <v>0.2</v>
      </c>
      <c r="R14" s="21">
        <v>0.2</v>
      </c>
      <c r="S14" s="21">
        <v>0.2</v>
      </c>
      <c r="T14" s="21">
        <v>0.2</v>
      </c>
      <c r="U14" s="21">
        <v>0.2</v>
      </c>
      <c r="V14" s="21">
        <v>0.2</v>
      </c>
      <c r="W14" s="21"/>
    </row>
    <row r="15" spans="2:23">
      <c r="B15" s="21"/>
      <c r="C15" s="39" t="s">
        <v>70</v>
      </c>
      <c r="D15" s="21">
        <v>0.1</v>
      </c>
      <c r="E15" s="21">
        <v>0.1</v>
      </c>
      <c r="F15" s="21">
        <v>0.1</v>
      </c>
      <c r="G15" s="21">
        <v>0.1</v>
      </c>
      <c r="H15" s="21">
        <v>0.1</v>
      </c>
      <c r="I15" s="21">
        <v>0.1</v>
      </c>
      <c r="J15" s="21">
        <v>0.1</v>
      </c>
      <c r="K15" s="21">
        <v>0.1</v>
      </c>
      <c r="L15" s="21">
        <v>0.1</v>
      </c>
      <c r="M15" s="21">
        <v>0.1</v>
      </c>
      <c r="N15" s="21">
        <v>0.2</v>
      </c>
      <c r="O15" s="21">
        <v>0.2</v>
      </c>
      <c r="P15" s="21">
        <v>0.2</v>
      </c>
      <c r="Q15" s="21">
        <v>0.2</v>
      </c>
      <c r="R15" s="21">
        <v>0.1</v>
      </c>
      <c r="S15" s="21">
        <v>0.2</v>
      </c>
      <c r="T15" s="21">
        <v>0.2</v>
      </c>
      <c r="U15" s="21">
        <v>0.2</v>
      </c>
      <c r="V15" s="21">
        <v>0.2</v>
      </c>
      <c r="W15" s="21"/>
    </row>
    <row r="16" spans="2:23">
      <c r="B16" s="21"/>
      <c r="C16" s="39" t="s">
        <v>71</v>
      </c>
      <c r="D16" s="21">
        <v>0.8</v>
      </c>
      <c r="E16" s="21">
        <v>0.9</v>
      </c>
      <c r="F16" s="21">
        <v>0.9</v>
      </c>
      <c r="G16" s="21">
        <v>1</v>
      </c>
      <c r="H16" s="21">
        <v>1.1000000000000001</v>
      </c>
      <c r="I16" s="21">
        <v>1.1000000000000001</v>
      </c>
      <c r="J16" s="21">
        <v>1.1000000000000001</v>
      </c>
      <c r="K16" s="21">
        <v>1.2</v>
      </c>
      <c r="L16" s="21">
        <v>1.1000000000000001</v>
      </c>
      <c r="M16" s="21">
        <v>1.5</v>
      </c>
      <c r="N16" s="21">
        <v>1.4</v>
      </c>
      <c r="O16" s="21">
        <v>1.5</v>
      </c>
      <c r="P16" s="21">
        <v>1.5</v>
      </c>
      <c r="Q16" s="21">
        <v>1.5</v>
      </c>
      <c r="R16" s="21">
        <v>1.4</v>
      </c>
      <c r="S16" s="21">
        <v>1.5</v>
      </c>
      <c r="T16" s="21">
        <v>1.5</v>
      </c>
      <c r="U16" s="21">
        <v>1.6</v>
      </c>
      <c r="V16" s="21">
        <v>1.7</v>
      </c>
      <c r="W16" s="21"/>
    </row>
    <row r="17" spans="2:23">
      <c r="B17" s="21"/>
      <c r="C17" s="39" t="s">
        <v>72</v>
      </c>
      <c r="D17" s="21">
        <v>0.7</v>
      </c>
      <c r="E17" s="21">
        <v>0.8</v>
      </c>
      <c r="F17" s="21">
        <v>0.9</v>
      </c>
      <c r="G17" s="21">
        <v>1</v>
      </c>
      <c r="H17" s="21">
        <v>1.1000000000000001</v>
      </c>
      <c r="I17" s="21">
        <v>1.1000000000000001</v>
      </c>
      <c r="J17" s="21">
        <v>1.1000000000000001</v>
      </c>
      <c r="K17" s="21">
        <v>1.2</v>
      </c>
      <c r="L17" s="21">
        <v>1.3</v>
      </c>
      <c r="M17" s="21">
        <v>1.9</v>
      </c>
      <c r="N17" s="21">
        <v>2</v>
      </c>
      <c r="O17" s="21">
        <v>2.1</v>
      </c>
      <c r="P17" s="21">
        <v>2</v>
      </c>
      <c r="Q17" s="21">
        <v>2.1</v>
      </c>
      <c r="R17" s="21">
        <v>2</v>
      </c>
      <c r="S17" s="21">
        <v>2</v>
      </c>
      <c r="T17" s="21">
        <v>2</v>
      </c>
      <c r="U17" s="21">
        <v>1.9</v>
      </c>
      <c r="V17" s="21">
        <v>1.9</v>
      </c>
      <c r="W17" s="21"/>
    </row>
    <row r="18" spans="2:23">
      <c r="B18" s="21"/>
      <c r="C18" s="39" t="s">
        <v>73</v>
      </c>
      <c r="D18" s="21">
        <v>0</v>
      </c>
      <c r="E18" s="21">
        <v>0</v>
      </c>
      <c r="F18" s="21">
        <v>0</v>
      </c>
      <c r="G18" s="21">
        <v>0.1</v>
      </c>
      <c r="H18" s="21">
        <v>0.1</v>
      </c>
      <c r="I18" s="21">
        <v>0.1</v>
      </c>
      <c r="J18" s="21">
        <v>0.1</v>
      </c>
      <c r="K18" s="21">
        <v>0.1</v>
      </c>
      <c r="L18" s="21">
        <v>0.1</v>
      </c>
      <c r="M18" s="21">
        <v>0.1</v>
      </c>
      <c r="N18" s="21">
        <v>0.1</v>
      </c>
      <c r="O18" s="21">
        <v>0.1</v>
      </c>
      <c r="P18" s="21">
        <v>0.2</v>
      </c>
      <c r="Q18" s="21">
        <v>0.2</v>
      </c>
      <c r="R18" s="21">
        <v>0.2</v>
      </c>
      <c r="S18" s="21">
        <v>0.2</v>
      </c>
      <c r="T18" s="21">
        <v>0.2</v>
      </c>
      <c r="U18" s="21">
        <v>0.2</v>
      </c>
      <c r="V18" s="21">
        <v>0.2</v>
      </c>
      <c r="W18" s="21"/>
    </row>
    <row r="19" spans="2:23">
      <c r="B19" s="21"/>
      <c r="C19" s="39" t="s">
        <v>74</v>
      </c>
      <c r="D19" s="21">
        <v>0</v>
      </c>
      <c r="E19" s="21">
        <v>0</v>
      </c>
      <c r="F19" s="21">
        <v>0</v>
      </c>
      <c r="G19" s="21">
        <v>0</v>
      </c>
      <c r="H19" s="21">
        <v>0</v>
      </c>
      <c r="I19" s="21">
        <v>0</v>
      </c>
      <c r="J19" s="21">
        <v>0</v>
      </c>
      <c r="K19" s="21">
        <v>0.1</v>
      </c>
      <c r="L19" s="21">
        <v>0.1</v>
      </c>
      <c r="M19" s="21">
        <v>0.1</v>
      </c>
      <c r="N19" s="21">
        <v>0.1</v>
      </c>
      <c r="O19" s="21">
        <v>0.1</v>
      </c>
      <c r="P19" s="21">
        <v>0.1</v>
      </c>
      <c r="Q19" s="21">
        <v>0.1</v>
      </c>
      <c r="R19" s="21">
        <v>0.1</v>
      </c>
      <c r="S19" s="21">
        <v>0.1</v>
      </c>
      <c r="T19" s="21">
        <v>0.1</v>
      </c>
      <c r="U19" s="21">
        <v>0.1</v>
      </c>
      <c r="V19" s="21">
        <v>0.1</v>
      </c>
      <c r="W19" s="21"/>
    </row>
    <row r="20" spans="2:23">
      <c r="B20" s="21"/>
      <c r="C20" s="39" t="s">
        <v>75</v>
      </c>
      <c r="D20" s="21">
        <v>0.3</v>
      </c>
      <c r="E20" s="21">
        <v>0.4</v>
      </c>
      <c r="F20" s="21">
        <v>0.4</v>
      </c>
      <c r="G20" s="21">
        <v>0.4</v>
      </c>
      <c r="H20" s="21">
        <v>0.5</v>
      </c>
      <c r="I20" s="21">
        <v>0.5</v>
      </c>
      <c r="J20" s="21">
        <v>0.5</v>
      </c>
      <c r="K20" s="21">
        <v>0.5</v>
      </c>
      <c r="L20" s="21">
        <v>0.6</v>
      </c>
      <c r="M20" s="21">
        <v>0.7</v>
      </c>
      <c r="N20" s="21">
        <v>0.7</v>
      </c>
      <c r="O20" s="21">
        <v>0.7</v>
      </c>
      <c r="P20" s="21">
        <v>0.8</v>
      </c>
      <c r="Q20" s="21">
        <v>0.8</v>
      </c>
      <c r="R20" s="21">
        <v>0.9</v>
      </c>
      <c r="S20" s="21">
        <v>0.8</v>
      </c>
      <c r="T20" s="21">
        <v>0.9</v>
      </c>
      <c r="U20" s="21">
        <v>0.8</v>
      </c>
      <c r="V20" s="21">
        <v>0.8</v>
      </c>
      <c r="W20" s="21"/>
    </row>
    <row r="21" spans="2:23">
      <c r="B21" s="21"/>
      <c r="C21" s="39" t="s">
        <v>76</v>
      </c>
      <c r="D21" s="21">
        <v>0.4</v>
      </c>
      <c r="E21" s="21">
        <v>0.2</v>
      </c>
      <c r="F21" s="21">
        <v>0.3</v>
      </c>
      <c r="G21" s="21">
        <v>0.3</v>
      </c>
      <c r="H21" s="21">
        <v>0.3</v>
      </c>
      <c r="I21" s="21">
        <v>0.3</v>
      </c>
      <c r="J21" s="21">
        <v>0.3</v>
      </c>
      <c r="K21" s="21">
        <v>0.3</v>
      </c>
      <c r="L21" s="21">
        <v>0.3</v>
      </c>
      <c r="M21" s="21">
        <v>0.4</v>
      </c>
      <c r="N21" s="21">
        <v>0.5</v>
      </c>
      <c r="O21" s="21">
        <v>0.4</v>
      </c>
      <c r="P21" s="21">
        <v>0.5</v>
      </c>
      <c r="Q21" s="21">
        <v>0.5</v>
      </c>
      <c r="R21" s="21">
        <v>0.5</v>
      </c>
      <c r="S21" s="21">
        <v>0.5</v>
      </c>
      <c r="T21" s="21">
        <v>0.5</v>
      </c>
      <c r="U21" s="21">
        <v>0.6</v>
      </c>
      <c r="V21" s="21">
        <v>0.6</v>
      </c>
      <c r="W21" s="21"/>
    </row>
    <row r="22" spans="2:23">
      <c r="B22" s="21"/>
      <c r="C22" s="39"/>
      <c r="D22" s="21"/>
      <c r="E22" s="21"/>
      <c r="F22" s="21"/>
      <c r="G22" s="21"/>
      <c r="H22" s="21"/>
      <c r="I22" s="21"/>
      <c r="J22" s="21"/>
      <c r="K22" s="21"/>
      <c r="L22" s="21"/>
      <c r="M22" s="21"/>
      <c r="N22" s="21"/>
      <c r="O22" s="21"/>
      <c r="P22" s="21"/>
      <c r="Q22" s="21"/>
      <c r="R22" s="21"/>
      <c r="S22" s="21"/>
      <c r="T22" s="21"/>
      <c r="U22" s="21"/>
      <c r="V22" s="21"/>
      <c r="W22" s="21"/>
    </row>
    <row r="23" spans="2:23">
      <c r="B23" s="21"/>
      <c r="C23" s="35" t="s">
        <v>53</v>
      </c>
      <c r="D23" s="21"/>
      <c r="E23" s="21"/>
      <c r="F23" s="21"/>
      <c r="G23" s="21"/>
      <c r="H23" s="21"/>
      <c r="I23" s="21"/>
      <c r="J23" s="21"/>
      <c r="K23" s="21"/>
      <c r="L23" s="21"/>
      <c r="M23" s="21"/>
      <c r="N23" s="21"/>
      <c r="O23" s="21"/>
      <c r="P23" s="21"/>
      <c r="Q23" s="21"/>
      <c r="R23" s="21"/>
      <c r="S23" s="21"/>
      <c r="T23" s="21"/>
      <c r="U23" s="21"/>
      <c r="V23" s="21"/>
      <c r="W23" s="21"/>
    </row>
    <row r="24" spans="2:23">
      <c r="B24" s="21"/>
      <c r="C24" s="39" t="s">
        <v>67</v>
      </c>
      <c r="D24" s="21">
        <v>1</v>
      </c>
      <c r="E24" s="21">
        <v>1</v>
      </c>
      <c r="F24" s="21">
        <v>1</v>
      </c>
      <c r="G24" s="21">
        <v>1</v>
      </c>
      <c r="H24" s="21">
        <v>0.9</v>
      </c>
      <c r="I24" s="21">
        <v>1</v>
      </c>
      <c r="J24" s="21">
        <v>1</v>
      </c>
      <c r="K24" s="21">
        <v>1.3</v>
      </c>
      <c r="L24" s="21">
        <v>1.7</v>
      </c>
      <c r="M24" s="21">
        <v>1.8</v>
      </c>
      <c r="N24" s="21">
        <v>1.8</v>
      </c>
      <c r="O24" s="21">
        <v>2.2999999999999998</v>
      </c>
      <c r="P24" s="21">
        <v>2.4</v>
      </c>
      <c r="Q24" s="21">
        <v>2.1</v>
      </c>
      <c r="R24" s="21">
        <v>2.4</v>
      </c>
      <c r="S24" s="21">
        <v>2.4</v>
      </c>
      <c r="T24" s="21">
        <v>2.2999999999999998</v>
      </c>
      <c r="U24" s="21">
        <v>2.4</v>
      </c>
      <c r="V24" s="21">
        <v>2.1</v>
      </c>
      <c r="W24" s="21"/>
    </row>
    <row r="25" spans="2:23">
      <c r="B25" s="21"/>
      <c r="C25" s="39" t="s">
        <v>68</v>
      </c>
      <c r="D25" s="21">
        <v>0.4</v>
      </c>
      <c r="E25" s="21">
        <v>0.3</v>
      </c>
      <c r="F25" s="21">
        <v>0.4</v>
      </c>
      <c r="G25" s="21">
        <v>0.4</v>
      </c>
      <c r="H25" s="21">
        <v>0.4</v>
      </c>
      <c r="I25" s="21">
        <v>0.4</v>
      </c>
      <c r="J25" s="21">
        <v>0.5</v>
      </c>
      <c r="K25" s="21">
        <v>0.5</v>
      </c>
      <c r="L25" s="21">
        <v>0.5</v>
      </c>
      <c r="M25" s="21">
        <v>0.6</v>
      </c>
      <c r="N25" s="21">
        <v>0.6</v>
      </c>
      <c r="O25" s="21">
        <v>0.6</v>
      </c>
      <c r="P25" s="21">
        <v>0.6</v>
      </c>
      <c r="Q25" s="21">
        <v>0.5</v>
      </c>
      <c r="R25" s="21">
        <v>0.5</v>
      </c>
      <c r="S25" s="21">
        <v>0.4</v>
      </c>
      <c r="T25" s="21">
        <v>0.4</v>
      </c>
      <c r="U25" s="21">
        <v>0.4</v>
      </c>
      <c r="V25" s="21">
        <v>0.5</v>
      </c>
      <c r="W25" s="21"/>
    </row>
    <row r="26" spans="2:23">
      <c r="B26" s="21"/>
      <c r="C26" s="39" t="s">
        <v>69</v>
      </c>
      <c r="D26" s="21">
        <v>3.4</v>
      </c>
      <c r="E26" s="21">
        <v>2.6</v>
      </c>
      <c r="F26" s="21">
        <v>2.6</v>
      </c>
      <c r="G26" s="21">
        <v>2.1</v>
      </c>
      <c r="H26" s="21">
        <v>2.4</v>
      </c>
      <c r="I26" s="21">
        <v>2.7</v>
      </c>
      <c r="J26" s="21">
        <v>2.9</v>
      </c>
      <c r="K26" s="21">
        <v>2.8</v>
      </c>
      <c r="L26" s="21">
        <v>3.4</v>
      </c>
      <c r="M26" s="21">
        <v>2.8</v>
      </c>
      <c r="N26" s="21">
        <v>3</v>
      </c>
      <c r="O26" s="21">
        <v>3.4</v>
      </c>
      <c r="P26" s="21">
        <v>3.6</v>
      </c>
      <c r="Q26" s="21">
        <v>2.9</v>
      </c>
      <c r="R26" s="21">
        <v>2.7</v>
      </c>
      <c r="S26" s="21">
        <v>3.1</v>
      </c>
      <c r="T26" s="21">
        <v>3.3</v>
      </c>
      <c r="U26" s="21">
        <v>3.3</v>
      </c>
      <c r="V26" s="21">
        <v>3.4</v>
      </c>
      <c r="W26" s="21"/>
    </row>
    <row r="27" spans="2:23">
      <c r="B27" s="21"/>
      <c r="C27" s="39" t="s">
        <v>70</v>
      </c>
      <c r="D27" s="21">
        <v>2.7</v>
      </c>
      <c r="E27" s="21">
        <v>2.9</v>
      </c>
      <c r="F27" s="21">
        <v>3.1</v>
      </c>
      <c r="G27" s="21">
        <v>3</v>
      </c>
      <c r="H27" s="21">
        <v>3.2</v>
      </c>
      <c r="I27" s="21">
        <v>3.1</v>
      </c>
      <c r="J27" s="21">
        <v>3.3</v>
      </c>
      <c r="K27" s="21">
        <v>3.1</v>
      </c>
      <c r="L27" s="21">
        <v>3.3</v>
      </c>
      <c r="M27" s="21">
        <v>2.9</v>
      </c>
      <c r="N27" s="21">
        <v>3.1</v>
      </c>
      <c r="O27" s="21">
        <v>3.4</v>
      </c>
      <c r="P27" s="21">
        <v>3.6</v>
      </c>
      <c r="Q27" s="21">
        <v>2.8</v>
      </c>
      <c r="R27" s="21">
        <v>2.5</v>
      </c>
      <c r="S27" s="21">
        <v>3.1</v>
      </c>
      <c r="T27" s="21">
        <v>3.4</v>
      </c>
      <c r="U27" s="21">
        <v>3</v>
      </c>
      <c r="V27" s="21">
        <v>2.8</v>
      </c>
      <c r="W27" s="21"/>
    </row>
    <row r="28" spans="2:23">
      <c r="B28" s="21"/>
      <c r="C28" s="39" t="s">
        <v>71</v>
      </c>
      <c r="D28" s="21">
        <v>31.3</v>
      </c>
      <c r="E28" s="21">
        <v>34.1</v>
      </c>
      <c r="F28" s="21">
        <v>33.1</v>
      </c>
      <c r="G28" s="21">
        <v>34.299999999999997</v>
      </c>
      <c r="H28" s="21">
        <v>33.9</v>
      </c>
      <c r="I28" s="21">
        <v>33.6</v>
      </c>
      <c r="J28" s="21">
        <v>32.6</v>
      </c>
      <c r="K28" s="21">
        <v>32.299999999999997</v>
      </c>
      <c r="L28" s="21">
        <v>29.8</v>
      </c>
      <c r="M28" s="21">
        <v>28.9</v>
      </c>
      <c r="N28" s="21">
        <v>26.9</v>
      </c>
      <c r="O28" s="21">
        <v>27.6</v>
      </c>
      <c r="P28" s="21">
        <v>26.9</v>
      </c>
      <c r="Q28" s="21">
        <v>26.5</v>
      </c>
      <c r="R28" s="21">
        <v>25.8</v>
      </c>
      <c r="S28" s="21">
        <v>25.8</v>
      </c>
      <c r="T28" s="21">
        <v>26.2</v>
      </c>
      <c r="U28" s="21">
        <v>27.5</v>
      </c>
      <c r="V28" s="21">
        <v>29.6</v>
      </c>
      <c r="W28" s="21"/>
    </row>
    <row r="29" spans="2:23">
      <c r="B29" s="21"/>
      <c r="C29" s="39" t="s">
        <v>72</v>
      </c>
      <c r="D29" s="21">
        <v>28.6</v>
      </c>
      <c r="E29" s="21">
        <v>31.6</v>
      </c>
      <c r="F29" s="21">
        <v>33</v>
      </c>
      <c r="G29" s="21">
        <v>32.5</v>
      </c>
      <c r="H29" s="21">
        <v>32.299999999999997</v>
      </c>
      <c r="I29" s="21">
        <v>32.5</v>
      </c>
      <c r="J29" s="21">
        <v>32.799999999999997</v>
      </c>
      <c r="K29" s="21">
        <v>32.9</v>
      </c>
      <c r="L29" s="21">
        <v>34.5</v>
      </c>
      <c r="M29" s="21">
        <v>36.700000000000003</v>
      </c>
      <c r="N29" s="21">
        <v>37.6</v>
      </c>
      <c r="O29" s="21">
        <v>37.9</v>
      </c>
      <c r="P29" s="21">
        <v>36</v>
      </c>
      <c r="Q29" s="21">
        <v>37.5</v>
      </c>
      <c r="R29" s="21">
        <v>36.799999999999997</v>
      </c>
      <c r="S29" s="21">
        <v>36</v>
      </c>
      <c r="T29" s="21">
        <v>35.1</v>
      </c>
      <c r="U29" s="21">
        <v>33.6</v>
      </c>
      <c r="V29" s="21">
        <v>31.8</v>
      </c>
      <c r="W29" s="21"/>
    </row>
    <row r="30" spans="2:23">
      <c r="B30" s="21"/>
      <c r="C30" s="39" t="s">
        <v>73</v>
      </c>
      <c r="D30" s="21">
        <v>0.9</v>
      </c>
      <c r="E30" s="21">
        <v>1.3</v>
      </c>
      <c r="F30" s="21">
        <v>1.7</v>
      </c>
      <c r="G30" s="21">
        <v>1.8</v>
      </c>
      <c r="H30" s="21">
        <v>1.7</v>
      </c>
      <c r="I30" s="21">
        <v>1.8</v>
      </c>
      <c r="J30" s="21">
        <v>2</v>
      </c>
      <c r="K30" s="21">
        <v>1.7</v>
      </c>
      <c r="L30" s="21">
        <v>1.7</v>
      </c>
      <c r="M30" s="21">
        <v>1.8</v>
      </c>
      <c r="N30" s="21">
        <v>2</v>
      </c>
      <c r="O30" s="21">
        <v>2.1</v>
      </c>
      <c r="P30" s="21">
        <v>2.7</v>
      </c>
      <c r="Q30" s="21">
        <v>2.9</v>
      </c>
      <c r="R30" s="21">
        <v>3.1</v>
      </c>
      <c r="S30" s="21">
        <v>3.1</v>
      </c>
      <c r="T30" s="21">
        <v>3.3</v>
      </c>
      <c r="U30" s="21">
        <v>3.5</v>
      </c>
      <c r="V30" s="21">
        <v>3.8</v>
      </c>
      <c r="W30" s="21"/>
    </row>
    <row r="31" spans="2:23">
      <c r="B31" s="21"/>
      <c r="C31" s="39" t="s">
        <v>74</v>
      </c>
      <c r="D31" s="21">
        <v>1.9</v>
      </c>
      <c r="E31" s="21">
        <v>1.2</v>
      </c>
      <c r="F31" s="21">
        <v>1.2</v>
      </c>
      <c r="G31" s="21">
        <v>1.4</v>
      </c>
      <c r="H31" s="21">
        <v>1.3</v>
      </c>
      <c r="I31" s="21">
        <v>1.2</v>
      </c>
      <c r="J31" s="21">
        <v>1.3</v>
      </c>
      <c r="K31" s="21">
        <v>1.5</v>
      </c>
      <c r="L31" s="21">
        <v>1.7</v>
      </c>
      <c r="M31" s="21">
        <v>1.8</v>
      </c>
      <c r="N31" s="21">
        <v>2.2999999999999998</v>
      </c>
      <c r="O31" s="21">
        <v>2.2999999999999998</v>
      </c>
      <c r="P31" s="21">
        <v>2.4</v>
      </c>
      <c r="Q31" s="21">
        <v>2.2999999999999998</v>
      </c>
      <c r="R31" s="21">
        <v>2</v>
      </c>
      <c r="S31" s="21">
        <v>1.8</v>
      </c>
      <c r="T31" s="21">
        <v>1.7</v>
      </c>
      <c r="U31" s="21">
        <v>1.6</v>
      </c>
      <c r="V31" s="21">
        <v>1.4</v>
      </c>
      <c r="W31" s="21"/>
    </row>
    <row r="32" spans="2:23">
      <c r="B32" s="21"/>
      <c r="C32" s="39" t="s">
        <v>75</v>
      </c>
      <c r="D32" s="21">
        <v>12.3</v>
      </c>
      <c r="E32" s="21">
        <v>15</v>
      </c>
      <c r="F32" s="21">
        <v>14.7</v>
      </c>
      <c r="G32" s="21">
        <v>14.4</v>
      </c>
      <c r="H32" s="21">
        <v>13.9</v>
      </c>
      <c r="I32" s="21">
        <v>14.1</v>
      </c>
      <c r="J32" s="21">
        <v>14.3</v>
      </c>
      <c r="K32" s="21">
        <v>14.8</v>
      </c>
      <c r="L32" s="21">
        <v>14.7</v>
      </c>
      <c r="M32" s="21">
        <v>14.2</v>
      </c>
      <c r="N32" s="21">
        <v>13.9</v>
      </c>
      <c r="O32" s="21">
        <v>12.4</v>
      </c>
      <c r="P32" s="21">
        <v>13.4</v>
      </c>
      <c r="Q32" s="21">
        <v>14.3</v>
      </c>
      <c r="R32" s="21">
        <v>15.3</v>
      </c>
      <c r="S32" s="21">
        <v>14.8</v>
      </c>
      <c r="T32" s="21">
        <v>15.1</v>
      </c>
      <c r="U32" s="21">
        <v>15</v>
      </c>
      <c r="V32" s="21">
        <v>14.5</v>
      </c>
      <c r="W32" s="21"/>
    </row>
    <row r="33" spans="2:23">
      <c r="B33" s="21"/>
      <c r="C33" s="39" t="s">
        <v>76</v>
      </c>
      <c r="D33" s="21">
        <v>17.5</v>
      </c>
      <c r="E33" s="21">
        <v>10</v>
      </c>
      <c r="F33" s="21">
        <v>9.3000000000000007</v>
      </c>
      <c r="G33" s="21">
        <v>9.1999999999999993</v>
      </c>
      <c r="H33" s="21">
        <v>9.9</v>
      </c>
      <c r="I33" s="21">
        <v>9.6999999999999993</v>
      </c>
      <c r="J33" s="21">
        <v>9.1</v>
      </c>
      <c r="K33" s="21">
        <v>8.9</v>
      </c>
      <c r="L33" s="21">
        <v>8.6999999999999993</v>
      </c>
      <c r="M33" s="21">
        <v>8.6</v>
      </c>
      <c r="N33" s="21">
        <v>8.6999999999999993</v>
      </c>
      <c r="O33" s="21">
        <v>8</v>
      </c>
      <c r="P33" s="21">
        <v>8.3000000000000007</v>
      </c>
      <c r="Q33" s="21">
        <v>8.4</v>
      </c>
      <c r="R33" s="21">
        <v>8.8000000000000007</v>
      </c>
      <c r="S33" s="21">
        <v>9.4</v>
      </c>
      <c r="T33" s="21">
        <v>9.1</v>
      </c>
      <c r="U33" s="21">
        <v>9.8000000000000007</v>
      </c>
      <c r="V33" s="21">
        <v>10</v>
      </c>
      <c r="W33" s="21"/>
    </row>
    <row r="34" spans="2:23">
      <c r="B34" s="21"/>
      <c r="C34" s="39"/>
      <c r="D34" s="21"/>
      <c r="E34" s="21"/>
      <c r="F34" s="21"/>
      <c r="G34" s="21"/>
      <c r="H34" s="21"/>
      <c r="I34" s="21"/>
      <c r="J34" s="21"/>
      <c r="K34" s="21"/>
      <c r="L34" s="21"/>
      <c r="M34" s="21"/>
      <c r="N34" s="21"/>
      <c r="O34" s="21"/>
      <c r="P34" s="21"/>
      <c r="Q34" s="21"/>
      <c r="R34" s="21"/>
      <c r="S34" s="21"/>
      <c r="T34" s="21"/>
      <c r="U34" s="21"/>
      <c r="V34" s="21"/>
      <c r="W34" s="21"/>
    </row>
    <row r="35" spans="2:23">
      <c r="B35" s="21"/>
      <c r="C35" s="36" t="s">
        <v>77</v>
      </c>
      <c r="D35" s="21"/>
      <c r="E35" s="21"/>
      <c r="F35" s="21"/>
      <c r="G35" s="21"/>
      <c r="H35" s="21"/>
      <c r="I35" s="21"/>
      <c r="J35" s="21"/>
      <c r="K35" s="21"/>
      <c r="L35" s="21"/>
      <c r="M35" s="21"/>
      <c r="N35" s="21"/>
      <c r="O35" s="21"/>
      <c r="P35" s="21"/>
      <c r="Q35" s="21"/>
      <c r="R35" s="21"/>
      <c r="S35" s="21"/>
      <c r="T35" s="21"/>
      <c r="U35" s="21"/>
      <c r="V35" s="21"/>
      <c r="W35" s="21"/>
    </row>
    <row r="36" spans="2:23">
      <c r="B36" s="21"/>
      <c r="C36" s="37" t="s">
        <v>78</v>
      </c>
      <c r="D36" s="26">
        <v>1649</v>
      </c>
      <c r="E36" s="26">
        <v>1854</v>
      </c>
      <c r="F36" s="26">
        <v>2202</v>
      </c>
      <c r="G36" s="26">
        <v>2354</v>
      </c>
      <c r="H36" s="26">
        <v>2556</v>
      </c>
      <c r="I36" s="26">
        <v>2775</v>
      </c>
      <c r="J36" s="26">
        <v>2944</v>
      </c>
      <c r="K36" s="26">
        <v>3198</v>
      </c>
      <c r="L36" s="26">
        <v>3272</v>
      </c>
      <c r="M36" s="26">
        <v>2913</v>
      </c>
      <c r="N36" s="26">
        <v>3036</v>
      </c>
      <c r="O36" s="26">
        <v>3092</v>
      </c>
      <c r="P36" s="26">
        <v>3209</v>
      </c>
      <c r="Q36" s="26">
        <v>3250</v>
      </c>
      <c r="R36" s="26">
        <v>3170</v>
      </c>
      <c r="S36" s="26">
        <v>3245</v>
      </c>
      <c r="T36" s="26">
        <v>3507</v>
      </c>
      <c r="U36" s="26">
        <v>3534</v>
      </c>
      <c r="V36" s="26">
        <v>3654</v>
      </c>
      <c r="W36" s="21"/>
    </row>
    <row r="37" spans="2:23">
      <c r="B37" s="21"/>
      <c r="C37" s="37"/>
      <c r="D37" s="21"/>
      <c r="E37" s="21"/>
      <c r="F37" s="21"/>
      <c r="G37" s="21"/>
      <c r="H37" s="21"/>
      <c r="I37" s="21"/>
      <c r="J37" s="21"/>
      <c r="K37" s="21"/>
      <c r="L37" s="21"/>
      <c r="M37" s="21"/>
      <c r="N37" s="21"/>
      <c r="O37" s="21"/>
      <c r="P37" s="21"/>
      <c r="Q37" s="21"/>
      <c r="R37" s="21"/>
      <c r="S37" s="21"/>
      <c r="T37" s="21"/>
      <c r="U37" s="21"/>
      <c r="V37" s="21"/>
      <c r="W37" s="21"/>
    </row>
    <row r="38" spans="2:23">
      <c r="B38" s="25"/>
      <c r="C38" s="36" t="s">
        <v>79</v>
      </c>
      <c r="D38" s="25">
        <v>1.5</v>
      </c>
      <c r="E38" s="25">
        <v>1.35</v>
      </c>
      <c r="F38" s="25">
        <v>1.3</v>
      </c>
      <c r="G38" s="25">
        <v>1.3</v>
      </c>
      <c r="H38" s="25">
        <v>1.3</v>
      </c>
      <c r="I38" s="25">
        <v>1.19</v>
      </c>
      <c r="J38" s="25">
        <v>1.18</v>
      </c>
      <c r="K38" s="25">
        <v>1.1599999999999999</v>
      </c>
      <c r="L38" s="25">
        <v>1.1599999999999999</v>
      </c>
      <c r="M38" s="25">
        <v>1.75</v>
      </c>
      <c r="N38" s="25">
        <v>1.75</v>
      </c>
      <c r="O38" s="25">
        <v>1.75</v>
      </c>
      <c r="P38" s="25">
        <v>1.75</v>
      </c>
      <c r="Q38" s="25">
        <v>1.75</v>
      </c>
      <c r="R38" s="25">
        <v>1.75</v>
      </c>
      <c r="S38" s="25">
        <v>1.75</v>
      </c>
      <c r="T38" s="25">
        <v>1.65</v>
      </c>
      <c r="U38" s="25">
        <v>1.6</v>
      </c>
      <c r="V38" s="25">
        <v>1.6</v>
      </c>
      <c r="W38" s="21"/>
    </row>
    <row r="39" spans="2:23">
      <c r="B39" s="21"/>
      <c r="C39" s="36"/>
      <c r="D39" s="21"/>
      <c r="E39" s="21"/>
      <c r="F39" s="21"/>
      <c r="G39" s="21"/>
      <c r="H39" s="21"/>
      <c r="I39" s="21"/>
      <c r="J39" s="21"/>
      <c r="K39" s="21"/>
      <c r="L39" s="21"/>
      <c r="M39" s="21"/>
      <c r="N39" s="21"/>
      <c r="O39" s="21"/>
      <c r="P39" s="21"/>
      <c r="Q39" s="21"/>
      <c r="R39" s="21"/>
      <c r="S39" s="21"/>
      <c r="T39" s="21"/>
      <c r="U39" s="21"/>
      <c r="V39" s="21"/>
      <c r="W39" s="21"/>
    </row>
    <row r="40" spans="2:23">
      <c r="B40" s="21"/>
      <c r="C40" s="36"/>
      <c r="D40" s="21"/>
      <c r="E40" s="21"/>
      <c r="F40" s="21"/>
      <c r="G40" s="21"/>
      <c r="H40" s="21"/>
      <c r="I40" s="21"/>
      <c r="J40" s="21"/>
      <c r="K40" s="21"/>
      <c r="L40" s="21"/>
      <c r="M40" s="21"/>
      <c r="N40" s="21"/>
      <c r="O40" s="21"/>
      <c r="P40" s="21"/>
      <c r="Q40" s="21"/>
      <c r="R40" s="21"/>
      <c r="S40" s="21"/>
      <c r="T40" s="21"/>
      <c r="U40" s="21"/>
      <c r="V40" s="21"/>
      <c r="W40" s="21"/>
    </row>
    <row r="41" spans="2:23" ht="16">
      <c r="B41" s="25"/>
      <c r="C41" s="25" t="s">
        <v>80</v>
      </c>
      <c r="D41" s="25">
        <v>0.2</v>
      </c>
      <c r="E41" s="25">
        <v>0.2</v>
      </c>
      <c r="F41" s="25">
        <v>0.2</v>
      </c>
      <c r="G41" s="25">
        <v>0.2</v>
      </c>
      <c r="H41" s="25">
        <v>0.2</v>
      </c>
      <c r="I41" s="25">
        <v>0.2</v>
      </c>
      <c r="J41" s="25">
        <v>0.2</v>
      </c>
      <c r="K41" s="25">
        <v>0.2</v>
      </c>
      <c r="L41" s="25">
        <v>0.3</v>
      </c>
      <c r="M41" s="25">
        <v>0.3</v>
      </c>
      <c r="N41" s="25">
        <v>0.4</v>
      </c>
      <c r="O41" s="25">
        <v>0.4</v>
      </c>
      <c r="P41" s="25">
        <v>0.4</v>
      </c>
      <c r="Q41" s="25">
        <v>0.4</v>
      </c>
      <c r="R41" s="25">
        <v>0.4</v>
      </c>
      <c r="S41" s="25">
        <v>0.4</v>
      </c>
      <c r="T41" s="25">
        <v>0.4</v>
      </c>
      <c r="U41" s="25">
        <v>0.4</v>
      </c>
      <c r="V41" s="25">
        <v>0.4</v>
      </c>
      <c r="W41" s="21"/>
    </row>
    <row r="42" spans="2:23" ht="86">
      <c r="B42" s="21"/>
      <c r="C42" s="41" t="s">
        <v>81</v>
      </c>
      <c r="D42" s="21"/>
      <c r="E42" s="21"/>
      <c r="F42" s="21"/>
      <c r="G42" s="21"/>
      <c r="H42" s="21"/>
      <c r="I42" s="21"/>
      <c r="J42" s="21"/>
      <c r="K42" s="21"/>
      <c r="L42" s="21"/>
      <c r="M42" s="21"/>
      <c r="N42" s="21"/>
      <c r="O42" s="21"/>
      <c r="P42" s="21"/>
      <c r="Q42" s="21"/>
      <c r="R42" s="21"/>
      <c r="S42" s="21"/>
      <c r="T42" s="21"/>
      <c r="U42" s="21"/>
      <c r="V42" s="21"/>
      <c r="W42" s="21"/>
    </row>
    <row r="43" spans="2:23">
      <c r="B43" s="21"/>
      <c r="C43" s="39" t="s">
        <v>67</v>
      </c>
      <c r="D43" s="21">
        <v>0</v>
      </c>
      <c r="E43" s="21">
        <v>0</v>
      </c>
      <c r="F43" s="21">
        <v>0</v>
      </c>
      <c r="G43" s="21">
        <v>0</v>
      </c>
      <c r="H43" s="21">
        <v>0</v>
      </c>
      <c r="I43" s="21">
        <v>0</v>
      </c>
      <c r="J43" s="21">
        <v>0</v>
      </c>
      <c r="K43" s="21">
        <v>0</v>
      </c>
      <c r="L43" s="21">
        <v>0</v>
      </c>
      <c r="M43" s="21">
        <v>0</v>
      </c>
      <c r="N43" s="21">
        <v>0</v>
      </c>
      <c r="O43" s="21">
        <v>0</v>
      </c>
      <c r="P43" s="21">
        <v>0</v>
      </c>
      <c r="Q43" s="21">
        <v>0</v>
      </c>
      <c r="R43" s="21">
        <v>0</v>
      </c>
      <c r="S43" s="21">
        <v>0</v>
      </c>
      <c r="T43" s="21">
        <v>0</v>
      </c>
      <c r="U43" s="21">
        <v>0</v>
      </c>
      <c r="V43" s="21">
        <v>0</v>
      </c>
      <c r="W43" s="21"/>
    </row>
    <row r="44" spans="2:23">
      <c r="B44" s="21"/>
      <c r="C44" s="39" t="s">
        <v>68</v>
      </c>
      <c r="D44" s="21">
        <v>0</v>
      </c>
      <c r="E44" s="21">
        <v>0</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row>
    <row r="45" spans="2:23">
      <c r="B45" s="21"/>
      <c r="C45" s="39" t="s">
        <v>69</v>
      </c>
      <c r="D45" s="21">
        <v>0</v>
      </c>
      <c r="E45" s="21">
        <v>0</v>
      </c>
      <c r="F45" s="21">
        <v>0</v>
      </c>
      <c r="G45" s="21">
        <v>0</v>
      </c>
      <c r="H45" s="21">
        <v>0</v>
      </c>
      <c r="I45" s="21">
        <v>0</v>
      </c>
      <c r="J45" s="21">
        <v>0</v>
      </c>
      <c r="K45" s="21">
        <v>0</v>
      </c>
      <c r="L45" s="21">
        <v>0</v>
      </c>
      <c r="M45" s="21">
        <v>0</v>
      </c>
      <c r="N45" s="21">
        <v>0</v>
      </c>
      <c r="O45" s="21">
        <v>0</v>
      </c>
      <c r="P45" s="21">
        <v>0</v>
      </c>
      <c r="Q45" s="21">
        <v>0</v>
      </c>
      <c r="R45" s="21">
        <v>0</v>
      </c>
      <c r="S45" s="21">
        <v>0</v>
      </c>
      <c r="T45" s="21">
        <v>0</v>
      </c>
      <c r="U45" s="21">
        <v>0</v>
      </c>
      <c r="V45" s="21">
        <v>0</v>
      </c>
      <c r="W45" s="21"/>
    </row>
    <row r="46" spans="2:23">
      <c r="B46" s="21"/>
      <c r="C46" s="39" t="s">
        <v>70</v>
      </c>
      <c r="D46" s="21">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0</v>
      </c>
      <c r="V46" s="21">
        <v>0</v>
      </c>
      <c r="W46" s="21"/>
    </row>
    <row r="47" spans="2:23">
      <c r="B47" s="21"/>
      <c r="C47" s="39" t="s">
        <v>71</v>
      </c>
      <c r="D47" s="21">
        <v>0.1</v>
      </c>
      <c r="E47" s="21">
        <v>0.1</v>
      </c>
      <c r="F47" s="21">
        <v>0.1</v>
      </c>
      <c r="G47" s="21">
        <v>0.1</v>
      </c>
      <c r="H47" s="21">
        <v>0.1</v>
      </c>
      <c r="I47" s="21">
        <v>0.1</v>
      </c>
      <c r="J47" s="21">
        <v>0.1</v>
      </c>
      <c r="K47" s="21">
        <v>0.1</v>
      </c>
      <c r="L47" s="21">
        <v>0.1</v>
      </c>
      <c r="M47" s="21">
        <v>0.1</v>
      </c>
      <c r="N47" s="21">
        <v>0.1</v>
      </c>
      <c r="O47" s="21">
        <v>0.1</v>
      </c>
      <c r="P47" s="21">
        <v>0.1</v>
      </c>
      <c r="Q47" s="21">
        <v>0.1</v>
      </c>
      <c r="R47" s="21">
        <v>0.1</v>
      </c>
      <c r="S47" s="21">
        <v>0.1</v>
      </c>
      <c r="T47" s="21">
        <v>0.1</v>
      </c>
      <c r="U47" s="21">
        <v>0.1</v>
      </c>
      <c r="V47" s="21">
        <v>0.1</v>
      </c>
      <c r="W47" s="21"/>
    </row>
    <row r="48" spans="2:23">
      <c r="B48" s="21"/>
      <c r="C48" s="39" t="s">
        <v>72</v>
      </c>
      <c r="D48" s="21">
        <v>0</v>
      </c>
      <c r="E48" s="21">
        <v>0.1</v>
      </c>
      <c r="F48" s="21">
        <v>0.1</v>
      </c>
      <c r="G48" s="21">
        <v>0.1</v>
      </c>
      <c r="H48" s="21">
        <v>0.1</v>
      </c>
      <c r="I48" s="21">
        <v>0.1</v>
      </c>
      <c r="J48" s="21">
        <v>0.1</v>
      </c>
      <c r="K48" s="21">
        <v>0.1</v>
      </c>
      <c r="L48" s="21">
        <v>0.1</v>
      </c>
      <c r="M48" s="21">
        <v>0.1</v>
      </c>
      <c r="N48" s="21">
        <v>0.1</v>
      </c>
      <c r="O48" s="21">
        <v>0.1</v>
      </c>
      <c r="P48" s="21">
        <v>0.1</v>
      </c>
      <c r="Q48" s="21">
        <v>0.1</v>
      </c>
      <c r="R48" s="21">
        <v>0.1</v>
      </c>
      <c r="S48" s="21">
        <v>0.1</v>
      </c>
      <c r="T48" s="21">
        <v>0.1</v>
      </c>
      <c r="U48" s="21">
        <v>0.1</v>
      </c>
      <c r="V48" s="21">
        <v>0.1</v>
      </c>
      <c r="W48" s="21"/>
    </row>
    <row r="49" spans="2:23">
      <c r="B49" s="21"/>
      <c r="C49" s="39" t="s">
        <v>73</v>
      </c>
      <c r="D49" s="21">
        <v>0</v>
      </c>
      <c r="E49" s="21">
        <v>0</v>
      </c>
      <c r="F49" s="21">
        <v>0</v>
      </c>
      <c r="G49" s="21">
        <v>0</v>
      </c>
      <c r="H49" s="21">
        <v>0</v>
      </c>
      <c r="I49" s="21">
        <v>0</v>
      </c>
      <c r="J49" s="21">
        <v>0</v>
      </c>
      <c r="K49" s="21">
        <v>0</v>
      </c>
      <c r="L49" s="21">
        <v>0</v>
      </c>
      <c r="M49" s="21">
        <v>0</v>
      </c>
      <c r="N49" s="21">
        <v>0</v>
      </c>
      <c r="O49" s="21">
        <v>0</v>
      </c>
      <c r="P49" s="21">
        <v>0</v>
      </c>
      <c r="Q49" s="21">
        <v>0</v>
      </c>
      <c r="R49" s="21">
        <v>0</v>
      </c>
      <c r="S49" s="21">
        <v>0</v>
      </c>
      <c r="T49" s="21">
        <v>0</v>
      </c>
      <c r="U49" s="21">
        <v>0</v>
      </c>
      <c r="V49" s="21">
        <v>0</v>
      </c>
      <c r="W49" s="21"/>
    </row>
    <row r="50" spans="2:23">
      <c r="B50" s="21"/>
      <c r="C50" s="39" t="s">
        <v>74</v>
      </c>
      <c r="D50" s="21">
        <v>0</v>
      </c>
      <c r="E50" s="21">
        <v>0</v>
      </c>
      <c r="F50" s="21">
        <v>0</v>
      </c>
      <c r="G50" s="21">
        <v>0</v>
      </c>
      <c r="H50" s="21">
        <v>0</v>
      </c>
      <c r="I50" s="21">
        <v>0</v>
      </c>
      <c r="J50" s="21">
        <v>0</v>
      </c>
      <c r="K50" s="21">
        <v>0</v>
      </c>
      <c r="L50" s="21">
        <v>0</v>
      </c>
      <c r="M50" s="21">
        <v>0</v>
      </c>
      <c r="N50" s="21">
        <v>0</v>
      </c>
      <c r="O50" s="21">
        <v>0</v>
      </c>
      <c r="P50" s="21">
        <v>0</v>
      </c>
      <c r="Q50" s="21">
        <v>0</v>
      </c>
      <c r="R50" s="21">
        <v>0</v>
      </c>
      <c r="S50" s="21">
        <v>0</v>
      </c>
      <c r="T50" s="21">
        <v>0</v>
      </c>
      <c r="U50" s="21">
        <v>0</v>
      </c>
      <c r="V50" s="21">
        <v>0</v>
      </c>
      <c r="W50" s="21"/>
    </row>
    <row r="51" spans="2:23">
      <c r="B51" s="21"/>
      <c r="C51" s="39" t="s">
        <v>75</v>
      </c>
      <c r="D51" s="21">
        <v>0</v>
      </c>
      <c r="E51" s="21">
        <v>0</v>
      </c>
      <c r="F51" s="21">
        <v>0</v>
      </c>
      <c r="G51" s="21">
        <v>0</v>
      </c>
      <c r="H51" s="21">
        <v>0</v>
      </c>
      <c r="I51" s="21">
        <v>0</v>
      </c>
      <c r="J51" s="21">
        <v>0</v>
      </c>
      <c r="K51" s="21">
        <v>0</v>
      </c>
      <c r="L51" s="21">
        <v>0</v>
      </c>
      <c r="M51" s="21">
        <v>0</v>
      </c>
      <c r="N51" s="21">
        <v>0</v>
      </c>
      <c r="O51" s="21">
        <v>0</v>
      </c>
      <c r="P51" s="21">
        <v>0.1</v>
      </c>
      <c r="Q51" s="21">
        <v>0.1</v>
      </c>
      <c r="R51" s="21">
        <v>0.1</v>
      </c>
      <c r="S51" s="21">
        <v>0.1</v>
      </c>
      <c r="T51" s="21">
        <v>0.1</v>
      </c>
      <c r="U51" s="21">
        <v>0.1</v>
      </c>
      <c r="V51" s="21">
        <v>0.1</v>
      </c>
      <c r="W51" s="21"/>
    </row>
    <row r="52" spans="2:23">
      <c r="B52" s="21"/>
      <c r="C52" s="39" t="s">
        <v>76</v>
      </c>
      <c r="D52" s="21">
        <v>0</v>
      </c>
      <c r="E52" s="21">
        <v>0</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row>
    <row r="53" spans="2:23">
      <c r="B53" s="21"/>
      <c r="C53" s="39"/>
      <c r="D53" s="21"/>
      <c r="E53" s="21"/>
      <c r="F53" s="21"/>
      <c r="G53" s="21"/>
      <c r="H53" s="21"/>
      <c r="I53" s="21"/>
      <c r="J53" s="21"/>
      <c r="K53" s="21"/>
      <c r="L53" s="21"/>
      <c r="M53" s="21"/>
      <c r="N53" s="21"/>
      <c r="O53" s="21"/>
      <c r="P53" s="21"/>
      <c r="Q53" s="21"/>
      <c r="R53" s="21"/>
      <c r="S53" s="21"/>
      <c r="T53" s="21"/>
      <c r="U53" s="21"/>
      <c r="V53" s="21"/>
      <c r="W53" s="21"/>
    </row>
    <row r="54" spans="2:23">
      <c r="B54" s="21"/>
      <c r="C54" s="35" t="s">
        <v>53</v>
      </c>
      <c r="D54" s="21"/>
      <c r="E54" s="21"/>
      <c r="F54" s="21"/>
      <c r="G54" s="21"/>
      <c r="H54" s="21"/>
      <c r="I54" s="21"/>
      <c r="J54" s="21"/>
      <c r="K54" s="21"/>
      <c r="L54" s="21"/>
      <c r="M54" s="21"/>
      <c r="N54" s="21"/>
      <c r="O54" s="21"/>
      <c r="P54" s="21"/>
      <c r="Q54" s="21"/>
      <c r="R54" s="21"/>
      <c r="S54" s="21"/>
      <c r="T54" s="21"/>
      <c r="U54" s="21"/>
      <c r="V54" s="21"/>
      <c r="W54" s="21"/>
    </row>
    <row r="55" spans="2:23">
      <c r="B55" s="21"/>
      <c r="C55" s="39" t="s">
        <v>67</v>
      </c>
      <c r="D55" s="21">
        <v>1</v>
      </c>
      <c r="E55" s="21">
        <v>1</v>
      </c>
      <c r="F55" s="21">
        <v>1</v>
      </c>
      <c r="G55" s="21">
        <v>1</v>
      </c>
      <c r="H55" s="21">
        <v>0.9</v>
      </c>
      <c r="I55" s="21">
        <v>1</v>
      </c>
      <c r="J55" s="21">
        <v>1</v>
      </c>
      <c r="K55" s="21">
        <v>1.3</v>
      </c>
      <c r="L55" s="21">
        <v>1.7</v>
      </c>
      <c r="M55" s="21">
        <v>1.8</v>
      </c>
      <c r="N55" s="21">
        <v>1.8</v>
      </c>
      <c r="O55" s="21">
        <v>2.2999999999999998</v>
      </c>
      <c r="P55" s="21">
        <v>2.4</v>
      </c>
      <c r="Q55" s="21">
        <v>2.1</v>
      </c>
      <c r="R55" s="21">
        <v>2.4</v>
      </c>
      <c r="S55" s="21">
        <v>2.4</v>
      </c>
      <c r="T55" s="21">
        <v>2.2999999999999998</v>
      </c>
      <c r="U55" s="21">
        <v>2.4</v>
      </c>
      <c r="V55" s="21">
        <v>2.1</v>
      </c>
      <c r="W55" s="21"/>
    </row>
    <row r="56" spans="2:23">
      <c r="B56" s="21"/>
      <c r="C56" s="39" t="s">
        <v>68</v>
      </c>
      <c r="D56" s="21">
        <v>0.4</v>
      </c>
      <c r="E56" s="21">
        <v>0.3</v>
      </c>
      <c r="F56" s="21">
        <v>0.4</v>
      </c>
      <c r="G56" s="21">
        <v>0.4</v>
      </c>
      <c r="H56" s="21">
        <v>0.4</v>
      </c>
      <c r="I56" s="21">
        <v>0.4</v>
      </c>
      <c r="J56" s="21">
        <v>0.5</v>
      </c>
      <c r="K56" s="21">
        <v>0.5</v>
      </c>
      <c r="L56" s="21">
        <v>0.5</v>
      </c>
      <c r="M56" s="21">
        <v>0.6</v>
      </c>
      <c r="N56" s="21">
        <v>0.6</v>
      </c>
      <c r="O56" s="21">
        <v>0.6</v>
      </c>
      <c r="P56" s="21">
        <v>0.6</v>
      </c>
      <c r="Q56" s="21">
        <v>0.5</v>
      </c>
      <c r="R56" s="21">
        <v>0.5</v>
      </c>
      <c r="S56" s="21">
        <v>0.4</v>
      </c>
      <c r="T56" s="21">
        <v>0.4</v>
      </c>
      <c r="U56" s="21">
        <v>0.4</v>
      </c>
      <c r="V56" s="21">
        <v>0.5</v>
      </c>
      <c r="W56" s="21"/>
    </row>
    <row r="57" spans="2:23">
      <c r="B57" s="21"/>
      <c r="C57" s="39" t="s">
        <v>69</v>
      </c>
      <c r="D57" s="21">
        <v>3.4</v>
      </c>
      <c r="E57" s="21">
        <v>2.6</v>
      </c>
      <c r="F57" s="21">
        <v>2.6</v>
      </c>
      <c r="G57" s="21">
        <v>2.1</v>
      </c>
      <c r="H57" s="21">
        <v>2.4</v>
      </c>
      <c r="I57" s="21">
        <v>2.7</v>
      </c>
      <c r="J57" s="21">
        <v>3</v>
      </c>
      <c r="K57" s="21">
        <v>2.8</v>
      </c>
      <c r="L57" s="21">
        <v>3.4</v>
      </c>
      <c r="M57" s="21">
        <v>2.8</v>
      </c>
      <c r="N57" s="21">
        <v>3</v>
      </c>
      <c r="O57" s="21">
        <v>3.4</v>
      </c>
      <c r="P57" s="21">
        <v>3.6</v>
      </c>
      <c r="Q57" s="21">
        <v>2.9</v>
      </c>
      <c r="R57" s="21">
        <v>2.7</v>
      </c>
      <c r="S57" s="21">
        <v>3.1</v>
      </c>
      <c r="T57" s="21">
        <v>3.3</v>
      </c>
      <c r="U57" s="21">
        <v>3.3</v>
      </c>
      <c r="V57" s="21">
        <v>3.4</v>
      </c>
      <c r="W57" s="21"/>
    </row>
    <row r="58" spans="2:23">
      <c r="B58" s="21"/>
      <c r="C58" s="39" t="s">
        <v>70</v>
      </c>
      <c r="D58" s="21">
        <v>2.7</v>
      </c>
      <c r="E58" s="21">
        <v>2.9</v>
      </c>
      <c r="F58" s="21">
        <v>3.1</v>
      </c>
      <c r="G58" s="21">
        <v>3</v>
      </c>
      <c r="H58" s="21">
        <v>3.2</v>
      </c>
      <c r="I58" s="21">
        <v>3.1</v>
      </c>
      <c r="J58" s="21">
        <v>3.3</v>
      </c>
      <c r="K58" s="21">
        <v>3.1</v>
      </c>
      <c r="L58" s="21">
        <v>3.3</v>
      </c>
      <c r="M58" s="21">
        <v>2.9</v>
      </c>
      <c r="N58" s="21">
        <v>3.1</v>
      </c>
      <c r="O58" s="21">
        <v>3.4</v>
      </c>
      <c r="P58" s="21">
        <v>3.6</v>
      </c>
      <c r="Q58" s="21">
        <v>2.8</v>
      </c>
      <c r="R58" s="21">
        <v>2.5</v>
      </c>
      <c r="S58" s="21">
        <v>3.1</v>
      </c>
      <c r="T58" s="21">
        <v>3.4</v>
      </c>
      <c r="U58" s="21">
        <v>3</v>
      </c>
      <c r="V58" s="21">
        <v>2.8</v>
      </c>
      <c r="W58" s="21"/>
    </row>
    <row r="59" spans="2:23">
      <c r="B59" s="21"/>
      <c r="C59" s="39" t="s">
        <v>71</v>
      </c>
      <c r="D59" s="21">
        <v>31.3</v>
      </c>
      <c r="E59" s="21">
        <v>34.1</v>
      </c>
      <c r="F59" s="21">
        <v>33.1</v>
      </c>
      <c r="G59" s="21">
        <v>34.299999999999997</v>
      </c>
      <c r="H59" s="21">
        <v>33.9</v>
      </c>
      <c r="I59" s="21">
        <v>33.6</v>
      </c>
      <c r="J59" s="21">
        <v>32.6</v>
      </c>
      <c r="K59" s="21">
        <v>32.299999999999997</v>
      </c>
      <c r="L59" s="21">
        <v>29.8</v>
      </c>
      <c r="M59" s="21">
        <v>28.9</v>
      </c>
      <c r="N59" s="21">
        <v>26.9</v>
      </c>
      <c r="O59" s="21">
        <v>27.6</v>
      </c>
      <c r="P59" s="21">
        <v>27</v>
      </c>
      <c r="Q59" s="21">
        <v>26.5</v>
      </c>
      <c r="R59" s="21">
        <v>25.8</v>
      </c>
      <c r="S59" s="21">
        <v>25.8</v>
      </c>
      <c r="T59" s="21">
        <v>26.2</v>
      </c>
      <c r="U59" s="21">
        <v>27.5</v>
      </c>
      <c r="V59" s="21">
        <v>29.6</v>
      </c>
      <c r="W59" s="21"/>
    </row>
    <row r="60" spans="2:23">
      <c r="B60" s="21"/>
      <c r="C60" s="39" t="s">
        <v>72</v>
      </c>
      <c r="D60" s="21">
        <v>28.6</v>
      </c>
      <c r="E60" s="21">
        <v>31.6</v>
      </c>
      <c r="F60" s="21">
        <v>33</v>
      </c>
      <c r="G60" s="21">
        <v>32.5</v>
      </c>
      <c r="H60" s="21">
        <v>32.299999999999997</v>
      </c>
      <c r="I60" s="21">
        <v>32.5</v>
      </c>
      <c r="J60" s="21">
        <v>32.799999999999997</v>
      </c>
      <c r="K60" s="21">
        <v>32.9</v>
      </c>
      <c r="L60" s="21">
        <v>34.5</v>
      </c>
      <c r="M60" s="21">
        <v>36.700000000000003</v>
      </c>
      <c r="N60" s="21">
        <v>37.6</v>
      </c>
      <c r="O60" s="21">
        <v>37.9</v>
      </c>
      <c r="P60" s="21">
        <v>36</v>
      </c>
      <c r="Q60" s="21">
        <v>37.5</v>
      </c>
      <c r="R60" s="21">
        <v>36.799999999999997</v>
      </c>
      <c r="S60" s="21">
        <v>36</v>
      </c>
      <c r="T60" s="21">
        <v>35.1</v>
      </c>
      <c r="U60" s="21">
        <v>33.6</v>
      </c>
      <c r="V60" s="21">
        <v>31.8</v>
      </c>
      <c r="W60" s="21"/>
    </row>
    <row r="61" spans="2:23">
      <c r="B61" s="21"/>
      <c r="C61" s="39" t="s">
        <v>73</v>
      </c>
      <c r="D61" s="21">
        <v>0.9</v>
      </c>
      <c r="E61" s="21">
        <v>1.3</v>
      </c>
      <c r="F61" s="21">
        <v>1.7</v>
      </c>
      <c r="G61" s="21">
        <v>1.8</v>
      </c>
      <c r="H61" s="21">
        <v>1.7</v>
      </c>
      <c r="I61" s="21">
        <v>1.8</v>
      </c>
      <c r="J61" s="21">
        <v>2</v>
      </c>
      <c r="K61" s="21">
        <v>1.7</v>
      </c>
      <c r="L61" s="21">
        <v>1.7</v>
      </c>
      <c r="M61" s="21">
        <v>1.7</v>
      </c>
      <c r="N61" s="21">
        <v>2</v>
      </c>
      <c r="O61" s="21">
        <v>2.1</v>
      </c>
      <c r="P61" s="21">
        <v>2.7</v>
      </c>
      <c r="Q61" s="21">
        <v>2.9</v>
      </c>
      <c r="R61" s="21">
        <v>3.1</v>
      </c>
      <c r="S61" s="21">
        <v>3.1</v>
      </c>
      <c r="T61" s="21">
        <v>3.3</v>
      </c>
      <c r="U61" s="21">
        <v>3.5</v>
      </c>
      <c r="V61" s="21">
        <v>3.8</v>
      </c>
      <c r="W61" s="21"/>
    </row>
    <row r="62" spans="2:23">
      <c r="B62" s="21"/>
      <c r="C62" s="39" t="s">
        <v>74</v>
      </c>
      <c r="D62" s="21">
        <v>1.9</v>
      </c>
      <c r="E62" s="21">
        <v>1.2</v>
      </c>
      <c r="F62" s="21">
        <v>1.2</v>
      </c>
      <c r="G62" s="21">
        <v>1.4</v>
      </c>
      <c r="H62" s="21">
        <v>1.3</v>
      </c>
      <c r="I62" s="21">
        <v>1.2</v>
      </c>
      <c r="J62" s="21">
        <v>1.3</v>
      </c>
      <c r="K62" s="21">
        <v>1.5</v>
      </c>
      <c r="L62" s="21">
        <v>1.7</v>
      </c>
      <c r="M62" s="21">
        <v>1.8</v>
      </c>
      <c r="N62" s="21">
        <v>2.2999999999999998</v>
      </c>
      <c r="O62" s="21">
        <v>2.2999999999999998</v>
      </c>
      <c r="P62" s="21">
        <v>2.4</v>
      </c>
      <c r="Q62" s="21">
        <v>2.2999999999999998</v>
      </c>
      <c r="R62" s="21">
        <v>2</v>
      </c>
      <c r="S62" s="21">
        <v>1.8</v>
      </c>
      <c r="T62" s="21">
        <v>1.7</v>
      </c>
      <c r="U62" s="21">
        <v>1.6</v>
      </c>
      <c r="V62" s="21">
        <v>1.4</v>
      </c>
      <c r="W62" s="21"/>
    </row>
    <row r="63" spans="2:23">
      <c r="B63" s="21"/>
      <c r="C63" s="39" t="s">
        <v>75</v>
      </c>
      <c r="D63" s="21">
        <v>12.3</v>
      </c>
      <c r="E63" s="21">
        <v>15</v>
      </c>
      <c r="F63" s="21">
        <v>14.7</v>
      </c>
      <c r="G63" s="21">
        <v>14.4</v>
      </c>
      <c r="H63" s="21">
        <v>13.9</v>
      </c>
      <c r="I63" s="21">
        <v>14.1</v>
      </c>
      <c r="J63" s="21">
        <v>14.3</v>
      </c>
      <c r="K63" s="21">
        <v>14.8</v>
      </c>
      <c r="L63" s="21">
        <v>14.7</v>
      </c>
      <c r="M63" s="21">
        <v>14.2</v>
      </c>
      <c r="N63" s="21">
        <v>13.9</v>
      </c>
      <c r="O63" s="21">
        <v>12.4</v>
      </c>
      <c r="P63" s="21">
        <v>13.4</v>
      </c>
      <c r="Q63" s="21">
        <v>14.3</v>
      </c>
      <c r="R63" s="21">
        <v>15.3</v>
      </c>
      <c r="S63" s="21">
        <v>14.8</v>
      </c>
      <c r="T63" s="21">
        <v>15.1</v>
      </c>
      <c r="U63" s="21">
        <v>15</v>
      </c>
      <c r="V63" s="21">
        <v>14.5</v>
      </c>
      <c r="W63" s="21"/>
    </row>
    <row r="64" spans="2:23">
      <c r="B64" s="21"/>
      <c r="C64" s="39" t="s">
        <v>76</v>
      </c>
      <c r="D64" s="21">
        <v>17.5</v>
      </c>
      <c r="E64" s="21">
        <v>10</v>
      </c>
      <c r="F64" s="21">
        <v>9.3000000000000007</v>
      </c>
      <c r="G64" s="21">
        <v>9.1999999999999993</v>
      </c>
      <c r="H64" s="21">
        <v>9.9</v>
      </c>
      <c r="I64" s="21">
        <v>9.6999999999999993</v>
      </c>
      <c r="J64" s="21">
        <v>9.1</v>
      </c>
      <c r="K64" s="21">
        <v>8.9</v>
      </c>
      <c r="L64" s="21">
        <v>8.6999999999999993</v>
      </c>
      <c r="M64" s="21">
        <v>8.6</v>
      </c>
      <c r="N64" s="21">
        <v>8.6999999999999993</v>
      </c>
      <c r="O64" s="21">
        <v>8</v>
      </c>
      <c r="P64" s="21">
        <v>8.3000000000000007</v>
      </c>
      <c r="Q64" s="21">
        <v>8.4</v>
      </c>
      <c r="R64" s="21">
        <v>8.8000000000000007</v>
      </c>
      <c r="S64" s="21">
        <v>9.4</v>
      </c>
      <c r="T64" s="21">
        <v>9.1</v>
      </c>
      <c r="U64" s="21">
        <v>9.8000000000000007</v>
      </c>
      <c r="V64" s="21">
        <v>10</v>
      </c>
      <c r="W64" s="21"/>
    </row>
    <row r="65" spans="2:23">
      <c r="B65" s="21"/>
      <c r="C65" s="39"/>
      <c r="D65" s="21"/>
      <c r="E65" s="21"/>
      <c r="F65" s="21"/>
      <c r="G65" s="21"/>
      <c r="H65" s="21"/>
      <c r="I65" s="21"/>
      <c r="J65" s="21"/>
      <c r="K65" s="21"/>
      <c r="L65" s="21"/>
      <c r="M65" s="21"/>
      <c r="N65" s="21"/>
      <c r="O65" s="21"/>
      <c r="P65" s="21"/>
      <c r="Q65" s="21"/>
      <c r="R65" s="21"/>
      <c r="S65" s="21"/>
      <c r="T65" s="21"/>
      <c r="U65" s="21"/>
      <c r="V65" s="21"/>
      <c r="W65" s="21"/>
    </row>
    <row r="66" spans="2:23">
      <c r="B66" s="25"/>
      <c r="C66" s="36" t="s">
        <v>82</v>
      </c>
      <c r="D66" s="25">
        <v>67.400000000000006</v>
      </c>
      <c r="E66" s="25">
        <v>67.3</v>
      </c>
      <c r="F66" s="25">
        <v>67.2</v>
      </c>
      <c r="G66" s="25">
        <v>67.2</v>
      </c>
      <c r="H66" s="25">
        <v>67.099999999999994</v>
      </c>
      <c r="I66" s="25">
        <v>67.099999999999994</v>
      </c>
      <c r="J66" s="25">
        <v>67</v>
      </c>
      <c r="K66" s="25">
        <v>67</v>
      </c>
      <c r="L66" s="25">
        <v>67</v>
      </c>
      <c r="M66" s="25">
        <v>66.900000000000006</v>
      </c>
      <c r="N66" s="25">
        <v>66.900000000000006</v>
      </c>
      <c r="O66" s="25">
        <v>66.900000000000006</v>
      </c>
      <c r="P66" s="25">
        <v>66.900000000000006</v>
      </c>
      <c r="Q66" s="25">
        <v>66.900000000000006</v>
      </c>
      <c r="R66" s="25">
        <v>66.8</v>
      </c>
      <c r="S66" s="25">
        <v>66.900000000000006</v>
      </c>
      <c r="T66" s="25">
        <v>66.900000000000006</v>
      </c>
      <c r="U66" s="25">
        <v>66.900000000000006</v>
      </c>
      <c r="V66" s="25">
        <v>66.900000000000006</v>
      </c>
      <c r="W66" s="21"/>
    </row>
    <row r="67" spans="2:23">
      <c r="B67" s="21"/>
      <c r="C67" s="21"/>
      <c r="D67" s="21"/>
      <c r="E67" s="21"/>
      <c r="F67" s="21"/>
      <c r="G67" s="21"/>
      <c r="H67" s="21"/>
      <c r="I67" s="21"/>
      <c r="J67" s="21"/>
      <c r="K67" s="21"/>
      <c r="L67" s="21"/>
      <c r="M67" s="21"/>
      <c r="N67" s="21"/>
      <c r="O67" s="21"/>
      <c r="P67" s="21"/>
      <c r="Q67" s="21"/>
      <c r="R67" s="21"/>
      <c r="S67" s="21"/>
      <c r="T67" s="21"/>
      <c r="U67" s="21"/>
      <c r="V67" s="21"/>
      <c r="W67" s="21"/>
    </row>
    <row r="68" spans="2:23">
      <c r="B68" s="21"/>
      <c r="C68" s="21"/>
      <c r="D68" s="21"/>
      <c r="E68" s="21"/>
      <c r="F68" s="21"/>
      <c r="G68" s="21"/>
      <c r="H68" s="21"/>
      <c r="I68" s="21"/>
      <c r="J68" s="21"/>
      <c r="K68" s="21"/>
      <c r="L68" s="21"/>
      <c r="M68" s="21"/>
      <c r="N68" s="21"/>
      <c r="O68" s="21"/>
      <c r="P68" s="21"/>
      <c r="Q68" s="21"/>
      <c r="R68" s="21"/>
      <c r="S68" s="21"/>
      <c r="T68" s="21"/>
      <c r="U68" s="21"/>
      <c r="V68" s="21"/>
      <c r="W68" s="21"/>
    </row>
    <row r="69" spans="2:23">
      <c r="B69" s="21"/>
      <c r="C69" s="25" t="s">
        <v>83</v>
      </c>
      <c r="D69" s="21"/>
      <c r="E69" s="21"/>
      <c r="F69" s="21"/>
      <c r="G69" s="21"/>
      <c r="H69" s="21"/>
      <c r="I69" s="21"/>
      <c r="J69" s="21"/>
      <c r="K69" s="21"/>
      <c r="L69" s="21"/>
      <c r="M69" s="21"/>
      <c r="N69" s="21"/>
      <c r="O69" s="21"/>
      <c r="P69" s="21"/>
      <c r="Q69" s="21"/>
      <c r="R69" s="21"/>
      <c r="S69" s="21"/>
      <c r="T69" s="21"/>
      <c r="U69" s="21"/>
      <c r="V69" s="21"/>
      <c r="W69" s="21"/>
    </row>
    <row r="70" spans="2:23">
      <c r="B70" s="39"/>
      <c r="C70" s="39" t="s">
        <v>40</v>
      </c>
      <c r="D70" s="39">
        <v>311</v>
      </c>
      <c r="E70" s="39">
        <v>318</v>
      </c>
      <c r="F70" s="39">
        <v>350</v>
      </c>
      <c r="G70" s="39">
        <v>373</v>
      </c>
      <c r="H70" s="39">
        <v>409</v>
      </c>
      <c r="I70" s="39">
        <v>444</v>
      </c>
      <c r="J70" s="39">
        <v>485</v>
      </c>
      <c r="K70" s="39">
        <v>522</v>
      </c>
      <c r="L70" s="39">
        <v>567</v>
      </c>
      <c r="M70" s="39">
        <v>595</v>
      </c>
      <c r="N70" s="39">
        <v>616</v>
      </c>
      <c r="O70" s="39">
        <v>631</v>
      </c>
      <c r="P70" s="39">
        <v>661</v>
      </c>
      <c r="Q70" s="39">
        <v>672</v>
      </c>
      <c r="R70" s="39">
        <v>688</v>
      </c>
      <c r="S70" s="39">
        <v>709</v>
      </c>
      <c r="T70" s="39">
        <v>716</v>
      </c>
      <c r="U70" s="39">
        <v>721</v>
      </c>
      <c r="V70" s="39">
        <v>730</v>
      </c>
      <c r="W70" s="21"/>
    </row>
    <row r="71" spans="2:23">
      <c r="B71" s="39"/>
      <c r="C71" s="39" t="s">
        <v>41</v>
      </c>
      <c r="D71" s="44">
        <v>4815</v>
      </c>
      <c r="E71" s="44">
        <v>4773</v>
      </c>
      <c r="F71" s="44">
        <v>4953</v>
      </c>
      <c r="G71" s="44">
        <v>4964</v>
      </c>
      <c r="H71" s="44">
        <v>4924</v>
      </c>
      <c r="I71" s="44">
        <v>4925</v>
      </c>
      <c r="J71" s="44">
        <v>4780</v>
      </c>
      <c r="K71" s="44">
        <v>4821</v>
      </c>
      <c r="L71" s="44">
        <v>4545</v>
      </c>
      <c r="M71" s="44">
        <v>4547</v>
      </c>
      <c r="N71" s="44">
        <v>4575</v>
      </c>
      <c r="O71" s="44">
        <v>4548</v>
      </c>
      <c r="P71" s="44">
        <v>4505</v>
      </c>
      <c r="Q71" s="44">
        <v>4487</v>
      </c>
      <c r="R71" s="44">
        <v>4276</v>
      </c>
      <c r="S71" s="44">
        <v>4247</v>
      </c>
      <c r="T71" s="44">
        <v>4273</v>
      </c>
      <c r="U71" s="44">
        <v>4226</v>
      </c>
      <c r="V71" s="44">
        <v>4315</v>
      </c>
      <c r="W71" s="21"/>
    </row>
    <row r="72" spans="2:23" ht="129">
      <c r="B72" s="39"/>
      <c r="C72" s="40" t="s">
        <v>84</v>
      </c>
      <c r="D72" s="39">
        <v>4.7</v>
      </c>
      <c r="E72" s="39">
        <v>4.7</v>
      </c>
      <c r="F72" s="39">
        <v>4.7</v>
      </c>
      <c r="G72" s="39">
        <v>4.7</v>
      </c>
      <c r="H72" s="39">
        <v>4.7</v>
      </c>
      <c r="I72" s="39">
        <v>4.3</v>
      </c>
      <c r="J72" s="39">
        <v>4.3</v>
      </c>
      <c r="K72" s="39">
        <v>4.2</v>
      </c>
      <c r="L72" s="39">
        <v>4.2</v>
      </c>
      <c r="M72" s="39">
        <v>5.4</v>
      </c>
      <c r="N72" s="39">
        <v>5.4</v>
      </c>
      <c r="O72" s="39">
        <v>5.4</v>
      </c>
      <c r="P72" s="39">
        <v>5.4</v>
      </c>
      <c r="Q72" s="39">
        <v>5.4</v>
      </c>
      <c r="R72" s="39">
        <v>5.4</v>
      </c>
      <c r="S72" s="39">
        <v>5.4</v>
      </c>
      <c r="T72" s="39">
        <v>5.4</v>
      </c>
      <c r="U72" s="39">
        <v>5.3</v>
      </c>
      <c r="V72" s="39">
        <v>5.3</v>
      </c>
      <c r="W72" s="21"/>
    </row>
    <row r="73" spans="2:23">
      <c r="B73" s="21"/>
      <c r="C73" s="21"/>
      <c r="D73" s="21"/>
      <c r="E73" s="21"/>
      <c r="F73" s="21"/>
      <c r="G73" s="21"/>
      <c r="H73" s="21"/>
      <c r="I73" s="21"/>
      <c r="J73" s="21"/>
      <c r="K73" s="21"/>
      <c r="L73" s="21"/>
      <c r="M73" s="21"/>
      <c r="N73" s="21"/>
      <c r="O73" s="21"/>
      <c r="P73" s="21"/>
      <c r="Q73" s="21"/>
      <c r="R73" s="21"/>
      <c r="S73" s="21"/>
      <c r="T73" s="21"/>
      <c r="U73" s="21"/>
      <c r="V73" s="21"/>
      <c r="W73" s="21"/>
    </row>
    <row r="74" spans="2:23">
      <c r="B74" s="39" t="s">
        <v>85</v>
      </c>
      <c r="C74" s="21"/>
      <c r="D74" s="21"/>
      <c r="E74" s="21"/>
      <c r="F74" s="21"/>
      <c r="G74" s="21"/>
      <c r="H74" s="21"/>
      <c r="I74" s="21"/>
      <c r="J74" s="21"/>
      <c r="K74" s="21"/>
      <c r="L74" s="21"/>
      <c r="M74" s="21"/>
      <c r="N74" s="21"/>
      <c r="O74" s="21"/>
      <c r="P74" s="21"/>
      <c r="Q74" s="21"/>
      <c r="R74" s="21"/>
      <c r="S74" s="21"/>
      <c r="T74" s="21"/>
      <c r="U74"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7" workbookViewId="0">
      <selection activeCell="N15" sqref="N15"/>
    </sheetView>
  </sheetViews>
  <sheetFormatPr baseColWidth="10" defaultRowHeight="15"/>
  <cols>
    <col min="1" max="1" width="29.6640625" customWidth="1"/>
  </cols>
  <sheetData>
    <row r="2" spans="1:17">
      <c r="A2" s="2" t="s">
        <v>603</v>
      </c>
      <c r="B2" s="42"/>
      <c r="C2" s="42"/>
      <c r="D2" s="42"/>
      <c r="E2" s="42"/>
      <c r="F2" s="42"/>
      <c r="G2" s="42"/>
      <c r="H2" s="42"/>
      <c r="I2" s="42"/>
      <c r="J2" s="42"/>
      <c r="K2" s="42"/>
    </row>
    <row r="4" spans="1:17" ht="16">
      <c r="A4" s="105" t="s">
        <v>561</v>
      </c>
      <c r="B4" s="106">
        <v>2010</v>
      </c>
      <c r="C4" s="106">
        <v>2011</v>
      </c>
      <c r="D4" s="106">
        <v>2012</v>
      </c>
      <c r="E4" s="106">
        <v>2013</v>
      </c>
      <c r="F4" s="107" t="s">
        <v>607</v>
      </c>
      <c r="G4" s="106">
        <v>2015</v>
      </c>
      <c r="H4" s="106">
        <v>2016</v>
      </c>
      <c r="I4" s="106">
        <v>2017</v>
      </c>
      <c r="J4" s="106">
        <v>2018</v>
      </c>
      <c r="K4" s="106">
        <v>2019</v>
      </c>
      <c r="Q4" s="85" t="s">
        <v>643</v>
      </c>
    </row>
    <row r="5" spans="1:17">
      <c r="A5" s="108" t="s">
        <v>562</v>
      </c>
      <c r="B5" s="106"/>
      <c r="C5" s="106"/>
      <c r="D5" s="106"/>
      <c r="E5" s="106"/>
      <c r="F5" s="106"/>
      <c r="G5" s="106"/>
      <c r="H5" s="106"/>
      <c r="I5" s="106"/>
      <c r="J5" s="106"/>
      <c r="K5" s="106"/>
      <c r="Q5" s="82"/>
    </row>
    <row r="6" spans="1:17" ht="18">
      <c r="A6" s="106" t="s">
        <v>604</v>
      </c>
      <c r="B6" s="106"/>
      <c r="C6" s="106"/>
      <c r="D6" s="106"/>
      <c r="E6" s="106"/>
      <c r="F6" s="106"/>
      <c r="G6" s="106"/>
      <c r="H6" s="106"/>
      <c r="I6" s="106"/>
      <c r="J6" s="106"/>
      <c r="K6" s="106">
        <v>2399</v>
      </c>
      <c r="Q6" s="104" t="s">
        <v>563</v>
      </c>
    </row>
    <row r="7" spans="1:17" ht="18">
      <c r="A7" s="106" t="s">
        <v>605</v>
      </c>
      <c r="B7" s="106"/>
      <c r="C7" s="106"/>
      <c r="D7" s="106"/>
      <c r="E7" s="106"/>
      <c r="F7" s="106"/>
      <c r="G7" s="106"/>
      <c r="H7" s="106"/>
      <c r="I7" s="106"/>
      <c r="J7" s="106"/>
      <c r="K7" s="106">
        <v>457</v>
      </c>
      <c r="Q7" s="104" t="s">
        <v>564</v>
      </c>
    </row>
    <row r="8" spans="1:17" ht="18">
      <c r="A8" s="106" t="s">
        <v>606</v>
      </c>
      <c r="B8" s="106"/>
      <c r="C8" s="106"/>
      <c r="D8" s="106"/>
      <c r="E8" s="106"/>
      <c r="F8" s="106"/>
      <c r="G8" s="106"/>
      <c r="H8" s="106"/>
      <c r="I8" s="106"/>
      <c r="J8" s="106"/>
      <c r="K8" s="106">
        <v>2856</v>
      </c>
      <c r="Q8" s="104" t="s">
        <v>565</v>
      </c>
    </row>
    <row r="9" spans="1:17" ht="18">
      <c r="A9" s="108" t="s">
        <v>566</v>
      </c>
      <c r="B9" s="106"/>
      <c r="C9" s="106"/>
      <c r="D9" s="106"/>
      <c r="E9" s="106"/>
      <c r="F9" s="106"/>
      <c r="G9" s="106"/>
      <c r="H9" s="106"/>
      <c r="I9" s="106"/>
      <c r="J9" s="106"/>
      <c r="K9" s="106"/>
      <c r="Q9" s="104" t="s">
        <v>566</v>
      </c>
    </row>
    <row r="10" spans="1:17" ht="18">
      <c r="A10" s="106" t="s">
        <v>604</v>
      </c>
      <c r="B10" s="106"/>
      <c r="C10" s="106"/>
      <c r="D10" s="106"/>
      <c r="E10" s="106"/>
      <c r="F10" s="106"/>
      <c r="G10" s="106"/>
      <c r="H10" s="106"/>
      <c r="I10" s="106"/>
      <c r="J10" s="106"/>
      <c r="K10" s="106">
        <v>293</v>
      </c>
      <c r="Q10" s="104" t="s">
        <v>567</v>
      </c>
    </row>
    <row r="11" spans="1:17" ht="18">
      <c r="A11" s="106" t="s">
        <v>605</v>
      </c>
      <c r="B11" s="106"/>
      <c r="C11" s="106"/>
      <c r="D11" s="106"/>
      <c r="E11" s="106"/>
      <c r="F11" s="106"/>
      <c r="G11" s="106"/>
      <c r="H11" s="106"/>
      <c r="I11" s="106"/>
      <c r="J11" s="106"/>
      <c r="K11" s="106">
        <v>89</v>
      </c>
      <c r="Q11" s="104" t="s">
        <v>568</v>
      </c>
    </row>
    <row r="12" spans="1:17" ht="18">
      <c r="A12" s="106" t="s">
        <v>606</v>
      </c>
      <c r="B12" s="106"/>
      <c r="C12" s="106"/>
      <c r="D12" s="106"/>
      <c r="E12" s="106"/>
      <c r="F12" s="106"/>
      <c r="G12" s="106"/>
      <c r="H12" s="106"/>
      <c r="I12" s="106"/>
      <c r="J12" s="106"/>
      <c r="K12" s="106">
        <v>382</v>
      </c>
      <c r="Q12" s="104" t="s">
        <v>569</v>
      </c>
    </row>
    <row r="13" spans="1:17" ht="18">
      <c r="A13" s="108" t="s">
        <v>570</v>
      </c>
      <c r="B13" s="106"/>
      <c r="C13" s="106"/>
      <c r="D13" s="106"/>
      <c r="E13" s="106"/>
      <c r="F13" s="106"/>
      <c r="G13" s="106"/>
      <c r="H13" s="106"/>
      <c r="I13" s="106"/>
      <c r="J13" s="106"/>
      <c r="K13" s="106"/>
      <c r="Q13" s="104" t="s">
        <v>570</v>
      </c>
    </row>
    <row r="14" spans="1:17" ht="18">
      <c r="A14" s="106" t="s">
        <v>604</v>
      </c>
      <c r="B14" s="106"/>
      <c r="C14" s="106"/>
      <c r="D14" s="106"/>
      <c r="E14" s="106"/>
      <c r="F14" s="106"/>
      <c r="G14" s="106"/>
      <c r="H14" s="106"/>
      <c r="I14" s="106"/>
      <c r="J14" s="106"/>
      <c r="K14" s="106">
        <v>2692</v>
      </c>
      <c r="Q14" s="104" t="s">
        <v>571</v>
      </c>
    </row>
    <row r="15" spans="1:17" ht="18">
      <c r="A15" s="106" t="s">
        <v>605</v>
      </c>
      <c r="B15" s="106"/>
      <c r="C15" s="106"/>
      <c r="D15" s="106"/>
      <c r="E15" s="106"/>
      <c r="F15" s="106"/>
      <c r="G15" s="106"/>
      <c r="H15" s="106"/>
      <c r="I15" s="106"/>
      <c r="J15" s="106"/>
      <c r="K15" s="106">
        <v>546</v>
      </c>
      <c r="Q15" s="104" t="s">
        <v>572</v>
      </c>
    </row>
    <row r="16" spans="1:17" ht="18">
      <c r="A16" s="106" t="s">
        <v>606</v>
      </c>
      <c r="B16" s="106"/>
      <c r="C16" s="106"/>
      <c r="D16" s="106"/>
      <c r="E16" s="106"/>
      <c r="F16" s="106"/>
      <c r="G16" s="106"/>
      <c r="H16" s="106"/>
      <c r="I16" s="106"/>
      <c r="J16" s="106"/>
      <c r="K16" s="106">
        <v>3238</v>
      </c>
      <c r="Q16" s="104" t="s">
        <v>573</v>
      </c>
    </row>
    <row r="17" spans="1:17" ht="18">
      <c r="A17" s="106"/>
      <c r="B17" s="106"/>
      <c r="C17" s="106"/>
      <c r="D17" s="106"/>
      <c r="E17" s="106"/>
      <c r="F17" s="106"/>
      <c r="G17" s="106"/>
      <c r="H17" s="106"/>
      <c r="I17" s="106"/>
      <c r="J17" s="106"/>
      <c r="K17" s="106"/>
      <c r="Q17" s="104" t="s">
        <v>574</v>
      </c>
    </row>
    <row r="18" spans="1:17" ht="18">
      <c r="A18" s="109" t="s">
        <v>574</v>
      </c>
      <c r="B18" s="106"/>
      <c r="C18" s="106"/>
      <c r="D18" s="106"/>
      <c r="E18" s="106"/>
      <c r="F18" s="106"/>
      <c r="G18" s="106"/>
      <c r="H18" s="106"/>
      <c r="I18" s="106"/>
      <c r="J18" s="106"/>
      <c r="K18" s="106"/>
      <c r="Q18" s="104" t="s">
        <v>575</v>
      </c>
    </row>
    <row r="19" spans="1:17" ht="18">
      <c r="A19" s="106" t="s">
        <v>604</v>
      </c>
      <c r="B19" s="106"/>
      <c r="C19" s="106"/>
      <c r="D19" s="106"/>
      <c r="E19" s="106"/>
      <c r="F19" s="106"/>
      <c r="G19" s="106"/>
      <c r="H19" s="106"/>
      <c r="I19" s="106"/>
      <c r="J19" s="106"/>
      <c r="K19" s="106"/>
      <c r="Q19" s="104" t="s">
        <v>576</v>
      </c>
    </row>
    <row r="20" spans="1:17" ht="18">
      <c r="A20" s="106" t="s">
        <v>605</v>
      </c>
      <c r="B20" s="106"/>
      <c r="C20" s="106"/>
      <c r="D20" s="106"/>
      <c r="E20" s="106"/>
      <c r="F20" s="106"/>
      <c r="G20" s="106"/>
      <c r="H20" s="106"/>
      <c r="I20" s="106"/>
      <c r="J20" s="106"/>
      <c r="K20" s="106"/>
      <c r="Q20" s="104" t="s">
        <v>577</v>
      </c>
    </row>
    <row r="21" spans="1:17" ht="18">
      <c r="A21" s="106" t="s">
        <v>606</v>
      </c>
      <c r="B21" s="110">
        <v>645</v>
      </c>
      <c r="C21" s="106">
        <v>645</v>
      </c>
      <c r="D21" s="106">
        <v>646</v>
      </c>
      <c r="E21" s="106">
        <v>654</v>
      </c>
      <c r="F21" s="106">
        <v>655</v>
      </c>
      <c r="G21" s="106">
        <v>655</v>
      </c>
      <c r="H21" s="106">
        <v>623</v>
      </c>
      <c r="I21" s="106">
        <v>615</v>
      </c>
      <c r="J21" s="106">
        <v>628</v>
      </c>
      <c r="K21" s="106">
        <v>607</v>
      </c>
      <c r="Q21" s="104" t="s">
        <v>578</v>
      </c>
    </row>
    <row r="22" spans="1:17" ht="18">
      <c r="A22" s="106"/>
      <c r="B22" s="106"/>
      <c r="C22" s="106"/>
      <c r="D22" s="106"/>
      <c r="E22" s="106"/>
      <c r="F22" s="106"/>
      <c r="G22" s="106"/>
      <c r="H22" s="106"/>
      <c r="I22" s="106"/>
      <c r="J22" s="106"/>
      <c r="K22" s="106"/>
      <c r="Q22" s="104" t="s">
        <v>579</v>
      </c>
    </row>
    <row r="23" spans="1:17" ht="18">
      <c r="A23" s="109" t="s">
        <v>578</v>
      </c>
      <c r="B23" s="106"/>
      <c r="C23" s="106"/>
      <c r="D23" s="106"/>
      <c r="E23" s="106"/>
      <c r="F23" s="106"/>
      <c r="G23" s="106"/>
      <c r="H23" s="106"/>
      <c r="I23" s="106"/>
      <c r="J23" s="106"/>
      <c r="K23" s="106"/>
      <c r="Q23" s="104" t="s">
        <v>580</v>
      </c>
    </row>
    <row r="24" spans="1:17" ht="18">
      <c r="A24" s="106" t="s">
        <v>579</v>
      </c>
      <c r="B24" s="106"/>
      <c r="C24" s="106"/>
      <c r="D24" s="106"/>
      <c r="E24" s="106"/>
      <c r="F24" s="106"/>
      <c r="G24" s="106"/>
      <c r="H24" s="106"/>
      <c r="I24" s="106"/>
      <c r="J24" s="106"/>
      <c r="K24" s="106"/>
      <c r="Q24" s="104" t="s">
        <v>581</v>
      </c>
    </row>
    <row r="25" spans="1:17" ht="18">
      <c r="A25" s="111" t="s">
        <v>604</v>
      </c>
      <c r="B25" s="106"/>
      <c r="C25" s="106"/>
      <c r="D25" s="106"/>
      <c r="E25" s="106"/>
      <c r="F25" s="106"/>
      <c r="G25" s="106"/>
      <c r="H25" s="106"/>
      <c r="I25" s="106"/>
      <c r="J25" s="106"/>
      <c r="K25" s="106"/>
      <c r="Q25" s="104" t="s">
        <v>582</v>
      </c>
    </row>
    <row r="26" spans="1:17" ht="18">
      <c r="A26" s="106" t="s">
        <v>605</v>
      </c>
      <c r="B26" s="106"/>
      <c r="C26" s="106"/>
      <c r="D26" s="106"/>
      <c r="E26" s="106"/>
      <c r="F26" s="106"/>
      <c r="G26" s="106"/>
      <c r="H26" s="106"/>
      <c r="I26" s="106"/>
      <c r="J26" s="106"/>
      <c r="K26" s="106"/>
      <c r="Q26" s="104" t="s">
        <v>583</v>
      </c>
    </row>
    <row r="27" spans="1:17" ht="18">
      <c r="A27" s="106" t="s">
        <v>606</v>
      </c>
      <c r="B27" s="106"/>
      <c r="C27" s="106"/>
      <c r="D27" s="106"/>
      <c r="E27" s="106"/>
      <c r="F27" s="106"/>
      <c r="G27" s="106"/>
      <c r="H27" s="106"/>
      <c r="I27" s="106"/>
      <c r="J27" s="106"/>
      <c r="K27" s="106"/>
      <c r="Q27" s="104" t="s">
        <v>584</v>
      </c>
    </row>
    <row r="28" spans="1:17" ht="18">
      <c r="A28" s="108" t="s">
        <v>583</v>
      </c>
      <c r="B28" s="106"/>
      <c r="C28" s="106"/>
      <c r="D28" s="106"/>
      <c r="E28" s="106"/>
      <c r="F28" s="106"/>
      <c r="G28" s="106"/>
      <c r="H28" s="106"/>
      <c r="I28" s="106"/>
      <c r="J28" s="106"/>
      <c r="K28" s="106"/>
      <c r="Q28" s="104" t="s">
        <v>585</v>
      </c>
    </row>
    <row r="29" spans="1:17" ht="18">
      <c r="A29" s="106" t="s">
        <v>604</v>
      </c>
      <c r="B29" s="106"/>
      <c r="C29" s="106"/>
      <c r="D29" s="106"/>
      <c r="E29" s="106"/>
      <c r="F29" s="106"/>
      <c r="G29" s="106"/>
      <c r="H29" s="106"/>
      <c r="I29" s="106"/>
      <c r="J29" s="106"/>
      <c r="K29" s="106"/>
      <c r="Q29" s="104" t="s">
        <v>586</v>
      </c>
    </row>
    <row r="30" spans="1:17" ht="18">
      <c r="A30" s="106" t="s">
        <v>605</v>
      </c>
      <c r="B30" s="106"/>
      <c r="C30" s="106"/>
      <c r="D30" s="106"/>
      <c r="E30" s="106"/>
      <c r="F30" s="106"/>
      <c r="G30" s="106"/>
      <c r="H30" s="106"/>
      <c r="I30" s="106"/>
      <c r="J30" s="106"/>
      <c r="K30" s="106"/>
      <c r="Q30" s="104"/>
    </row>
    <row r="31" spans="1:17" ht="18">
      <c r="A31" s="106" t="s">
        <v>606</v>
      </c>
      <c r="B31" s="106"/>
      <c r="C31" s="106"/>
      <c r="D31" s="106"/>
      <c r="E31" s="106"/>
      <c r="F31" s="106"/>
      <c r="G31" s="106"/>
      <c r="H31" s="106"/>
      <c r="I31" s="106"/>
      <c r="J31" s="106"/>
      <c r="K31" s="106"/>
      <c r="Q31" s="104"/>
    </row>
    <row r="32" spans="1:17" ht="18">
      <c r="A32" s="108" t="s">
        <v>587</v>
      </c>
      <c r="B32" s="106"/>
      <c r="C32" s="106"/>
      <c r="D32" s="106"/>
      <c r="E32" s="106"/>
      <c r="F32" s="106"/>
      <c r="G32" s="106"/>
      <c r="H32" s="106"/>
      <c r="I32" s="106"/>
      <c r="J32" s="106"/>
      <c r="K32" s="106"/>
      <c r="Q32" s="104" t="s">
        <v>587</v>
      </c>
    </row>
    <row r="33" spans="1:17" ht="18">
      <c r="A33" s="106" t="s">
        <v>604</v>
      </c>
      <c r="B33" s="106"/>
      <c r="C33" s="106"/>
      <c r="D33" s="106"/>
      <c r="E33" s="106"/>
      <c r="F33" s="106"/>
      <c r="G33" s="106"/>
      <c r="H33" s="106"/>
      <c r="I33" s="106"/>
      <c r="J33" s="106"/>
      <c r="K33" s="106"/>
      <c r="Q33" s="104" t="s">
        <v>588</v>
      </c>
    </row>
    <row r="34" spans="1:17" ht="18">
      <c r="A34" s="106" t="s">
        <v>605</v>
      </c>
      <c r="B34" s="106"/>
      <c r="C34" s="106"/>
      <c r="D34" s="106"/>
      <c r="E34" s="106"/>
      <c r="F34" s="106"/>
      <c r="G34" s="106"/>
      <c r="H34" s="106"/>
      <c r="I34" s="106"/>
      <c r="J34" s="106"/>
      <c r="K34" s="106"/>
      <c r="Q34" s="104" t="s">
        <v>589</v>
      </c>
    </row>
    <row r="35" spans="1:17" ht="18">
      <c r="A35" s="106" t="s">
        <v>606</v>
      </c>
      <c r="B35" s="106"/>
      <c r="C35" s="106"/>
      <c r="D35" s="106"/>
      <c r="E35" s="106"/>
      <c r="F35" s="106"/>
      <c r="G35" s="106"/>
      <c r="H35" s="106"/>
      <c r="I35" s="106"/>
      <c r="J35" s="106"/>
      <c r="K35" s="106"/>
      <c r="Q35" s="104" t="s">
        <v>590</v>
      </c>
    </row>
    <row r="36" spans="1:17">
      <c r="A36" s="108" t="s">
        <v>591</v>
      </c>
      <c r="B36" s="106"/>
      <c r="C36" s="106"/>
      <c r="D36" s="106"/>
      <c r="E36" s="106"/>
      <c r="F36" s="106"/>
      <c r="G36" s="106"/>
      <c r="H36" s="106"/>
      <c r="I36" s="106"/>
      <c r="J36" s="106"/>
      <c r="K36" s="106"/>
      <c r="Q36" s="82"/>
    </row>
    <row r="37" spans="1:17" ht="18">
      <c r="A37" s="106" t="s">
        <v>604</v>
      </c>
      <c r="B37" s="106"/>
      <c r="C37" s="106"/>
      <c r="D37" s="106"/>
      <c r="E37" s="106"/>
      <c r="F37" s="106"/>
      <c r="G37" s="106"/>
      <c r="H37" s="106"/>
      <c r="I37" s="106"/>
      <c r="J37" s="106"/>
      <c r="K37" s="106"/>
      <c r="Q37" s="104" t="s">
        <v>591</v>
      </c>
    </row>
    <row r="38" spans="1:17" ht="18">
      <c r="A38" s="106" t="s">
        <v>605</v>
      </c>
      <c r="B38" s="106"/>
      <c r="C38" s="106"/>
      <c r="D38" s="106"/>
      <c r="E38" s="106"/>
      <c r="F38" s="106"/>
      <c r="G38" s="106"/>
      <c r="H38" s="106"/>
      <c r="I38" s="106"/>
      <c r="J38" s="106"/>
      <c r="K38" s="106"/>
      <c r="Q38" s="104" t="s">
        <v>592</v>
      </c>
    </row>
    <row r="39" spans="1:17" ht="18">
      <c r="A39" s="106" t="s">
        <v>606</v>
      </c>
      <c r="B39" s="106"/>
      <c r="C39" s="106"/>
      <c r="D39" s="106"/>
      <c r="E39" s="106"/>
      <c r="F39" s="106"/>
      <c r="G39" s="106"/>
      <c r="H39" s="106"/>
      <c r="I39" s="106"/>
      <c r="J39" s="106"/>
      <c r="K39" s="106"/>
      <c r="Q39" s="104" t="s">
        <v>593</v>
      </c>
    </row>
    <row r="40" spans="1:17" ht="18">
      <c r="A40" s="108" t="s">
        <v>595</v>
      </c>
      <c r="B40" s="106"/>
      <c r="C40" s="106"/>
      <c r="D40" s="106"/>
      <c r="E40" s="106"/>
      <c r="F40" s="106"/>
      <c r="G40" s="106"/>
      <c r="H40" s="106"/>
      <c r="I40" s="106"/>
      <c r="J40" s="106"/>
      <c r="K40" s="106"/>
      <c r="Q40" s="104" t="s">
        <v>594</v>
      </c>
    </row>
    <row r="41" spans="1:17" ht="18">
      <c r="A41" s="106" t="s">
        <v>604</v>
      </c>
      <c r="B41" s="106"/>
      <c r="C41" s="106"/>
      <c r="D41" s="106"/>
      <c r="E41" s="106"/>
      <c r="F41" s="106"/>
      <c r="G41" s="106"/>
      <c r="H41" s="106"/>
      <c r="I41" s="106"/>
      <c r="J41" s="106"/>
      <c r="K41" s="106"/>
      <c r="Q41" s="104" t="s">
        <v>595</v>
      </c>
    </row>
    <row r="42" spans="1:17">
      <c r="A42" s="106" t="s">
        <v>605</v>
      </c>
      <c r="B42" s="106"/>
      <c r="C42" s="106"/>
      <c r="D42" s="106"/>
      <c r="E42" s="106"/>
      <c r="F42" s="106"/>
      <c r="G42" s="106"/>
      <c r="H42" s="106"/>
      <c r="I42" s="106"/>
      <c r="J42" s="106"/>
      <c r="K42" s="106"/>
      <c r="Q42" s="82"/>
    </row>
    <row r="43" spans="1:17" ht="18">
      <c r="A43" s="106" t="s">
        <v>606</v>
      </c>
      <c r="B43" s="106"/>
      <c r="C43" s="106"/>
      <c r="D43" s="106"/>
      <c r="E43" s="106"/>
      <c r="F43" s="106"/>
      <c r="G43" s="106"/>
      <c r="H43" s="106"/>
      <c r="I43" s="106"/>
      <c r="J43" s="106"/>
      <c r="K43" s="106"/>
      <c r="Q43" s="104" t="s">
        <v>596</v>
      </c>
    </row>
    <row r="44" spans="1:17" ht="18">
      <c r="A44" s="108" t="s">
        <v>599</v>
      </c>
      <c r="B44" s="106"/>
      <c r="C44" s="106"/>
      <c r="D44" s="106"/>
      <c r="E44" s="106"/>
      <c r="F44" s="106"/>
      <c r="G44" s="106"/>
      <c r="H44" s="106"/>
      <c r="I44" s="106"/>
      <c r="J44" s="106"/>
      <c r="K44" s="106"/>
      <c r="Q44" s="104" t="s">
        <v>597</v>
      </c>
    </row>
    <row r="45" spans="1:17" ht="18">
      <c r="A45" s="106" t="s">
        <v>604</v>
      </c>
      <c r="B45" s="106"/>
      <c r="C45" s="106"/>
      <c r="D45" s="106"/>
      <c r="E45" s="106"/>
      <c r="F45" s="106"/>
      <c r="G45" s="106"/>
      <c r="H45" s="106"/>
      <c r="I45" s="106"/>
      <c r="J45" s="106"/>
      <c r="K45" s="106"/>
      <c r="Q45" s="104" t="s">
        <v>598</v>
      </c>
    </row>
    <row r="46" spans="1:17" ht="18">
      <c r="A46" s="106" t="s">
        <v>605</v>
      </c>
      <c r="B46" s="106"/>
      <c r="C46" s="106"/>
      <c r="D46" s="106"/>
      <c r="E46" s="106"/>
      <c r="F46" s="106"/>
      <c r="G46" s="106"/>
      <c r="H46" s="106"/>
      <c r="I46" s="106"/>
      <c r="J46" s="106"/>
      <c r="K46" s="106"/>
      <c r="Q46" s="104" t="s">
        <v>599</v>
      </c>
    </row>
    <row r="47" spans="1:17">
      <c r="A47" s="106" t="s">
        <v>606</v>
      </c>
      <c r="B47" s="106"/>
      <c r="C47" s="106"/>
      <c r="D47" s="106"/>
      <c r="E47" s="106"/>
      <c r="F47" s="106"/>
      <c r="G47" s="106"/>
      <c r="H47" s="106"/>
      <c r="I47" s="106"/>
      <c r="J47" s="106"/>
      <c r="K47" s="106">
        <v>59572</v>
      </c>
      <c r="Q47" s="82"/>
    </row>
    <row r="48" spans="1:17" ht="18">
      <c r="Q48" s="104" t="s">
        <v>600</v>
      </c>
    </row>
    <row r="49" spans="1:17" ht="18">
      <c r="Q49" s="104" t="s">
        <v>601</v>
      </c>
    </row>
    <row r="50" spans="1:17" ht="18">
      <c r="Q50" s="104" t="s">
        <v>602</v>
      </c>
    </row>
    <row r="51" spans="1:17">
      <c r="A51" s="1" t="s">
        <v>632</v>
      </c>
    </row>
    <row r="53" spans="1:17">
      <c r="A53" t="s">
        <v>638</v>
      </c>
      <c r="B53">
        <v>5</v>
      </c>
    </row>
    <row r="54" spans="1:17">
      <c r="A54" t="s">
        <v>633</v>
      </c>
      <c r="B54">
        <v>114</v>
      </c>
    </row>
    <row r="56" spans="1:17">
      <c r="A56" t="s">
        <v>623</v>
      </c>
    </row>
    <row r="57" spans="1:17">
      <c r="A57" t="s">
        <v>624</v>
      </c>
    </row>
    <row r="58" spans="1:17">
      <c r="A58" t="s">
        <v>625</v>
      </c>
    </row>
    <row r="61" spans="1:17">
      <c r="A61" t="s">
        <v>631</v>
      </c>
    </row>
    <row r="62" spans="1:17" ht="32">
      <c r="B62" s="8" t="s">
        <v>626</v>
      </c>
      <c r="C62" s="8" t="s">
        <v>629</v>
      </c>
    </row>
    <row r="63" spans="1:17">
      <c r="A63" t="s">
        <v>628</v>
      </c>
      <c r="B63" s="6">
        <f>K21/B53</f>
        <v>121.4</v>
      </c>
      <c r="C63" s="6">
        <f>K8*(B63/(B63+B64))</f>
        <v>538.41487721286558</v>
      </c>
    </row>
    <row r="64" spans="1:17">
      <c r="A64" t="s">
        <v>627</v>
      </c>
      <c r="B64" s="6">
        <f>K47/B54</f>
        <v>522.56140350877195</v>
      </c>
      <c r="C64" s="6">
        <f>K8*((B64/(B63+B64)))</f>
        <v>2317.5851227871344</v>
      </c>
    </row>
    <row r="67" spans="1:2">
      <c r="A67" s="1" t="s">
        <v>637</v>
      </c>
    </row>
    <row r="69" spans="1:2">
      <c r="B69" s="1">
        <v>2019</v>
      </c>
    </row>
    <row r="70" spans="1:2">
      <c r="A70" s="1" t="s">
        <v>634</v>
      </c>
      <c r="B70">
        <v>745</v>
      </c>
    </row>
    <row r="71" spans="1:2">
      <c r="A71" s="1" t="s">
        <v>635</v>
      </c>
      <c r="B71">
        <v>1749</v>
      </c>
    </row>
    <row r="72" spans="1:2">
      <c r="A72" s="1" t="s">
        <v>636</v>
      </c>
      <c r="B72">
        <v>1152</v>
      </c>
    </row>
    <row r="82" spans="1:2">
      <c r="A82" s="85" t="s">
        <v>630</v>
      </c>
    </row>
    <row r="84" spans="1:2">
      <c r="A84" s="1" t="s">
        <v>621</v>
      </c>
      <c r="B84" s="6">
        <f>C63+(SUM(B70:B72))</f>
        <v>4184.4148772128656</v>
      </c>
    </row>
    <row r="85" spans="1:2">
      <c r="A85" s="1" t="s">
        <v>622</v>
      </c>
      <c r="B85" s="6">
        <f>C64</f>
        <v>2317.5851227871344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E16" sqref="E16"/>
    </sheetView>
  </sheetViews>
  <sheetFormatPr baseColWidth="10" defaultRowHeight="15"/>
  <cols>
    <col min="1" max="1" width="15.83203125" customWidth="1"/>
  </cols>
  <sheetData>
    <row r="1" spans="1:7" ht="30" thickBot="1">
      <c r="A1" s="103" t="s">
        <v>618</v>
      </c>
    </row>
    <row r="2" spans="1:7" ht="16" thickBot="1">
      <c r="A2" s="1"/>
      <c r="B2" s="87" t="s">
        <v>609</v>
      </c>
      <c r="C2" s="88"/>
      <c r="D2" s="89"/>
      <c r="E2" s="87" t="s">
        <v>610</v>
      </c>
      <c r="F2" s="88"/>
      <c r="G2" s="89"/>
    </row>
    <row r="3" spans="1:7">
      <c r="A3" s="90" t="s">
        <v>611</v>
      </c>
      <c r="B3" s="91">
        <v>2000</v>
      </c>
      <c r="C3" s="101">
        <v>2010</v>
      </c>
      <c r="D3" s="101">
        <v>2020</v>
      </c>
      <c r="E3" s="2">
        <v>2000</v>
      </c>
      <c r="F3" s="101">
        <v>2010</v>
      </c>
      <c r="G3" s="92">
        <v>2020</v>
      </c>
    </row>
    <row r="4" spans="1:7">
      <c r="A4" s="93" t="s">
        <v>612</v>
      </c>
      <c r="B4" s="94">
        <v>1286</v>
      </c>
      <c r="C4">
        <v>1239</v>
      </c>
      <c r="D4" s="95">
        <v>894</v>
      </c>
      <c r="E4" s="94">
        <v>72</v>
      </c>
      <c r="F4">
        <v>71</v>
      </c>
      <c r="G4" s="95">
        <v>42</v>
      </c>
    </row>
    <row r="5" spans="1:7">
      <c r="A5" s="93" t="s">
        <v>613</v>
      </c>
      <c r="B5" s="94">
        <v>375</v>
      </c>
      <c r="C5">
        <v>652</v>
      </c>
      <c r="D5" s="95">
        <v>396</v>
      </c>
      <c r="E5" s="94">
        <v>22</v>
      </c>
      <c r="F5">
        <v>29</v>
      </c>
      <c r="G5" s="95">
        <v>32</v>
      </c>
    </row>
    <row r="6" spans="1:7">
      <c r="A6" s="93" t="s">
        <v>614</v>
      </c>
      <c r="B6" s="94">
        <v>178</v>
      </c>
      <c r="C6">
        <v>147</v>
      </c>
      <c r="D6" s="95">
        <v>405</v>
      </c>
      <c r="E6" s="94">
        <v>24</v>
      </c>
      <c r="F6">
        <v>20</v>
      </c>
      <c r="G6" s="95">
        <v>42</v>
      </c>
    </row>
    <row r="7" spans="1:7">
      <c r="A7" s="93" t="s">
        <v>615</v>
      </c>
      <c r="B7" s="94">
        <v>323</v>
      </c>
      <c r="C7">
        <v>474</v>
      </c>
      <c r="D7" s="95">
        <v>302</v>
      </c>
      <c r="E7" s="94">
        <v>56</v>
      </c>
      <c r="F7">
        <v>69</v>
      </c>
      <c r="G7" s="95">
        <v>65</v>
      </c>
    </row>
    <row r="8" spans="1:7">
      <c r="A8" s="93" t="s">
        <v>616</v>
      </c>
      <c r="B8" s="94">
        <v>38</v>
      </c>
      <c r="C8">
        <v>36</v>
      </c>
      <c r="D8" s="95">
        <v>259</v>
      </c>
      <c r="E8" s="94">
        <v>8</v>
      </c>
      <c r="F8">
        <v>6</v>
      </c>
      <c r="G8" s="95">
        <v>21</v>
      </c>
    </row>
    <row r="9" spans="1:7" ht="16" thickBot="1">
      <c r="A9" s="96" t="s">
        <v>606</v>
      </c>
      <c r="B9" s="97">
        <v>2200</v>
      </c>
      <c r="C9" s="98">
        <v>2548</v>
      </c>
      <c r="D9" s="99">
        <v>2255</v>
      </c>
      <c r="E9" s="97">
        <v>182</v>
      </c>
      <c r="F9" s="98">
        <v>195</v>
      </c>
      <c r="G9" s="99">
        <v>202</v>
      </c>
    </row>
    <row r="10" spans="1:7">
      <c r="A10" t="s">
        <v>619</v>
      </c>
    </row>
    <row r="11" spans="1:7">
      <c r="A11" t="s">
        <v>620</v>
      </c>
    </row>
    <row r="13" spans="1:7">
      <c r="A13" t="s">
        <v>617</v>
      </c>
    </row>
    <row r="16" spans="1:7" ht="23">
      <c r="B16" s="102"/>
      <c r="C16" s="4"/>
    </row>
    <row r="17" spans="2:4" ht="23">
      <c r="B17" s="100"/>
    </row>
    <row r="18" spans="2:4" ht="23">
      <c r="B18" s="100"/>
    </row>
    <row r="19" spans="2:4" ht="23">
      <c r="B19" s="100"/>
    </row>
    <row r="20" spans="2:4" ht="23">
      <c r="B20" s="100"/>
    </row>
    <row r="21" spans="2:4" ht="23">
      <c r="B21" s="102"/>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B1" workbookViewId="0">
      <selection activeCell="V21" sqref="V21"/>
    </sheetView>
  </sheetViews>
  <sheetFormatPr baseColWidth="10" defaultColWidth="8.83203125" defaultRowHeight="15"/>
  <sheetData>
    <row r="2" spans="2:22" ht="18">
      <c r="B2" s="22" t="s">
        <v>33</v>
      </c>
      <c r="C2" s="21"/>
      <c r="D2" s="21"/>
      <c r="E2" s="21"/>
      <c r="F2" s="21"/>
      <c r="G2" s="21"/>
      <c r="H2" s="21"/>
      <c r="I2" s="21"/>
      <c r="J2" s="21"/>
      <c r="K2" s="21"/>
      <c r="L2" s="21"/>
      <c r="M2" s="21"/>
      <c r="N2" s="21"/>
      <c r="O2" s="21"/>
      <c r="P2" s="21"/>
      <c r="Q2" s="21"/>
      <c r="R2" s="21"/>
      <c r="S2" s="21"/>
      <c r="T2" s="21"/>
      <c r="U2" s="21" t="s">
        <v>34</v>
      </c>
    </row>
    <row r="3" spans="2:22">
      <c r="B3" s="21"/>
      <c r="C3" s="21"/>
      <c r="D3" s="21"/>
      <c r="E3" s="21"/>
      <c r="F3" s="21"/>
      <c r="G3" s="21"/>
      <c r="H3" s="21"/>
      <c r="I3" s="21"/>
      <c r="J3" s="21"/>
      <c r="K3" s="21"/>
      <c r="L3" s="21"/>
      <c r="M3" s="21"/>
      <c r="N3" s="21"/>
      <c r="O3" s="21"/>
      <c r="P3" s="21"/>
      <c r="Q3" s="21"/>
      <c r="R3" s="21"/>
      <c r="S3" s="21"/>
      <c r="T3" s="21"/>
      <c r="U3" s="21"/>
      <c r="V3" s="21"/>
    </row>
    <row r="4" spans="2:22" ht="16">
      <c r="B4" s="23" t="s">
        <v>35</v>
      </c>
      <c r="C4" s="21"/>
      <c r="D4" s="21"/>
      <c r="E4" s="21"/>
      <c r="F4" s="21"/>
      <c r="G4" s="21"/>
      <c r="H4" s="21"/>
      <c r="I4" s="21"/>
      <c r="J4" s="21"/>
      <c r="K4" s="21"/>
      <c r="L4" s="21"/>
      <c r="M4" s="21"/>
      <c r="N4" s="21"/>
      <c r="O4" s="21"/>
      <c r="P4" s="21"/>
      <c r="Q4" s="21"/>
      <c r="R4" s="21"/>
      <c r="S4" s="21"/>
      <c r="T4" s="21"/>
      <c r="U4" s="21"/>
    </row>
    <row r="5" spans="2:22" ht="16">
      <c r="B5" s="23" t="s">
        <v>86</v>
      </c>
      <c r="C5" s="21"/>
      <c r="D5" s="21"/>
      <c r="E5" s="21"/>
      <c r="F5" s="21"/>
      <c r="G5" s="21"/>
      <c r="H5" s="21"/>
      <c r="I5" s="21"/>
      <c r="J5" s="21"/>
      <c r="K5" s="21"/>
      <c r="L5" s="21"/>
      <c r="M5" s="21"/>
      <c r="N5" s="21"/>
      <c r="O5" s="21"/>
      <c r="P5" s="21"/>
      <c r="Q5" s="21"/>
      <c r="R5" s="21"/>
    </row>
    <row r="6" spans="2:22">
      <c r="B6" s="21"/>
      <c r="C6" s="21"/>
      <c r="D6" s="21"/>
      <c r="E6" s="21"/>
      <c r="F6" s="21"/>
      <c r="G6" s="21"/>
      <c r="H6" s="21"/>
      <c r="I6" s="21"/>
      <c r="J6" s="21"/>
      <c r="K6" s="21"/>
      <c r="L6" s="21"/>
      <c r="M6" s="21"/>
      <c r="N6" s="21"/>
      <c r="O6" s="21"/>
      <c r="P6" s="21"/>
      <c r="Q6" s="21"/>
      <c r="R6" s="21"/>
      <c r="S6" s="21"/>
      <c r="T6" s="21"/>
      <c r="U6" s="21"/>
      <c r="V6" s="21"/>
    </row>
    <row r="7" spans="2:22">
      <c r="B7" s="21"/>
      <c r="C7" s="21"/>
      <c r="D7" s="21"/>
      <c r="E7" s="21"/>
      <c r="F7" s="21"/>
      <c r="G7" s="21"/>
      <c r="H7" s="21"/>
      <c r="I7" s="21"/>
      <c r="J7" s="21"/>
      <c r="K7" s="21"/>
      <c r="L7" s="21"/>
      <c r="M7" s="21"/>
      <c r="N7" s="21"/>
      <c r="O7" s="21"/>
      <c r="P7" s="21"/>
      <c r="Q7" s="21"/>
      <c r="R7" s="21"/>
      <c r="S7" s="21"/>
      <c r="T7" s="21"/>
      <c r="U7" s="21"/>
      <c r="V7" s="21"/>
    </row>
    <row r="8" spans="2:22">
      <c r="B8" s="21"/>
      <c r="C8" s="21"/>
      <c r="D8" s="24">
        <v>2000</v>
      </c>
      <c r="E8" s="24">
        <v>2001</v>
      </c>
      <c r="F8" s="24">
        <v>2002</v>
      </c>
      <c r="G8" s="24">
        <v>2003</v>
      </c>
      <c r="H8" s="24">
        <v>2004</v>
      </c>
      <c r="I8" s="24">
        <v>2005</v>
      </c>
      <c r="J8" s="24">
        <v>2006</v>
      </c>
      <c r="K8" s="24">
        <v>2007</v>
      </c>
      <c r="L8" s="24">
        <v>2008</v>
      </c>
      <c r="M8" s="24">
        <v>2009</v>
      </c>
      <c r="N8" s="24">
        <v>2010</v>
      </c>
      <c r="O8" s="24">
        <v>2011</v>
      </c>
      <c r="P8" s="24">
        <v>2012</v>
      </c>
      <c r="Q8" s="24">
        <v>2013</v>
      </c>
      <c r="R8" s="24">
        <v>2014</v>
      </c>
      <c r="S8" s="24">
        <v>2015</v>
      </c>
      <c r="T8" s="24">
        <v>2016</v>
      </c>
      <c r="U8" s="24">
        <v>2017</v>
      </c>
      <c r="V8" s="24">
        <v>2018</v>
      </c>
    </row>
    <row r="9" spans="2:22">
      <c r="B9" s="30"/>
      <c r="C9" s="21"/>
      <c r="D9" s="21"/>
      <c r="E9" s="21"/>
      <c r="F9" s="21"/>
      <c r="G9" s="21"/>
      <c r="H9" s="21"/>
      <c r="I9" s="21"/>
      <c r="J9" s="21"/>
      <c r="K9" s="21"/>
      <c r="L9" s="21"/>
      <c r="M9" s="21"/>
      <c r="N9" s="21"/>
      <c r="O9" s="21"/>
      <c r="P9" s="21"/>
      <c r="Q9" s="21"/>
      <c r="R9" s="21"/>
      <c r="S9" s="21"/>
      <c r="T9" s="21"/>
      <c r="U9" s="21"/>
      <c r="V9" s="21"/>
    </row>
    <row r="10" spans="2:22">
      <c r="B10" s="25"/>
      <c r="C10" s="25" t="s">
        <v>87</v>
      </c>
      <c r="D10" s="25">
        <v>50.3</v>
      </c>
      <c r="E10" s="25">
        <v>48</v>
      </c>
      <c r="F10" s="25">
        <v>55.4</v>
      </c>
      <c r="G10" s="25">
        <v>57.8</v>
      </c>
      <c r="H10" s="25">
        <v>52</v>
      </c>
      <c r="I10" s="25">
        <v>55.5</v>
      </c>
      <c r="J10" s="25">
        <v>50.5</v>
      </c>
      <c r="K10" s="25">
        <v>54.5</v>
      </c>
      <c r="L10" s="25">
        <v>57.4</v>
      </c>
      <c r="M10" s="25">
        <v>56.2</v>
      </c>
      <c r="N10" s="25">
        <v>60.1</v>
      </c>
      <c r="O10" s="25">
        <v>62.6</v>
      </c>
      <c r="P10" s="25">
        <v>57.4</v>
      </c>
      <c r="Q10" s="25">
        <v>60.9</v>
      </c>
      <c r="R10" s="25">
        <v>58.7</v>
      </c>
      <c r="S10" s="25">
        <v>57.9</v>
      </c>
      <c r="T10" s="25">
        <v>53.8</v>
      </c>
      <c r="U10" s="25">
        <v>47.8</v>
      </c>
      <c r="V10" s="25">
        <v>51</v>
      </c>
    </row>
    <row r="11" spans="2:22">
      <c r="B11" s="21"/>
      <c r="C11" s="35" t="s">
        <v>88</v>
      </c>
      <c r="D11" s="21"/>
      <c r="E11" s="21"/>
      <c r="F11" s="21"/>
      <c r="G11" s="21"/>
      <c r="H11" s="21"/>
      <c r="I11" s="21"/>
      <c r="J11" s="21"/>
      <c r="K11" s="21"/>
      <c r="L11" s="21"/>
      <c r="M11" s="21"/>
      <c r="N11" s="21"/>
      <c r="O11" s="21"/>
      <c r="P11" s="21"/>
      <c r="Q11" s="21"/>
      <c r="R11" s="21"/>
      <c r="S11" s="21"/>
      <c r="T11" s="21"/>
      <c r="U11" s="21"/>
      <c r="V11" s="21"/>
    </row>
    <row r="12" spans="2:22">
      <c r="B12" s="21"/>
      <c r="C12" s="29" t="s">
        <v>89</v>
      </c>
      <c r="D12" s="21">
        <v>3.1</v>
      </c>
      <c r="E12" s="21">
        <v>3.1</v>
      </c>
      <c r="F12" s="21">
        <v>3.4</v>
      </c>
      <c r="G12" s="21">
        <v>3.4</v>
      </c>
      <c r="H12" s="21">
        <v>3.5</v>
      </c>
      <c r="I12" s="21">
        <v>3.5</v>
      </c>
      <c r="J12" s="21">
        <v>3.5</v>
      </c>
      <c r="K12" s="21">
        <v>3.3</v>
      </c>
      <c r="L12" s="21">
        <v>3.8</v>
      </c>
      <c r="M12" s="21">
        <v>3.4</v>
      </c>
      <c r="N12" s="21">
        <v>3.6</v>
      </c>
      <c r="O12" s="21">
        <v>3.7</v>
      </c>
      <c r="P12" s="21">
        <v>3.7</v>
      </c>
      <c r="Q12" s="21">
        <v>4.0999999999999996</v>
      </c>
      <c r="R12" s="21">
        <v>4.5</v>
      </c>
      <c r="S12" s="21">
        <v>5.0999999999999996</v>
      </c>
      <c r="T12" s="21">
        <v>5.2</v>
      </c>
      <c r="U12" s="21">
        <v>4.4000000000000004</v>
      </c>
      <c r="V12" s="21">
        <v>4.4000000000000004</v>
      </c>
    </row>
    <row r="13" spans="2:22">
      <c r="B13" s="21"/>
      <c r="C13" s="21" t="s">
        <v>90</v>
      </c>
      <c r="D13" s="21">
        <v>1.3</v>
      </c>
      <c r="E13" s="21">
        <v>0.8</v>
      </c>
      <c r="F13" s="21">
        <v>0.8</v>
      </c>
      <c r="G13" s="21">
        <v>0.7</v>
      </c>
      <c r="H13" s="21">
        <v>0.7</v>
      </c>
      <c r="I13" s="21">
        <v>0.6</v>
      </c>
      <c r="J13" s="21">
        <v>0.5</v>
      </c>
      <c r="K13" s="21">
        <v>0.7</v>
      </c>
      <c r="L13" s="21">
        <v>0.6</v>
      </c>
      <c r="M13" s="21">
        <v>0.8</v>
      </c>
      <c r="N13" s="21">
        <v>0.7</v>
      </c>
      <c r="O13" s="21">
        <v>0.4</v>
      </c>
      <c r="P13" s="21">
        <v>0.7</v>
      </c>
      <c r="Q13" s="21">
        <v>0.7</v>
      </c>
      <c r="R13" s="21">
        <v>2.4</v>
      </c>
      <c r="S13" s="21">
        <v>2.9</v>
      </c>
      <c r="T13" s="21">
        <v>3.2</v>
      </c>
      <c r="U13" s="21">
        <v>3.9</v>
      </c>
      <c r="V13" s="21">
        <v>3.5</v>
      </c>
    </row>
    <row r="14" spans="2:22">
      <c r="B14" s="21"/>
      <c r="C14" s="29" t="s">
        <v>91</v>
      </c>
      <c r="D14" s="21">
        <v>2.7</v>
      </c>
      <c r="E14" s="21">
        <v>0.6</v>
      </c>
      <c r="F14" s="21">
        <v>0.6</v>
      </c>
      <c r="G14" s="21">
        <v>1</v>
      </c>
      <c r="H14" s="21">
        <v>1</v>
      </c>
      <c r="I14" s="21">
        <v>0.5</v>
      </c>
      <c r="J14" s="21">
        <v>0.7</v>
      </c>
      <c r="K14" s="21">
        <v>1</v>
      </c>
      <c r="L14" s="21">
        <v>0.6</v>
      </c>
      <c r="M14" s="21">
        <v>0.7</v>
      </c>
      <c r="N14" s="21">
        <v>0.7</v>
      </c>
      <c r="O14" s="21">
        <v>0.8</v>
      </c>
      <c r="P14" s="21">
        <v>0.9</v>
      </c>
      <c r="Q14" s="21">
        <v>1.2</v>
      </c>
      <c r="R14" s="21">
        <v>1.5</v>
      </c>
      <c r="S14" s="21">
        <v>1.5</v>
      </c>
      <c r="T14" s="21">
        <v>1.7</v>
      </c>
      <c r="U14" s="21">
        <v>2</v>
      </c>
      <c r="V14" s="21">
        <v>2.1</v>
      </c>
    </row>
    <row r="15" spans="2:22">
      <c r="B15" s="21"/>
      <c r="C15" s="29" t="s">
        <v>92</v>
      </c>
      <c r="D15" s="21">
        <v>43.2</v>
      </c>
      <c r="E15" s="21">
        <v>43</v>
      </c>
      <c r="F15" s="21">
        <v>50</v>
      </c>
      <c r="G15" s="21">
        <v>51.9</v>
      </c>
      <c r="H15" s="21">
        <v>45.5</v>
      </c>
      <c r="I15" s="21">
        <v>47.4</v>
      </c>
      <c r="J15" s="21">
        <v>45.7</v>
      </c>
      <c r="K15" s="21">
        <v>49.5</v>
      </c>
      <c r="L15" s="21">
        <v>52.4</v>
      </c>
      <c r="M15" s="21">
        <v>51.3</v>
      </c>
      <c r="N15" s="21">
        <v>55.1</v>
      </c>
      <c r="O15" s="21">
        <v>57.7</v>
      </c>
      <c r="P15" s="21">
        <v>52</v>
      </c>
      <c r="Q15" s="21">
        <v>54.9</v>
      </c>
      <c r="R15" s="21">
        <v>50.2</v>
      </c>
      <c r="S15" s="21">
        <v>48.4</v>
      </c>
      <c r="T15" s="21">
        <v>43.6</v>
      </c>
      <c r="U15" s="21">
        <v>37.5</v>
      </c>
      <c r="V15" s="21">
        <v>40.9</v>
      </c>
    </row>
    <row r="16" spans="2:22">
      <c r="B16" s="21"/>
      <c r="C16" s="29" t="s">
        <v>93</v>
      </c>
      <c r="D16" s="21">
        <v>0</v>
      </c>
      <c r="E16" s="21">
        <v>0</v>
      </c>
      <c r="F16" s="21">
        <v>0</v>
      </c>
      <c r="G16" s="21">
        <v>0</v>
      </c>
      <c r="H16" s="21">
        <v>0</v>
      </c>
      <c r="I16" s="21">
        <v>0</v>
      </c>
      <c r="J16" s="21">
        <v>0</v>
      </c>
      <c r="K16" s="21">
        <v>0</v>
      </c>
      <c r="L16" s="21">
        <v>0</v>
      </c>
      <c r="M16" s="21">
        <v>0</v>
      </c>
      <c r="N16" s="21">
        <v>0</v>
      </c>
      <c r="O16" s="21">
        <v>0</v>
      </c>
      <c r="P16" s="21">
        <v>0</v>
      </c>
      <c r="Q16" s="21">
        <v>0.1</v>
      </c>
      <c r="R16" s="21">
        <v>0.1</v>
      </c>
      <c r="S16" s="21">
        <v>0</v>
      </c>
      <c r="T16" s="21">
        <v>0</v>
      </c>
      <c r="U16" s="21">
        <v>0</v>
      </c>
      <c r="V16" s="21">
        <v>0</v>
      </c>
    </row>
    <row r="17" spans="2:22">
      <c r="B17" s="21"/>
      <c r="C17" s="29" t="s">
        <v>94</v>
      </c>
      <c r="D17" s="21">
        <v>0</v>
      </c>
      <c r="E17" s="21">
        <v>0</v>
      </c>
      <c r="F17" s="21">
        <v>0</v>
      </c>
      <c r="G17" s="21">
        <v>0</v>
      </c>
      <c r="H17" s="21">
        <v>0</v>
      </c>
      <c r="I17" s="21">
        <v>0</v>
      </c>
      <c r="J17" s="21">
        <v>0</v>
      </c>
      <c r="K17" s="21">
        <v>0</v>
      </c>
      <c r="L17" s="21">
        <v>0</v>
      </c>
      <c r="M17" s="21">
        <v>0</v>
      </c>
      <c r="N17" s="21">
        <v>0</v>
      </c>
      <c r="O17" s="21">
        <v>0</v>
      </c>
      <c r="P17" s="21">
        <v>0</v>
      </c>
      <c r="Q17" s="21">
        <v>0</v>
      </c>
      <c r="R17" s="21">
        <v>0</v>
      </c>
      <c r="S17" s="21">
        <v>0</v>
      </c>
      <c r="T17" s="21">
        <v>0</v>
      </c>
      <c r="U17" s="21">
        <v>0</v>
      </c>
      <c r="V17" s="21">
        <v>0</v>
      </c>
    </row>
    <row r="18" spans="2:22">
      <c r="B18" s="21"/>
      <c r="C18" s="29" t="s">
        <v>95</v>
      </c>
      <c r="D18" s="21">
        <v>0</v>
      </c>
      <c r="E18" s="21">
        <v>0.4</v>
      </c>
      <c r="F18" s="21">
        <v>0.7</v>
      </c>
      <c r="G18" s="21">
        <v>0.8</v>
      </c>
      <c r="H18" s="21">
        <v>1.4</v>
      </c>
      <c r="I18" s="21">
        <v>3.4</v>
      </c>
      <c r="J18" s="21">
        <v>0</v>
      </c>
      <c r="K18" s="21">
        <v>0</v>
      </c>
      <c r="L18" s="21">
        <v>0</v>
      </c>
      <c r="M18" s="21">
        <v>0</v>
      </c>
      <c r="N18" s="21">
        <v>0</v>
      </c>
      <c r="O18" s="21">
        <v>0</v>
      </c>
      <c r="P18" s="21">
        <v>0</v>
      </c>
      <c r="Q18" s="21">
        <v>0</v>
      </c>
      <c r="R18" s="21">
        <v>0</v>
      </c>
      <c r="S18" s="21">
        <v>0</v>
      </c>
      <c r="T18" s="21">
        <v>0</v>
      </c>
      <c r="U18" s="21">
        <v>0</v>
      </c>
      <c r="V18" s="21">
        <v>0</v>
      </c>
    </row>
    <row r="19" spans="2:22">
      <c r="B19" s="21"/>
      <c r="C19" s="29"/>
      <c r="D19" s="21"/>
      <c r="E19" s="21"/>
      <c r="F19" s="21"/>
      <c r="G19" s="21"/>
      <c r="H19" s="21"/>
      <c r="I19" s="21"/>
      <c r="J19" s="21"/>
      <c r="K19" s="21"/>
      <c r="L19" s="21"/>
      <c r="M19" s="21"/>
      <c r="N19" s="21"/>
      <c r="O19" s="21"/>
      <c r="P19" s="21"/>
      <c r="Q19" s="21"/>
      <c r="R19" s="21"/>
      <c r="S19" s="21"/>
      <c r="T19" s="21"/>
      <c r="U19" s="21"/>
      <c r="V19" s="21"/>
    </row>
    <row r="20" spans="2:22">
      <c r="B20" s="21"/>
      <c r="C20" s="35" t="s">
        <v>53</v>
      </c>
      <c r="D20" s="21"/>
      <c r="E20" s="21"/>
      <c r="F20" s="21"/>
      <c r="G20" s="21"/>
      <c r="H20" s="21"/>
      <c r="I20" s="21"/>
      <c r="J20" s="21"/>
      <c r="K20" s="21"/>
      <c r="L20" s="21"/>
      <c r="M20" s="21"/>
      <c r="N20" s="21"/>
      <c r="O20" s="21"/>
      <c r="P20" s="21"/>
      <c r="Q20" s="21"/>
      <c r="R20" s="21"/>
      <c r="S20" s="21"/>
      <c r="T20" s="21"/>
      <c r="U20" s="21"/>
      <c r="V20" s="21"/>
    </row>
    <row r="21" spans="2:22">
      <c r="B21" s="21"/>
      <c r="C21" s="29" t="s">
        <v>89</v>
      </c>
      <c r="D21" s="21">
        <v>6.2</v>
      </c>
      <c r="E21" s="21">
        <v>6.4</v>
      </c>
      <c r="F21" s="21">
        <v>6</v>
      </c>
      <c r="G21" s="21">
        <v>5.9</v>
      </c>
      <c r="H21" s="21">
        <v>6.6</v>
      </c>
      <c r="I21" s="21">
        <v>6.4</v>
      </c>
      <c r="J21" s="21">
        <v>6.9</v>
      </c>
      <c r="K21" s="21">
        <v>6</v>
      </c>
      <c r="L21" s="21">
        <v>6.6</v>
      </c>
      <c r="M21" s="21">
        <v>6.1</v>
      </c>
      <c r="N21" s="21">
        <v>6</v>
      </c>
      <c r="O21" s="21">
        <v>5.9</v>
      </c>
      <c r="P21" s="21">
        <v>6.4</v>
      </c>
      <c r="Q21" s="21">
        <v>6.7</v>
      </c>
      <c r="R21" s="21">
        <v>7.6</v>
      </c>
      <c r="S21" s="21">
        <v>8.9</v>
      </c>
      <c r="T21" s="21">
        <v>9.6999999999999993</v>
      </c>
      <c r="U21" s="21">
        <v>9.1999999999999993</v>
      </c>
      <c r="V21" s="21">
        <v>8.6</v>
      </c>
    </row>
    <row r="22" spans="2:22">
      <c r="B22" s="21"/>
      <c r="C22" s="21" t="s">
        <v>90</v>
      </c>
      <c r="D22" s="21">
        <v>2.6</v>
      </c>
      <c r="E22" s="21">
        <v>1.7</v>
      </c>
      <c r="F22" s="21">
        <v>1.4</v>
      </c>
      <c r="G22" s="21">
        <v>1.3</v>
      </c>
      <c r="H22" s="21">
        <v>1.3</v>
      </c>
      <c r="I22" s="21">
        <v>1.1000000000000001</v>
      </c>
      <c r="J22" s="21">
        <v>1.1000000000000001</v>
      </c>
      <c r="K22" s="21">
        <v>1.2</v>
      </c>
      <c r="L22" s="21">
        <v>1.1000000000000001</v>
      </c>
      <c r="M22" s="21">
        <v>1.4</v>
      </c>
      <c r="N22" s="21">
        <v>1.1000000000000001</v>
      </c>
      <c r="O22" s="21">
        <v>0.6</v>
      </c>
      <c r="P22" s="21">
        <v>1.2</v>
      </c>
      <c r="Q22" s="21">
        <v>1.2</v>
      </c>
      <c r="R22" s="21">
        <v>4</v>
      </c>
      <c r="S22" s="21">
        <v>5</v>
      </c>
      <c r="T22" s="21">
        <v>6</v>
      </c>
      <c r="U22" s="21">
        <v>8.1999999999999993</v>
      </c>
      <c r="V22" s="21">
        <v>7</v>
      </c>
    </row>
    <row r="23" spans="2:22">
      <c r="B23" s="21"/>
      <c r="C23" s="29" t="s">
        <v>91</v>
      </c>
      <c r="D23" s="21">
        <v>5.3</v>
      </c>
      <c r="E23" s="21">
        <v>1.3</v>
      </c>
      <c r="F23" s="21">
        <v>1.2</v>
      </c>
      <c r="G23" s="21">
        <v>1.8</v>
      </c>
      <c r="H23" s="21">
        <v>1.9</v>
      </c>
      <c r="I23" s="21">
        <v>0.9</v>
      </c>
      <c r="J23" s="21">
        <v>1.4</v>
      </c>
      <c r="K23" s="21">
        <v>1.8</v>
      </c>
      <c r="L23" s="21">
        <v>1</v>
      </c>
      <c r="M23" s="21">
        <v>1.3</v>
      </c>
      <c r="N23" s="21">
        <v>1.1000000000000001</v>
      </c>
      <c r="O23" s="21">
        <v>1.2</v>
      </c>
      <c r="P23" s="21">
        <v>1.6</v>
      </c>
      <c r="Q23" s="21">
        <v>1.9</v>
      </c>
      <c r="R23" s="21">
        <v>2.5</v>
      </c>
      <c r="S23" s="21">
        <v>2.6</v>
      </c>
      <c r="T23" s="21">
        <v>3.2</v>
      </c>
      <c r="U23" s="21">
        <v>4.2</v>
      </c>
      <c r="V23" s="21">
        <v>4.2</v>
      </c>
    </row>
    <row r="24" spans="2:22">
      <c r="B24" s="21"/>
      <c r="C24" s="29" t="s">
        <v>92</v>
      </c>
      <c r="D24" s="21">
        <v>85.9</v>
      </c>
      <c r="E24" s="21">
        <v>89.7</v>
      </c>
      <c r="F24" s="21">
        <v>90.2</v>
      </c>
      <c r="G24" s="21">
        <v>89.8</v>
      </c>
      <c r="H24" s="21">
        <v>87.5</v>
      </c>
      <c r="I24" s="21">
        <v>85.4</v>
      </c>
      <c r="J24" s="21">
        <v>90.6</v>
      </c>
      <c r="K24" s="21">
        <v>90.9</v>
      </c>
      <c r="L24" s="21">
        <v>91.3</v>
      </c>
      <c r="M24" s="21">
        <v>91.2</v>
      </c>
      <c r="N24" s="21">
        <v>91.8</v>
      </c>
      <c r="O24" s="21">
        <v>92.2</v>
      </c>
      <c r="P24" s="21">
        <v>90.6</v>
      </c>
      <c r="Q24" s="21">
        <v>90.2</v>
      </c>
      <c r="R24" s="21">
        <v>85.7</v>
      </c>
      <c r="S24" s="21">
        <v>83.6</v>
      </c>
      <c r="T24" s="21">
        <v>81</v>
      </c>
      <c r="U24" s="21">
        <v>78.400000000000006</v>
      </c>
      <c r="V24" s="21">
        <v>80.3</v>
      </c>
    </row>
    <row r="25" spans="2:22">
      <c r="B25" s="21"/>
      <c r="C25" s="29" t="s">
        <v>93</v>
      </c>
      <c r="D25" s="21">
        <v>0</v>
      </c>
      <c r="E25" s="21">
        <v>0</v>
      </c>
      <c r="F25" s="21">
        <v>0</v>
      </c>
      <c r="G25" s="21">
        <v>0</v>
      </c>
      <c r="H25" s="21">
        <v>0</v>
      </c>
      <c r="I25" s="21">
        <v>0</v>
      </c>
      <c r="J25" s="21">
        <v>0</v>
      </c>
      <c r="K25" s="21">
        <v>0</v>
      </c>
      <c r="L25" s="21">
        <v>0</v>
      </c>
      <c r="M25" s="21">
        <v>0</v>
      </c>
      <c r="N25" s="21">
        <v>0</v>
      </c>
      <c r="O25" s="21">
        <v>0.1</v>
      </c>
      <c r="P25" s="21">
        <v>0.1</v>
      </c>
      <c r="Q25" s="21">
        <v>0.1</v>
      </c>
      <c r="R25" s="21">
        <v>0.1</v>
      </c>
      <c r="S25" s="21">
        <v>0</v>
      </c>
      <c r="T25" s="21">
        <v>0</v>
      </c>
      <c r="U25" s="21">
        <v>0</v>
      </c>
      <c r="V25" s="21">
        <v>0</v>
      </c>
    </row>
    <row r="26" spans="2:22">
      <c r="B26" s="21"/>
      <c r="C26" s="29" t="s">
        <v>94</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row>
    <row r="27" spans="2:22">
      <c r="B27" s="21"/>
      <c r="C27" s="29" t="s">
        <v>95</v>
      </c>
      <c r="D27" s="21">
        <v>0</v>
      </c>
      <c r="E27" s="21">
        <v>0.8</v>
      </c>
      <c r="F27" s="21">
        <v>1.3</v>
      </c>
      <c r="G27" s="21">
        <v>1.3</v>
      </c>
      <c r="H27" s="21">
        <v>2.7</v>
      </c>
      <c r="I27" s="21">
        <v>6.2</v>
      </c>
      <c r="J27" s="21">
        <v>0</v>
      </c>
      <c r="K27" s="21">
        <v>0</v>
      </c>
      <c r="L27" s="21">
        <v>0</v>
      </c>
      <c r="M27" s="21">
        <v>0</v>
      </c>
      <c r="N27" s="21">
        <v>0</v>
      </c>
      <c r="O27" s="21">
        <v>0</v>
      </c>
      <c r="P27" s="21">
        <v>0</v>
      </c>
      <c r="Q27" s="21">
        <v>0</v>
      </c>
      <c r="R27" s="21">
        <v>0</v>
      </c>
      <c r="S27" s="21">
        <v>0</v>
      </c>
      <c r="T27" s="21">
        <v>0</v>
      </c>
      <c r="U27" s="21">
        <v>0</v>
      </c>
      <c r="V27" s="21">
        <v>0</v>
      </c>
    </row>
    <row r="28" spans="2:22">
      <c r="B28" s="21"/>
      <c r="C28" s="21"/>
      <c r="D28" s="21"/>
      <c r="E28" s="21"/>
      <c r="F28" s="21"/>
      <c r="G28" s="21"/>
      <c r="H28" s="21"/>
      <c r="I28" s="21"/>
      <c r="J28" s="21"/>
      <c r="K28" s="21"/>
      <c r="L28" s="21"/>
      <c r="M28" s="21"/>
      <c r="N28" s="21"/>
      <c r="O28" s="21"/>
      <c r="P28" s="21"/>
      <c r="Q28" s="21"/>
      <c r="R28" s="21"/>
      <c r="S28" s="21"/>
      <c r="T28" s="21"/>
      <c r="U28" s="21"/>
      <c r="V28" s="21"/>
    </row>
    <row r="29" spans="2:22">
      <c r="B29" s="21"/>
      <c r="C29" s="36" t="s">
        <v>77</v>
      </c>
      <c r="D29" s="21"/>
      <c r="E29" s="21"/>
      <c r="F29" s="21"/>
      <c r="G29" s="21"/>
      <c r="H29" s="21"/>
      <c r="I29" s="21"/>
      <c r="J29" s="21"/>
      <c r="K29" s="21"/>
      <c r="L29" s="21"/>
      <c r="M29" s="21"/>
      <c r="N29" s="21"/>
      <c r="O29" s="21"/>
      <c r="P29" s="21"/>
      <c r="Q29" s="21"/>
      <c r="R29" s="21"/>
      <c r="S29" s="21"/>
      <c r="T29" s="21"/>
      <c r="U29" s="21"/>
      <c r="V29" s="21"/>
    </row>
    <row r="30" spans="2:22">
      <c r="B30" s="21"/>
      <c r="C30" s="37" t="s">
        <v>78</v>
      </c>
      <c r="D30" s="26">
        <v>47458</v>
      </c>
      <c r="E30" s="26">
        <v>46128</v>
      </c>
      <c r="F30" s="26">
        <v>53782</v>
      </c>
      <c r="G30" s="26">
        <v>57602</v>
      </c>
      <c r="H30" s="26">
        <v>51332</v>
      </c>
      <c r="I30" s="26">
        <v>56867</v>
      </c>
      <c r="J30" s="26">
        <v>60578</v>
      </c>
      <c r="K30" s="26">
        <v>54025</v>
      </c>
      <c r="L30" s="26">
        <v>56391</v>
      </c>
      <c r="M30" s="26">
        <v>62140</v>
      </c>
      <c r="N30" s="26">
        <v>66985</v>
      </c>
      <c r="O30" s="26">
        <v>70932</v>
      </c>
      <c r="P30" s="26">
        <v>66600</v>
      </c>
      <c r="Q30" s="26">
        <v>65595</v>
      </c>
      <c r="R30" s="26">
        <v>60375</v>
      </c>
      <c r="S30" s="26">
        <v>59133</v>
      </c>
      <c r="T30" s="26">
        <v>55582</v>
      </c>
      <c r="U30" s="26">
        <v>61959</v>
      </c>
      <c r="V30" s="26">
        <v>62834</v>
      </c>
    </row>
    <row r="31" spans="2:22">
      <c r="B31" s="30"/>
      <c r="C31" s="21"/>
      <c r="D31" s="21"/>
      <c r="E31" s="21"/>
      <c r="F31" s="21"/>
      <c r="G31" s="21"/>
      <c r="H31" s="21"/>
      <c r="I31" s="21"/>
      <c r="J31" s="21"/>
      <c r="K31" s="21"/>
      <c r="L31" s="21"/>
      <c r="M31" s="21"/>
      <c r="N31" s="21"/>
      <c r="O31" s="21"/>
      <c r="P31" s="21"/>
      <c r="Q31" s="21"/>
      <c r="R31" s="21"/>
      <c r="S31" s="21"/>
      <c r="T31" s="21"/>
      <c r="U31" s="21"/>
      <c r="V31" s="21"/>
    </row>
    <row r="32" spans="2:22">
      <c r="B32" s="25"/>
      <c r="C32" s="36" t="s">
        <v>79</v>
      </c>
      <c r="D32" s="25">
        <v>1.06</v>
      </c>
      <c r="E32" s="25">
        <v>1.04</v>
      </c>
      <c r="F32" s="25">
        <v>1.03</v>
      </c>
      <c r="G32" s="25">
        <v>1</v>
      </c>
      <c r="H32" s="25">
        <v>1.01</v>
      </c>
      <c r="I32" s="25">
        <v>0.98</v>
      </c>
      <c r="J32" s="25">
        <v>0.83</v>
      </c>
      <c r="K32" s="25">
        <v>1.01</v>
      </c>
      <c r="L32" s="25">
        <v>1.02</v>
      </c>
      <c r="M32" s="25">
        <v>0.9</v>
      </c>
      <c r="N32" s="25">
        <v>0.9</v>
      </c>
      <c r="O32" s="25">
        <v>0.88</v>
      </c>
      <c r="P32" s="25">
        <v>0.86</v>
      </c>
      <c r="Q32" s="25">
        <v>0.93</v>
      </c>
      <c r="R32" s="25">
        <v>0.97</v>
      </c>
      <c r="S32" s="25">
        <v>0.98</v>
      </c>
      <c r="T32" s="25">
        <v>0.97</v>
      </c>
      <c r="U32" s="25">
        <v>0.77</v>
      </c>
      <c r="V32" s="25">
        <v>0.81</v>
      </c>
    </row>
    <row r="33" spans="2:22">
      <c r="B33" s="21"/>
      <c r="C33" s="21"/>
      <c r="D33" s="21"/>
      <c r="E33" s="21"/>
      <c r="F33" s="21"/>
      <c r="G33" s="21"/>
      <c r="H33" s="21"/>
      <c r="I33" s="21"/>
      <c r="J33" s="21"/>
      <c r="K33" s="21"/>
      <c r="L33" s="21"/>
      <c r="M33" s="21"/>
      <c r="N33" s="21"/>
      <c r="O33" s="21"/>
      <c r="P33" s="21"/>
      <c r="Q33" s="21"/>
      <c r="R33" s="21"/>
      <c r="S33" s="21"/>
      <c r="T33" s="21"/>
      <c r="U33" s="21"/>
      <c r="V33" s="21"/>
    </row>
    <row r="34" spans="2:22">
      <c r="B34" s="21"/>
      <c r="C34" s="21"/>
      <c r="D34" s="21"/>
      <c r="E34" s="21"/>
      <c r="F34" s="21"/>
      <c r="G34" s="21"/>
      <c r="H34" s="21"/>
      <c r="I34" s="21"/>
      <c r="J34" s="21"/>
      <c r="K34" s="21"/>
      <c r="L34" s="21"/>
      <c r="M34" s="21"/>
      <c r="N34" s="21"/>
      <c r="O34" s="21"/>
      <c r="P34" s="21"/>
      <c r="Q34" s="21"/>
      <c r="R34" s="21"/>
      <c r="S34" s="21"/>
      <c r="T34" s="21"/>
      <c r="U34" s="21"/>
      <c r="V34" s="21"/>
    </row>
    <row r="35" spans="2:22">
      <c r="B35" s="25"/>
      <c r="C35" s="25" t="s">
        <v>96</v>
      </c>
      <c r="D35" s="25">
        <v>3.5</v>
      </c>
      <c r="E35" s="25">
        <v>3.4</v>
      </c>
      <c r="F35" s="25">
        <v>3.9</v>
      </c>
      <c r="G35" s="25">
        <v>4.0999999999999996</v>
      </c>
      <c r="H35" s="25">
        <v>3.6</v>
      </c>
      <c r="I35" s="25">
        <v>3.8</v>
      </c>
      <c r="J35" s="25">
        <v>3.5</v>
      </c>
      <c r="K35" s="25">
        <v>3.8</v>
      </c>
      <c r="L35" s="25">
        <v>4</v>
      </c>
      <c r="M35" s="25">
        <v>3.9</v>
      </c>
      <c r="N35" s="25">
        <v>4.2</v>
      </c>
      <c r="O35" s="25">
        <v>4.3</v>
      </c>
      <c r="P35" s="25">
        <v>4</v>
      </c>
      <c r="Q35" s="25">
        <v>4.2</v>
      </c>
      <c r="R35" s="25">
        <v>4</v>
      </c>
      <c r="S35" s="25">
        <v>3.9</v>
      </c>
      <c r="T35" s="25">
        <v>3.6</v>
      </c>
      <c r="U35" s="25">
        <v>3.2</v>
      </c>
      <c r="V35" s="25">
        <v>3.4</v>
      </c>
    </row>
    <row r="36" spans="2:22">
      <c r="B36" s="21"/>
      <c r="C36" s="35" t="s">
        <v>97</v>
      </c>
      <c r="D36" s="21"/>
      <c r="E36" s="21"/>
      <c r="F36" s="21"/>
      <c r="G36" s="21"/>
      <c r="H36" s="21"/>
      <c r="I36" s="21"/>
      <c r="J36" s="21"/>
      <c r="K36" s="21"/>
      <c r="L36" s="21"/>
      <c r="M36" s="21"/>
      <c r="N36" s="21"/>
      <c r="O36" s="21"/>
      <c r="P36" s="21"/>
      <c r="Q36" s="21"/>
      <c r="R36" s="21"/>
      <c r="S36" s="21"/>
      <c r="T36" s="21"/>
      <c r="U36" s="21"/>
      <c r="V36" s="21"/>
    </row>
    <row r="37" spans="2:22">
      <c r="B37" s="21"/>
      <c r="C37" s="29" t="s">
        <v>89</v>
      </c>
      <c r="D37" s="21">
        <v>0.2</v>
      </c>
      <c r="E37" s="21">
        <v>0.2</v>
      </c>
      <c r="F37" s="21">
        <v>0.2</v>
      </c>
      <c r="G37" s="21">
        <v>0.2</v>
      </c>
      <c r="H37" s="21">
        <v>0.2</v>
      </c>
      <c r="I37" s="21">
        <v>0.2</v>
      </c>
      <c r="J37" s="21">
        <v>0.2</v>
      </c>
      <c r="K37" s="21">
        <v>0.2</v>
      </c>
      <c r="L37" s="21">
        <v>0.2</v>
      </c>
      <c r="M37" s="21">
        <v>0.2</v>
      </c>
      <c r="N37" s="21">
        <v>0.2</v>
      </c>
      <c r="O37" s="21">
        <v>0.2</v>
      </c>
      <c r="P37" s="21">
        <v>0.1</v>
      </c>
      <c r="Q37" s="21">
        <v>0.2</v>
      </c>
      <c r="R37" s="21">
        <v>0.2</v>
      </c>
      <c r="S37" s="21">
        <v>0.2</v>
      </c>
      <c r="T37" s="21">
        <v>0.2</v>
      </c>
      <c r="U37" s="21">
        <v>0.2</v>
      </c>
      <c r="V37" s="21">
        <v>0.1</v>
      </c>
    </row>
    <row r="38" spans="2:22">
      <c r="B38" s="21"/>
      <c r="C38" s="21" t="s">
        <v>90</v>
      </c>
      <c r="D38" s="21">
        <v>0.1</v>
      </c>
      <c r="E38" s="21">
        <v>0</v>
      </c>
      <c r="F38" s="21">
        <v>0</v>
      </c>
      <c r="G38" s="21">
        <v>0</v>
      </c>
      <c r="H38" s="21">
        <v>0</v>
      </c>
      <c r="I38" s="21">
        <v>0</v>
      </c>
      <c r="J38" s="21">
        <v>0</v>
      </c>
      <c r="K38" s="21">
        <v>0</v>
      </c>
      <c r="L38" s="21">
        <v>0</v>
      </c>
      <c r="M38" s="21">
        <v>0</v>
      </c>
      <c r="N38" s="21">
        <v>0</v>
      </c>
      <c r="O38" s="21">
        <v>0</v>
      </c>
      <c r="P38" s="21">
        <v>0</v>
      </c>
      <c r="Q38" s="21">
        <v>0</v>
      </c>
      <c r="R38" s="21">
        <v>0.1</v>
      </c>
      <c r="S38" s="21">
        <v>0.1</v>
      </c>
      <c r="T38" s="21">
        <v>0.2</v>
      </c>
      <c r="U38" s="21">
        <v>0.2</v>
      </c>
      <c r="V38" s="21">
        <v>0.2</v>
      </c>
    </row>
    <row r="39" spans="2:22">
      <c r="B39" s="21"/>
      <c r="C39" s="29" t="s">
        <v>91</v>
      </c>
      <c r="D39" s="21">
        <v>0.2</v>
      </c>
      <c r="E39" s="21">
        <v>0</v>
      </c>
      <c r="F39" s="21">
        <v>0</v>
      </c>
      <c r="G39" s="21">
        <v>0.1</v>
      </c>
      <c r="H39" s="21">
        <v>0.1</v>
      </c>
      <c r="I39" s="21">
        <v>0</v>
      </c>
      <c r="J39" s="21">
        <v>0</v>
      </c>
      <c r="K39" s="21">
        <v>0.1</v>
      </c>
      <c r="L39" s="21">
        <v>0</v>
      </c>
      <c r="M39" s="21">
        <v>0</v>
      </c>
      <c r="N39" s="21">
        <v>0</v>
      </c>
      <c r="O39" s="21">
        <v>0.1</v>
      </c>
      <c r="P39" s="21">
        <v>0.1</v>
      </c>
      <c r="Q39" s="21">
        <v>0.1</v>
      </c>
      <c r="R39" s="21">
        <v>0.1</v>
      </c>
      <c r="S39" s="21">
        <v>0.1</v>
      </c>
      <c r="T39" s="21">
        <v>0.1</v>
      </c>
      <c r="U39" s="21">
        <v>0.1</v>
      </c>
      <c r="V39" s="21">
        <v>0.1</v>
      </c>
    </row>
    <row r="40" spans="2:22">
      <c r="B40" s="21"/>
      <c r="C40" s="29" t="s">
        <v>92</v>
      </c>
      <c r="D40" s="21">
        <v>3.1</v>
      </c>
      <c r="E40" s="21">
        <v>3.1</v>
      </c>
      <c r="F40" s="21">
        <v>3.6</v>
      </c>
      <c r="G40" s="21">
        <v>3.7</v>
      </c>
      <c r="H40" s="21">
        <v>3.2</v>
      </c>
      <c r="I40" s="21">
        <v>3.4</v>
      </c>
      <c r="J40" s="21">
        <v>3.3</v>
      </c>
      <c r="K40" s="21">
        <v>3.5</v>
      </c>
      <c r="L40" s="21">
        <v>3.7</v>
      </c>
      <c r="M40" s="21">
        <v>3.7</v>
      </c>
      <c r="N40" s="21">
        <v>3.9</v>
      </c>
      <c r="O40" s="21">
        <v>4.0999999999999996</v>
      </c>
      <c r="P40" s="21">
        <v>3.7</v>
      </c>
      <c r="Q40" s="21">
        <v>3.9</v>
      </c>
      <c r="R40" s="21">
        <v>3.6</v>
      </c>
      <c r="S40" s="21">
        <v>3.4</v>
      </c>
      <c r="T40" s="21">
        <v>3.1</v>
      </c>
      <c r="U40" s="21">
        <v>2.7</v>
      </c>
      <c r="V40" s="21">
        <v>2.9</v>
      </c>
    </row>
    <row r="41" spans="2:22">
      <c r="B41" s="21"/>
      <c r="C41" s="29" t="s">
        <v>93</v>
      </c>
      <c r="D41" s="21">
        <v>0</v>
      </c>
      <c r="E41" s="21">
        <v>0</v>
      </c>
      <c r="F41" s="21">
        <v>0</v>
      </c>
      <c r="G41" s="21">
        <v>0</v>
      </c>
      <c r="H41" s="21">
        <v>0</v>
      </c>
      <c r="I41" s="21">
        <v>0</v>
      </c>
      <c r="J41" s="21">
        <v>0</v>
      </c>
      <c r="K41" s="21">
        <v>0</v>
      </c>
      <c r="L41" s="21">
        <v>0</v>
      </c>
      <c r="M41" s="21">
        <v>0</v>
      </c>
      <c r="N41" s="21">
        <v>0</v>
      </c>
      <c r="O41" s="21">
        <v>0</v>
      </c>
      <c r="P41" s="21">
        <v>0</v>
      </c>
      <c r="Q41" s="21">
        <v>0</v>
      </c>
      <c r="R41" s="21">
        <v>0</v>
      </c>
      <c r="S41" s="21">
        <v>0</v>
      </c>
      <c r="T41" s="21">
        <v>0</v>
      </c>
      <c r="U41" s="21">
        <v>0</v>
      </c>
      <c r="V41" s="21">
        <v>0</v>
      </c>
    </row>
    <row r="42" spans="2:22">
      <c r="B42" s="21"/>
      <c r="C42" s="29" t="s">
        <v>94</v>
      </c>
      <c r="D42" s="21">
        <v>0</v>
      </c>
      <c r="E42" s="21">
        <v>0</v>
      </c>
      <c r="F42" s="21">
        <v>0</v>
      </c>
      <c r="G42" s="21">
        <v>0</v>
      </c>
      <c r="H42" s="21">
        <v>0</v>
      </c>
      <c r="I42" s="21">
        <v>0</v>
      </c>
      <c r="J42" s="21">
        <v>0</v>
      </c>
      <c r="K42" s="21">
        <v>0</v>
      </c>
      <c r="L42" s="21">
        <v>0</v>
      </c>
      <c r="M42" s="21">
        <v>0</v>
      </c>
      <c r="N42" s="21">
        <v>0</v>
      </c>
      <c r="O42" s="21">
        <v>0</v>
      </c>
      <c r="P42" s="21">
        <v>0</v>
      </c>
      <c r="Q42" s="21">
        <v>0</v>
      </c>
      <c r="R42" s="21">
        <v>0</v>
      </c>
      <c r="S42" s="21">
        <v>0</v>
      </c>
      <c r="T42" s="21">
        <v>0</v>
      </c>
      <c r="U42" s="21">
        <v>0</v>
      </c>
      <c r="V42" s="21">
        <v>0</v>
      </c>
    </row>
    <row r="43" spans="2:22">
      <c r="B43" s="21"/>
      <c r="C43" s="29" t="s">
        <v>95</v>
      </c>
      <c r="D43" s="21">
        <v>0</v>
      </c>
      <c r="E43" s="21">
        <v>0</v>
      </c>
      <c r="F43" s="21">
        <v>0</v>
      </c>
      <c r="G43" s="21">
        <v>0</v>
      </c>
      <c r="H43" s="21">
        <v>0.1</v>
      </c>
      <c r="I43" s="21">
        <v>0.2</v>
      </c>
      <c r="J43" s="21">
        <v>0</v>
      </c>
      <c r="K43" s="21">
        <v>0</v>
      </c>
      <c r="L43" s="21">
        <v>0</v>
      </c>
      <c r="M43" s="21">
        <v>0</v>
      </c>
      <c r="N43" s="21">
        <v>0</v>
      </c>
      <c r="O43" s="21">
        <v>0</v>
      </c>
      <c r="P43" s="21">
        <v>0</v>
      </c>
      <c r="Q43" s="21">
        <v>0</v>
      </c>
      <c r="R43" s="21">
        <v>0</v>
      </c>
      <c r="S43" s="21">
        <v>0</v>
      </c>
      <c r="T43" s="21">
        <v>0</v>
      </c>
      <c r="U43" s="21">
        <v>0</v>
      </c>
      <c r="V43" s="21">
        <v>0</v>
      </c>
    </row>
    <row r="44" spans="2:22">
      <c r="B44" s="21"/>
      <c r="C44" s="29"/>
      <c r="D44" s="21"/>
      <c r="E44" s="21"/>
      <c r="F44" s="21"/>
      <c r="G44" s="21"/>
      <c r="H44" s="21"/>
      <c r="I44" s="21"/>
      <c r="J44" s="21"/>
      <c r="K44" s="21"/>
      <c r="L44" s="21"/>
      <c r="M44" s="21"/>
      <c r="N44" s="21"/>
      <c r="O44" s="21"/>
      <c r="P44" s="21"/>
      <c r="Q44" s="21"/>
      <c r="R44" s="21"/>
      <c r="S44" s="21"/>
      <c r="T44" s="21"/>
      <c r="U44" s="21"/>
      <c r="V44" s="21"/>
    </row>
    <row r="45" spans="2:22">
      <c r="B45" s="21"/>
      <c r="C45" s="35" t="s">
        <v>53</v>
      </c>
      <c r="D45" s="21"/>
      <c r="E45" s="21"/>
      <c r="F45" s="21"/>
      <c r="G45" s="21"/>
      <c r="H45" s="21"/>
      <c r="I45" s="21"/>
      <c r="J45" s="21"/>
      <c r="K45" s="21"/>
      <c r="L45" s="21"/>
      <c r="M45" s="21"/>
      <c r="N45" s="21"/>
      <c r="O45" s="21"/>
      <c r="P45" s="21"/>
      <c r="Q45" s="21"/>
      <c r="R45" s="21"/>
      <c r="S45" s="21"/>
      <c r="T45" s="21"/>
      <c r="U45" s="21"/>
      <c r="V45" s="21"/>
    </row>
    <row r="46" spans="2:22">
      <c r="B46" s="21"/>
      <c r="C46" s="29" t="s">
        <v>89</v>
      </c>
      <c r="D46" s="21">
        <v>5.3</v>
      </c>
      <c r="E46" s="21">
        <v>5.9</v>
      </c>
      <c r="F46" s="21">
        <v>5.3</v>
      </c>
      <c r="G46" s="21">
        <v>5.3</v>
      </c>
      <c r="H46" s="21">
        <v>5.7</v>
      </c>
      <c r="I46" s="21">
        <v>5.3</v>
      </c>
      <c r="J46" s="21">
        <v>5.5</v>
      </c>
      <c r="K46" s="21">
        <v>4.8</v>
      </c>
      <c r="L46" s="21">
        <v>5</v>
      </c>
      <c r="M46" s="21">
        <v>4.2</v>
      </c>
      <c r="N46" s="21">
        <v>4.2</v>
      </c>
      <c r="O46" s="21">
        <v>3.7</v>
      </c>
      <c r="P46" s="21">
        <v>3.7</v>
      </c>
      <c r="Q46" s="21">
        <v>3.9</v>
      </c>
      <c r="R46" s="21">
        <v>4.2</v>
      </c>
      <c r="S46" s="21">
        <v>5.0999999999999996</v>
      </c>
      <c r="T46" s="21">
        <v>5.2</v>
      </c>
      <c r="U46" s="21">
        <v>5</v>
      </c>
      <c r="V46" s="21">
        <v>4.2</v>
      </c>
    </row>
    <row r="47" spans="2:22">
      <c r="B47" s="21"/>
      <c r="C47" s="21" t="s">
        <v>90</v>
      </c>
      <c r="D47" s="21">
        <v>1.9</v>
      </c>
      <c r="E47" s="21">
        <v>1.2</v>
      </c>
      <c r="F47" s="21">
        <v>1</v>
      </c>
      <c r="G47" s="21">
        <v>0.9</v>
      </c>
      <c r="H47" s="21">
        <v>0.9</v>
      </c>
      <c r="I47" s="21">
        <v>0.8</v>
      </c>
      <c r="J47" s="21">
        <v>0.8</v>
      </c>
      <c r="K47" s="21">
        <v>0.9</v>
      </c>
      <c r="L47" s="21">
        <v>0.8</v>
      </c>
      <c r="M47" s="21">
        <v>1</v>
      </c>
      <c r="N47" s="21">
        <v>0.8</v>
      </c>
      <c r="O47" s="21">
        <v>0.4</v>
      </c>
      <c r="P47" s="21">
        <v>0.9</v>
      </c>
      <c r="Q47" s="21">
        <v>0.8</v>
      </c>
      <c r="R47" s="21">
        <v>2.9</v>
      </c>
      <c r="S47" s="21">
        <v>3.6</v>
      </c>
      <c r="T47" s="21">
        <v>4.4000000000000004</v>
      </c>
      <c r="U47" s="21">
        <v>6.1</v>
      </c>
      <c r="V47" s="21">
        <v>5.0999999999999996</v>
      </c>
    </row>
    <row r="48" spans="2:22">
      <c r="B48" s="21"/>
      <c r="C48" s="29" t="s">
        <v>91</v>
      </c>
      <c r="D48" s="21">
        <v>5.0999999999999996</v>
      </c>
      <c r="E48" s="21">
        <v>1.3</v>
      </c>
      <c r="F48" s="21">
        <v>1.1000000000000001</v>
      </c>
      <c r="G48" s="21">
        <v>1.7</v>
      </c>
      <c r="H48" s="21">
        <v>1.8</v>
      </c>
      <c r="I48" s="21">
        <v>0.9</v>
      </c>
      <c r="J48" s="21">
        <v>1.4</v>
      </c>
      <c r="K48" s="21">
        <v>1.8</v>
      </c>
      <c r="L48" s="21">
        <v>1</v>
      </c>
      <c r="M48" s="21">
        <v>1.2</v>
      </c>
      <c r="N48" s="21">
        <v>1.1000000000000001</v>
      </c>
      <c r="O48" s="21">
        <v>1.2</v>
      </c>
      <c r="P48" s="21">
        <v>1.6</v>
      </c>
      <c r="Q48" s="21">
        <v>1.9</v>
      </c>
      <c r="R48" s="21">
        <v>2.5</v>
      </c>
      <c r="S48" s="21">
        <v>2.6</v>
      </c>
      <c r="T48" s="21">
        <v>3.3</v>
      </c>
      <c r="U48" s="21">
        <v>4.3</v>
      </c>
      <c r="V48" s="21">
        <v>4.3</v>
      </c>
    </row>
    <row r="49" spans="2:22">
      <c r="B49" s="21"/>
      <c r="C49" s="29" t="s">
        <v>92</v>
      </c>
      <c r="D49" s="21">
        <v>87.7</v>
      </c>
      <c r="E49" s="21">
        <v>90.9</v>
      </c>
      <c r="F49" s="21">
        <v>91.5</v>
      </c>
      <c r="G49" s="21">
        <v>90.9</v>
      </c>
      <c r="H49" s="21">
        <v>89.2</v>
      </c>
      <c r="I49" s="21">
        <v>87.6</v>
      </c>
      <c r="J49" s="21">
        <v>92.3</v>
      </c>
      <c r="K49" s="21">
        <v>92.5</v>
      </c>
      <c r="L49" s="21">
        <v>93.2</v>
      </c>
      <c r="M49" s="21">
        <v>93.6</v>
      </c>
      <c r="N49" s="21">
        <v>93.9</v>
      </c>
      <c r="O49" s="21">
        <v>94.6</v>
      </c>
      <c r="P49" s="21">
        <v>93.7</v>
      </c>
      <c r="Q49" s="21">
        <v>93.3</v>
      </c>
      <c r="R49" s="21">
        <v>90.2</v>
      </c>
      <c r="S49" s="21">
        <v>88.7</v>
      </c>
      <c r="T49" s="21">
        <v>87.1</v>
      </c>
      <c r="U49" s="21">
        <v>84.6</v>
      </c>
      <c r="V49" s="21">
        <v>86.5</v>
      </c>
    </row>
    <row r="50" spans="2:22">
      <c r="B50" s="21"/>
      <c r="C50" s="29" t="s">
        <v>93</v>
      </c>
      <c r="D50" s="21">
        <v>0</v>
      </c>
      <c r="E50" s="21">
        <v>0</v>
      </c>
      <c r="F50" s="21">
        <v>0</v>
      </c>
      <c r="G50" s="21">
        <v>0</v>
      </c>
      <c r="H50" s="21">
        <v>0</v>
      </c>
      <c r="I50" s="21">
        <v>0</v>
      </c>
      <c r="J50" s="21">
        <v>0</v>
      </c>
      <c r="K50" s="21">
        <v>0</v>
      </c>
      <c r="L50" s="21">
        <v>0</v>
      </c>
      <c r="M50" s="21">
        <v>0</v>
      </c>
      <c r="N50" s="21">
        <v>0</v>
      </c>
      <c r="O50" s="21">
        <v>0.1</v>
      </c>
      <c r="P50" s="21">
        <v>0.1</v>
      </c>
      <c r="Q50" s="21">
        <v>0.1</v>
      </c>
      <c r="R50" s="21">
        <v>0.1</v>
      </c>
      <c r="S50" s="21">
        <v>0</v>
      </c>
      <c r="T50" s="21">
        <v>0</v>
      </c>
      <c r="U50" s="21">
        <v>0</v>
      </c>
      <c r="V50" s="21">
        <v>0</v>
      </c>
    </row>
    <row r="51" spans="2:22">
      <c r="B51" s="21"/>
      <c r="C51" s="29" t="s">
        <v>94</v>
      </c>
      <c r="D51" s="21">
        <v>0</v>
      </c>
      <c r="E51" s="21">
        <v>0</v>
      </c>
      <c r="F51" s="21">
        <v>0</v>
      </c>
      <c r="G51" s="21">
        <v>0</v>
      </c>
      <c r="H51" s="21">
        <v>0</v>
      </c>
      <c r="I51" s="21">
        <v>0</v>
      </c>
      <c r="J51" s="21">
        <v>0</v>
      </c>
      <c r="K51" s="21">
        <v>0</v>
      </c>
      <c r="L51" s="21">
        <v>0</v>
      </c>
      <c r="M51" s="21">
        <v>0</v>
      </c>
      <c r="N51" s="21">
        <v>0</v>
      </c>
      <c r="O51" s="21">
        <v>0</v>
      </c>
      <c r="P51" s="21">
        <v>0</v>
      </c>
      <c r="Q51" s="21">
        <v>0</v>
      </c>
      <c r="R51" s="21">
        <v>0</v>
      </c>
      <c r="S51" s="21">
        <v>0</v>
      </c>
      <c r="T51" s="21">
        <v>0</v>
      </c>
      <c r="U51" s="21">
        <v>0</v>
      </c>
      <c r="V51" s="21">
        <v>0</v>
      </c>
    </row>
    <row r="52" spans="2:22">
      <c r="B52" s="21"/>
      <c r="C52" s="29" t="s">
        <v>95</v>
      </c>
      <c r="D52" s="21">
        <v>0</v>
      </c>
      <c r="E52" s="21">
        <v>0.7</v>
      </c>
      <c r="F52" s="21">
        <v>1.1000000000000001</v>
      </c>
      <c r="G52" s="21">
        <v>1.1000000000000001</v>
      </c>
      <c r="H52" s="21">
        <v>2.4</v>
      </c>
      <c r="I52" s="21">
        <v>5.4</v>
      </c>
      <c r="J52" s="21">
        <v>0</v>
      </c>
      <c r="K52" s="21">
        <v>0</v>
      </c>
      <c r="L52" s="21">
        <v>0</v>
      </c>
      <c r="M52" s="21">
        <v>0</v>
      </c>
      <c r="N52" s="21">
        <v>0</v>
      </c>
      <c r="O52" s="21">
        <v>0</v>
      </c>
      <c r="P52" s="21">
        <v>0</v>
      </c>
      <c r="Q52" s="21">
        <v>0</v>
      </c>
      <c r="R52" s="21">
        <v>0</v>
      </c>
      <c r="S52" s="21">
        <v>0</v>
      </c>
      <c r="T52" s="21">
        <v>0</v>
      </c>
      <c r="U52" s="21">
        <v>0</v>
      </c>
      <c r="V52" s="21">
        <v>0</v>
      </c>
    </row>
    <row r="53" spans="2:22">
      <c r="B53" s="30"/>
      <c r="C53" s="21"/>
      <c r="D53" s="21"/>
      <c r="E53" s="21"/>
      <c r="F53" s="21"/>
      <c r="G53" s="21"/>
      <c r="H53" s="21"/>
      <c r="I53" s="21"/>
      <c r="J53" s="21"/>
      <c r="K53" s="21"/>
      <c r="L53" s="21"/>
      <c r="M53" s="21"/>
      <c r="N53" s="21"/>
      <c r="O53" s="21"/>
      <c r="P53" s="21"/>
      <c r="Q53" s="21"/>
      <c r="R53" s="21"/>
      <c r="S53" s="21"/>
      <c r="T53" s="21"/>
      <c r="U53" s="21"/>
      <c r="V53" s="21"/>
    </row>
    <row r="54" spans="2:22">
      <c r="B54" s="25"/>
      <c r="C54" s="36" t="s">
        <v>82</v>
      </c>
      <c r="D54" s="25">
        <v>69.5</v>
      </c>
      <c r="E54" s="25">
        <v>70.099999999999994</v>
      </c>
      <c r="F54" s="25">
        <v>70</v>
      </c>
      <c r="G54" s="25">
        <v>70.2</v>
      </c>
      <c r="H54" s="25">
        <v>69.8</v>
      </c>
      <c r="I54" s="25">
        <v>69.3</v>
      </c>
      <c r="J54" s="25">
        <v>69.8</v>
      </c>
      <c r="K54" s="25">
        <v>69.900000000000006</v>
      </c>
      <c r="L54" s="25">
        <v>69.7</v>
      </c>
      <c r="M54" s="25">
        <v>69.400000000000006</v>
      </c>
      <c r="N54" s="25">
        <v>69.599999999999994</v>
      </c>
      <c r="O54" s="25">
        <v>69.400000000000006</v>
      </c>
      <c r="P54" s="25">
        <v>68.900000000000006</v>
      </c>
      <c r="Q54" s="25">
        <v>68.8</v>
      </c>
      <c r="R54" s="25">
        <v>67.599999999999994</v>
      </c>
      <c r="S54" s="25">
        <v>67.099999999999994</v>
      </c>
      <c r="T54" s="25">
        <v>66.3</v>
      </c>
      <c r="U54" s="25">
        <v>66</v>
      </c>
      <c r="V54" s="25">
        <v>66.099999999999994</v>
      </c>
    </row>
    <row r="55" spans="2:22">
      <c r="B55" s="21"/>
      <c r="C55" s="21"/>
      <c r="D55" s="21"/>
      <c r="E55" s="21"/>
      <c r="F55" s="21"/>
      <c r="G55" s="21"/>
      <c r="H55" s="21"/>
      <c r="I55" s="21"/>
      <c r="J55" s="21"/>
      <c r="K55" s="21"/>
      <c r="L55" s="21"/>
      <c r="M55" s="21"/>
      <c r="N55" s="21"/>
      <c r="O55" s="21"/>
      <c r="P55" s="21"/>
      <c r="Q55" s="21"/>
      <c r="R55" s="21"/>
      <c r="S55" s="21"/>
      <c r="T55" s="21"/>
      <c r="U55" s="21"/>
      <c r="V55" s="21"/>
    </row>
    <row r="56" spans="2:22">
      <c r="B56" s="21"/>
      <c r="C56" s="21"/>
      <c r="D56" s="21"/>
      <c r="E56" s="21"/>
      <c r="F56" s="21"/>
      <c r="G56" s="21"/>
      <c r="H56" s="21"/>
      <c r="I56" s="21"/>
      <c r="J56" s="21"/>
      <c r="K56" s="21"/>
      <c r="L56" s="21"/>
      <c r="M56" s="21"/>
      <c r="N56" s="21"/>
      <c r="O56" s="21"/>
      <c r="P56" s="21"/>
      <c r="Q56" s="21"/>
      <c r="R56" s="21"/>
      <c r="S56" s="21"/>
      <c r="T56" s="21"/>
      <c r="U56" s="21"/>
      <c r="V56" s="21"/>
    </row>
    <row r="57" spans="2:22" ht="100">
      <c r="B57" s="21"/>
      <c r="C57" s="28" t="s">
        <v>98</v>
      </c>
      <c r="D57" s="25">
        <v>0.2</v>
      </c>
      <c r="E57" s="25">
        <v>0.2</v>
      </c>
      <c r="F57" s="25">
        <v>0.2</v>
      </c>
      <c r="G57" s="25">
        <v>0.2</v>
      </c>
      <c r="H57" s="25">
        <v>0.2</v>
      </c>
      <c r="I57" s="25">
        <v>0.2</v>
      </c>
      <c r="J57" s="25">
        <v>0.2</v>
      </c>
      <c r="K57" s="25">
        <v>0.2</v>
      </c>
      <c r="L57" s="25">
        <v>0.2</v>
      </c>
      <c r="M57" s="25">
        <v>0.2</v>
      </c>
      <c r="N57" s="25">
        <v>0.2</v>
      </c>
      <c r="O57" s="25">
        <v>0.2</v>
      </c>
      <c r="P57" s="25">
        <v>0.1</v>
      </c>
      <c r="Q57" s="25">
        <v>0.2</v>
      </c>
      <c r="R57" s="25">
        <v>0.2</v>
      </c>
      <c r="S57" s="25">
        <v>0.2</v>
      </c>
      <c r="T57" s="25">
        <v>0.2</v>
      </c>
      <c r="U57" s="25">
        <v>0.2</v>
      </c>
      <c r="V57" s="25">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A7" workbookViewId="0">
      <selection activeCell="C29" sqref="C29"/>
    </sheetView>
  </sheetViews>
  <sheetFormatPr baseColWidth="10" defaultColWidth="8.83203125" defaultRowHeight="15"/>
  <sheetData>
    <row r="2" spans="2:23">
      <c r="B2" s="21"/>
      <c r="C2" s="21"/>
      <c r="D2" s="21"/>
      <c r="E2" s="21"/>
      <c r="F2" s="21"/>
      <c r="G2" s="21"/>
      <c r="H2" s="21"/>
      <c r="I2" s="21"/>
      <c r="J2" s="21"/>
      <c r="K2" s="21"/>
      <c r="L2" s="21"/>
      <c r="M2" s="21"/>
      <c r="N2" s="21"/>
      <c r="O2" s="21"/>
      <c r="P2" s="21"/>
      <c r="Q2" s="21"/>
      <c r="R2" s="21"/>
      <c r="S2" s="21"/>
      <c r="T2" s="21"/>
      <c r="U2" s="21"/>
      <c r="V2" s="21"/>
      <c r="W2" s="21"/>
    </row>
    <row r="3" spans="2:23" ht="18">
      <c r="B3" s="22" t="s">
        <v>33</v>
      </c>
      <c r="C3" s="21"/>
      <c r="D3" s="21"/>
      <c r="E3" s="21"/>
      <c r="F3" s="21"/>
      <c r="G3" s="21"/>
      <c r="H3" s="21"/>
      <c r="I3" s="21"/>
      <c r="J3" s="21"/>
      <c r="K3" s="21"/>
      <c r="L3" s="21"/>
      <c r="M3" s="21"/>
      <c r="N3" s="21"/>
      <c r="O3" s="21"/>
      <c r="P3" s="21"/>
      <c r="Q3" s="21"/>
      <c r="R3" s="21"/>
      <c r="S3" s="21"/>
      <c r="T3" s="21"/>
      <c r="U3" s="21" t="s">
        <v>34</v>
      </c>
      <c r="V3" s="21"/>
    </row>
    <row r="4" spans="2:23">
      <c r="B4" s="21"/>
      <c r="C4" s="21"/>
      <c r="D4" s="21"/>
      <c r="E4" s="21"/>
      <c r="F4" s="21"/>
      <c r="G4" s="21"/>
      <c r="H4" s="21"/>
      <c r="I4" s="21"/>
      <c r="J4" s="21"/>
      <c r="K4" s="21"/>
      <c r="L4" s="21"/>
      <c r="M4" s="21"/>
      <c r="N4" s="21"/>
      <c r="O4" s="21"/>
      <c r="P4" s="21"/>
      <c r="Q4" s="21"/>
      <c r="R4" s="21"/>
      <c r="S4" s="21"/>
      <c r="T4" s="21"/>
      <c r="U4" s="21"/>
      <c r="V4" s="21"/>
      <c r="W4" s="21"/>
    </row>
    <row r="5" spans="2:23" ht="16">
      <c r="B5" s="23" t="s">
        <v>35</v>
      </c>
      <c r="C5" s="21"/>
      <c r="D5" s="21"/>
      <c r="E5" s="21"/>
      <c r="F5" s="21"/>
      <c r="G5" s="21"/>
      <c r="H5" s="21"/>
      <c r="I5" s="21"/>
      <c r="J5" s="21"/>
      <c r="K5" s="21"/>
      <c r="L5" s="21"/>
      <c r="M5" s="21"/>
      <c r="N5" s="21"/>
      <c r="O5" s="21"/>
      <c r="P5" s="21"/>
      <c r="Q5" s="21"/>
      <c r="R5" s="21"/>
      <c r="S5" s="21"/>
      <c r="T5" s="21"/>
      <c r="U5" s="21"/>
      <c r="V5" s="21"/>
    </row>
    <row r="6" spans="2:23" ht="16">
      <c r="B6" s="23" t="s">
        <v>99</v>
      </c>
      <c r="C6" s="34"/>
      <c r="D6" s="34"/>
      <c r="E6" s="34"/>
      <c r="F6" s="34"/>
      <c r="G6" s="34"/>
      <c r="H6" s="34"/>
      <c r="I6" s="34"/>
      <c r="J6" s="34"/>
      <c r="K6" s="34"/>
      <c r="L6" s="34"/>
      <c r="M6" s="34"/>
      <c r="N6" s="34"/>
      <c r="O6" s="34"/>
      <c r="P6" s="34"/>
      <c r="Q6" s="34"/>
      <c r="R6" s="34"/>
      <c r="S6" s="21"/>
    </row>
    <row r="7" spans="2:23">
      <c r="B7" s="21"/>
      <c r="C7" s="21"/>
      <c r="D7" s="21"/>
      <c r="E7" s="21"/>
      <c r="F7" s="21"/>
      <c r="G7" s="21"/>
      <c r="H7" s="21"/>
      <c r="I7" s="21"/>
      <c r="J7" s="21"/>
      <c r="K7" s="21"/>
      <c r="L7" s="21"/>
      <c r="M7" s="21"/>
      <c r="N7" s="21"/>
      <c r="O7" s="21"/>
      <c r="P7" s="21"/>
      <c r="Q7" s="21"/>
      <c r="R7" s="21"/>
      <c r="S7" s="21"/>
      <c r="T7" s="21"/>
      <c r="U7" s="21"/>
      <c r="V7" s="21"/>
      <c r="W7" s="21"/>
    </row>
    <row r="8" spans="2:23">
      <c r="B8" s="21"/>
      <c r="C8" s="21"/>
      <c r="D8" s="21"/>
      <c r="E8" s="21"/>
      <c r="F8" s="21"/>
      <c r="G8" s="21"/>
      <c r="H8" s="21"/>
      <c r="I8" s="21"/>
      <c r="J8" s="21"/>
      <c r="K8" s="21"/>
      <c r="L8" s="21"/>
      <c r="M8" s="21"/>
      <c r="N8" s="21"/>
      <c r="O8" s="21"/>
      <c r="P8" s="21"/>
      <c r="Q8" s="21"/>
      <c r="R8" s="21"/>
      <c r="S8" s="21"/>
      <c r="T8" s="21"/>
      <c r="U8" s="21"/>
      <c r="V8" s="21"/>
      <c r="W8" s="21"/>
    </row>
    <row r="9" spans="2:23">
      <c r="B9" s="21"/>
      <c r="C9" s="21"/>
      <c r="D9" s="24">
        <v>2000</v>
      </c>
      <c r="E9" s="24">
        <v>2001</v>
      </c>
      <c r="F9" s="24">
        <v>2002</v>
      </c>
      <c r="G9" s="24">
        <v>2003</v>
      </c>
      <c r="H9" s="24">
        <v>2004</v>
      </c>
      <c r="I9" s="24">
        <v>2005</v>
      </c>
      <c r="J9" s="24">
        <v>2006</v>
      </c>
      <c r="K9" s="24">
        <v>2007</v>
      </c>
      <c r="L9" s="24">
        <v>2008</v>
      </c>
      <c r="M9" s="24">
        <v>2009</v>
      </c>
      <c r="N9" s="24">
        <v>2010</v>
      </c>
      <c r="O9" s="24">
        <v>2011</v>
      </c>
      <c r="P9" s="24">
        <v>2012</v>
      </c>
      <c r="Q9" s="24">
        <v>2013</v>
      </c>
      <c r="R9" s="24">
        <v>2014</v>
      </c>
      <c r="S9" s="24">
        <v>2015</v>
      </c>
      <c r="T9" s="24">
        <v>2016</v>
      </c>
      <c r="U9" s="24">
        <v>2017</v>
      </c>
      <c r="V9" s="24">
        <v>2018</v>
      </c>
      <c r="W9" s="21"/>
    </row>
    <row r="10" spans="2:23">
      <c r="B10" s="30"/>
      <c r="C10" s="21"/>
      <c r="D10" s="21"/>
      <c r="E10" s="21"/>
      <c r="F10" s="21"/>
      <c r="G10" s="21"/>
      <c r="H10" s="21"/>
      <c r="I10" s="21"/>
      <c r="J10" s="21"/>
      <c r="K10" s="21"/>
      <c r="L10" s="21"/>
      <c r="M10" s="21"/>
      <c r="N10" s="21"/>
      <c r="O10" s="21"/>
      <c r="P10" s="21"/>
      <c r="Q10" s="21"/>
      <c r="R10" s="21"/>
      <c r="S10" s="21"/>
      <c r="T10" s="21"/>
      <c r="U10" s="21"/>
      <c r="V10" s="21"/>
      <c r="W10" s="21"/>
    </row>
    <row r="11" spans="2:23">
      <c r="B11" s="25"/>
      <c r="C11" s="25" t="s">
        <v>100</v>
      </c>
      <c r="D11" s="25">
        <v>625.5</v>
      </c>
      <c r="E11" s="25">
        <v>620.20000000000005</v>
      </c>
      <c r="F11" s="25">
        <v>634.9</v>
      </c>
      <c r="G11" s="25">
        <v>629.20000000000005</v>
      </c>
      <c r="H11" s="25">
        <v>626</v>
      </c>
      <c r="I11" s="25">
        <v>619.29999999999995</v>
      </c>
      <c r="J11" s="25">
        <v>607</v>
      </c>
      <c r="K11" s="25">
        <v>623.1</v>
      </c>
      <c r="L11" s="25">
        <v>604.5</v>
      </c>
      <c r="M11" s="25">
        <v>602.9</v>
      </c>
      <c r="N11" s="25">
        <v>597.6</v>
      </c>
      <c r="O11" s="25">
        <v>579.6</v>
      </c>
      <c r="P11" s="25">
        <v>566.79999999999995</v>
      </c>
      <c r="Q11" s="25">
        <v>564</v>
      </c>
      <c r="R11" s="25">
        <v>535.9</v>
      </c>
      <c r="S11" s="25">
        <v>536.1</v>
      </c>
      <c r="T11" s="25">
        <v>531.70000000000005</v>
      </c>
      <c r="U11" s="25">
        <v>516.79999999999995</v>
      </c>
      <c r="V11" s="25">
        <v>516.29999999999995</v>
      </c>
      <c r="W11" s="21"/>
    </row>
    <row r="12" spans="2:23">
      <c r="B12" s="21"/>
      <c r="C12" s="35" t="s">
        <v>88</v>
      </c>
      <c r="D12" s="21"/>
      <c r="E12" s="21"/>
      <c r="F12" s="21"/>
      <c r="G12" s="21"/>
      <c r="H12" s="21"/>
      <c r="I12" s="21"/>
      <c r="J12" s="21"/>
      <c r="K12" s="21"/>
      <c r="L12" s="21"/>
      <c r="M12" s="21"/>
      <c r="N12" s="21"/>
      <c r="O12" s="21"/>
      <c r="P12" s="21"/>
      <c r="Q12" s="21"/>
      <c r="R12" s="21"/>
      <c r="S12" s="21"/>
      <c r="T12" s="21"/>
      <c r="U12" s="21"/>
      <c r="V12" s="21"/>
      <c r="W12" s="21"/>
    </row>
    <row r="13" spans="2:23">
      <c r="B13" s="21"/>
      <c r="C13" s="21" t="s">
        <v>90</v>
      </c>
      <c r="D13" s="21">
        <v>1</v>
      </c>
      <c r="E13" s="21">
        <v>1</v>
      </c>
      <c r="F13" s="21">
        <v>0.9</v>
      </c>
      <c r="G13" s="21">
        <v>0.9</v>
      </c>
      <c r="H13" s="21">
        <v>0.9</v>
      </c>
      <c r="I13" s="21">
        <v>1.1000000000000001</v>
      </c>
      <c r="J13" s="21">
        <v>1.2</v>
      </c>
      <c r="K13" s="21">
        <v>1.1000000000000001</v>
      </c>
      <c r="L13" s="21">
        <v>1.1000000000000001</v>
      </c>
      <c r="M13" s="21">
        <v>0.9</v>
      </c>
      <c r="N13" s="21">
        <v>1</v>
      </c>
      <c r="O13" s="21">
        <v>0.9</v>
      </c>
      <c r="P13" s="21">
        <v>0.7</v>
      </c>
      <c r="Q13" s="21">
        <v>0.5</v>
      </c>
      <c r="R13" s="21">
        <v>1.1000000000000001</v>
      </c>
      <c r="S13" s="21">
        <v>0.7</v>
      </c>
      <c r="T13" s="21">
        <v>0.4</v>
      </c>
      <c r="U13" s="21">
        <v>0.3</v>
      </c>
      <c r="V13" s="21">
        <v>0.2</v>
      </c>
      <c r="W13" s="21"/>
    </row>
    <row r="14" spans="2:23">
      <c r="B14" s="21"/>
      <c r="C14" s="29" t="s">
        <v>91</v>
      </c>
      <c r="D14" s="21">
        <v>615</v>
      </c>
      <c r="E14" s="21">
        <v>609.29999999999995</v>
      </c>
      <c r="F14" s="21">
        <v>625.4</v>
      </c>
      <c r="G14" s="21">
        <v>619.20000000000005</v>
      </c>
      <c r="H14" s="21">
        <v>616.20000000000005</v>
      </c>
      <c r="I14" s="21">
        <v>606.9</v>
      </c>
      <c r="J14" s="21">
        <v>592.20000000000005</v>
      </c>
      <c r="K14" s="21">
        <v>596.9</v>
      </c>
      <c r="L14" s="21">
        <v>577.6</v>
      </c>
      <c r="M14" s="21">
        <v>575.9</v>
      </c>
      <c r="N14" s="21">
        <v>567.1</v>
      </c>
      <c r="O14" s="21">
        <v>540.20000000000005</v>
      </c>
      <c r="P14" s="21">
        <v>526.79999999999995</v>
      </c>
      <c r="Q14" s="21">
        <v>526.9</v>
      </c>
      <c r="R14" s="21">
        <v>498.1</v>
      </c>
      <c r="S14" s="21">
        <v>522.9</v>
      </c>
      <c r="T14" s="21">
        <v>518.79999999999995</v>
      </c>
      <c r="U14" s="21">
        <v>504.2</v>
      </c>
      <c r="V14" s="21">
        <v>503.9</v>
      </c>
      <c r="W14" s="21"/>
    </row>
    <row r="15" spans="2:23">
      <c r="B15" s="21"/>
      <c r="C15" s="29" t="s">
        <v>92</v>
      </c>
      <c r="D15" s="21">
        <v>3.7</v>
      </c>
      <c r="E15" s="21">
        <v>4</v>
      </c>
      <c r="F15" s="21">
        <v>4.5</v>
      </c>
      <c r="G15" s="21">
        <v>5.3</v>
      </c>
      <c r="H15" s="21">
        <v>5.2</v>
      </c>
      <c r="I15" s="21">
        <v>5.7</v>
      </c>
      <c r="J15" s="21">
        <v>6.5</v>
      </c>
      <c r="K15" s="21">
        <v>6.7</v>
      </c>
      <c r="L15" s="21">
        <v>6.3</v>
      </c>
      <c r="M15" s="21">
        <v>6.4</v>
      </c>
      <c r="N15" s="21">
        <v>7</v>
      </c>
      <c r="O15" s="21">
        <v>7.5</v>
      </c>
      <c r="P15" s="21">
        <v>7.7</v>
      </c>
      <c r="Q15" s="21">
        <v>8.3000000000000007</v>
      </c>
      <c r="R15" s="21">
        <v>8.3000000000000007</v>
      </c>
      <c r="S15" s="21">
        <v>8.3000000000000007</v>
      </c>
      <c r="T15" s="21">
        <v>7.6</v>
      </c>
      <c r="U15" s="21">
        <v>7.5</v>
      </c>
      <c r="V15" s="21">
        <v>7.5</v>
      </c>
      <c r="W15" s="21"/>
    </row>
    <row r="16" spans="2:23">
      <c r="B16" s="21"/>
      <c r="C16" s="29" t="s">
        <v>93</v>
      </c>
      <c r="D16" s="21">
        <v>0</v>
      </c>
      <c r="E16" s="21">
        <v>0</v>
      </c>
      <c r="F16" s="21">
        <v>0</v>
      </c>
      <c r="G16" s="21">
        <v>0</v>
      </c>
      <c r="H16" s="21">
        <v>0</v>
      </c>
      <c r="I16" s="21">
        <v>2.9</v>
      </c>
      <c r="J16" s="21">
        <v>2.8</v>
      </c>
      <c r="K16" s="21">
        <v>13.4</v>
      </c>
      <c r="L16" s="21">
        <v>14.2</v>
      </c>
      <c r="M16" s="21">
        <v>15.4</v>
      </c>
      <c r="N16" s="21">
        <v>18</v>
      </c>
      <c r="O16" s="21">
        <v>25.8</v>
      </c>
      <c r="P16" s="21">
        <v>26</v>
      </c>
      <c r="Q16" s="21">
        <v>23.8</v>
      </c>
      <c r="R16" s="21">
        <v>24.3</v>
      </c>
      <c r="S16" s="21">
        <v>0</v>
      </c>
      <c r="T16" s="21">
        <v>0</v>
      </c>
      <c r="U16" s="21">
        <v>0</v>
      </c>
      <c r="V16" s="21">
        <v>0</v>
      </c>
      <c r="W16" s="21"/>
    </row>
    <row r="17" spans="2:23">
      <c r="B17" s="21"/>
      <c r="C17" s="29" t="s">
        <v>94</v>
      </c>
      <c r="D17" s="21">
        <v>0</v>
      </c>
      <c r="E17" s="21">
        <v>0</v>
      </c>
      <c r="F17" s="21">
        <v>0</v>
      </c>
      <c r="G17" s="21">
        <v>0</v>
      </c>
      <c r="H17" s="21">
        <v>0</v>
      </c>
      <c r="I17" s="21">
        <v>0</v>
      </c>
      <c r="J17" s="21">
        <v>0</v>
      </c>
      <c r="K17" s="21">
        <v>0</v>
      </c>
      <c r="L17" s="21">
        <v>0</v>
      </c>
      <c r="M17" s="21">
        <v>0</v>
      </c>
      <c r="N17" s="21">
        <v>0</v>
      </c>
      <c r="O17" s="21">
        <v>0</v>
      </c>
      <c r="P17" s="21">
        <v>0</v>
      </c>
      <c r="Q17" s="21">
        <v>0</v>
      </c>
      <c r="R17" s="21">
        <v>0</v>
      </c>
      <c r="S17" s="21">
        <v>0</v>
      </c>
      <c r="T17" s="21">
        <v>0</v>
      </c>
      <c r="U17" s="21">
        <v>0</v>
      </c>
      <c r="V17" s="21">
        <v>0</v>
      </c>
      <c r="W17" s="21"/>
    </row>
    <row r="18" spans="2:23">
      <c r="B18" s="21"/>
      <c r="C18" s="29" t="s">
        <v>95</v>
      </c>
      <c r="D18" s="21">
        <v>5.8</v>
      </c>
      <c r="E18" s="21">
        <v>5.9</v>
      </c>
      <c r="F18" s="21">
        <v>4.0999999999999996</v>
      </c>
      <c r="G18" s="21">
        <v>3.8</v>
      </c>
      <c r="H18" s="21">
        <v>3.6</v>
      </c>
      <c r="I18" s="21">
        <v>2.8</v>
      </c>
      <c r="J18" s="21">
        <v>4.2</v>
      </c>
      <c r="K18" s="21">
        <v>5</v>
      </c>
      <c r="L18" s="21">
        <v>5.3</v>
      </c>
      <c r="M18" s="21">
        <v>4.3</v>
      </c>
      <c r="N18" s="21">
        <v>4.5999999999999996</v>
      </c>
      <c r="O18" s="21">
        <v>5.0999999999999996</v>
      </c>
      <c r="P18" s="21">
        <v>5.6</v>
      </c>
      <c r="Q18" s="21">
        <v>4.5</v>
      </c>
      <c r="R18" s="21">
        <v>4</v>
      </c>
      <c r="S18" s="21">
        <v>4.2</v>
      </c>
      <c r="T18" s="21">
        <v>4.8</v>
      </c>
      <c r="U18" s="21">
        <v>4.8</v>
      </c>
      <c r="V18" s="21">
        <v>4.7</v>
      </c>
      <c r="W18" s="21"/>
    </row>
    <row r="19" spans="2:23">
      <c r="B19" s="21"/>
      <c r="C19" s="29"/>
      <c r="D19" s="21"/>
      <c r="E19" s="21"/>
      <c r="F19" s="21"/>
      <c r="G19" s="21"/>
      <c r="H19" s="21"/>
      <c r="I19" s="21"/>
      <c r="J19" s="21"/>
      <c r="K19" s="21"/>
      <c r="L19" s="21"/>
      <c r="M19" s="21"/>
      <c r="N19" s="21"/>
      <c r="O19" s="21"/>
      <c r="P19" s="21"/>
      <c r="Q19" s="21"/>
      <c r="R19" s="21"/>
      <c r="S19" s="21"/>
      <c r="T19" s="21"/>
      <c r="U19" s="21"/>
      <c r="V19" s="21"/>
      <c r="W19" s="21"/>
    </row>
    <row r="20" spans="2:23">
      <c r="B20" s="21"/>
      <c r="C20" s="35" t="s">
        <v>53</v>
      </c>
      <c r="D20" s="21"/>
      <c r="E20" s="21"/>
      <c r="F20" s="21"/>
      <c r="G20" s="21"/>
      <c r="H20" s="21"/>
      <c r="I20" s="21"/>
      <c r="J20" s="21"/>
      <c r="K20" s="21"/>
      <c r="L20" s="21"/>
      <c r="M20" s="21"/>
      <c r="N20" s="21"/>
      <c r="O20" s="21"/>
      <c r="P20" s="21"/>
      <c r="Q20" s="21"/>
      <c r="R20" s="21"/>
      <c r="S20" s="21"/>
      <c r="T20" s="21"/>
      <c r="U20" s="21"/>
      <c r="V20" s="21"/>
      <c r="W20" s="21"/>
    </row>
    <row r="21" spans="2:23">
      <c r="B21" s="21"/>
      <c r="C21" s="21" t="s">
        <v>90</v>
      </c>
      <c r="D21" s="21">
        <v>0.2</v>
      </c>
      <c r="E21" s="21">
        <v>0.2</v>
      </c>
      <c r="F21" s="21">
        <v>0.1</v>
      </c>
      <c r="G21" s="21">
        <v>0.1</v>
      </c>
      <c r="H21" s="21">
        <v>0.2</v>
      </c>
      <c r="I21" s="21">
        <v>0.2</v>
      </c>
      <c r="J21" s="21">
        <v>0.2</v>
      </c>
      <c r="K21" s="21">
        <v>0.2</v>
      </c>
      <c r="L21" s="21">
        <v>0.2</v>
      </c>
      <c r="M21" s="21">
        <v>0.2</v>
      </c>
      <c r="N21" s="21">
        <v>0.2</v>
      </c>
      <c r="O21" s="21">
        <v>0.2</v>
      </c>
      <c r="P21" s="21">
        <v>0.1</v>
      </c>
      <c r="Q21" s="21">
        <v>0.1</v>
      </c>
      <c r="R21" s="21">
        <v>0.2</v>
      </c>
      <c r="S21" s="21">
        <v>0.1</v>
      </c>
      <c r="T21" s="21">
        <v>0.1</v>
      </c>
      <c r="U21" s="21">
        <v>0.1</v>
      </c>
      <c r="V21" s="21">
        <v>0</v>
      </c>
      <c r="W21" s="21"/>
    </row>
    <row r="22" spans="2:23">
      <c r="B22" s="21"/>
      <c r="C22" s="29" t="s">
        <v>91</v>
      </c>
      <c r="D22" s="21">
        <v>98.3</v>
      </c>
      <c r="E22" s="21">
        <v>98.2</v>
      </c>
      <c r="F22" s="21">
        <v>98.5</v>
      </c>
      <c r="G22" s="21">
        <v>98.4</v>
      </c>
      <c r="H22" s="21">
        <v>98.4</v>
      </c>
      <c r="I22" s="21">
        <v>98</v>
      </c>
      <c r="J22" s="21">
        <v>97.6</v>
      </c>
      <c r="K22" s="21">
        <v>95.8</v>
      </c>
      <c r="L22" s="21">
        <v>95.6</v>
      </c>
      <c r="M22" s="21">
        <v>95.5</v>
      </c>
      <c r="N22" s="21">
        <v>94.9</v>
      </c>
      <c r="O22" s="21">
        <v>93.2</v>
      </c>
      <c r="P22" s="21">
        <v>92.9</v>
      </c>
      <c r="Q22" s="21">
        <v>93.4</v>
      </c>
      <c r="R22" s="21">
        <v>93</v>
      </c>
      <c r="S22" s="21">
        <v>97.5</v>
      </c>
      <c r="T22" s="21">
        <v>97.6</v>
      </c>
      <c r="U22" s="21">
        <v>97.6</v>
      </c>
      <c r="V22" s="21">
        <v>97.6</v>
      </c>
      <c r="W22" s="21"/>
    </row>
    <row r="23" spans="2:23">
      <c r="B23" s="21"/>
      <c r="C23" s="29" t="s">
        <v>92</v>
      </c>
      <c r="D23" s="21">
        <v>0.6</v>
      </c>
      <c r="E23" s="21">
        <v>0.7</v>
      </c>
      <c r="F23" s="21">
        <v>0.7</v>
      </c>
      <c r="G23" s="21">
        <v>0.8</v>
      </c>
      <c r="H23" s="21">
        <v>0.8</v>
      </c>
      <c r="I23" s="21">
        <v>0.9</v>
      </c>
      <c r="J23" s="21">
        <v>1.1000000000000001</v>
      </c>
      <c r="K23" s="21">
        <v>1.1000000000000001</v>
      </c>
      <c r="L23" s="21">
        <v>1</v>
      </c>
      <c r="M23" s="21">
        <v>1.1000000000000001</v>
      </c>
      <c r="N23" s="21">
        <v>1.2</v>
      </c>
      <c r="O23" s="21">
        <v>1.3</v>
      </c>
      <c r="P23" s="21">
        <v>1.4</v>
      </c>
      <c r="Q23" s="21">
        <v>1.5</v>
      </c>
      <c r="R23" s="21">
        <v>1.6</v>
      </c>
      <c r="S23" s="21">
        <v>1.6</v>
      </c>
      <c r="T23" s="21">
        <v>1.4</v>
      </c>
      <c r="U23" s="21">
        <v>1.4</v>
      </c>
      <c r="V23" s="21">
        <v>1.4</v>
      </c>
      <c r="W23" s="21"/>
    </row>
    <row r="24" spans="2:23">
      <c r="B24" s="21"/>
      <c r="C24" s="29" t="s">
        <v>93</v>
      </c>
      <c r="D24" s="21">
        <v>0</v>
      </c>
      <c r="E24" s="21">
        <v>0</v>
      </c>
      <c r="F24" s="21">
        <v>0</v>
      </c>
      <c r="G24" s="21">
        <v>0</v>
      </c>
      <c r="H24" s="21">
        <v>0</v>
      </c>
      <c r="I24" s="21">
        <v>0.5</v>
      </c>
      <c r="J24" s="21">
        <v>0.5</v>
      </c>
      <c r="K24" s="21">
        <v>2.2000000000000002</v>
      </c>
      <c r="L24" s="21">
        <v>2.2999999999999998</v>
      </c>
      <c r="M24" s="21">
        <v>2.6</v>
      </c>
      <c r="N24" s="21">
        <v>3</v>
      </c>
      <c r="O24" s="21">
        <v>4.5</v>
      </c>
      <c r="P24" s="21">
        <v>4.5999999999999996</v>
      </c>
      <c r="Q24" s="21">
        <v>4.2</v>
      </c>
      <c r="R24" s="21">
        <v>4.5</v>
      </c>
      <c r="S24" s="21">
        <v>0</v>
      </c>
      <c r="T24" s="21">
        <v>0</v>
      </c>
      <c r="U24" s="21">
        <v>0</v>
      </c>
      <c r="V24" s="21">
        <v>0</v>
      </c>
      <c r="W24" s="21"/>
    </row>
    <row r="25" spans="2:23">
      <c r="B25" s="21"/>
      <c r="C25" s="29" t="s">
        <v>94</v>
      </c>
      <c r="D25" s="21">
        <v>0</v>
      </c>
      <c r="E25" s="21">
        <v>0</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row>
    <row r="26" spans="2:23">
      <c r="B26" s="21"/>
      <c r="C26" s="29" t="s">
        <v>95</v>
      </c>
      <c r="D26" s="21">
        <v>0.9</v>
      </c>
      <c r="E26" s="21">
        <v>1</v>
      </c>
      <c r="F26" s="21">
        <v>0.6</v>
      </c>
      <c r="G26" s="21">
        <v>0.6</v>
      </c>
      <c r="H26" s="21">
        <v>0.6</v>
      </c>
      <c r="I26" s="21">
        <v>0.4</v>
      </c>
      <c r="J26" s="21">
        <v>0.7</v>
      </c>
      <c r="K26" s="21">
        <v>0.8</v>
      </c>
      <c r="L26" s="21">
        <v>0.9</v>
      </c>
      <c r="M26" s="21">
        <v>0.7</v>
      </c>
      <c r="N26" s="21">
        <v>0.8</v>
      </c>
      <c r="O26" s="21">
        <v>0.9</v>
      </c>
      <c r="P26" s="21">
        <v>1</v>
      </c>
      <c r="Q26" s="21">
        <v>0.8</v>
      </c>
      <c r="R26" s="21">
        <v>0.7</v>
      </c>
      <c r="S26" s="21">
        <v>0.8</v>
      </c>
      <c r="T26" s="21">
        <v>0.9</v>
      </c>
      <c r="U26" s="21">
        <v>0.9</v>
      </c>
      <c r="V26" s="21">
        <v>0.9</v>
      </c>
      <c r="W26" s="21"/>
    </row>
    <row r="27" spans="2:23">
      <c r="B27" s="21"/>
      <c r="C27" s="21"/>
      <c r="D27" s="21"/>
      <c r="E27" s="21"/>
      <c r="F27" s="21"/>
      <c r="G27" s="21"/>
      <c r="H27" s="21"/>
      <c r="I27" s="21"/>
      <c r="J27" s="21"/>
      <c r="K27" s="21"/>
      <c r="L27" s="21"/>
      <c r="M27" s="21"/>
      <c r="N27" s="21"/>
      <c r="O27" s="21"/>
      <c r="P27" s="21"/>
      <c r="Q27" s="21"/>
      <c r="R27" s="21"/>
      <c r="S27" s="21"/>
      <c r="T27" s="21"/>
      <c r="U27" s="21"/>
      <c r="V27" s="21"/>
      <c r="W27" s="21"/>
    </row>
    <row r="28" spans="2:23">
      <c r="B28" s="21"/>
      <c r="C28" s="36" t="s">
        <v>77</v>
      </c>
      <c r="D28" s="21"/>
      <c r="E28" s="21"/>
      <c r="F28" s="21"/>
      <c r="G28" s="21"/>
      <c r="H28" s="21"/>
      <c r="I28" s="21"/>
      <c r="J28" s="21"/>
      <c r="K28" s="21"/>
      <c r="L28" s="21"/>
      <c r="M28" s="21"/>
      <c r="N28" s="21"/>
      <c r="O28" s="21"/>
      <c r="P28" s="21"/>
      <c r="Q28" s="21"/>
      <c r="R28" s="21"/>
      <c r="S28" s="21"/>
      <c r="T28" s="21"/>
      <c r="U28" s="21"/>
      <c r="V28" s="21"/>
      <c r="W28" s="21"/>
    </row>
    <row r="29" spans="2:23">
      <c r="B29" s="21"/>
      <c r="C29" s="37" t="s">
        <v>78</v>
      </c>
      <c r="D29" s="26">
        <v>311431</v>
      </c>
      <c r="E29" s="26">
        <v>311276</v>
      </c>
      <c r="F29" s="26">
        <v>321777</v>
      </c>
      <c r="G29" s="26">
        <v>322256</v>
      </c>
      <c r="H29" s="26">
        <v>322404</v>
      </c>
      <c r="I29" s="26">
        <v>321043</v>
      </c>
      <c r="J29" s="26">
        <v>316929</v>
      </c>
      <c r="K29" s="26">
        <v>327849</v>
      </c>
      <c r="L29" s="26">
        <v>321228</v>
      </c>
      <c r="M29" s="26">
        <v>322751</v>
      </c>
      <c r="N29" s="26">
        <v>322014</v>
      </c>
      <c r="O29" s="26">
        <v>314622</v>
      </c>
      <c r="P29" s="26">
        <v>310628</v>
      </c>
      <c r="Q29" s="26">
        <v>311422</v>
      </c>
      <c r="R29" s="26">
        <v>297424</v>
      </c>
      <c r="S29" s="26">
        <v>300378</v>
      </c>
      <c r="T29" s="26">
        <v>299834</v>
      </c>
      <c r="U29" s="26">
        <v>292748</v>
      </c>
      <c r="V29" s="26">
        <v>294485</v>
      </c>
      <c r="W29" s="21"/>
    </row>
    <row r="30" spans="2:23">
      <c r="B30" s="21"/>
      <c r="C30" s="37"/>
      <c r="D30" s="21"/>
      <c r="E30" s="21"/>
      <c r="F30" s="21"/>
      <c r="G30" s="21"/>
      <c r="H30" s="21"/>
      <c r="I30" s="21"/>
      <c r="J30" s="21"/>
      <c r="K30" s="21"/>
      <c r="L30" s="21"/>
      <c r="M30" s="21"/>
      <c r="N30" s="21"/>
      <c r="O30" s="21"/>
      <c r="P30" s="21"/>
      <c r="Q30" s="21"/>
      <c r="R30" s="21"/>
      <c r="S30" s="21"/>
      <c r="T30" s="21"/>
      <c r="U30" s="21"/>
      <c r="V30" s="21"/>
      <c r="W30" s="21"/>
    </row>
    <row r="31" spans="2:23">
      <c r="B31" s="25"/>
      <c r="C31" s="36" t="s">
        <v>79</v>
      </c>
      <c r="D31" s="25">
        <v>2.0099999999999998</v>
      </c>
      <c r="E31" s="25">
        <v>1.99</v>
      </c>
      <c r="F31" s="25">
        <v>1.97</v>
      </c>
      <c r="G31" s="25">
        <v>1.95</v>
      </c>
      <c r="H31" s="25">
        <v>1.94</v>
      </c>
      <c r="I31" s="25">
        <v>1.93</v>
      </c>
      <c r="J31" s="25">
        <v>1.92</v>
      </c>
      <c r="K31" s="25">
        <v>1.9</v>
      </c>
      <c r="L31" s="25">
        <v>1.88</v>
      </c>
      <c r="M31" s="25">
        <v>1.87</v>
      </c>
      <c r="N31" s="25">
        <v>1.86</v>
      </c>
      <c r="O31" s="25">
        <v>1.84</v>
      </c>
      <c r="P31" s="25">
        <v>1.82</v>
      </c>
      <c r="Q31" s="25">
        <v>1.81</v>
      </c>
      <c r="R31" s="25">
        <v>1.8</v>
      </c>
      <c r="S31" s="25">
        <v>1.78</v>
      </c>
      <c r="T31" s="25">
        <v>1.77</v>
      </c>
      <c r="U31" s="25">
        <v>1.77</v>
      </c>
      <c r="V31" s="25">
        <v>1.75</v>
      </c>
      <c r="W31" s="21"/>
    </row>
    <row r="32" spans="2:23">
      <c r="B32" s="25"/>
      <c r="C32" s="36"/>
      <c r="D32" s="25"/>
      <c r="E32" s="25"/>
      <c r="F32" s="25"/>
      <c r="G32" s="25"/>
      <c r="H32" s="25"/>
      <c r="I32" s="25"/>
      <c r="J32" s="25"/>
      <c r="K32" s="25"/>
      <c r="L32" s="25"/>
      <c r="M32" s="25"/>
      <c r="N32" s="25"/>
      <c r="O32" s="25"/>
      <c r="P32" s="25"/>
      <c r="Q32" s="25"/>
      <c r="R32" s="25"/>
      <c r="S32" s="25"/>
      <c r="T32" s="25"/>
      <c r="U32" s="25"/>
      <c r="V32" s="25"/>
      <c r="W32" s="21"/>
    </row>
    <row r="33" spans="2:23">
      <c r="B33" s="30"/>
      <c r="C33" s="21"/>
      <c r="D33" s="21"/>
      <c r="E33" s="21"/>
      <c r="F33" s="21"/>
      <c r="G33" s="21"/>
      <c r="H33" s="21"/>
      <c r="I33" s="21"/>
      <c r="J33" s="21"/>
      <c r="K33" s="21"/>
      <c r="L33" s="21"/>
      <c r="M33" s="21"/>
      <c r="N33" s="21"/>
      <c r="O33" s="21"/>
      <c r="P33" s="21"/>
      <c r="Q33" s="21"/>
      <c r="R33" s="21"/>
      <c r="S33" s="21"/>
      <c r="T33" s="21"/>
      <c r="U33" s="21"/>
      <c r="V33" s="21"/>
      <c r="W33" s="21"/>
    </row>
    <row r="34" spans="2:23">
      <c r="B34" s="25"/>
      <c r="C34" s="25" t="s">
        <v>101</v>
      </c>
      <c r="D34" s="25">
        <v>43.9</v>
      </c>
      <c r="E34" s="25">
        <v>43.5</v>
      </c>
      <c r="F34" s="25">
        <v>44.6</v>
      </c>
      <c r="G34" s="25">
        <v>44.1</v>
      </c>
      <c r="H34" s="25">
        <v>43.6</v>
      </c>
      <c r="I34" s="25">
        <v>43</v>
      </c>
      <c r="J34" s="25">
        <v>41.9</v>
      </c>
      <c r="K34" s="25">
        <v>42.8</v>
      </c>
      <c r="L34" s="25">
        <v>41.3</v>
      </c>
      <c r="M34" s="25">
        <v>41.1</v>
      </c>
      <c r="N34" s="25">
        <v>40.6</v>
      </c>
      <c r="O34" s="25">
        <v>39.200000000000003</v>
      </c>
      <c r="P34" s="25">
        <v>38.200000000000003</v>
      </c>
      <c r="Q34" s="25">
        <v>37.9</v>
      </c>
      <c r="R34" s="25">
        <v>35.9</v>
      </c>
      <c r="S34" s="25">
        <v>36</v>
      </c>
      <c r="T34" s="25">
        <v>35.700000000000003</v>
      </c>
      <c r="U34" s="25">
        <v>34.700000000000003</v>
      </c>
      <c r="V34" s="25">
        <v>34.6</v>
      </c>
      <c r="W34" s="21"/>
    </row>
    <row r="35" spans="2:23">
      <c r="B35" s="21"/>
      <c r="C35" s="35" t="s">
        <v>97</v>
      </c>
      <c r="D35" s="21"/>
      <c r="E35" s="21"/>
      <c r="F35" s="21"/>
      <c r="G35" s="21"/>
      <c r="H35" s="21"/>
      <c r="I35" s="21"/>
      <c r="J35" s="21"/>
      <c r="K35" s="21"/>
      <c r="L35" s="21"/>
      <c r="M35" s="21"/>
      <c r="N35" s="21"/>
      <c r="O35" s="21"/>
      <c r="P35" s="21"/>
      <c r="Q35" s="21"/>
      <c r="R35" s="21"/>
      <c r="S35" s="21"/>
      <c r="T35" s="21"/>
      <c r="U35" s="21"/>
      <c r="V35" s="21"/>
      <c r="W35" s="21"/>
    </row>
    <row r="36" spans="2:23">
      <c r="B36" s="21"/>
      <c r="C36" s="21" t="s">
        <v>90</v>
      </c>
      <c r="D36" s="21">
        <v>0</v>
      </c>
      <c r="E36" s="21">
        <v>0.1</v>
      </c>
      <c r="F36" s="21">
        <v>0</v>
      </c>
      <c r="G36" s="21">
        <v>0</v>
      </c>
      <c r="H36" s="21">
        <v>0</v>
      </c>
      <c r="I36" s="21">
        <v>0.1</v>
      </c>
      <c r="J36" s="21">
        <v>0.1</v>
      </c>
      <c r="K36" s="21">
        <v>0.1</v>
      </c>
      <c r="L36" s="21">
        <v>0.1</v>
      </c>
      <c r="M36" s="21">
        <v>0</v>
      </c>
      <c r="N36" s="21">
        <v>0</v>
      </c>
      <c r="O36" s="21">
        <v>0</v>
      </c>
      <c r="P36" s="21">
        <v>0</v>
      </c>
      <c r="Q36" s="21">
        <v>0</v>
      </c>
      <c r="R36" s="21">
        <v>0.1</v>
      </c>
      <c r="S36" s="21">
        <v>0</v>
      </c>
      <c r="T36" s="21">
        <v>0</v>
      </c>
      <c r="U36" s="21">
        <v>0</v>
      </c>
      <c r="V36" s="21">
        <v>0</v>
      </c>
      <c r="W36" s="21"/>
    </row>
    <row r="37" spans="2:23">
      <c r="B37" s="21"/>
      <c r="C37" s="29" t="s">
        <v>91</v>
      </c>
      <c r="D37" s="21">
        <v>43.2</v>
      </c>
      <c r="E37" s="21">
        <v>42.8</v>
      </c>
      <c r="F37" s="21">
        <v>43.9</v>
      </c>
      <c r="G37" s="21">
        <v>43.5</v>
      </c>
      <c r="H37" s="21">
        <v>43</v>
      </c>
      <c r="I37" s="21">
        <v>42.1</v>
      </c>
      <c r="J37" s="21">
        <v>40.9</v>
      </c>
      <c r="K37" s="21">
        <v>41</v>
      </c>
      <c r="L37" s="21">
        <v>39.5</v>
      </c>
      <c r="M37" s="21">
        <v>39.200000000000003</v>
      </c>
      <c r="N37" s="21">
        <v>38.5</v>
      </c>
      <c r="O37" s="21">
        <v>36.6</v>
      </c>
      <c r="P37" s="21">
        <v>35.5</v>
      </c>
      <c r="Q37" s="21">
        <v>35.5</v>
      </c>
      <c r="R37" s="21">
        <v>33.4</v>
      </c>
      <c r="S37" s="21">
        <v>35.1</v>
      </c>
      <c r="T37" s="21">
        <v>34.799999999999997</v>
      </c>
      <c r="U37" s="21">
        <v>33.799999999999997</v>
      </c>
      <c r="V37" s="21">
        <v>33.799999999999997</v>
      </c>
      <c r="W37" s="21"/>
    </row>
    <row r="38" spans="2:23">
      <c r="B38" s="21"/>
      <c r="C38" s="29" t="s">
        <v>92</v>
      </c>
      <c r="D38" s="21">
        <v>0.3</v>
      </c>
      <c r="E38" s="21">
        <v>0.3</v>
      </c>
      <c r="F38" s="21">
        <v>0.3</v>
      </c>
      <c r="G38" s="21">
        <v>0.4</v>
      </c>
      <c r="H38" s="21">
        <v>0.4</v>
      </c>
      <c r="I38" s="21">
        <v>0.4</v>
      </c>
      <c r="J38" s="21">
        <v>0.5</v>
      </c>
      <c r="K38" s="21">
        <v>0.5</v>
      </c>
      <c r="L38" s="21">
        <v>0.4</v>
      </c>
      <c r="M38" s="21">
        <v>0.5</v>
      </c>
      <c r="N38" s="21">
        <v>0.5</v>
      </c>
      <c r="O38" s="21">
        <v>0.5</v>
      </c>
      <c r="P38" s="21">
        <v>0.6</v>
      </c>
      <c r="Q38" s="21">
        <v>0.6</v>
      </c>
      <c r="R38" s="21">
        <v>0.6</v>
      </c>
      <c r="S38" s="21">
        <v>0.6</v>
      </c>
      <c r="T38" s="21">
        <v>0.5</v>
      </c>
      <c r="U38" s="21">
        <v>0.5</v>
      </c>
      <c r="V38" s="21">
        <v>0.5</v>
      </c>
      <c r="W38" s="21"/>
    </row>
    <row r="39" spans="2:23">
      <c r="B39" s="21"/>
      <c r="C39" s="29" t="s">
        <v>93</v>
      </c>
      <c r="D39" s="21">
        <v>0</v>
      </c>
      <c r="E39" s="21">
        <v>0</v>
      </c>
      <c r="F39" s="21">
        <v>0</v>
      </c>
      <c r="G39" s="21">
        <v>0</v>
      </c>
      <c r="H39" s="21">
        <v>0</v>
      </c>
      <c r="I39" s="21">
        <v>0.2</v>
      </c>
      <c r="J39" s="21">
        <v>0.2</v>
      </c>
      <c r="K39" s="21">
        <v>0.9</v>
      </c>
      <c r="L39" s="21">
        <v>1</v>
      </c>
      <c r="M39" s="21">
        <v>1</v>
      </c>
      <c r="N39" s="21">
        <v>1.2</v>
      </c>
      <c r="O39" s="21">
        <v>1.7</v>
      </c>
      <c r="P39" s="21">
        <v>1.7</v>
      </c>
      <c r="Q39" s="21">
        <v>1.6</v>
      </c>
      <c r="R39" s="21">
        <v>1.6</v>
      </c>
      <c r="S39" s="21">
        <v>0</v>
      </c>
      <c r="T39" s="21">
        <v>0</v>
      </c>
      <c r="U39" s="21">
        <v>0</v>
      </c>
      <c r="V39" s="21">
        <v>0</v>
      </c>
      <c r="W39" s="21"/>
    </row>
    <row r="40" spans="2:23">
      <c r="B40" s="21"/>
      <c r="C40" s="29" t="s">
        <v>94</v>
      </c>
      <c r="D40" s="21">
        <v>0</v>
      </c>
      <c r="E40" s="21">
        <v>0</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row>
    <row r="41" spans="2:23">
      <c r="B41" s="21"/>
      <c r="C41" s="29" t="s">
        <v>95</v>
      </c>
      <c r="D41" s="21">
        <v>0.4</v>
      </c>
      <c r="E41" s="21">
        <v>0.4</v>
      </c>
      <c r="F41" s="21">
        <v>0.3</v>
      </c>
      <c r="G41" s="21">
        <v>0.2</v>
      </c>
      <c r="H41" s="21">
        <v>0.2</v>
      </c>
      <c r="I41" s="21">
        <v>0.2</v>
      </c>
      <c r="J41" s="21">
        <v>0.3</v>
      </c>
      <c r="K41" s="21">
        <v>0.3</v>
      </c>
      <c r="L41" s="21">
        <v>0.3</v>
      </c>
      <c r="M41" s="21">
        <v>0.3</v>
      </c>
      <c r="N41" s="21">
        <v>0.3</v>
      </c>
      <c r="O41" s="21">
        <v>0.3</v>
      </c>
      <c r="P41" s="21">
        <v>0.3</v>
      </c>
      <c r="Q41" s="21">
        <v>0.3</v>
      </c>
      <c r="R41" s="21">
        <v>0.2</v>
      </c>
      <c r="S41" s="21">
        <v>0.3</v>
      </c>
      <c r="T41" s="21">
        <v>0.3</v>
      </c>
      <c r="U41" s="21">
        <v>0.3</v>
      </c>
      <c r="V41" s="21">
        <v>0.3</v>
      </c>
      <c r="W41" s="21"/>
    </row>
    <row r="42" spans="2:23">
      <c r="B42" s="21"/>
      <c r="C42" s="29"/>
      <c r="D42" s="21"/>
      <c r="E42" s="21"/>
      <c r="F42" s="21"/>
      <c r="G42" s="21"/>
      <c r="H42" s="21"/>
      <c r="I42" s="21"/>
      <c r="J42" s="21"/>
      <c r="K42" s="21"/>
      <c r="L42" s="21"/>
      <c r="M42" s="21"/>
      <c r="N42" s="21"/>
      <c r="O42" s="21"/>
      <c r="P42" s="21"/>
      <c r="Q42" s="21"/>
      <c r="R42" s="21"/>
      <c r="S42" s="21"/>
      <c r="T42" s="21"/>
      <c r="U42" s="21"/>
      <c r="V42" s="21"/>
      <c r="W42" s="21"/>
    </row>
    <row r="43" spans="2:23">
      <c r="B43" s="21"/>
      <c r="C43" s="35" t="s">
        <v>53</v>
      </c>
      <c r="D43" s="21"/>
      <c r="E43" s="21"/>
      <c r="F43" s="21"/>
      <c r="G43" s="21"/>
      <c r="H43" s="21"/>
      <c r="I43" s="21"/>
      <c r="J43" s="21"/>
      <c r="K43" s="21"/>
      <c r="L43" s="21"/>
      <c r="M43" s="21"/>
      <c r="N43" s="21"/>
      <c r="O43" s="21"/>
      <c r="P43" s="21"/>
      <c r="Q43" s="21"/>
      <c r="R43" s="21"/>
      <c r="S43" s="21"/>
      <c r="T43" s="21"/>
      <c r="U43" s="21"/>
      <c r="V43" s="21"/>
      <c r="W43" s="21"/>
    </row>
    <row r="44" spans="2:23">
      <c r="B44" s="21"/>
      <c r="C44" s="21" t="s">
        <v>90</v>
      </c>
      <c r="D44" s="21">
        <v>0.1</v>
      </c>
      <c r="E44" s="21">
        <v>0.1</v>
      </c>
      <c r="F44" s="21">
        <v>0.1</v>
      </c>
      <c r="G44" s="21">
        <v>0.1</v>
      </c>
      <c r="H44" s="21">
        <v>0.1</v>
      </c>
      <c r="I44" s="21">
        <v>0.1</v>
      </c>
      <c r="J44" s="21">
        <v>0.1</v>
      </c>
      <c r="K44" s="21">
        <v>0.1</v>
      </c>
      <c r="L44" s="21">
        <v>0.1</v>
      </c>
      <c r="M44" s="21">
        <v>0.1</v>
      </c>
      <c r="N44" s="21">
        <v>0.1</v>
      </c>
      <c r="O44" s="21">
        <v>0.1</v>
      </c>
      <c r="P44" s="21">
        <v>0.1</v>
      </c>
      <c r="Q44" s="21">
        <v>0.1</v>
      </c>
      <c r="R44" s="21">
        <v>0.2</v>
      </c>
      <c r="S44" s="21">
        <v>0.1</v>
      </c>
      <c r="T44" s="21">
        <v>0.1</v>
      </c>
      <c r="U44" s="21">
        <v>0</v>
      </c>
      <c r="V44" s="21">
        <v>0</v>
      </c>
      <c r="W44" s="21"/>
    </row>
    <row r="45" spans="2:23">
      <c r="B45" s="21"/>
      <c r="C45" s="29" t="s">
        <v>91</v>
      </c>
      <c r="D45" s="21">
        <v>98.5</v>
      </c>
      <c r="E45" s="21">
        <v>98.4</v>
      </c>
      <c r="F45" s="21">
        <v>98.6</v>
      </c>
      <c r="G45" s="21">
        <v>98.5</v>
      </c>
      <c r="H45" s="21">
        <v>98.5</v>
      </c>
      <c r="I45" s="21">
        <v>98.1</v>
      </c>
      <c r="J45" s="21">
        <v>97.7</v>
      </c>
      <c r="K45" s="21">
        <v>95.9</v>
      </c>
      <c r="L45" s="21">
        <v>95.6</v>
      </c>
      <c r="M45" s="21">
        <v>95.6</v>
      </c>
      <c r="N45" s="21">
        <v>95</v>
      </c>
      <c r="O45" s="21">
        <v>93.3</v>
      </c>
      <c r="P45" s="21">
        <v>93</v>
      </c>
      <c r="Q45" s="21">
        <v>93.5</v>
      </c>
      <c r="R45" s="21">
        <v>93</v>
      </c>
      <c r="S45" s="21">
        <v>97.5</v>
      </c>
      <c r="T45" s="21">
        <v>97.6</v>
      </c>
      <c r="U45" s="21">
        <v>97.6</v>
      </c>
      <c r="V45" s="21">
        <v>97.6</v>
      </c>
      <c r="W45" s="21"/>
    </row>
    <row r="46" spans="2:23">
      <c r="B46" s="21"/>
      <c r="C46" s="29" t="s">
        <v>92</v>
      </c>
      <c r="D46" s="21">
        <v>0.6</v>
      </c>
      <c r="E46" s="21">
        <v>0.7</v>
      </c>
      <c r="F46" s="21">
        <v>0.7</v>
      </c>
      <c r="G46" s="21">
        <v>0.9</v>
      </c>
      <c r="H46" s="21">
        <v>0.9</v>
      </c>
      <c r="I46" s="21">
        <v>1</v>
      </c>
      <c r="J46" s="21">
        <v>1.1000000000000001</v>
      </c>
      <c r="K46" s="21">
        <v>1.1000000000000001</v>
      </c>
      <c r="L46" s="21">
        <v>1.1000000000000001</v>
      </c>
      <c r="M46" s="21">
        <v>1.1000000000000001</v>
      </c>
      <c r="N46" s="21">
        <v>1.2</v>
      </c>
      <c r="O46" s="21">
        <v>1.4</v>
      </c>
      <c r="P46" s="21">
        <v>1.5</v>
      </c>
      <c r="Q46" s="21">
        <v>1.6</v>
      </c>
      <c r="R46" s="21">
        <v>1.7</v>
      </c>
      <c r="S46" s="21">
        <v>1.7</v>
      </c>
      <c r="T46" s="21">
        <v>1.5</v>
      </c>
      <c r="U46" s="21">
        <v>1.5</v>
      </c>
      <c r="V46" s="21">
        <v>1.5</v>
      </c>
      <c r="W46" s="21"/>
    </row>
    <row r="47" spans="2:23">
      <c r="B47" s="21"/>
      <c r="C47" s="29" t="s">
        <v>93</v>
      </c>
      <c r="D47" s="21">
        <v>0</v>
      </c>
      <c r="E47" s="21">
        <v>0</v>
      </c>
      <c r="F47" s="21">
        <v>0</v>
      </c>
      <c r="G47" s="21">
        <v>0</v>
      </c>
      <c r="H47" s="21">
        <v>0</v>
      </c>
      <c r="I47" s="21">
        <v>0.5</v>
      </c>
      <c r="J47" s="21">
        <v>0.5</v>
      </c>
      <c r="K47" s="21">
        <v>2.2000000000000002</v>
      </c>
      <c r="L47" s="21">
        <v>2.2999999999999998</v>
      </c>
      <c r="M47" s="21">
        <v>2.5</v>
      </c>
      <c r="N47" s="21">
        <v>3</v>
      </c>
      <c r="O47" s="21">
        <v>4.4000000000000004</v>
      </c>
      <c r="P47" s="21">
        <v>4.5</v>
      </c>
      <c r="Q47" s="21">
        <v>4.2</v>
      </c>
      <c r="R47" s="21">
        <v>4.5</v>
      </c>
      <c r="S47" s="21">
        <v>0</v>
      </c>
      <c r="T47" s="21">
        <v>0</v>
      </c>
      <c r="U47" s="21">
        <v>0</v>
      </c>
      <c r="V47" s="21">
        <v>0</v>
      </c>
      <c r="W47" s="21"/>
    </row>
    <row r="48" spans="2:23">
      <c r="B48" s="21"/>
      <c r="C48" s="29" t="s">
        <v>94</v>
      </c>
      <c r="D48" s="21">
        <v>0</v>
      </c>
      <c r="E48" s="21">
        <v>0</v>
      </c>
      <c r="F48" s="21">
        <v>0</v>
      </c>
      <c r="G48" s="21">
        <v>0</v>
      </c>
      <c r="H48" s="21">
        <v>0</v>
      </c>
      <c r="I48" s="21">
        <v>0</v>
      </c>
      <c r="J48" s="21">
        <v>0</v>
      </c>
      <c r="K48" s="21">
        <v>0</v>
      </c>
      <c r="L48" s="21">
        <v>0</v>
      </c>
      <c r="M48" s="21">
        <v>0</v>
      </c>
      <c r="N48" s="21">
        <v>0</v>
      </c>
      <c r="O48" s="21">
        <v>0</v>
      </c>
      <c r="P48" s="21">
        <v>0</v>
      </c>
      <c r="Q48" s="21">
        <v>0</v>
      </c>
      <c r="R48" s="21">
        <v>0</v>
      </c>
      <c r="S48" s="21">
        <v>0</v>
      </c>
      <c r="T48" s="21">
        <v>0</v>
      </c>
      <c r="U48" s="21">
        <v>0</v>
      </c>
      <c r="V48" s="21">
        <v>0</v>
      </c>
      <c r="W48" s="21"/>
    </row>
    <row r="49" spans="2:23">
      <c r="B49" s="21"/>
      <c r="C49" s="29" t="s">
        <v>95</v>
      </c>
      <c r="D49" s="21">
        <v>0.8</v>
      </c>
      <c r="E49" s="21">
        <v>0.8</v>
      </c>
      <c r="F49" s="21">
        <v>0.6</v>
      </c>
      <c r="G49" s="21">
        <v>0.5</v>
      </c>
      <c r="H49" s="21">
        <v>0.5</v>
      </c>
      <c r="I49" s="21">
        <v>0.4</v>
      </c>
      <c r="J49" s="21">
        <v>0.6</v>
      </c>
      <c r="K49" s="21">
        <v>0.7</v>
      </c>
      <c r="L49" s="21">
        <v>0.8</v>
      </c>
      <c r="M49" s="21">
        <v>0.6</v>
      </c>
      <c r="N49" s="21">
        <v>0.7</v>
      </c>
      <c r="O49" s="21">
        <v>0.8</v>
      </c>
      <c r="P49" s="21">
        <v>0.9</v>
      </c>
      <c r="Q49" s="21">
        <v>0.7</v>
      </c>
      <c r="R49" s="21">
        <v>0.7</v>
      </c>
      <c r="S49" s="21">
        <v>0.7</v>
      </c>
      <c r="T49" s="21">
        <v>0.8</v>
      </c>
      <c r="U49" s="21">
        <v>0.8</v>
      </c>
      <c r="V49" s="21">
        <v>0.8</v>
      </c>
      <c r="W49" s="21"/>
    </row>
    <row r="50" spans="2:23">
      <c r="B50" s="21"/>
      <c r="C50" s="21"/>
      <c r="D50" s="21"/>
      <c r="E50" s="21"/>
      <c r="F50" s="21"/>
      <c r="G50" s="21"/>
      <c r="H50" s="21"/>
      <c r="I50" s="21"/>
      <c r="J50" s="21"/>
      <c r="K50" s="21"/>
      <c r="L50" s="21"/>
      <c r="M50" s="21"/>
      <c r="N50" s="21"/>
      <c r="O50" s="21"/>
      <c r="P50" s="21"/>
      <c r="Q50" s="21"/>
      <c r="R50" s="21"/>
      <c r="S50" s="21"/>
      <c r="T50" s="21"/>
      <c r="U50" s="21"/>
      <c r="V50" s="21"/>
      <c r="W50" s="21"/>
    </row>
    <row r="51" spans="2:23">
      <c r="B51" s="25"/>
      <c r="C51" s="36" t="s">
        <v>82</v>
      </c>
      <c r="D51" s="25">
        <v>70.2</v>
      </c>
      <c r="E51" s="25">
        <v>70.2</v>
      </c>
      <c r="F51" s="25">
        <v>70.2</v>
      </c>
      <c r="G51" s="25">
        <v>70.099999999999994</v>
      </c>
      <c r="H51" s="25">
        <v>69.7</v>
      </c>
      <c r="I51" s="25">
        <v>69.400000000000006</v>
      </c>
      <c r="J51" s="25">
        <v>69</v>
      </c>
      <c r="K51" s="25">
        <v>68.599999999999994</v>
      </c>
      <c r="L51" s="25">
        <v>68.3</v>
      </c>
      <c r="M51" s="25">
        <v>68.099999999999994</v>
      </c>
      <c r="N51" s="25">
        <v>67.900000000000006</v>
      </c>
      <c r="O51" s="25">
        <v>67.599999999999994</v>
      </c>
      <c r="P51" s="25">
        <v>67.400000000000006</v>
      </c>
      <c r="Q51" s="25">
        <v>67.3</v>
      </c>
      <c r="R51" s="25">
        <v>67</v>
      </c>
      <c r="S51" s="25">
        <v>67.099999999999994</v>
      </c>
      <c r="T51" s="25">
        <v>67.099999999999994</v>
      </c>
      <c r="U51" s="25">
        <v>67.099999999999994</v>
      </c>
      <c r="V51" s="25">
        <v>67.099999999999994</v>
      </c>
      <c r="W51" s="21"/>
    </row>
    <row r="52" spans="2:23">
      <c r="B52" s="21"/>
      <c r="C52" s="21"/>
      <c r="D52" s="21"/>
      <c r="E52" s="21"/>
      <c r="F52" s="21"/>
      <c r="G52" s="21"/>
      <c r="H52" s="21"/>
      <c r="I52" s="21"/>
      <c r="J52" s="21"/>
      <c r="K52" s="21"/>
      <c r="L52" s="21"/>
      <c r="M52" s="21"/>
      <c r="N52" s="21"/>
      <c r="O52" s="21"/>
      <c r="P52" s="21"/>
      <c r="Q52" s="21"/>
      <c r="R52" s="21"/>
      <c r="S52" s="21"/>
      <c r="T52" s="21"/>
      <c r="U52" s="21"/>
      <c r="V52" s="21"/>
      <c r="W52" s="21"/>
    </row>
    <row r="53" spans="2:23">
      <c r="B53" s="21"/>
      <c r="C53" s="21"/>
      <c r="D53" s="21"/>
      <c r="E53" s="21"/>
      <c r="F53" s="21"/>
      <c r="G53" s="21"/>
      <c r="H53" s="21"/>
      <c r="I53" s="21"/>
      <c r="J53" s="21"/>
      <c r="K53" s="21"/>
      <c r="L53" s="21"/>
      <c r="M53" s="21"/>
      <c r="N53" s="21"/>
      <c r="O53" s="21"/>
      <c r="P53" s="21"/>
      <c r="Q53" s="21"/>
      <c r="R53" s="21"/>
      <c r="S53" s="21"/>
      <c r="T53" s="21"/>
      <c r="U53" s="21"/>
      <c r="V53" s="21"/>
      <c r="W53" s="2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2.xml><?xml version="1.0" encoding="utf-8"?>
<ds:datastoreItem xmlns:ds="http://schemas.openxmlformats.org/officeDocument/2006/customXml" ds:itemID="{058E23EF-3D90-4B93-86C7-1785D5F5FEB1}">
  <ds:schemaRefs>
    <ds:schemaRef ds:uri="http://purl.org/dc/dcmitype/"/>
    <ds:schemaRef ds:uri="http://schemas.microsoft.com/office/2006/metadata/properties"/>
    <ds:schemaRef ds:uri="http://www.w3.org/XML/1998/namespace"/>
    <ds:schemaRef ds:uri="http://schemas.microsoft.com/office/infopath/2007/PartnerControls"/>
    <ds:schemaRef ds:uri="52604411-7aeb-406e-8b34-4ce79a7293cc"/>
    <ds:schemaRef ds:uri="de340059-046a-4f1a-8b62-ade039df3700"/>
    <ds:schemaRef ds:uri="http://purl.org/dc/terms/"/>
    <ds:schemaRef ds:uri="http://purl.org/dc/elements/1.1/"/>
    <ds:schemaRef ds:uri="http://schemas.microsoft.com/office/2006/documentManagement/types"/>
    <ds:schemaRef ds:uri="http://schemas.openxmlformats.org/package/2006/metadata/core-properties"/>
    <ds:schemaRef ds:uri="d580559a-617d-4d7d-8fb9-71ff64b58360"/>
  </ds:schemaRefs>
</ds:datastoreItem>
</file>

<file path=customXml/itemProps3.xml><?xml version="1.0" encoding="utf-8"?>
<ds:datastoreItem xmlns:ds="http://schemas.openxmlformats.org/officeDocument/2006/customXml" ds:itemID="{0109C46A-9D09-49D1-8BD9-B7BE2C9E8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Marine Energy Consumption</vt:lpstr>
      <vt:lpstr>Freight Air Energy Consumption</vt:lpstr>
      <vt:lpstr>AEO 48 (Aircraft Stock)</vt:lpstr>
      <vt:lpstr>Passenger</vt:lpstr>
      <vt:lpstr>Freight</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Colton Kasteel</cp:lastModifiedBy>
  <cp:revision/>
  <dcterms:created xsi:type="dcterms:W3CDTF">2017-06-22T21:46:10Z</dcterms:created>
  <dcterms:modified xsi:type="dcterms:W3CDTF">2021-12-02T21:17:10Z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_SourceUrl">
    <vt:lpwstr/>
  </property>
  <property fmtid="{D5CDD505-2E9C-101B-9397-08002B2CF9AE}" pid="11" name="_SharedFileIndex">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ies>
</file>