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rynna\Dropbox (CEA)\Energy Innovation IO\Deliverable IO files\Canada\URPbIC\"/>
    </mc:Choice>
  </mc:AlternateContent>
  <xr:revisionPtr revIDLastSave="0" documentId="13_ncr:1_{E2DD168C-A576-4151-BBAC-0CB833281A0B}" xr6:coauthVersionLast="46" xr6:coauthVersionMax="46" xr10:uidLastSave="{00000000-0000-0000-0000-000000000000}"/>
  <bookViews>
    <workbookView xWindow="28680" yWindow="-120" windowWidth="29040" windowHeight="15840" xr2:uid="{111598D9-CA0B-488C-B665-0CB52396764C}"/>
  </bookViews>
  <sheets>
    <sheet name="About" sheetId="2" r:id="rId1"/>
    <sheet name="Statistic Canada Union Status" sheetId="1" r:id="rId2"/>
    <sheet name="ISIC to BLS Map" sheetId="4" r:id="rId3"/>
    <sheet name="URPbIC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4" l="1" a="1"/>
  <c r="D3" i="4" s="1"/>
  <c r="D4" i="4" a="1"/>
  <c r="D4" i="4" s="1"/>
  <c r="D5" i="4" a="1"/>
  <c r="D5" i="4" s="1"/>
  <c r="D6" i="4" a="1"/>
  <c r="D6" i="4"/>
  <c r="D7" i="4" a="1"/>
  <c r="D7" i="4" s="1"/>
  <c r="D8" i="4" a="1"/>
  <c r="D8" i="4" s="1"/>
  <c r="D9" i="4" a="1"/>
  <c r="D9" i="4" s="1"/>
  <c r="D10" i="4" a="1"/>
  <c r="D10" i="4"/>
  <c r="D11" i="4" a="1"/>
  <c r="D11" i="4" s="1"/>
  <c r="D12" i="4" a="1"/>
  <c r="D12" i="4" s="1"/>
  <c r="D13" i="4" a="1"/>
  <c r="D13" i="4" s="1"/>
  <c r="D14" i="4" a="1"/>
  <c r="D14" i="4"/>
  <c r="D15" i="4" a="1"/>
  <c r="D15" i="4" s="1"/>
  <c r="D16" i="4" a="1"/>
  <c r="D16" i="4" s="1"/>
  <c r="D17" i="4" a="1"/>
  <c r="D17" i="4" s="1"/>
  <c r="D18" i="4" a="1"/>
  <c r="D18" i="4"/>
  <c r="D19" i="4" a="1"/>
  <c r="D19" i="4" s="1"/>
  <c r="D20" i="4" a="1"/>
  <c r="D20" i="4" s="1"/>
  <c r="D21" i="4" a="1"/>
  <c r="D21" i="4" s="1"/>
  <c r="D22" i="4" a="1"/>
  <c r="D22" i="4"/>
  <c r="D23" i="4" a="1"/>
  <c r="D23" i="4" s="1"/>
  <c r="D24" i="4" a="1"/>
  <c r="D24" i="4" s="1"/>
  <c r="D25" i="4" a="1"/>
  <c r="D25" i="4" s="1"/>
  <c r="D26" i="4" a="1"/>
  <c r="D26" i="4"/>
  <c r="D27" i="4" a="1"/>
  <c r="D27" i="4" s="1"/>
  <c r="D28" i="4" a="1"/>
  <c r="D28" i="4" s="1"/>
  <c r="D29" i="4" a="1"/>
  <c r="D29" i="4" s="1"/>
  <c r="D30" i="4" a="1"/>
  <c r="D30" i="4"/>
  <c r="D31" i="4" a="1"/>
  <c r="D31" i="4" s="1"/>
  <c r="D32" i="4" a="1"/>
  <c r="D32" i="4" s="1"/>
  <c r="D33" i="4" a="1"/>
  <c r="D33" i="4" s="1"/>
  <c r="D34" i="4" a="1"/>
  <c r="D34" i="4"/>
  <c r="D35" i="4" a="1"/>
  <c r="D35" i="4" s="1"/>
  <c r="D36" i="4" a="1"/>
  <c r="D36" i="4" s="1"/>
  <c r="D37" i="4" a="1"/>
  <c r="D37" i="4" s="1"/>
  <c r="D38" i="4" a="1"/>
  <c r="D38" i="4"/>
  <c r="D39" i="4" a="1"/>
  <c r="D39" i="4" s="1"/>
  <c r="D40" i="4" a="1"/>
  <c r="D40" i="4" s="1"/>
  <c r="D41" i="4" a="1"/>
  <c r="D41" i="4" s="1"/>
  <c r="D42" i="4" a="1"/>
  <c r="D42" i="4" s="1"/>
  <c r="D43" i="4" a="1"/>
  <c r="D43" i="4" s="1"/>
  <c r="D2" i="4" a="1"/>
  <c r="D2" i="4" s="1"/>
  <c r="P2" i="3" l="1"/>
  <c r="O2" i="3"/>
  <c r="Z2" i="3"/>
  <c r="AA2" i="3"/>
  <c r="C27" i="4"/>
  <c r="C26" i="4"/>
  <c r="C43" i="4" l="1"/>
  <c r="C21" i="4"/>
  <c r="C22" i="4"/>
  <c r="C23" i="4"/>
  <c r="C24" i="4"/>
  <c r="C33" i="4"/>
  <c r="C34" i="4"/>
  <c r="C41" i="4"/>
  <c r="C42" i="4"/>
  <c r="C35" i="4"/>
  <c r="C36" i="4"/>
  <c r="C37" i="4"/>
  <c r="C38" i="4"/>
  <c r="C39" i="4"/>
  <c r="C40" i="4"/>
  <c r="C32" i="4"/>
  <c r="C31" i="4"/>
  <c r="C30" i="4"/>
  <c r="C29" i="4"/>
  <c r="C28" i="4"/>
  <c r="AB2" i="3" s="1"/>
  <c r="C25" i="4"/>
  <c r="C4" i="4"/>
  <c r="C5" i="4"/>
  <c r="C6" i="4"/>
  <c r="C3" i="4"/>
  <c r="C2" i="4"/>
  <c r="D2" i="3" l="1"/>
  <c r="C2" i="3"/>
  <c r="E2" i="3"/>
  <c r="F2" i="3"/>
  <c r="G2" i="3"/>
  <c r="Q2" i="3"/>
  <c r="R2" i="3"/>
  <c r="Y2" i="3"/>
  <c r="AC2" i="3"/>
  <c r="AD2" i="3"/>
  <c r="AE2" i="3"/>
  <c r="AF2" i="3"/>
  <c r="AH2" i="3"/>
  <c r="AJ2" i="3"/>
  <c r="AL2" i="3"/>
  <c r="AP2" i="3"/>
  <c r="B2" i="3"/>
  <c r="T2" i="3" l="1"/>
  <c r="N2" i="3"/>
  <c r="L2" i="3"/>
  <c r="X2" i="3"/>
  <c r="J2" i="3"/>
  <c r="AG2" i="3"/>
  <c r="W2" i="3"/>
  <c r="I2" i="3"/>
  <c r="H2" i="3"/>
  <c r="V2" i="3"/>
  <c r="U2" i="3"/>
  <c r="AO2" i="3"/>
  <c r="AI2" i="3"/>
  <c r="AK2" i="3"/>
  <c r="S2" i="3"/>
  <c r="K2" i="3"/>
  <c r="AQ2" i="3"/>
  <c r="AN2" i="3"/>
  <c r="AM2" i="3"/>
  <c r="M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<sst xmlns="http://schemas.openxmlformats.org/spreadsheetml/2006/main" count="190" uniqueCount="132">
  <si>
    <t>Construction</t>
  </si>
  <si>
    <t>Manufacturing</t>
  </si>
  <si>
    <t>Wholesale and retail trade</t>
  </si>
  <si>
    <t>Transportation and warehousing</t>
  </si>
  <si>
    <t>Utilities</t>
  </si>
  <si>
    <t>Telecommunications</t>
  </si>
  <si>
    <t>Educational services</t>
  </si>
  <si>
    <t>Health care and social assistance</t>
  </si>
  <si>
    <t>Accommodation and food services</t>
  </si>
  <si>
    <t>URPbIC Union Representation Percentage by ISIC Code</t>
  </si>
  <si>
    <t>Source:</t>
  </si>
  <si>
    <t>ISIC 01T03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</si>
  <si>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</si>
  <si>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</si>
  <si>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</si>
  <si>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</si>
  <si>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</si>
  <si>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</si>
  <si>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</si>
  <si>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22</t>
  </si>
  <si>
    <t>ISIC 25</t>
  </si>
  <si>
    <t>ISIC 26</t>
  </si>
  <si>
    <t>ISIC 27</t>
  </si>
  <si>
    <t>ISIC 28</t>
  </si>
  <si>
    <t>ISIC 29</t>
  </si>
  <si>
    <t>ISIC 30</t>
  </si>
  <si>
    <t>ISIC 31T33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</si>
  <si>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</si>
  <si>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</si>
  <si>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</si>
  <si>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</si>
  <si>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</si>
  <si>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</si>
  <si>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</si>
  <si>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</si>
  <si>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</si>
  <si>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</si>
  <si>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</si>
  <si>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</si>
  <si>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</si>
  <si>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</si>
  <si>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</si>
  <si>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Unit: dimensionless (% of workers)</t>
  </si>
  <si>
    <t>Percent Union Representation</t>
  </si>
  <si>
    <t>ISIC Code</t>
  </si>
  <si>
    <t>Agriculture, forestry and fishing</t>
  </si>
  <si>
    <t>Mining and quarrying of non-energy producing products</t>
  </si>
  <si>
    <t>Mining support service activities</t>
  </si>
  <si>
    <t>Food products, beverages and tobacco</t>
  </si>
  <si>
    <t>Textiles, wearing apparel, leather and related products</t>
  </si>
  <si>
    <t>Wood and products of wood and cork</t>
  </si>
  <si>
    <t>Paper products and printing</t>
  </si>
  <si>
    <t>Coke and refined petroleum products</t>
  </si>
  <si>
    <t>Rubber and plastic products</t>
  </si>
  <si>
    <t>Fabricated metal products</t>
  </si>
  <si>
    <t>Computer, electronic and optical products</t>
  </si>
  <si>
    <t>Electrical equipment</t>
  </si>
  <si>
    <t>Machinery and equipment, nec</t>
  </si>
  <si>
    <t>Motor vehicles, trailers and semi-trailers</t>
  </si>
  <si>
    <t>Other transport equipment</t>
  </si>
  <si>
    <t>Other manufacturing; repair and installation of machinery and equipment</t>
  </si>
  <si>
    <t>Wholesale and retail trade; repair of motor vehicles</t>
  </si>
  <si>
    <t>Transportation and storage</t>
  </si>
  <si>
    <t>Accomodation and food services</t>
  </si>
  <si>
    <t>Publishing, audiovisual and broadcasting activities</t>
  </si>
  <si>
    <t>IT and other information services</t>
  </si>
  <si>
    <t>Financial and insurance activities</t>
  </si>
  <si>
    <t>Real estate activities</t>
  </si>
  <si>
    <t>Other business sector services</t>
  </si>
  <si>
    <t>Public admin. and defence; compulsory social security</t>
  </si>
  <si>
    <t>Education</t>
  </si>
  <si>
    <t>Human health and social work</t>
  </si>
  <si>
    <t>Arts, entertainment, recreation and other service activities</t>
  </si>
  <si>
    <t>Private households with employed persons</t>
  </si>
  <si>
    <t>ISIC Code Meaning</t>
  </si>
  <si>
    <t>Mapped BLS Category</t>
  </si>
  <si>
    <t>Share Represented by Unions</t>
  </si>
  <si>
    <t>ISIC 21</t>
  </si>
  <si>
    <t>Chemicals</t>
  </si>
  <si>
    <t>Pharmaceuticals</t>
  </si>
  <si>
    <t>ISIC 20</t>
  </si>
  <si>
    <t>ISIC 06</t>
  </si>
  <si>
    <t>ISIC 05</t>
  </si>
  <si>
    <t>Coal mining</t>
  </si>
  <si>
    <t>Oil and gas extraction</t>
  </si>
  <si>
    <t>Union status by industry 1</t>
  </si>
  <si>
    <t>Annual</t>
  </si>
  <si>
    <t>Table: 14-10-0132-01 (formerly CANSIM 282-0223)</t>
  </si>
  <si>
    <t>Geography: Canada</t>
  </si>
  <si>
    <t>Both sexes</t>
  </si>
  <si>
    <t>Canada</t>
  </si>
  <si>
    <t>Percentage</t>
  </si>
  <si>
    <t>Finance, insurance, real estate, rental and leasing</t>
  </si>
  <si>
    <t>Professional, scientific and technical services</t>
  </si>
  <si>
    <t>Information, culture and recreation</t>
  </si>
  <si>
    <t>Other services (except public administration)</t>
  </si>
  <si>
    <t>Public administration</t>
  </si>
  <si>
    <t>Year 2020</t>
  </si>
  <si>
    <t>https://www150.statcan.gc.ca/t1/tbl1/en/tv.action?pid=1410013201</t>
  </si>
  <si>
    <t>Statistics Canada</t>
  </si>
  <si>
    <t>Union status by industry (Annual)</t>
  </si>
  <si>
    <t>OECD</t>
  </si>
  <si>
    <t>Trade Union</t>
  </si>
  <si>
    <t>https://stats.oecd.org/Index.aspx?DataSetCode=TUD</t>
  </si>
  <si>
    <t>ISIC 231</t>
  </si>
  <si>
    <t>ISIC 239</t>
  </si>
  <si>
    <t>ISIC 241</t>
  </si>
  <si>
    <t>ISIC 242</t>
  </si>
  <si>
    <t>Glass</t>
  </si>
  <si>
    <t>Cement and other nometallic minerals</t>
  </si>
  <si>
    <t>Iron and steel</t>
  </si>
  <si>
    <t>Other metals</t>
  </si>
  <si>
    <t>ISIC 351</t>
  </si>
  <si>
    <t>Electricity generation and distribution</t>
  </si>
  <si>
    <t>ISIC 352T353</t>
  </si>
  <si>
    <t>Energy pipelines and gas processing</t>
  </si>
  <si>
    <t>ISIC 36T39</t>
  </si>
  <si>
    <t>Water and waste</t>
  </si>
  <si>
    <t>Notes</t>
  </si>
  <si>
    <t>The main data source is  the Trade Union data from Statistics Canada.</t>
  </si>
  <si>
    <t>Union coverage rate (by a collective agreement)</t>
  </si>
  <si>
    <t>North American Industry Classification System (NAICS)</t>
  </si>
  <si>
    <t>Total employees, all industries</t>
  </si>
  <si>
    <t>Agriculture</t>
  </si>
  <si>
    <t xml:space="preserve">Goods-producing sector </t>
  </si>
  <si>
    <t xml:space="preserve">Forestry, fishing, mining, quarrying, oil and gas </t>
  </si>
  <si>
    <t xml:space="preserve">Services-producing sector </t>
  </si>
  <si>
    <t xml:space="preserve">Business, building and other support services </t>
  </si>
  <si>
    <t xml:space="preserve">Public sector </t>
  </si>
  <si>
    <t xml:space="preserve">Private sector </t>
  </si>
  <si>
    <t>The data that does not directly translate into an ISIC code, has an 30% value placed as the proportion of workers in a union.</t>
  </si>
  <si>
    <t>According to the ILO, approximately 28.4% of Canadian workers belong to a trade union.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</si>
</sst>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4" fillId="0" borderId="0"/>
    <xf numFmtId="9" fontId="5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 wrapText="1"/>
    </xf>
    <xf numFmtId="0" fontId="0" fillId="2" borderId="0" xfId="0" applyFill="1"/>
    <xf numFmtId="0" fontId="0" fillId="3" borderId="1" xfId="0" applyFill="1" applyBorder="1" applyAlignment="1">
      <alignment horizontal="right"/>
    </xf>
    <xf numFmtId="0" fontId="0" fillId="3" borderId="2" xfId="0" applyFill="1" applyBorder="1" applyAlignment="1">
      <alignment horizontal="right"/>
    </xf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0" fillId="3" borderId="8" xfId="0" applyFill="1" applyBorder="1" applyAlignment="1">
      <alignment horizontal="right"/>
    </xf>
    <xf numFmtId="0" fontId="0" fillId="3" borderId="9" xfId="0" applyFill="1" applyBorder="1"/>
    <xf numFmtId="0" fontId="0" fillId="0" borderId="0" xfId="0" applyBorder="1"/>
    <xf numFmtId="10" fontId="0" fillId="0" borderId="0" xfId="3" applyNumberFormat="1" applyFont="1" applyAlignment="1">
      <alignment horizontal="center"/>
    </xf>
    <xf numFmtId="0" fontId="0" fillId="0" borderId="0" xfId="0" applyFill="1"/>
    <xf numFmtId="0" fontId="6" fillId="2" borderId="0" xfId="0" applyFont="1" applyFill="1"/>
  </cellXfs>
  <cellStyles count="4">
    <cellStyle name="Hyperlink" xfId="1" builtinId="8"/>
    <cellStyle name="Normal" xfId="0" builtinId="0"/>
    <cellStyle name="Normal 2" xfId="2" xr:uid="{2F0C8A8E-D31E-4F34-A1FB-A6290494DAD1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tats.oecd.org/Index.aspx?DataSetCode=TUD" TargetMode="External"/><Relationship Id="rId1" Type="http://schemas.openxmlformats.org/officeDocument/2006/relationships/hyperlink" Target="https://www150.statcan.gc.ca/t1/tbl1/en/tv.action?pid=141001320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80408-5795-454F-9839-1063721C3DFB}">
  <dimension ref="A1:B17"/>
  <sheetViews>
    <sheetView tabSelected="1" workbookViewId="0">
      <selection activeCell="G27" sqref="G27"/>
    </sheetView>
  </sheetViews>
  <sheetFormatPr defaultRowHeight="15" x14ac:dyDescent="0.25"/>
  <sheetData>
    <row r="1" spans="1:2" x14ac:dyDescent="0.25">
      <c r="A1" s="2" t="s">
        <v>9</v>
      </c>
    </row>
    <row r="3" spans="1:2" x14ac:dyDescent="0.25">
      <c r="A3" t="s">
        <v>10</v>
      </c>
      <c r="B3" t="s">
        <v>99</v>
      </c>
    </row>
    <row r="4" spans="1:2" x14ac:dyDescent="0.25">
      <c r="B4" s="3">
        <v>2020</v>
      </c>
    </row>
    <row r="5" spans="1:2" x14ac:dyDescent="0.25">
      <c r="B5" t="s">
        <v>100</v>
      </c>
    </row>
    <row r="6" spans="1:2" x14ac:dyDescent="0.25">
      <c r="B6" s="1" t="s">
        <v>98</v>
      </c>
    </row>
    <row r="7" spans="1:2" x14ac:dyDescent="0.25">
      <c r="B7" t="s">
        <v>87</v>
      </c>
    </row>
    <row r="9" spans="1:2" x14ac:dyDescent="0.25">
      <c r="B9" t="s">
        <v>101</v>
      </c>
    </row>
    <row r="10" spans="1:2" x14ac:dyDescent="0.25">
      <c r="B10" s="3">
        <v>2018</v>
      </c>
    </row>
    <row r="11" spans="1:2" x14ac:dyDescent="0.25">
      <c r="B11" s="3" t="s">
        <v>102</v>
      </c>
    </row>
    <row r="12" spans="1:2" x14ac:dyDescent="0.25">
      <c r="B12" s="1" t="s">
        <v>103</v>
      </c>
    </row>
    <row r="14" spans="1:2" x14ac:dyDescent="0.25">
      <c r="A14" t="s">
        <v>118</v>
      </c>
    </row>
    <row r="15" spans="1:2" x14ac:dyDescent="0.25">
      <c r="A15" t="s">
        <v>119</v>
      </c>
    </row>
    <row r="16" spans="1:2" x14ac:dyDescent="0.25">
      <c r="A16" s="3" t="s">
        <v>130</v>
      </c>
    </row>
    <row r="17" spans="1:1" x14ac:dyDescent="0.25">
      <c r="A17" t="s">
        <v>131</v>
      </c>
    </row>
  </sheetData>
  <hyperlinks>
    <hyperlink ref="B6" r:id="rId1" xr:uid="{BC277AAD-E748-45CC-9376-55C6DF24D19D}"/>
    <hyperlink ref="B12" r:id="rId2" xr:uid="{BC083B0D-64CC-4B68-B0AC-8D40CBF2CE4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DD121-3755-4593-ADE2-1A9CE9A52017}">
  <dimension ref="A1:F38"/>
  <sheetViews>
    <sheetView workbookViewId="0">
      <pane ySplit="1" topLeftCell="A5" activePane="bottomLeft" state="frozen"/>
      <selection pane="bottomLeft" activeCell="A32" sqref="A32"/>
    </sheetView>
  </sheetViews>
  <sheetFormatPr defaultRowHeight="15" x14ac:dyDescent="0.25"/>
  <cols>
    <col min="1" max="1" width="58.85546875" customWidth="1"/>
    <col min="2" max="6" width="18.42578125" customWidth="1"/>
    <col min="7" max="7" width="9.140625" customWidth="1"/>
  </cols>
  <sheetData>
    <row r="1" spans="1:6" x14ac:dyDescent="0.25">
      <c r="A1" s="2" t="s">
        <v>97</v>
      </c>
    </row>
    <row r="2" spans="1:6" x14ac:dyDescent="0.25">
      <c r="A2" t="s">
        <v>85</v>
      </c>
    </row>
    <row r="3" spans="1:6" x14ac:dyDescent="0.25">
      <c r="A3" t="s">
        <v>86</v>
      </c>
    </row>
    <row r="4" spans="1:6" x14ac:dyDescent="0.25">
      <c r="A4" t="s">
        <v>87</v>
      </c>
    </row>
    <row r="5" spans="1:6" x14ac:dyDescent="0.25">
      <c r="A5" t="s">
        <v>88</v>
      </c>
    </row>
    <row r="7" spans="1:6" x14ac:dyDescent="0.25">
      <c r="B7" t="s">
        <v>120</v>
      </c>
    </row>
    <row r="8" spans="1:6" x14ac:dyDescent="0.25">
      <c r="B8" t="s">
        <v>89</v>
      </c>
      <c r="F8" s="20"/>
    </row>
    <row r="9" spans="1:6" x14ac:dyDescent="0.25">
      <c r="B9" t="s">
        <v>90</v>
      </c>
      <c r="F9" s="20"/>
    </row>
    <row r="10" spans="1:6" x14ac:dyDescent="0.25">
      <c r="A10" t="s">
        <v>121</v>
      </c>
      <c r="B10">
        <v>2016</v>
      </c>
      <c r="C10">
        <v>2017</v>
      </c>
      <c r="D10">
        <v>2018</v>
      </c>
      <c r="E10">
        <v>2019</v>
      </c>
      <c r="F10" s="20">
        <v>2020</v>
      </c>
    </row>
    <row r="11" spans="1:6" x14ac:dyDescent="0.25">
      <c r="B11" t="s">
        <v>91</v>
      </c>
      <c r="F11" s="20"/>
    </row>
    <row r="12" spans="1:6" x14ac:dyDescent="0.25">
      <c r="A12" s="5" t="s">
        <v>122</v>
      </c>
      <c r="B12">
        <v>30.4</v>
      </c>
      <c r="C12">
        <v>30.4</v>
      </c>
      <c r="D12">
        <v>30</v>
      </c>
      <c r="E12">
        <v>30.2</v>
      </c>
      <c r="F12" s="20">
        <v>31.3</v>
      </c>
    </row>
    <row r="13" spans="1:6" x14ac:dyDescent="0.25">
      <c r="A13" s="5" t="s">
        <v>124</v>
      </c>
      <c r="B13">
        <v>27.9</v>
      </c>
      <c r="C13">
        <v>27.4</v>
      </c>
      <c r="D13">
        <v>27</v>
      </c>
      <c r="E13">
        <v>27.5</v>
      </c>
      <c r="F13" s="20">
        <v>27.2</v>
      </c>
    </row>
    <row r="14" spans="1:6" x14ac:dyDescent="0.25">
      <c r="A14" s="5" t="s">
        <v>123</v>
      </c>
      <c r="B14">
        <v>4.0999999999999996</v>
      </c>
      <c r="C14">
        <v>4.3</v>
      </c>
      <c r="D14">
        <v>4.2</v>
      </c>
      <c r="E14">
        <v>4.3</v>
      </c>
      <c r="F14" s="20">
        <v>3.3</v>
      </c>
    </row>
    <row r="15" spans="1:6" x14ac:dyDescent="0.25">
      <c r="A15" s="5" t="s">
        <v>125</v>
      </c>
      <c r="B15">
        <v>24</v>
      </c>
      <c r="C15">
        <v>23.6</v>
      </c>
      <c r="D15">
        <v>21.8</v>
      </c>
      <c r="E15">
        <v>20.9</v>
      </c>
      <c r="F15" s="20">
        <v>21</v>
      </c>
    </row>
    <row r="16" spans="1:6" x14ac:dyDescent="0.25">
      <c r="A16" s="5" t="s">
        <v>4</v>
      </c>
      <c r="B16">
        <v>66.099999999999994</v>
      </c>
      <c r="C16">
        <v>63.9</v>
      </c>
      <c r="D16">
        <v>63.4</v>
      </c>
      <c r="E16">
        <v>67.400000000000006</v>
      </c>
      <c r="F16" s="20">
        <v>65.8</v>
      </c>
    </row>
    <row r="17" spans="1:6" x14ac:dyDescent="0.25">
      <c r="A17" s="5" t="s">
        <v>0</v>
      </c>
      <c r="B17">
        <v>31.2</v>
      </c>
      <c r="C17">
        <v>30</v>
      </c>
      <c r="D17">
        <v>29.5</v>
      </c>
      <c r="E17">
        <v>30.4</v>
      </c>
      <c r="F17" s="20">
        <v>31.1</v>
      </c>
    </row>
    <row r="18" spans="1:6" x14ac:dyDescent="0.25">
      <c r="A18" s="5" t="s">
        <v>1</v>
      </c>
      <c r="B18">
        <v>25.2</v>
      </c>
      <c r="C18">
        <v>25.2</v>
      </c>
      <c r="D18">
        <v>24.8</v>
      </c>
      <c r="E18">
        <v>25.4</v>
      </c>
      <c r="F18" s="20">
        <v>24.4</v>
      </c>
    </row>
    <row r="19" spans="1:6" x14ac:dyDescent="0.25">
      <c r="A19" s="5" t="s">
        <v>126</v>
      </c>
      <c r="B19">
        <v>31</v>
      </c>
      <c r="C19">
        <v>31.2</v>
      </c>
      <c r="D19">
        <v>30.8</v>
      </c>
      <c r="E19">
        <v>30.9</v>
      </c>
      <c r="F19" s="20">
        <v>32.4</v>
      </c>
    </row>
    <row r="20" spans="1:6" x14ac:dyDescent="0.25">
      <c r="A20" s="5" t="s">
        <v>2</v>
      </c>
      <c r="B20">
        <v>12.3</v>
      </c>
      <c r="C20">
        <v>13.3</v>
      </c>
      <c r="D20">
        <v>12.5</v>
      </c>
      <c r="E20">
        <v>12.3</v>
      </c>
      <c r="F20" s="20">
        <v>12.5</v>
      </c>
    </row>
    <row r="21" spans="1:6" x14ac:dyDescent="0.25">
      <c r="A21" s="5" t="s">
        <v>3</v>
      </c>
      <c r="B21">
        <v>39</v>
      </c>
      <c r="C21">
        <v>39.799999999999997</v>
      </c>
      <c r="D21">
        <v>38.4</v>
      </c>
      <c r="E21">
        <v>38.9</v>
      </c>
      <c r="F21" s="20">
        <v>39.4</v>
      </c>
    </row>
    <row r="22" spans="1:6" x14ac:dyDescent="0.25">
      <c r="A22" s="5" t="s">
        <v>92</v>
      </c>
      <c r="B22">
        <v>8.4</v>
      </c>
      <c r="C22">
        <v>9.8000000000000007</v>
      </c>
      <c r="D22">
        <v>8.8000000000000007</v>
      </c>
      <c r="E22">
        <v>8.5</v>
      </c>
      <c r="F22" s="20">
        <v>8.5</v>
      </c>
    </row>
    <row r="23" spans="1:6" x14ac:dyDescent="0.25">
      <c r="A23" s="5" t="s">
        <v>93</v>
      </c>
      <c r="B23">
        <v>4</v>
      </c>
      <c r="C23">
        <v>4.5</v>
      </c>
      <c r="D23">
        <v>4.8</v>
      </c>
      <c r="E23">
        <v>4.5999999999999996</v>
      </c>
      <c r="F23" s="20">
        <v>4.3</v>
      </c>
    </row>
    <row r="24" spans="1:6" x14ac:dyDescent="0.25">
      <c r="A24" s="5" t="s">
        <v>127</v>
      </c>
      <c r="B24">
        <v>17.3</v>
      </c>
      <c r="C24">
        <v>17.8</v>
      </c>
      <c r="D24">
        <v>17</v>
      </c>
      <c r="E24">
        <v>18.2</v>
      </c>
      <c r="F24" s="20">
        <v>18.899999999999999</v>
      </c>
    </row>
    <row r="25" spans="1:6" x14ac:dyDescent="0.25">
      <c r="A25" s="5" t="s">
        <v>6</v>
      </c>
      <c r="B25">
        <v>73.3</v>
      </c>
      <c r="C25">
        <v>72.599999999999994</v>
      </c>
      <c r="D25">
        <v>72.3</v>
      </c>
      <c r="E25">
        <v>72.099999999999994</v>
      </c>
      <c r="F25" s="20">
        <v>74.5</v>
      </c>
    </row>
    <row r="26" spans="1:6" x14ac:dyDescent="0.25">
      <c r="A26" s="5" t="s">
        <v>7</v>
      </c>
      <c r="B26">
        <v>55.2</v>
      </c>
      <c r="C26">
        <v>54.7</v>
      </c>
      <c r="D26">
        <v>54.2</v>
      </c>
      <c r="E26">
        <v>53.9</v>
      </c>
      <c r="F26" s="20">
        <v>56.1</v>
      </c>
    </row>
    <row r="27" spans="1:6" x14ac:dyDescent="0.25">
      <c r="A27" s="5" t="s">
        <v>94</v>
      </c>
      <c r="B27">
        <v>23.9</v>
      </c>
      <c r="C27">
        <v>23.6</v>
      </c>
      <c r="D27">
        <v>24.6</v>
      </c>
      <c r="E27">
        <v>24.1</v>
      </c>
      <c r="F27" s="20">
        <v>24.7</v>
      </c>
    </row>
    <row r="28" spans="1:6" x14ac:dyDescent="0.25">
      <c r="A28" s="5" t="s">
        <v>8</v>
      </c>
      <c r="B28">
        <v>5.9</v>
      </c>
      <c r="C28">
        <v>6.8</v>
      </c>
      <c r="D28">
        <v>6.1</v>
      </c>
      <c r="E28">
        <v>5.7</v>
      </c>
      <c r="F28" s="20">
        <v>4.5999999999999996</v>
      </c>
    </row>
    <row r="29" spans="1:6" x14ac:dyDescent="0.25">
      <c r="A29" s="5" t="s">
        <v>95</v>
      </c>
      <c r="B29">
        <v>9.5</v>
      </c>
      <c r="C29">
        <v>9.6</v>
      </c>
      <c r="D29">
        <v>9.6999999999999993</v>
      </c>
      <c r="E29">
        <v>10</v>
      </c>
      <c r="F29" s="20">
        <v>10.1</v>
      </c>
    </row>
    <row r="30" spans="1:6" x14ac:dyDescent="0.25">
      <c r="A30" s="5" t="s">
        <v>96</v>
      </c>
      <c r="B30">
        <v>72.3</v>
      </c>
      <c r="C30">
        <v>72</v>
      </c>
      <c r="D30">
        <v>72</v>
      </c>
      <c r="E30">
        <v>72</v>
      </c>
      <c r="F30" s="20">
        <v>74.099999999999994</v>
      </c>
    </row>
    <row r="31" spans="1:6" x14ac:dyDescent="0.25">
      <c r="A31" s="5" t="s">
        <v>128</v>
      </c>
      <c r="B31">
        <v>76.3</v>
      </c>
      <c r="C31">
        <v>75.400000000000006</v>
      </c>
      <c r="D31">
        <v>75.099999999999994</v>
      </c>
      <c r="E31">
        <v>75.8</v>
      </c>
      <c r="F31" s="20">
        <v>77.599999999999994</v>
      </c>
    </row>
    <row r="32" spans="1:6" x14ac:dyDescent="0.25">
      <c r="A32" s="5" t="s">
        <v>129</v>
      </c>
      <c r="B32">
        <v>16.100000000000001</v>
      </c>
      <c r="C32">
        <v>16.399999999999999</v>
      </c>
      <c r="D32">
        <v>15.9</v>
      </c>
      <c r="E32">
        <v>16</v>
      </c>
      <c r="F32" s="20">
        <v>15.8</v>
      </c>
    </row>
    <row r="33" spans="1:6" x14ac:dyDescent="0.25">
      <c r="F33" s="20"/>
    </row>
    <row r="34" spans="1:6" x14ac:dyDescent="0.25">
      <c r="A34" s="3"/>
      <c r="F34" s="20"/>
    </row>
    <row r="35" spans="1:6" x14ac:dyDescent="0.25">
      <c r="F35" s="20"/>
    </row>
    <row r="36" spans="1:6" x14ac:dyDescent="0.25">
      <c r="F36" s="20"/>
    </row>
    <row r="37" spans="1:6" x14ac:dyDescent="0.25">
      <c r="F37" s="20"/>
    </row>
    <row r="38" spans="1:6" x14ac:dyDescent="0.25">
      <c r="F38" s="2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0B78F-BFAE-4D2B-A715-7003FB965387}">
  <dimension ref="A1:D43"/>
  <sheetViews>
    <sheetView topLeftCell="A10" workbookViewId="0">
      <selection activeCell="D2" sqref="D2:D43"/>
    </sheetView>
  </sheetViews>
  <sheetFormatPr defaultRowHeight="15" x14ac:dyDescent="0.25"/>
  <cols>
    <col min="1" max="1" width="13.28515625" style="3" customWidth="1"/>
    <col min="2" max="2" width="68.42578125" customWidth="1"/>
    <col min="3" max="3" width="60.85546875" customWidth="1"/>
    <col min="4" max="4" width="19.140625" customWidth="1"/>
  </cols>
  <sheetData>
    <row r="1" spans="1:4" ht="30" x14ac:dyDescent="0.25">
      <c r="A1" s="6" t="s">
        <v>44</v>
      </c>
      <c r="B1" s="2" t="s">
        <v>74</v>
      </c>
      <c r="C1" s="2" t="s">
        <v>75</v>
      </c>
      <c r="D1" s="7" t="s">
        <v>76</v>
      </c>
    </row>
    <row r="2" spans="1:4" ht="15.75" thickBot="1" x14ac:dyDescent="0.3">
      <c r="A2" s="3" t="s">
        <v>11</v>
      </c>
      <c r="B2" t="s">
        <v>45</v>
      </c>
      <c r="C2" s="8" t="str">
        <f>'Statistic Canada Union Status'!A14</f>
        <v>Agriculture</v>
      </c>
      <c r="D2" s="19" cm="1">
        <f t="array" ref="D2">IFERROR(VLOOKUP($C2,'Statistic Canada Union Status'!$A$12:$F$32,COLUMN('Statistic Canada Union Status'!F:F),FALSE)/100,0.284)</f>
        <v>3.3000000000000002E-2</v>
      </c>
    </row>
    <row r="3" spans="1:4" x14ac:dyDescent="0.25">
      <c r="A3" s="13" t="s">
        <v>82</v>
      </c>
      <c r="B3" t="s">
        <v>83</v>
      </c>
      <c r="C3" s="8" t="str">
        <f>'Statistic Canada Union Status'!$A$15</f>
        <v xml:space="preserve">Forestry, fishing, mining, quarrying, oil and gas </v>
      </c>
      <c r="D3" s="19" cm="1">
        <f t="array" ref="D3">IFERROR(VLOOKUP($C3,'Statistic Canada Union Status'!$A$12:$F$32,COLUMN('Statistic Canada Union Status'!F:F),FALSE)/100,0.284)</f>
        <v>0.21</v>
      </c>
    </row>
    <row r="4" spans="1:4" ht="15.75" thickBot="1" x14ac:dyDescent="0.3">
      <c r="A4" s="14" t="s">
        <v>81</v>
      </c>
      <c r="B4" t="s">
        <v>84</v>
      </c>
      <c r="C4" s="8" t="str">
        <f>'Statistic Canada Union Status'!$A$15</f>
        <v xml:space="preserve">Forestry, fishing, mining, quarrying, oil and gas </v>
      </c>
      <c r="D4" s="19" cm="1">
        <f t="array" ref="D4">IFERROR(VLOOKUP($C4,'Statistic Canada Union Status'!$A$12:$F$32,COLUMN('Statistic Canada Union Status'!F:F),FALSE)/100,0.284)</f>
        <v>0.21</v>
      </c>
    </row>
    <row r="5" spans="1:4" x14ac:dyDescent="0.25">
      <c r="A5" s="3" t="s">
        <v>12</v>
      </c>
      <c r="B5" t="s">
        <v>46</v>
      </c>
      <c r="C5" s="8" t="str">
        <f>'Statistic Canada Union Status'!$A$15</f>
        <v xml:space="preserve">Forestry, fishing, mining, quarrying, oil and gas </v>
      </c>
      <c r="D5" s="19" cm="1">
        <f t="array" ref="D5">IFERROR(VLOOKUP($C5,'Statistic Canada Union Status'!$A$12:$F$32,COLUMN('Statistic Canada Union Status'!F:F),FALSE)/100,0.284)</f>
        <v>0.21</v>
      </c>
    </row>
    <row r="6" spans="1:4" x14ac:dyDescent="0.25">
      <c r="A6" s="3" t="s">
        <v>13</v>
      </c>
      <c r="B6" t="s">
        <v>47</v>
      </c>
      <c r="C6" s="8" t="str">
        <f>'Statistic Canada Union Status'!$A$15</f>
        <v xml:space="preserve">Forestry, fishing, mining, quarrying, oil and gas </v>
      </c>
      <c r="D6" s="19" cm="1">
        <f t="array" ref="D6">IFERROR(VLOOKUP($C6,'Statistic Canada Union Status'!$A$12:$F$32,COLUMN('Statistic Canada Union Status'!F:F),FALSE)/100,0.284)</f>
        <v>0.21</v>
      </c>
    </row>
    <row r="7" spans="1:4" x14ac:dyDescent="0.25">
      <c r="A7" s="3" t="s">
        <v>14</v>
      </c>
      <c r="B7" t="s">
        <v>48</v>
      </c>
      <c r="C7" s="21" t="s">
        <v>1</v>
      </c>
      <c r="D7" s="19" cm="1">
        <f t="array" ref="D7">IFERROR(VLOOKUP($C7,'Statistic Canada Union Status'!$A$12:$F$32,COLUMN('Statistic Canada Union Status'!F:F),FALSE)/100,0.284)</f>
        <v>0.24399999999999999</v>
      </c>
    </row>
    <row r="8" spans="1:4" x14ac:dyDescent="0.25">
      <c r="A8" s="3" t="s">
        <v>15</v>
      </c>
      <c r="B8" s="18" t="s">
        <v>49</v>
      </c>
      <c r="C8" s="21" t="s">
        <v>1</v>
      </c>
      <c r="D8" s="19" cm="1">
        <f t="array" ref="D8">IFERROR(VLOOKUP($C8,'Statistic Canada Union Status'!$A$12:$F$32,COLUMN('Statistic Canada Union Status'!F:F),FALSE)/100,0.284)</f>
        <v>0.24399999999999999</v>
      </c>
    </row>
    <row r="9" spans="1:4" x14ac:dyDescent="0.25">
      <c r="A9" s="3" t="s">
        <v>16</v>
      </c>
      <c r="B9" s="18" t="s">
        <v>50</v>
      </c>
      <c r="C9" s="21" t="s">
        <v>1</v>
      </c>
      <c r="D9" s="19" cm="1">
        <f t="array" ref="D9">IFERROR(VLOOKUP($C9,'Statistic Canada Union Status'!$A$12:$F$32,COLUMN('Statistic Canada Union Status'!F:F),FALSE)/100,0.284)</f>
        <v>0.24399999999999999</v>
      </c>
    </row>
    <row r="10" spans="1:4" x14ac:dyDescent="0.25">
      <c r="A10" s="3" t="s">
        <v>17</v>
      </c>
      <c r="B10" s="18" t="s">
        <v>51</v>
      </c>
      <c r="C10" s="21" t="s">
        <v>1</v>
      </c>
      <c r="D10" s="19" cm="1">
        <f t="array" ref="D10">IFERROR(VLOOKUP($C10,'Statistic Canada Union Status'!$A$12:$F$32,COLUMN('Statistic Canada Union Status'!F:F),FALSE)/100,0.284)</f>
        <v>0.24399999999999999</v>
      </c>
    </row>
    <row r="11" spans="1:4" ht="15.75" thickBot="1" x14ac:dyDescent="0.3">
      <c r="A11" s="3" t="s">
        <v>18</v>
      </c>
      <c r="B11" s="18" t="s">
        <v>52</v>
      </c>
      <c r="C11" s="21" t="s">
        <v>1</v>
      </c>
      <c r="D11" s="19" cm="1">
        <f t="array" ref="D11">IFERROR(VLOOKUP($C11,'Statistic Canada Union Status'!$A$12:$F$32,COLUMN('Statistic Canada Union Status'!F:F),FALSE)/100,0.284)</f>
        <v>0.24399999999999999</v>
      </c>
    </row>
    <row r="12" spans="1:4" x14ac:dyDescent="0.25">
      <c r="A12" s="13" t="s">
        <v>80</v>
      </c>
      <c r="B12" s="18" t="s">
        <v>78</v>
      </c>
      <c r="C12" s="21" t="s">
        <v>1</v>
      </c>
      <c r="D12" s="19" cm="1">
        <f t="array" ref="D12">IFERROR(VLOOKUP($C12,'Statistic Canada Union Status'!$A$12:$F$32,COLUMN('Statistic Canada Union Status'!F:F),FALSE)/100,0.284)</f>
        <v>0.24399999999999999</v>
      </c>
    </row>
    <row r="13" spans="1:4" ht="15.75" thickBot="1" x14ac:dyDescent="0.3">
      <c r="A13" s="14" t="s">
        <v>77</v>
      </c>
      <c r="B13" s="18" t="s">
        <v>79</v>
      </c>
      <c r="C13" s="21" t="s">
        <v>1</v>
      </c>
      <c r="D13" s="19" cm="1">
        <f t="array" ref="D13">IFERROR(VLOOKUP($C13,'Statistic Canada Union Status'!$A$12:$F$32,COLUMN('Statistic Canada Union Status'!F:F),FALSE)/100,0.284)</f>
        <v>0.24399999999999999</v>
      </c>
    </row>
    <row r="14" spans="1:4" ht="15.75" thickBot="1" x14ac:dyDescent="0.3">
      <c r="A14" s="3" t="s">
        <v>19</v>
      </c>
      <c r="B14" s="18" t="s">
        <v>53</v>
      </c>
      <c r="C14" s="21" t="s">
        <v>1</v>
      </c>
      <c r="D14" s="19" cm="1">
        <f t="array" ref="D14">IFERROR(VLOOKUP($C14,'Statistic Canada Union Status'!$A$12:$F$32,COLUMN('Statistic Canada Union Status'!F:F),FALSE)/100,0.284)</f>
        <v>0.24399999999999999</v>
      </c>
    </row>
    <row r="15" spans="1:4" x14ac:dyDescent="0.25">
      <c r="A15" s="13" t="s">
        <v>104</v>
      </c>
      <c r="B15" s="18" t="s">
        <v>108</v>
      </c>
      <c r="C15" s="21" t="s">
        <v>1</v>
      </c>
      <c r="D15" s="19" cm="1">
        <f t="array" ref="D15">IFERROR(VLOOKUP($C15,'Statistic Canada Union Status'!$A$12:$F$32,COLUMN('Statistic Canada Union Status'!F:F),FALSE)/100,0.284)</f>
        <v>0.24399999999999999</v>
      </c>
    </row>
    <row r="16" spans="1:4" ht="15.75" thickBot="1" x14ac:dyDescent="0.3">
      <c r="A16" s="14" t="s">
        <v>105</v>
      </c>
      <c r="B16" s="18" t="s">
        <v>109</v>
      </c>
      <c r="C16" s="21" t="s">
        <v>1</v>
      </c>
      <c r="D16" s="19" cm="1">
        <f t="array" ref="D16">IFERROR(VLOOKUP($C16,'Statistic Canada Union Status'!$A$12:$F$32,COLUMN('Statistic Canada Union Status'!F:F),FALSE)/100,0.284)</f>
        <v>0.24399999999999999</v>
      </c>
    </row>
    <row r="17" spans="1:4" x14ac:dyDescent="0.25">
      <c r="A17" s="13" t="s">
        <v>106</v>
      </c>
      <c r="B17" s="18" t="s">
        <v>110</v>
      </c>
      <c r="C17" s="21" t="s">
        <v>1</v>
      </c>
      <c r="D17" s="19" cm="1">
        <f t="array" ref="D17">IFERROR(VLOOKUP($C17,'Statistic Canada Union Status'!$A$12:$F$32,COLUMN('Statistic Canada Union Status'!F:F),FALSE)/100,0.284)</f>
        <v>0.24399999999999999</v>
      </c>
    </row>
    <row r="18" spans="1:4" ht="15.75" thickBot="1" x14ac:dyDescent="0.3">
      <c r="A18" s="14" t="s">
        <v>107</v>
      </c>
      <c r="B18" s="18" t="s">
        <v>111</v>
      </c>
      <c r="C18" s="21" t="s">
        <v>1</v>
      </c>
      <c r="D18" s="19" cm="1">
        <f t="array" ref="D18">IFERROR(VLOOKUP($C18,'Statistic Canada Union Status'!$A$12:$F$32,COLUMN('Statistic Canada Union Status'!F:F),FALSE)/100,0.284)</f>
        <v>0.24399999999999999</v>
      </c>
    </row>
    <row r="19" spans="1:4" x14ac:dyDescent="0.25">
      <c r="A19" s="3" t="s">
        <v>20</v>
      </c>
      <c r="B19" s="18" t="s">
        <v>54</v>
      </c>
      <c r="C19" s="21" t="s">
        <v>1</v>
      </c>
      <c r="D19" s="19" cm="1">
        <f t="array" ref="D19">IFERROR(VLOOKUP($C19,'Statistic Canada Union Status'!$A$12:$F$32,COLUMN('Statistic Canada Union Status'!F:F),FALSE)/100,0.284)</f>
        <v>0.24399999999999999</v>
      </c>
    </row>
    <row r="20" spans="1:4" x14ac:dyDescent="0.25">
      <c r="A20" s="3" t="s">
        <v>21</v>
      </c>
      <c r="B20" s="18" t="s">
        <v>55</v>
      </c>
      <c r="C20" s="21" t="s">
        <v>1</v>
      </c>
      <c r="D20" s="19" cm="1">
        <f t="array" ref="D20">IFERROR(VLOOKUP($C20,'Statistic Canada Union Status'!$A$12:$F$32,COLUMN('Statistic Canada Union Status'!F:F),FALSE)/100,0.284)</f>
        <v>0.24399999999999999</v>
      </c>
    </row>
    <row r="21" spans="1:4" x14ac:dyDescent="0.25">
      <c r="A21" s="3" t="s">
        <v>22</v>
      </c>
      <c r="B21" t="s">
        <v>56</v>
      </c>
      <c r="C21" s="8" t="str">
        <f>'Statistic Canada Union Status'!A16</f>
        <v>Utilities</v>
      </c>
      <c r="D21" s="19" cm="1">
        <f t="array" ref="D21">IFERROR(VLOOKUP($C21,'Statistic Canada Union Status'!$A$12:$F$32,COLUMN('Statistic Canada Union Status'!F:F),FALSE)/100,0.284)</f>
        <v>0.65799999999999992</v>
      </c>
    </row>
    <row r="22" spans="1:4" x14ac:dyDescent="0.25">
      <c r="A22" s="3" t="s">
        <v>23</v>
      </c>
      <c r="B22" t="s">
        <v>57</v>
      </c>
      <c r="C22" s="8" t="str">
        <f>'Statistic Canada Union Status'!A18</f>
        <v>Manufacturing</v>
      </c>
      <c r="D22" s="19" cm="1">
        <f t="array" ref="D22">IFERROR(VLOOKUP($C22,'Statistic Canada Union Status'!$A$12:$F$32,COLUMN('Statistic Canada Union Status'!F:F),FALSE)/100,0.284)</f>
        <v>0.24399999999999999</v>
      </c>
    </row>
    <row r="23" spans="1:4" x14ac:dyDescent="0.25">
      <c r="A23" s="3" t="s">
        <v>24</v>
      </c>
      <c r="B23" t="s">
        <v>58</v>
      </c>
      <c r="C23" s="8" t="str">
        <f>'Statistic Canada Union Status'!A21</f>
        <v>Transportation and warehousing</v>
      </c>
      <c r="D23" s="19" cm="1">
        <f t="array" ref="D23">IFERROR(VLOOKUP($C23,'Statistic Canada Union Status'!$A$12:$F$32,COLUMN('Statistic Canada Union Status'!F:F),FALSE)/100,0.284)</f>
        <v>0.39399999999999996</v>
      </c>
    </row>
    <row r="24" spans="1:4" x14ac:dyDescent="0.25">
      <c r="A24" s="3" t="s">
        <v>25</v>
      </c>
      <c r="B24" t="s">
        <v>59</v>
      </c>
      <c r="C24" s="8" t="str">
        <f>'Statistic Canada Union Status'!A21</f>
        <v>Transportation and warehousing</v>
      </c>
      <c r="D24" s="19" cm="1">
        <f t="array" ref="D24">IFERROR(VLOOKUP($C24,'Statistic Canada Union Status'!$A$12:$F$32,COLUMN('Statistic Canada Union Status'!F:F),FALSE)/100,0.284)</f>
        <v>0.39399999999999996</v>
      </c>
    </row>
    <row r="25" spans="1:4" ht="15.75" thickBot="1" x14ac:dyDescent="0.3">
      <c r="A25" s="3" t="s">
        <v>26</v>
      </c>
      <c r="B25" t="s">
        <v>60</v>
      </c>
      <c r="C25" s="8" t="str">
        <f>'Statistic Canada Union Status'!A18</f>
        <v>Manufacturing</v>
      </c>
      <c r="D25" s="19" cm="1">
        <f t="array" ref="D25">IFERROR(VLOOKUP($C25,'Statistic Canada Union Status'!$A$12:$F$32,COLUMN('Statistic Canada Union Status'!F:F),FALSE)/100,0.284)</f>
        <v>0.24399999999999999</v>
      </c>
    </row>
    <row r="26" spans="1:4" x14ac:dyDescent="0.25">
      <c r="A26" s="13" t="s">
        <v>112</v>
      </c>
      <c r="B26" t="s">
        <v>113</v>
      </c>
      <c r="C26" s="8" t="str">
        <f>'Statistic Canada Union Status'!A16</f>
        <v>Utilities</v>
      </c>
      <c r="D26" s="19" cm="1">
        <f t="array" ref="D26">IFERROR(VLOOKUP($C26,'Statistic Canada Union Status'!$A$12:$F$32,COLUMN('Statistic Canada Union Status'!F:F),FALSE)/100,0.284)</f>
        <v>0.65799999999999992</v>
      </c>
    </row>
    <row r="27" spans="1:4" x14ac:dyDescent="0.25">
      <c r="A27" s="15" t="s">
        <v>114</v>
      </c>
      <c r="B27" t="s">
        <v>115</v>
      </c>
      <c r="C27" s="8" t="str">
        <f>'Statistic Canada Union Status'!A16</f>
        <v>Utilities</v>
      </c>
      <c r="D27" s="19" cm="1">
        <f t="array" ref="D27">IFERROR(VLOOKUP($C27,'Statistic Canada Union Status'!$A$12:$F$32,COLUMN('Statistic Canada Union Status'!F:F),FALSE)/100,0.284)</f>
        <v>0.65799999999999992</v>
      </c>
    </row>
    <row r="28" spans="1:4" ht="15.75" thickBot="1" x14ac:dyDescent="0.3">
      <c r="A28" s="14" t="s">
        <v>116</v>
      </c>
      <c r="B28" t="s">
        <v>117</v>
      </c>
      <c r="C28" s="8" t="str">
        <f>'Statistic Canada Union Status'!A16</f>
        <v>Utilities</v>
      </c>
      <c r="D28" s="19" cm="1">
        <f t="array" ref="D28">IFERROR(VLOOKUP($C28,'Statistic Canada Union Status'!$A$12:$F$32,COLUMN('Statistic Canada Union Status'!F:F),FALSE)/100,0.284)</f>
        <v>0.65799999999999992</v>
      </c>
    </row>
    <row r="29" spans="1:4" x14ac:dyDescent="0.25">
      <c r="A29" s="3" t="s">
        <v>27</v>
      </c>
      <c r="B29" t="s">
        <v>0</v>
      </c>
      <c r="C29" s="8" t="str">
        <f>'Statistic Canada Union Status'!A17</f>
        <v>Construction</v>
      </c>
      <c r="D29" s="19" cm="1">
        <f t="array" ref="D29">IFERROR(VLOOKUP($C29,'Statistic Canada Union Status'!$A$12:$F$32,COLUMN('Statistic Canada Union Status'!F:F),FALSE)/100,0.284)</f>
        <v>0.311</v>
      </c>
    </row>
    <row r="30" spans="1:4" x14ac:dyDescent="0.25">
      <c r="A30" s="3" t="s">
        <v>28</v>
      </c>
      <c r="B30" t="s">
        <v>61</v>
      </c>
      <c r="C30" s="8" t="str">
        <f>'Statistic Canada Union Status'!A20</f>
        <v>Wholesale and retail trade</v>
      </c>
      <c r="D30" s="19" cm="1">
        <f t="array" ref="D30">IFERROR(VLOOKUP($C30,'Statistic Canada Union Status'!$A$12:$F$32,COLUMN('Statistic Canada Union Status'!F:F),FALSE)/100,0.284)</f>
        <v>0.125</v>
      </c>
    </row>
    <row r="31" spans="1:4" x14ac:dyDescent="0.25">
      <c r="A31" s="3" t="s">
        <v>29</v>
      </c>
      <c r="B31" t="s">
        <v>62</v>
      </c>
      <c r="C31" s="8" t="str">
        <f>'Statistic Canada Union Status'!A21</f>
        <v>Transportation and warehousing</v>
      </c>
      <c r="D31" s="19" cm="1">
        <f t="array" ref="D31">IFERROR(VLOOKUP($C31,'Statistic Canada Union Status'!$A$12:$F$32,COLUMN('Statistic Canada Union Status'!F:F),FALSE)/100,0.284)</f>
        <v>0.39399999999999996</v>
      </c>
    </row>
    <row r="32" spans="1:4" x14ac:dyDescent="0.25">
      <c r="A32" s="3" t="s">
        <v>30</v>
      </c>
      <c r="B32" t="s">
        <v>63</v>
      </c>
      <c r="C32" s="8" t="str">
        <f>'Statistic Canada Union Status'!A28</f>
        <v>Accommodation and food services</v>
      </c>
      <c r="D32" s="19" cm="1">
        <f t="array" ref="D32">IFERROR(VLOOKUP($C32,'Statistic Canada Union Status'!$A$12:$F$32,COLUMN('Statistic Canada Union Status'!F:F),FALSE)/100,0.284)</f>
        <v>4.5999999999999999E-2</v>
      </c>
    </row>
    <row r="33" spans="1:4" x14ac:dyDescent="0.25">
      <c r="A33" s="3" t="s">
        <v>31</v>
      </c>
      <c r="B33" t="s">
        <v>64</v>
      </c>
      <c r="C33" s="8" t="str">
        <f>'Statistic Canada Union Status'!A27</f>
        <v>Information, culture and recreation</v>
      </c>
      <c r="D33" s="19" cm="1">
        <f t="array" ref="D33">IFERROR(VLOOKUP($C33,'Statistic Canada Union Status'!$A$12:$F$32,COLUMN('Statistic Canada Union Status'!F:F),FALSE)/100,0.284)</f>
        <v>0.247</v>
      </c>
    </row>
    <row r="34" spans="1:4" x14ac:dyDescent="0.25">
      <c r="A34" s="3" t="s">
        <v>32</v>
      </c>
      <c r="B34" t="s">
        <v>5</v>
      </c>
      <c r="C34" s="8" t="str">
        <f>'Statistic Canada Union Status'!A24</f>
        <v xml:space="preserve">Business, building and other support services </v>
      </c>
      <c r="D34" s="19" cm="1">
        <f t="array" ref="D34">IFERROR(VLOOKUP($C34,'Statistic Canada Union Status'!$A$12:$F$32,COLUMN('Statistic Canada Union Status'!F:F),FALSE)/100,0.284)</f>
        <v>0.18899999999999997</v>
      </c>
    </row>
    <row r="35" spans="1:4" x14ac:dyDescent="0.25">
      <c r="A35" s="3" t="s">
        <v>33</v>
      </c>
      <c r="B35" t="s">
        <v>65</v>
      </c>
      <c r="C35" s="8" t="str">
        <f>'Statistic Canada Union Status'!A23</f>
        <v>Professional, scientific and technical services</v>
      </c>
      <c r="D35" s="19" cm="1">
        <f t="array" ref="D35">IFERROR(VLOOKUP($C35,'Statistic Canada Union Status'!$A$12:$F$32,COLUMN('Statistic Canada Union Status'!F:F),FALSE)/100,0.284)</f>
        <v>4.2999999999999997E-2</v>
      </c>
    </row>
    <row r="36" spans="1:4" x14ac:dyDescent="0.25">
      <c r="A36" s="3" t="s">
        <v>34</v>
      </c>
      <c r="B36" t="s">
        <v>66</v>
      </c>
      <c r="C36" s="8" t="str">
        <f>'Statistic Canada Union Status'!A22</f>
        <v>Finance, insurance, real estate, rental and leasing</v>
      </c>
      <c r="D36" s="19" cm="1">
        <f t="array" ref="D36">IFERROR(VLOOKUP($C36,'Statistic Canada Union Status'!$A$12:$F$32,COLUMN('Statistic Canada Union Status'!F:F),FALSE)/100,0.284)</f>
        <v>8.5000000000000006E-2</v>
      </c>
    </row>
    <row r="37" spans="1:4" x14ac:dyDescent="0.25">
      <c r="A37" s="3" t="s">
        <v>35</v>
      </c>
      <c r="B37" t="s">
        <v>67</v>
      </c>
      <c r="C37" s="8" t="str">
        <f>'Statistic Canada Union Status'!A22</f>
        <v>Finance, insurance, real estate, rental and leasing</v>
      </c>
      <c r="D37" s="19" cm="1">
        <f t="array" ref="D37">IFERROR(VLOOKUP($C37,'Statistic Canada Union Status'!$A$12:$F$32,COLUMN('Statistic Canada Union Status'!F:F),FALSE)/100,0.284)</f>
        <v>8.5000000000000006E-2</v>
      </c>
    </row>
    <row r="38" spans="1:4" x14ac:dyDescent="0.25">
      <c r="A38" s="3" t="s">
        <v>36</v>
      </c>
      <c r="B38" t="s">
        <v>68</v>
      </c>
      <c r="C38" s="8" t="str">
        <f>'Statistic Canada Union Status'!A24</f>
        <v xml:space="preserve">Business, building and other support services </v>
      </c>
      <c r="D38" s="19" cm="1">
        <f t="array" ref="D38">IFERROR(VLOOKUP($C38,'Statistic Canada Union Status'!$A$12:$F$32,COLUMN('Statistic Canada Union Status'!F:F),FALSE)/100,0.284)</f>
        <v>0.18899999999999997</v>
      </c>
    </row>
    <row r="39" spans="1:4" x14ac:dyDescent="0.25">
      <c r="A39" s="3" t="s">
        <v>37</v>
      </c>
      <c r="B39" t="s">
        <v>69</v>
      </c>
      <c r="C39" s="8" t="str">
        <f>'Statistic Canada Union Status'!A30</f>
        <v>Public administration</v>
      </c>
      <c r="D39" s="19" cm="1">
        <f t="array" ref="D39">IFERROR(VLOOKUP($C39,'Statistic Canada Union Status'!$A$12:$F$32,COLUMN('Statistic Canada Union Status'!F:F),FALSE)/100,0.284)</f>
        <v>0.74099999999999999</v>
      </c>
    </row>
    <row r="40" spans="1:4" x14ac:dyDescent="0.25">
      <c r="A40" s="3" t="s">
        <v>38</v>
      </c>
      <c r="B40" t="s">
        <v>70</v>
      </c>
      <c r="C40" s="8" t="str">
        <f>'Statistic Canada Union Status'!A25</f>
        <v>Educational services</v>
      </c>
      <c r="D40" s="19" cm="1">
        <f t="array" ref="D40">IFERROR(VLOOKUP($C40,'Statistic Canada Union Status'!$A$12:$F$32,COLUMN('Statistic Canada Union Status'!F:F),FALSE)/100,0.284)</f>
        <v>0.745</v>
      </c>
    </row>
    <row r="41" spans="1:4" x14ac:dyDescent="0.25">
      <c r="A41" s="3" t="s">
        <v>39</v>
      </c>
      <c r="B41" t="s">
        <v>71</v>
      </c>
      <c r="C41" s="8" t="str">
        <f>'Statistic Canada Union Status'!A26</f>
        <v>Health care and social assistance</v>
      </c>
      <c r="D41" s="19" cm="1">
        <f t="array" ref="D41">IFERROR(VLOOKUP($C41,'Statistic Canada Union Status'!$A$12:$F$32,COLUMN('Statistic Canada Union Status'!F:F),FALSE)/100,0.284)</f>
        <v>0.56100000000000005</v>
      </c>
    </row>
    <row r="42" spans="1:4" x14ac:dyDescent="0.25">
      <c r="A42" s="3" t="s">
        <v>40</v>
      </c>
      <c r="B42" t="s">
        <v>72</v>
      </c>
      <c r="C42" s="8" t="str">
        <f>'Statistic Canada Union Status'!A27</f>
        <v>Information, culture and recreation</v>
      </c>
      <c r="D42" s="19" cm="1">
        <f t="array" ref="D42">IFERROR(VLOOKUP($C42,'Statistic Canada Union Status'!$A$12:$F$32,COLUMN('Statistic Canada Union Status'!F:F),FALSE)/100,0.284)</f>
        <v>0.247</v>
      </c>
    </row>
    <row r="43" spans="1:4" x14ac:dyDescent="0.25">
      <c r="A43" s="3" t="s">
        <v>41</v>
      </c>
      <c r="B43" t="s">
        <v>73</v>
      </c>
      <c r="C43" s="8" t="str">
        <f>'Statistic Canada Union Status'!A32</f>
        <v xml:space="preserve">Private sector </v>
      </c>
      <c r="D43" s="19" cm="1">
        <f t="array" ref="D43">IFERROR(VLOOKUP($C43,'Statistic Canada Union Status'!$A$12:$F$32,COLUMN('Statistic Canada Union Status'!F:F),FALSE)/100,0.284)</f>
        <v>0.158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A55DF-A297-4213-AF7B-8CD84E93B1AA}">
  <sheetPr>
    <tabColor theme="4" tint="-0.249977111117893"/>
  </sheetPr>
  <dimension ref="A1:AQ2"/>
  <sheetViews>
    <sheetView workbookViewId="0">
      <selection activeCell="K25" sqref="K25"/>
    </sheetView>
  </sheetViews>
  <sheetFormatPr defaultRowHeight="15" x14ac:dyDescent="0.25"/>
  <cols>
    <col min="1" max="1" width="33.28515625" customWidth="1"/>
    <col min="2" max="43" width="11.5703125" customWidth="1"/>
  </cols>
  <sheetData>
    <row r="1" spans="1:43" s="5" customFormat="1" x14ac:dyDescent="0.25">
      <c r="A1" s="4" t="s">
        <v>42</v>
      </c>
      <c r="B1" s="5" t="s">
        <v>11</v>
      </c>
      <c r="C1" s="9" t="s">
        <v>82</v>
      </c>
      <c r="D1" s="10" t="s">
        <v>81</v>
      </c>
      <c r="E1" s="5" t="s">
        <v>12</v>
      </c>
      <c r="F1" s="5" t="s">
        <v>13</v>
      </c>
      <c r="G1" s="5" t="s">
        <v>14</v>
      </c>
      <c r="H1" s="5" t="s">
        <v>15</v>
      </c>
      <c r="I1" s="5" t="s">
        <v>16</v>
      </c>
      <c r="J1" s="5" t="s">
        <v>17</v>
      </c>
      <c r="K1" s="5" t="s">
        <v>18</v>
      </c>
      <c r="L1" s="9" t="s">
        <v>80</v>
      </c>
      <c r="M1" s="10" t="s">
        <v>77</v>
      </c>
      <c r="N1" s="5" t="s">
        <v>19</v>
      </c>
      <c r="O1" s="9" t="s">
        <v>104</v>
      </c>
      <c r="P1" s="10" t="s">
        <v>105</v>
      </c>
      <c r="Q1" s="9" t="s">
        <v>106</v>
      </c>
      <c r="R1" s="10" t="s">
        <v>107</v>
      </c>
      <c r="S1" s="5" t="s">
        <v>20</v>
      </c>
      <c r="T1" s="5" t="s">
        <v>21</v>
      </c>
      <c r="U1" s="5" t="s">
        <v>22</v>
      </c>
      <c r="V1" s="5" t="s">
        <v>23</v>
      </c>
      <c r="W1" s="5" t="s">
        <v>24</v>
      </c>
      <c r="X1" s="5" t="s">
        <v>25</v>
      </c>
      <c r="Y1" s="5" t="s">
        <v>26</v>
      </c>
      <c r="Z1" s="9" t="s">
        <v>112</v>
      </c>
      <c r="AA1" s="16" t="s">
        <v>114</v>
      </c>
      <c r="AB1" s="10" t="s">
        <v>116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spans="1:43" ht="15.75" thickBot="1" x14ac:dyDescent="0.3">
      <c r="A2" t="s">
        <v>43</v>
      </c>
      <c r="B2">
        <f>VLOOKUP(B$1,'ISIC to BLS Map'!$A$1:$D$43,COLUMN('ISIC to BLS Map'!$D$1),FALSE)</f>
        <v>3.3000000000000002E-2</v>
      </c>
      <c r="C2" s="11">
        <f>VLOOKUP(C$1,'ISIC to BLS Map'!$A$1:$D$43,COLUMN('ISIC to BLS Map'!$D$1),FALSE)</f>
        <v>0.21</v>
      </c>
      <c r="D2" s="12">
        <f>VLOOKUP(D$1,'ISIC to BLS Map'!$A$1:$D$43,COLUMN('ISIC to BLS Map'!$D$1),FALSE)</f>
        <v>0.21</v>
      </c>
      <c r="E2">
        <f>VLOOKUP(E$1,'ISIC to BLS Map'!$A$1:$D$43,COLUMN('ISIC to BLS Map'!$D$1),FALSE)</f>
        <v>0.21</v>
      </c>
      <c r="F2">
        <f>VLOOKUP(F$1,'ISIC to BLS Map'!$A$1:$D$43,COLUMN('ISIC to BLS Map'!$D$1),FALSE)</f>
        <v>0.21</v>
      </c>
      <c r="G2">
        <f>VLOOKUP(G$1,'ISIC to BLS Map'!$A$1:$D$43,COLUMN('ISIC to BLS Map'!$D$1),FALSE)</f>
        <v>0.24399999999999999</v>
      </c>
      <c r="H2">
        <f>VLOOKUP(H$1,'ISIC to BLS Map'!$A$1:$D$43,COLUMN('ISIC to BLS Map'!$D$1),FALSE)</f>
        <v>0.24399999999999999</v>
      </c>
      <c r="I2">
        <f>VLOOKUP(I$1,'ISIC to BLS Map'!$A$1:$D$43,COLUMN('ISIC to BLS Map'!$D$1),FALSE)</f>
        <v>0.24399999999999999</v>
      </c>
      <c r="J2">
        <f>VLOOKUP(J$1,'ISIC to BLS Map'!$A$1:$D$43,COLUMN('ISIC to BLS Map'!$D$1),FALSE)</f>
        <v>0.24399999999999999</v>
      </c>
      <c r="K2">
        <f>VLOOKUP(K$1,'ISIC to BLS Map'!$A$1:$D$43,COLUMN('ISIC to BLS Map'!$D$1),FALSE)</f>
        <v>0.24399999999999999</v>
      </c>
      <c r="L2" s="11">
        <f>VLOOKUP(L$1,'ISIC to BLS Map'!$A$1:$D$43,COLUMN('ISIC to BLS Map'!$D$1),FALSE)</f>
        <v>0.24399999999999999</v>
      </c>
      <c r="M2" s="12">
        <f>VLOOKUP(M$1,'ISIC to BLS Map'!$A$1:$D$43,COLUMN('ISIC to BLS Map'!$D$1),FALSE)</f>
        <v>0.24399999999999999</v>
      </c>
      <c r="N2">
        <f>VLOOKUP(N$1,'ISIC to BLS Map'!$A$1:$D$43,COLUMN('ISIC to BLS Map'!$D$1),FALSE)</f>
        <v>0.24399999999999999</v>
      </c>
      <c r="O2" s="11">
        <f>VLOOKUP(O$1,'ISIC to BLS Map'!$A$1:$D$43,COLUMN('ISIC to BLS Map'!$D$1),FALSE)</f>
        <v>0.24399999999999999</v>
      </c>
      <c r="P2" s="12">
        <f>VLOOKUP(P$1,'ISIC to BLS Map'!$A$1:$D$43,COLUMN('ISIC to BLS Map'!$D$1),FALSE)</f>
        <v>0.24399999999999999</v>
      </c>
      <c r="Q2" s="11">
        <f>VLOOKUP(Q$1,'ISIC to BLS Map'!$A$1:$D$43,COLUMN('ISIC to BLS Map'!$D$1),FALSE)</f>
        <v>0.24399999999999999</v>
      </c>
      <c r="R2" s="12">
        <f>VLOOKUP(R$1,'ISIC to BLS Map'!$A$1:$D$43,COLUMN('ISIC to BLS Map'!$D$1),FALSE)</f>
        <v>0.24399999999999999</v>
      </c>
      <c r="S2">
        <f>VLOOKUP(S$1,'ISIC to BLS Map'!$A$1:$D$43,COLUMN('ISIC to BLS Map'!$D$1),FALSE)</f>
        <v>0.24399999999999999</v>
      </c>
      <c r="T2">
        <f>VLOOKUP(T$1,'ISIC to BLS Map'!$A$1:$D$43,COLUMN('ISIC to BLS Map'!$D$1),FALSE)</f>
        <v>0.24399999999999999</v>
      </c>
      <c r="U2">
        <f>VLOOKUP(U$1,'ISIC to BLS Map'!$A$1:$D$43,COLUMN('ISIC to BLS Map'!$D$1),FALSE)</f>
        <v>0.65799999999999992</v>
      </c>
      <c r="V2">
        <f>VLOOKUP(V$1,'ISIC to BLS Map'!$A$1:$D$43,COLUMN('ISIC to BLS Map'!$D$1),FALSE)</f>
        <v>0.24399999999999999</v>
      </c>
      <c r="W2">
        <f>VLOOKUP(W$1,'ISIC to BLS Map'!$A$1:$D$43,COLUMN('ISIC to BLS Map'!$D$1),FALSE)</f>
        <v>0.39399999999999996</v>
      </c>
      <c r="X2">
        <f>VLOOKUP(X$1,'ISIC to BLS Map'!$A$1:$D$43,COLUMN('ISIC to BLS Map'!$D$1),FALSE)</f>
        <v>0.39399999999999996</v>
      </c>
      <c r="Y2">
        <f>VLOOKUP(Y$1,'ISIC to BLS Map'!$A$1:$D$43,COLUMN('ISIC to BLS Map'!$D$1),FALSE)</f>
        <v>0.24399999999999999</v>
      </c>
      <c r="Z2" s="11">
        <f>VLOOKUP(Z$1,'ISIC to BLS Map'!$A$1:$D$43,COLUMN('ISIC to BLS Map'!$D$1),FALSE)</f>
        <v>0.65799999999999992</v>
      </c>
      <c r="AA2" s="17">
        <f>VLOOKUP(AA$1,'ISIC to BLS Map'!$A$1:$D$43,COLUMN('ISIC to BLS Map'!$D$1),FALSE)</f>
        <v>0.65799999999999992</v>
      </c>
      <c r="AB2" s="12">
        <f>VLOOKUP(AB$1,'ISIC to BLS Map'!$A$1:$D$43,COLUMN('ISIC to BLS Map'!$D$1),FALSE)</f>
        <v>0.65799999999999992</v>
      </c>
      <c r="AC2">
        <f>VLOOKUP(AC$1,'ISIC to BLS Map'!$A$1:$D$43,COLUMN('ISIC to BLS Map'!$D$1),FALSE)</f>
        <v>0.311</v>
      </c>
      <c r="AD2">
        <f>VLOOKUP(AD$1,'ISIC to BLS Map'!$A$1:$D$43,COLUMN('ISIC to BLS Map'!$D$1),FALSE)</f>
        <v>0.125</v>
      </c>
      <c r="AE2">
        <f>VLOOKUP(AE$1,'ISIC to BLS Map'!$A$1:$D$43,COLUMN('ISIC to BLS Map'!$D$1),FALSE)</f>
        <v>0.39399999999999996</v>
      </c>
      <c r="AF2">
        <f>VLOOKUP(AF$1,'ISIC to BLS Map'!$A$1:$D$43,COLUMN('ISIC to BLS Map'!$D$1),FALSE)</f>
        <v>4.5999999999999999E-2</v>
      </c>
      <c r="AG2">
        <f>VLOOKUP(AG$1,'ISIC to BLS Map'!$A$1:$D$43,COLUMN('ISIC to BLS Map'!$D$1),FALSE)</f>
        <v>0.247</v>
      </c>
      <c r="AH2">
        <f>VLOOKUP(AH$1,'ISIC to BLS Map'!$A$1:$D$43,COLUMN('ISIC to BLS Map'!$D$1),FALSE)</f>
        <v>0.18899999999999997</v>
      </c>
      <c r="AI2">
        <f>VLOOKUP(AI$1,'ISIC to BLS Map'!$A$1:$D$43,COLUMN('ISIC to BLS Map'!$D$1),FALSE)</f>
        <v>4.2999999999999997E-2</v>
      </c>
      <c r="AJ2">
        <f>VLOOKUP(AJ$1,'ISIC to BLS Map'!$A$1:$D$43,COLUMN('ISIC to BLS Map'!$D$1),FALSE)</f>
        <v>8.5000000000000006E-2</v>
      </c>
      <c r="AK2">
        <f>VLOOKUP(AK$1,'ISIC to BLS Map'!$A$1:$D$43,COLUMN('ISIC to BLS Map'!$D$1),FALSE)</f>
        <v>8.5000000000000006E-2</v>
      </c>
      <c r="AL2">
        <f>VLOOKUP(AL$1,'ISIC to BLS Map'!$A$1:$D$43,COLUMN('ISIC to BLS Map'!$D$1),FALSE)</f>
        <v>0.18899999999999997</v>
      </c>
      <c r="AM2">
        <f>VLOOKUP(AM$1,'ISIC to BLS Map'!$A$1:$D$43,COLUMN('ISIC to BLS Map'!$D$1),FALSE)</f>
        <v>0.74099999999999999</v>
      </c>
      <c r="AN2">
        <f>VLOOKUP(AN$1,'ISIC to BLS Map'!$A$1:$D$43,COLUMN('ISIC to BLS Map'!$D$1),FALSE)</f>
        <v>0.745</v>
      </c>
      <c r="AO2">
        <f>VLOOKUP(AO$1,'ISIC to BLS Map'!$A$1:$D$43,COLUMN('ISIC to BLS Map'!$D$1),FALSE)</f>
        <v>0.56100000000000005</v>
      </c>
      <c r="AP2">
        <f>VLOOKUP(AP$1,'ISIC to BLS Map'!$A$1:$D$43,COLUMN('ISIC to BLS Map'!$D$1),FALSE)</f>
        <v>0.247</v>
      </c>
      <c r="AQ2">
        <f>VLOOKUP(AQ$1,'ISIC to BLS Map'!$A$1:$D$43,COLUMN('ISIC to BLS Map'!$D$1),FALSE)</f>
        <v>0.158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Statistic Canada Union Status</vt:lpstr>
      <vt:lpstr>ISIC to BLS Map</vt:lpstr>
      <vt:lpstr>URPbIC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Sarrynna Sou</cp:lastModifiedBy>
  <dcterms:created xsi:type="dcterms:W3CDTF">2020-06-11T23:16:37Z</dcterms:created>
  <dcterms:modified xsi:type="dcterms:W3CDTF">2021-04-23T21:19:31Z</dcterms:modified>
</cp:coreProperties>
</file>