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USA InputData – FOR REFERENCE\elec\DRC\"/>
    </mc:Choice>
  </mc:AlternateContent>
  <xr:revisionPtr revIDLastSave="201" documentId="11_19F6ABEF80AAA7EAD95A82AF0142B2100DEE082A" xr6:coauthVersionLast="47" xr6:coauthVersionMax="47" xr10:uidLastSave="{8F0FCA4C-9FBF-4989-AC40-E90CCA48C918}"/>
  <bookViews>
    <workbookView xWindow="120" yWindow="180" windowWidth="23960" windowHeight="12270" activeTab="4" xr2:uid="{00000000-000D-0000-FFFF-FFFF00000000}"/>
  </bookViews>
  <sheets>
    <sheet name="About" sheetId="1" r:id="rId1"/>
    <sheet name="EIA Data" sheetId="6" r:id="rId2"/>
    <sheet name="NEB Data" sheetId="7" r:id="rId3"/>
    <sheet name="Calculations" sheetId="8" r:id="rId4"/>
    <sheet name="EPS 3.3.0 DRC-BDRC" sheetId="9" r:id="rId5"/>
    <sheet name="EPS 3.3.0 DRC-PADRC" sheetId="10" r:id="rId6"/>
    <sheet name="DRC-BDRC" sheetId="5" r:id="rId7"/>
    <sheet name="DRC-PADRC" sheetId="2" r:id="rId8"/>
  </sheets>
  <externalReferences>
    <externalReference r:id="rId9"/>
  </externalReferenc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B5" i="9"/>
  <c r="C2" i="9"/>
  <c r="B2" i="9"/>
  <c r="B2" i="2" l="1"/>
  <c r="B2" i="5"/>
  <c r="AH2" i="2"/>
  <c r="AH2" i="5"/>
  <c r="AG2" i="2"/>
  <c r="AG2" i="5"/>
  <c r="AF2" i="2"/>
  <c r="AF2" i="5"/>
  <c r="AE2" i="2"/>
  <c r="AE2" i="5"/>
  <c r="AD2" i="2"/>
  <c r="AD2" i="5"/>
  <c r="AC2" i="2"/>
  <c r="AC2" i="5"/>
  <c r="AB2" i="2"/>
  <c r="AB2" i="5"/>
  <c r="AA2" i="2"/>
  <c r="AA2" i="5"/>
  <c r="Z2" i="2"/>
  <c r="Z2" i="5"/>
  <c r="Y2" i="2"/>
  <c r="Y2" i="5"/>
  <c r="X2" i="2"/>
  <c r="X2" i="5"/>
  <c r="W2" i="2"/>
  <c r="W2" i="5"/>
  <c r="V2" i="2"/>
  <c r="V2" i="5"/>
  <c r="U2" i="2"/>
  <c r="U2" i="5"/>
  <c r="T2" i="2"/>
  <c r="T2" i="5"/>
  <c r="S2" i="2"/>
  <c r="S2" i="5"/>
  <c r="R2" i="2"/>
  <c r="R2" i="5"/>
  <c r="Q2" i="2"/>
  <c r="Q2" i="5"/>
  <c r="P2" i="2"/>
  <c r="P2" i="5"/>
  <c r="O2" i="2"/>
  <c r="O2" i="5"/>
  <c r="N2" i="2"/>
  <c r="N2" i="5"/>
  <c r="M2" i="2"/>
  <c r="M2" i="5"/>
  <c r="L2" i="2"/>
  <c r="L2" i="5"/>
  <c r="K2" i="2"/>
  <c r="K2" i="5"/>
  <c r="J2" i="2"/>
  <c r="J2" i="5"/>
  <c r="I2" i="2"/>
  <c r="I2" i="5"/>
  <c r="H2" i="2"/>
  <c r="H2" i="5"/>
  <c r="G2" i="2"/>
  <c r="G2" i="5"/>
  <c r="F2" i="2"/>
  <c r="F2" i="5"/>
  <c r="E2" i="2"/>
  <c r="E2" i="5"/>
  <c r="D2" i="5"/>
  <c r="C2" i="2"/>
  <c r="C2" i="5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<sst xmlns="http://schemas.openxmlformats.org/spreadsheetml/2006/main" count="350" uniqueCount="215">
  <si>
    <t>DRC BAU Demand Response Capacity</t>
  </si>
  <si>
    <t>DRC Potential Additional Demand Response Capacity</t>
  </si>
  <si>
    <t>Sources:</t>
  </si>
  <si>
    <t>US DR Capacity/Potential</t>
  </si>
  <si>
    <t xml:space="preserve">BRATTLE capacity ptojection from EPS 3.3.0 </t>
  </si>
  <si>
    <t>US Building Energy Use</t>
  </si>
  <si>
    <t>Energy Information Administration</t>
  </si>
  <si>
    <t>Annual Energy Outlook 2017</t>
  </si>
  <si>
    <t>https://www.eia.gov/outlooks/aeo/</t>
  </si>
  <si>
    <t>Table 2</t>
  </si>
  <si>
    <t>Canadian Building Energy Use</t>
  </si>
  <si>
    <t>National Energy Board</t>
  </si>
  <si>
    <t>Canada’s Energy Future 2021: Energy Supply and Demand Projections to 2050</t>
  </si>
  <si>
    <t>https://apps.neb-one.gc.ca/ftrppndc/dflt.aspx?GoCTemplateCulture=en-CA</t>
  </si>
  <si>
    <t>End-Use Demand</t>
  </si>
  <si>
    <t xml:space="preserve">OLD CANADIAN MODEL INFO: </t>
  </si>
  <si>
    <t>Procedure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</si>
  <si>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</si>
  <si>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</si>
  <si>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</si>
  <si>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</si>
  <si>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</si>
  <si>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Figure 1 and the text below it give the initial peak demand levels and growth rates for the "No DR" and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</si>
  <si>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</si>
  <si>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</si>
  <si>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For Canada, we then scale BAU capacity and potential based on the ratio of Canada's buildings and industry</t>
  </si>
  <si>
    <t>energy demand to the United States'.</t>
  </si>
  <si>
    <t>PJ per Quad</t>
  </si>
  <si>
    <t xml:space="preserve">Updated for new Canadian model: </t>
  </si>
  <si>
    <t>Updated NEB data from 2016 to 2021</t>
  </si>
  <si>
    <t>Updated EIA data from 2017 to 2022 (data for 2020 from 2020 EIA energy outlook, &lt;2020 from 2017 outlook)</t>
  </si>
  <si>
    <t xml:space="preserve">Scaled final values to EPS3.3.0 values. Scaling was done same as in the old Canadian model. The only </t>
  </si>
  <si>
    <t>difference is the old canadian model calculated US values, then scales, whereas here we just take the US values</t>
  </si>
  <si>
    <t xml:space="preserve">to be scaled from EPS 3.3.0. </t>
  </si>
  <si>
    <t>ref2017.d120816a</t>
  </si>
  <si>
    <t>Report</t>
  </si>
  <si>
    <t>Annual Energy Outlook 2022</t>
  </si>
  <si>
    <t>Scenario</t>
  </si>
  <si>
    <t>AEO2022 Reference case</t>
  </si>
  <si>
    <t>Release Date</t>
  </si>
  <si>
    <t>QUA000</t>
  </si>
  <si>
    <t>2. Energy Consumption by Sector and Source</t>
  </si>
  <si>
    <t>(quadrillion Btu, unless otherwise noted)</t>
  </si>
  <si>
    <t/>
  </si>
  <si>
    <t>2016-</t>
  </si>
  <si>
    <t xml:space="preserve"> Sector and Source</t>
  </si>
  <si>
    <t xml:space="preserve"> Residential</t>
  </si>
  <si>
    <t>QUA000:ca_LiquefiedPetr</t>
  </si>
  <si>
    <t>Propane</t>
  </si>
  <si>
    <t>QUA000:ca_DistillateFue</t>
  </si>
  <si>
    <t>Distillate Fuel Oil/1</t>
  </si>
  <si>
    <t>QUA000:ca_PetroleumSubt</t>
  </si>
  <si>
    <t>Petroleum and Other Liquids Subtotal</t>
  </si>
  <si>
    <t>QUA000:ca_NaturalGas</t>
  </si>
  <si>
    <t>Natural Gas</t>
  </si>
  <si>
    <t>QUA000:ca_RenewableEner</t>
  </si>
  <si>
    <t>Renewable Energy/2</t>
  </si>
  <si>
    <t>QUA000:ca_Electricity</t>
  </si>
  <si>
    <t>Purchased Electricity</t>
  </si>
  <si>
    <t>QUA000:ca_DeliveredEner</t>
  </si>
  <si>
    <t>Delivered Energy</t>
  </si>
  <si>
    <t>QUA000:ca_ElectricityRe</t>
  </si>
  <si>
    <t>Electricity Related Losses</t>
  </si>
  <si>
    <t>QUA000:ca_Total</t>
  </si>
  <si>
    <t>Total</t>
  </si>
  <si>
    <t xml:space="preserve"> Commercial</t>
  </si>
  <si>
    <t>QUA000:da_LiquefiedPetr</t>
  </si>
  <si>
    <t>QUA000:da_MotorGasoline</t>
  </si>
  <si>
    <t>Motor Gasoline/3</t>
  </si>
  <si>
    <t>QUA000:da_Kerosene</t>
  </si>
  <si>
    <t>Kerosene</t>
  </si>
  <si>
    <t>QUA000:da_DistillateFue</t>
  </si>
  <si>
    <t>Distillate Fuel Oil</t>
  </si>
  <si>
    <t>QUA000:da_ResidualFuel</t>
  </si>
  <si>
    <t>Residual Fuel Oil</t>
  </si>
  <si>
    <t>QUA000:da_PetroleumSubt</t>
  </si>
  <si>
    <t>QUA000:da_NaturalGas</t>
  </si>
  <si>
    <t>QUA000:da_Coal</t>
  </si>
  <si>
    <t>Coal</t>
  </si>
  <si>
    <t>QUA000:da_RenewableEner</t>
  </si>
  <si>
    <t>Renewable Energy/4</t>
  </si>
  <si>
    <t>QUA000:da_Electricity</t>
  </si>
  <si>
    <t>QUA000:da_DeliveredEner</t>
  </si>
  <si>
    <t>QUA000:da_ElectricityRe</t>
  </si>
  <si>
    <t>QUA000:da_Total</t>
  </si>
  <si>
    <t xml:space="preserve"> Industrial/5</t>
  </si>
  <si>
    <t>QUA000:ea_LiquefiedPetr</t>
  </si>
  <si>
    <t>Liquefied Petroleum Gases and Other/6</t>
  </si>
  <si>
    <t>QUA000:ea_MotorGasoline</t>
  </si>
  <si>
    <t>QUA000:ea_DistillateFue</t>
  </si>
  <si>
    <t>QUA000:ea_ResidualFuel</t>
  </si>
  <si>
    <t>QUA000:ea_Petrochemical</t>
  </si>
  <si>
    <t>Petrochemical Feedstocks</t>
  </si>
  <si>
    <t>QUA000:ea_OtherPetroleu</t>
  </si>
  <si>
    <t>Other Petroleum/7</t>
  </si>
  <si>
    <t>QUA000:ea_PetroleumSubt</t>
  </si>
  <si>
    <t>QUA000:ea_NaturalGas</t>
  </si>
  <si>
    <t>QUA000:ea_NGastoLiquids</t>
  </si>
  <si>
    <t>Natural-Gas-to-Liquids Heat and Power</t>
  </si>
  <si>
    <t>- -</t>
  </si>
  <si>
    <t>QUA000:ea_LeaseandPlant</t>
  </si>
  <si>
    <t>Lease and Plant Fuel</t>
  </si>
  <si>
    <t>QUA000:ea_liquefactexp</t>
  </si>
  <si>
    <t>Natural Gas to Liquefy Gas for Export/9</t>
  </si>
  <si>
    <t>QUA000:ea_NaturalGasSub</t>
  </si>
  <si>
    <t>Natural Gas Subtotal</t>
  </si>
  <si>
    <t>QUA000:ea_Metallurgical</t>
  </si>
  <si>
    <t>Metallurgical Coal</t>
  </si>
  <si>
    <t>QUA000:ea_SteamCoal</t>
  </si>
  <si>
    <t>Other Industrial Coal</t>
  </si>
  <si>
    <t>QUA000:ea_CoaltoLiquids</t>
  </si>
  <si>
    <t>Coal-to-Liquids Heat and Power</t>
  </si>
  <si>
    <t>QUA000:ea_NetCoalCokeIm</t>
  </si>
  <si>
    <t>Net Coal Coke Imports</t>
  </si>
  <si>
    <t>QUA000:ea_CoalSubtotal</t>
  </si>
  <si>
    <t>Coal Subtotal</t>
  </si>
  <si>
    <t>QUA000:ea_BiofuelsHeat</t>
  </si>
  <si>
    <t>Biofuels Heat and Coproducts</t>
  </si>
  <si>
    <t>QUA000:ea_RenewableEner</t>
  </si>
  <si>
    <t>Renewable Energy</t>
  </si>
  <si>
    <t>QUA000:ea_Electricity</t>
  </si>
  <si>
    <t>QUA000:ea_DeliveredEner</t>
  </si>
  <si>
    <t>QUA000:ea_ElectricityRe</t>
  </si>
  <si>
    <t>QUA000:ea_Total</t>
  </si>
  <si>
    <r>
      <t>1</t>
    </r>
    <r>
      <rPr>
        <sz val="9"/>
        <color rgb="FF333333"/>
        <rFont val="Arial"/>
        <charset val="1"/>
      </rPr>
      <t> Includes residential use of kerosene.</t>
    </r>
  </si>
  <si>
    <t xml:space="preserve">2022 outlook data </t>
  </si>
  <si>
    <r>
      <t>2</t>
    </r>
    <r>
      <rPr>
        <sz val="9"/>
        <color rgb="FF333333"/>
        <rFont val="Arial"/>
        <charset val="1"/>
      </rPr>
      <t> Includes wood used for residential heating. See Table 4 and/or Table 17 for estimates of nonmarketed renewable energy consumption for</t>
    </r>
  </si>
  <si>
    <t xml:space="preserve">2021 outlook data </t>
  </si>
  <si>
    <t>geothermal heat pumps, solar thermal water heating, and electricity generation from wind and solar photovoltaic sources.</t>
  </si>
  <si>
    <t xml:space="preserve">2017 outlook data </t>
  </si>
  <si>
    <r>
      <t>3</t>
    </r>
    <r>
      <rPr>
        <sz val="9"/>
        <color rgb="FF333333"/>
        <rFont val="Arial"/>
        <charset val="1"/>
      </rPr>
      <t> Includes ethanol and ethers blended into gasoline.</t>
    </r>
  </si>
  <si>
    <r>
      <t>4</t>
    </r>
    <r>
      <rPr>
        <sz val="9"/>
        <color rgb="FF333333"/>
        <rFont val="Arial"/>
        <charset val="1"/>
      </rPr>
      <t> Excludes ethanol. Includes commercial sector consumption of wood and wood waste, landfill gas, municipal waste, and other biomass for</t>
    </r>
  </si>
  <si>
    <t>combined heat and power. See Table 5 and/or Table 17 for estimates of nonmarketed renewable energy consumption for solar thermal water</t>
  </si>
  <si>
    <t>heating and electricity generation from wind and solar photovoltaic sources.</t>
  </si>
  <si>
    <r>
      <t>5</t>
    </r>
    <r>
      <rPr>
        <sz val="9"/>
        <color rgb="FF333333"/>
        <rFont val="Arial"/>
        <charset val="1"/>
      </rPr>
      <t> Includes energy for combined heat and power plants that have a non-regulatory status, and small on-site generating systems.</t>
    </r>
  </si>
  <si>
    <r>
      <t>6</t>
    </r>
    <r>
      <rPr>
        <sz val="9"/>
        <color rgb="FF333333"/>
        <rFont val="Arial"/>
        <charset val="1"/>
      </rPr>
      <t> Includes ethane, natural gasoline, and refinery olefins.</t>
    </r>
  </si>
  <si>
    <r>
      <t>7</t>
    </r>
    <r>
      <rPr>
        <sz val="9"/>
        <color rgb="FF333333"/>
        <rFont val="Arial"/>
        <charset val="1"/>
      </rPr>
      <t> Includes petroleum coke, asphalt, road oil, lubricants, still gas, and miscellaneous petroleum products.</t>
    </r>
  </si>
  <si>
    <r>
      <t>8</t>
    </r>
    <r>
      <rPr>
        <sz val="9"/>
        <color rgb="FF333333"/>
        <rFont val="Arial"/>
        <charset val="1"/>
      </rPr>
      <t> Represents natural gas used in well, field, and lease operations, and in natural gas processing plant machinery.</t>
    </r>
  </si>
  <si>
    <r>
      <t>9</t>
    </r>
    <r>
      <rPr>
        <sz val="9"/>
        <color rgb="FF333333"/>
        <rFont val="Arial"/>
        <charset val="1"/>
      </rPr>
      <t> Fuel used in facilities that liquefy natural gas for export.</t>
    </r>
  </si>
  <si>
    <t>Select Report Version: Canada’s Energy Future 2021</t>
  </si>
  <si>
    <t>Select Appendices: End - Use Demand</t>
  </si>
  <si>
    <t>Select Case: Reference (Current Policies)</t>
  </si>
  <si>
    <t>Select Region: Canada</t>
  </si>
  <si>
    <t>Total End-Use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</si>
  <si>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</si>
  <si>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</si>
  <si>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</si>
  <si>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</si>
  <si>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</si>
  <si>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</si>
  <si>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</si>
  <si>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</si>
  <si>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</si>
  <si>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</si>
  <si>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</si>
  <si>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</si>
  <si>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</si>
  <si>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</si>
  <si>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</si>
  <si>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</si>
  <si>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</si>
  <si>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</si>
  <si>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</si>
  <si>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</si>
  <si>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</si>
  <si>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</si>
  <si>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</si>
  <si>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</si>
  <si>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</si>
  <si>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</si>
  <si>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</si>
  <si>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</si>
  <si>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</si>
  <si>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</si>
  <si>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</si>
  <si>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</si>
  <si>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</si>
  <si>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</si>
  <si>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</si>
  <si>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</si>
  <si>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</si>
  <si>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</si>
  <si>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</si>
  <si>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</si>
  <si>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</si>
  <si>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</si>
  <si>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</si>
  <si>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</si>
  <si>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</si>
  <si>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</si>
  <si>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</si>
  <si>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Electricity</t>
  </si>
  <si>
    <t>RPP</t>
  </si>
  <si>
    <t>Biofuels &amp; Emerging Energy</t>
  </si>
  <si>
    <t>Hydrogen</t>
  </si>
  <si>
    <t>Other</t>
  </si>
  <si>
    <t>Residential</t>
  </si>
  <si>
    <t>Commercial</t>
  </si>
  <si>
    <t>Industrial</t>
  </si>
  <si>
    <t>Transportation</t>
  </si>
  <si>
    <t>LPG</t>
  </si>
  <si>
    <t>Biofuels</t>
  </si>
  <si>
    <t>Aviation Fuel</t>
  </si>
  <si>
    <t>Diesel</t>
  </si>
  <si>
    <t>Heavy Fuel Oil</t>
  </si>
  <si>
    <t>Lubricants</t>
  </si>
  <si>
    <t>Motor Gasoline</t>
  </si>
  <si>
    <t>Brattle Capacity Projections (MW)</t>
  </si>
  <si>
    <t>Peak Demand - EPS Output</t>
  </si>
  <si>
    <t>Time (Year)</t>
  </si>
  <si>
    <t>Peak Power Demand after Storage and DR[summer] : MostRecentRun</t>
  </si>
  <si>
    <t>Year</t>
  </si>
  <si>
    <t>DR Capacity (MW)</t>
  </si>
  <si>
    <t>CANADA:US energy demand ratio</t>
  </si>
  <si>
    <t>Potential Additional DR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</si>
</sst>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rgb="FF333333"/>
      <name val="Arial"/>
      <charset val="1"/>
    </font>
    <font>
      <vertAlign val="superscript"/>
      <sz val="9"/>
      <color rgb="FF333333"/>
      <name val="Arial"/>
      <charset val="1"/>
    </font>
    <font>
      <i/>
      <sz val="11"/>
      <color rgb="FF333333"/>
      <name val="Arial"/>
      <charset val="1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FBFBF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0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4" fillId="0" borderId="1" xfId="3">
      <alignment wrapText="1"/>
    </xf>
    <xf numFmtId="0" fontId="5" fillId="0" borderId="0" xfId="0" applyFont="1"/>
    <xf numFmtId="0" fontId="6" fillId="0" borderId="0" xfId="0" applyFont="1"/>
    <xf numFmtId="0" fontId="7" fillId="0" borderId="0" xfId="4">
      <alignment horizontal="left"/>
    </xf>
    <xf numFmtId="0" fontId="4" fillId="0" borderId="2" xfId="5">
      <alignment wrapText="1"/>
    </xf>
    <xf numFmtId="4" fontId="0" fillId="0" borderId="3" xfId="6" applyNumberFormat="1" applyFont="1" applyAlignment="1">
      <alignment horizontal="right" wrapText="1"/>
    </xf>
    <xf numFmtId="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/>
    <xf numFmtId="0" fontId="11" fillId="4" borderId="5" xfId="0" applyFont="1" applyFill="1" applyBorder="1" applyAlignment="1"/>
    <xf numFmtId="0" fontId="11" fillId="4" borderId="6" xfId="0" applyFont="1" applyFill="1" applyBorder="1" applyAlignment="1"/>
    <xf numFmtId="0" fontId="11" fillId="4" borderId="7" xfId="0" applyFont="1" applyFill="1" applyBorder="1" applyAlignment="1"/>
    <xf numFmtId="0" fontId="12" fillId="0" borderId="5" xfId="0" applyFont="1" applyFill="1" applyBorder="1" applyAlignment="1"/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8" xfId="0" applyFont="1" applyFill="1" applyBorder="1" applyAlignment="1"/>
    <xf numFmtId="0" fontId="12" fillId="0" borderId="9" xfId="0" applyFont="1" applyFill="1" applyBorder="1" applyAlignment="1"/>
    <xf numFmtId="0" fontId="12" fillId="0" borderId="1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Alignment="1"/>
    <xf numFmtId="0" fontId="12" fillId="0" borderId="0" xfId="0" applyFont="1" applyFill="1" applyBorder="1" applyAlignment="1"/>
    <xf numFmtId="0" fontId="0" fillId="5" borderId="0" xfId="0" applyFill="1"/>
    <xf numFmtId="0" fontId="13" fillId="0" borderId="0" xfId="0" applyFont="1" applyFill="1" applyBorder="1" applyAlignment="1"/>
    <xf numFmtId="0" fontId="13" fillId="6" borderId="0" xfId="0" applyFont="1" applyFill="1" applyBorder="1" applyAlignment="1"/>
    <xf numFmtId="10" fontId="13" fillId="6" borderId="0" xfId="0" applyNumberFormat="1" applyFont="1" applyFill="1" applyBorder="1" applyAlignment="1"/>
    <xf numFmtId="0" fontId="13" fillId="6" borderId="0" xfId="0" quotePrefix="1" applyFont="1" applyFill="1" applyBorder="1" applyAlignment="1"/>
    <xf numFmtId="0" fontId="1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16" fillId="0" borderId="0" xfId="0" applyFont="1"/>
    <xf numFmtId="17" fontId="5" fillId="0" borderId="0" xfId="0" applyNumberFormat="1" applyFont="1"/>
    <xf numFmtId="0" fontId="13" fillId="7" borderId="0" xfId="0" applyFont="1" applyFill="1" applyBorder="1" applyAlignment="1"/>
    <xf numFmtId="0" fontId="0" fillId="6" borderId="11" xfId="0" applyFill="1" applyBorder="1"/>
    <xf numFmtId="0" fontId="0" fillId="6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12" fillId="0" borderId="0" xfId="0" applyFont="1" applyBorder="1" applyAlignment="1"/>
    <xf numFmtId="0" fontId="18" fillId="8" borderId="0" xfId="0" applyFont="1" applyFill="1" applyBorder="1" applyAlignment="1"/>
    <xf numFmtId="0" fontId="12" fillId="8" borderId="0" xfId="0" applyFont="1" applyFill="1" applyBorder="1" applyAlignment="1"/>
    <xf numFmtId="11" fontId="12" fillId="0" borderId="0" xfId="0" applyNumberFormat="1" applyFont="1" applyBorder="1" applyAlignment="1"/>
    <xf numFmtId="0" fontId="18" fillId="0" borderId="0" xfId="0" applyFont="1" applyBorder="1" applyAlignment="1"/>
    <xf numFmtId="0" fontId="17" fillId="0" borderId="0" xfId="0" quotePrefix="1" applyFont="1"/>
    <xf numFmtId="0" fontId="0" fillId="0" borderId="0" xfId="0" applyBorder="1"/>
    <xf numFmtId="0" fontId="18" fillId="0" borderId="0" xfId="0" applyFont="1" applyBorder="1" applyAlignment="1">
      <alignment wrapText="1"/>
    </xf>
    <xf numFmtId="0" fontId="0" fillId="0" borderId="17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8" xfId="0" applyBorder="1"/>
    <xf numFmtId="0" fontId="1" fillId="0" borderId="11" xfId="0" applyFont="1" applyBorder="1"/>
    <xf numFmtId="0" fontId="3" fillId="0" borderId="4" xfId="7" applyAlignment="1">
      <alignment wrapText="1"/>
    </xf>
  </cellXfs>
  <cellStyles count="8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5" xr:uid="{00000000-0005-0000-0000-000006000000}"/>
    <cellStyle name="Table title" xfId="4" xr:uid="{00000000-0005-0000-0000-000007000000}"/>
  </cellStyles>
  <dxfs count="4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IAW11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W11Dat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U34" totalsRowShown="0">
  <tableColumns count="4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  <tableColumn id="38" xr3:uid="{00000000-0010-0000-0000-000026000000}" name="2041"/>
    <tableColumn id="39" xr3:uid="{00000000-0010-0000-0000-000027000000}" name="2042"/>
    <tableColumn id="40" xr3:uid="{00000000-0010-0000-0000-000028000000}" name="2043"/>
    <tableColumn id="41" xr3:uid="{00000000-0010-0000-0000-000029000000}" name="2044"/>
    <tableColumn id="42" xr3:uid="{00000000-0010-0000-0000-00002A000000}" name="2045"/>
    <tableColumn id="43" xr3:uid="{00000000-0010-0000-0000-00002B000000}" name="2046"/>
    <tableColumn id="44" xr3:uid="{00000000-0010-0000-0000-00002C000000}" name="2047"/>
    <tableColumn id="45" xr3:uid="{00000000-0010-0000-0000-00002D000000}" name="2048"/>
    <tableColumn id="46" xr3:uid="{00000000-0010-0000-0000-00002E000000}" name="2049"/>
    <tableColumn id="47" xr3:uid="{00000000-0010-0000-0000-00002F000000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7:AU44" totalsRowShown="0">
  <tableColumns count="47">
    <tableColumn id="1" xr3:uid="{00000000-0010-0000-0300-000001000000}" name="_" dataDxfId="46"/>
    <tableColumn id="2" xr3:uid="{00000000-0010-0000-0300-000002000000}" name="2005" dataDxfId="45"/>
    <tableColumn id="3" xr3:uid="{00000000-0010-0000-0300-000003000000}" name="2006" dataDxfId="44"/>
    <tableColumn id="4" xr3:uid="{00000000-0010-0000-0300-000004000000}" name="2007" dataDxfId="43"/>
    <tableColumn id="5" xr3:uid="{00000000-0010-0000-0300-000005000000}" name="2008" dataDxfId="42"/>
    <tableColumn id="6" xr3:uid="{00000000-0010-0000-0300-000006000000}" name="2009" dataDxfId="41"/>
    <tableColumn id="7" xr3:uid="{00000000-0010-0000-0300-000007000000}" name="2010" dataDxfId="40"/>
    <tableColumn id="8" xr3:uid="{00000000-0010-0000-0300-000008000000}" name="2011" dataDxfId="39"/>
    <tableColumn id="9" xr3:uid="{00000000-0010-0000-0300-000009000000}" name="2012" dataDxfId="38"/>
    <tableColumn id="10" xr3:uid="{00000000-0010-0000-0300-00000A000000}" name="2013" dataDxfId="37"/>
    <tableColumn id="11" xr3:uid="{00000000-0010-0000-0300-00000B000000}" name="2014" dataDxfId="36"/>
    <tableColumn id="12" xr3:uid="{00000000-0010-0000-0300-00000C000000}" name="2015" dataDxfId="35"/>
    <tableColumn id="13" xr3:uid="{00000000-0010-0000-0300-00000D000000}" name="2016" dataDxfId="34"/>
    <tableColumn id="14" xr3:uid="{00000000-0010-0000-0300-00000E000000}" name="2017" dataDxfId="33"/>
    <tableColumn id="15" xr3:uid="{00000000-0010-0000-0300-00000F000000}" name="2018" dataDxfId="32"/>
    <tableColumn id="16" xr3:uid="{00000000-0010-0000-0300-000010000000}" name="2019" dataDxfId="31"/>
    <tableColumn id="17" xr3:uid="{00000000-0010-0000-0300-000011000000}" name="2020" dataDxfId="30"/>
    <tableColumn id="18" xr3:uid="{00000000-0010-0000-0300-000012000000}" name="2021" dataDxfId="29"/>
    <tableColumn id="19" xr3:uid="{00000000-0010-0000-0300-000013000000}" name="2022" dataDxfId="28"/>
    <tableColumn id="20" xr3:uid="{00000000-0010-0000-0300-000014000000}" name="2023" dataDxfId="27"/>
    <tableColumn id="21" xr3:uid="{00000000-0010-0000-0300-000015000000}" name="2024" dataDxfId="26"/>
    <tableColumn id="22" xr3:uid="{00000000-0010-0000-0300-000016000000}" name="2025" dataDxfId="25"/>
    <tableColumn id="23" xr3:uid="{00000000-0010-0000-0300-000017000000}" name="2026" dataDxfId="24"/>
    <tableColumn id="24" xr3:uid="{00000000-0010-0000-0300-000018000000}" name="2027" dataDxfId="23"/>
    <tableColumn id="25" xr3:uid="{00000000-0010-0000-0300-000019000000}" name="2028" dataDxfId="22"/>
    <tableColumn id="26" xr3:uid="{00000000-0010-0000-0300-00001A000000}" name="2029" dataDxfId="21"/>
    <tableColumn id="27" xr3:uid="{00000000-0010-0000-0300-00001B000000}" name="2030" dataDxfId="20"/>
    <tableColumn id="28" xr3:uid="{00000000-0010-0000-0300-00001C000000}" name="2031" dataDxfId="19"/>
    <tableColumn id="29" xr3:uid="{00000000-0010-0000-0300-00001D000000}" name="2032" dataDxfId="18"/>
    <tableColumn id="30" xr3:uid="{00000000-0010-0000-0300-00001E000000}" name="2033" dataDxfId="17"/>
    <tableColumn id="31" xr3:uid="{00000000-0010-0000-0300-00001F000000}" name="2034" dataDxfId="16"/>
    <tableColumn id="32" xr3:uid="{00000000-0010-0000-0300-000020000000}" name="2035" dataDxfId="15"/>
    <tableColumn id="33" xr3:uid="{00000000-0010-0000-0300-000021000000}" name="2036" dataDxfId="14"/>
    <tableColumn id="34" xr3:uid="{00000000-0010-0000-0300-000022000000}" name="2037" dataDxfId="13"/>
    <tableColumn id="35" xr3:uid="{00000000-0010-0000-0300-000023000000}" name="2038" dataDxfId="12"/>
    <tableColumn id="36" xr3:uid="{00000000-0010-0000-0300-000024000000}" name="2039" dataDxfId="11"/>
    <tableColumn id="37" xr3:uid="{00000000-0010-0000-0300-000025000000}" name="2040" dataDxfId="10"/>
    <tableColumn id="38" xr3:uid="{00000000-0010-0000-0300-000026000000}" name="2041" dataDxfId="9">
      <calculatedColumnFormula>((($AK38/$AB38-1)/10)+1)*Table4[[#This Row],[2040]]</calculatedColumnFormula>
    </tableColumn>
    <tableColumn id="39" xr3:uid="{00000000-0010-0000-0300-000027000000}" name="2042" dataDxfId="8">
      <calculatedColumnFormula>((($AK38/$AB38-1)/10)+1)*Table4[[#This Row],[2041]]</calculatedColumnFormula>
    </tableColumn>
    <tableColumn id="40" xr3:uid="{00000000-0010-0000-0300-000028000000}" name="2043" dataDxfId="7">
      <calculatedColumnFormula>((($AK38/$AB38-1)/10)+1)*Table4[[#This Row],[2042]]</calculatedColumnFormula>
    </tableColumn>
    <tableColumn id="41" xr3:uid="{00000000-0010-0000-0300-000029000000}" name="2044" dataDxfId="6">
      <calculatedColumnFormula>((($AK38/$AB38-1)/10)+1)*Table4[[#This Row],[2043]]</calculatedColumnFormula>
    </tableColumn>
    <tableColumn id="42" xr3:uid="{00000000-0010-0000-0300-00002A000000}" name="2045" dataDxfId="5">
      <calculatedColumnFormula>((($AK38/$AB38-1)/10)+1)*Table4[[#This Row],[2044]]</calculatedColumnFormula>
    </tableColumn>
    <tableColumn id="43" xr3:uid="{00000000-0010-0000-0300-00002B000000}" name="2046" dataDxfId="4">
      <calculatedColumnFormula>((($AK38/$AB38-1)/10)+1)*Table4[[#This Row],[2045]]</calculatedColumnFormula>
    </tableColumn>
    <tableColumn id="44" xr3:uid="{00000000-0010-0000-0300-00002C000000}" name="2047" dataDxfId="3">
      <calculatedColumnFormula>((($AK38/$AB38-1)/10)+1)*Table4[[#This Row],[2046]]</calculatedColumnFormula>
    </tableColumn>
    <tableColumn id="45" xr3:uid="{00000000-0010-0000-0300-00002D000000}" name="2048" dataDxfId="2">
      <calculatedColumnFormula>((($AK38/$AB38-1)/10)+1)*Table4[[#This Row],[2047]]</calculatedColumnFormula>
    </tableColumn>
    <tableColumn id="46" xr3:uid="{00000000-0010-0000-0300-00002E000000}" name="2049" dataDxfId="1">
      <calculatedColumnFormula>((($AK38/$AB38-1)/10)+1)*Table4[[#This Row],[2048]]</calculatedColumnFormula>
    </tableColumn>
    <tableColumn id="47" xr3:uid="{00000000-0010-0000-0300-00002F000000}" name="2050" dataDxfId="0">
      <calculatedColumnFormula>((($AK38/$AB38-1)/10)+1)*Table4[[#This Row],[2049]]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apps.neb-one.gc.ca/nrg/ntgrtd/ftr/2016/index-eng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G26" sqref="G26"/>
    </sheetView>
  </sheetViews>
  <sheetFormatPr defaultRowHeight="14.45"/>
  <cols>
    <col min="2" max="2" width="59.1406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18" t="s">
        <v>3</v>
      </c>
    </row>
    <row r="5" spans="1:2">
      <c r="B5" t="s">
        <v>4</v>
      </c>
    </row>
    <row r="6" spans="1:2">
      <c r="B6" s="2">
        <v>2019</v>
      </c>
    </row>
    <row r="9" spans="1:2">
      <c r="B9" s="18" t="s">
        <v>5</v>
      </c>
    </row>
    <row r="10" spans="1:2">
      <c r="B10" t="s">
        <v>6</v>
      </c>
    </row>
    <row r="11" spans="1:2">
      <c r="B11" s="2">
        <v>2022</v>
      </c>
    </row>
    <row r="12" spans="1:2">
      <c r="B12" t="s">
        <v>7</v>
      </c>
    </row>
    <row r="13" spans="1:2">
      <c r="B13" s="3" t="s">
        <v>8</v>
      </c>
    </row>
    <row r="14" spans="1:2">
      <c r="B14" t="s">
        <v>9</v>
      </c>
    </row>
    <row r="16" spans="1:2">
      <c r="B16" s="18" t="s">
        <v>10</v>
      </c>
    </row>
    <row r="17" spans="1:5">
      <c r="B17" t="s">
        <v>11</v>
      </c>
    </row>
    <row r="18" spans="1:5">
      <c r="B18" s="2">
        <v>2021</v>
      </c>
    </row>
    <row r="19" spans="1:5">
      <c r="B19" t="s">
        <v>12</v>
      </c>
    </row>
    <row r="20" spans="1:5" ht="15">
      <c r="B20" s="3" t="s">
        <v>13</v>
      </c>
    </row>
    <row r="21" spans="1:5">
      <c r="B21" t="s">
        <v>14</v>
      </c>
    </row>
    <row r="24" spans="1:5" ht="15"/>
    <row r="25" spans="1:5" ht="15">
      <c r="A25" s="61" t="s">
        <v>15</v>
      </c>
      <c r="B25" s="55"/>
      <c r="C25" s="55"/>
      <c r="D25" s="55"/>
      <c r="E25" s="56"/>
    </row>
    <row r="26" spans="1:5" ht="15">
      <c r="A26" s="57" t="s">
        <v>16</v>
      </c>
      <c r="B26" s="53"/>
      <c r="C26" s="53"/>
      <c r="D26" s="53"/>
      <c r="E26" s="58"/>
    </row>
    <row r="27" spans="1:5" ht="15">
      <c r="A27" s="59" t="s">
        <v>17</v>
      </c>
      <c r="B27" s="53"/>
      <c r="C27" s="53"/>
      <c r="D27" s="53"/>
      <c r="E27" s="58"/>
    </row>
    <row r="28" spans="1:5" ht="15">
      <c r="A28" s="59" t="s">
        <v>18</v>
      </c>
      <c r="B28" s="53"/>
      <c r="C28" s="53"/>
      <c r="D28" s="53"/>
      <c r="E28" s="58"/>
    </row>
    <row r="29" spans="1:5" ht="15">
      <c r="A29" s="59" t="s">
        <v>19</v>
      </c>
      <c r="B29" s="53"/>
      <c r="C29" s="53"/>
      <c r="D29" s="53"/>
      <c r="E29" s="58"/>
    </row>
    <row r="30" spans="1:5" ht="15">
      <c r="A30" s="59"/>
      <c r="B30" s="53"/>
      <c r="C30" s="53"/>
      <c r="D30" s="53"/>
      <c r="E30" s="58"/>
    </row>
    <row r="31" spans="1:5" ht="15">
      <c r="A31" s="59" t="s">
        <v>20</v>
      </c>
      <c r="B31" s="53"/>
      <c r="C31" s="53"/>
      <c r="D31" s="53"/>
      <c r="E31" s="58"/>
    </row>
    <row r="32" spans="1:5" ht="15">
      <c r="A32" s="59" t="s">
        <v>21</v>
      </c>
      <c r="B32" s="53"/>
      <c r="C32" s="53"/>
      <c r="D32" s="53"/>
      <c r="E32" s="58"/>
    </row>
    <row r="33" spans="1:5" ht="15">
      <c r="A33" s="59" t="s">
        <v>22</v>
      </c>
      <c r="B33" s="53"/>
      <c r="C33" s="53"/>
      <c r="D33" s="53"/>
      <c r="E33" s="58"/>
    </row>
    <row r="34" spans="1:5" ht="15">
      <c r="A34" s="59" t="s">
        <v>23</v>
      </c>
      <c r="B34" s="53"/>
      <c r="C34" s="53"/>
      <c r="D34" s="53"/>
      <c r="E34" s="58"/>
    </row>
    <row r="35" spans="1:5" ht="15">
      <c r="A35" s="59" t="s">
        <v>24</v>
      </c>
      <c r="B35" s="53"/>
      <c r="C35" s="53"/>
      <c r="D35" s="53"/>
      <c r="E35" s="58"/>
    </row>
    <row r="36" spans="1:5" ht="15">
      <c r="A36" s="59"/>
      <c r="B36" s="53"/>
      <c r="C36" s="53"/>
      <c r="D36" s="53"/>
      <c r="E36" s="58"/>
    </row>
    <row r="37" spans="1:5" ht="15">
      <c r="A37" s="59" t="s">
        <v>25</v>
      </c>
      <c r="B37" s="53"/>
      <c r="C37" s="53"/>
      <c r="D37" s="53"/>
      <c r="E37" s="58"/>
    </row>
    <row r="38" spans="1:5" ht="15">
      <c r="A38" s="59" t="s">
        <v>26</v>
      </c>
      <c r="B38" s="53"/>
      <c r="C38" s="53"/>
      <c r="D38" s="53"/>
      <c r="E38" s="58"/>
    </row>
    <row r="39" spans="1:5" ht="15">
      <c r="A39" s="45"/>
      <c r="B39" s="60"/>
      <c r="C39" s="60"/>
      <c r="D39" s="60"/>
      <c r="E39" s="46"/>
    </row>
    <row r="40" spans="1:5" ht="15">
      <c r="A40">
        <v>1055.05585</v>
      </c>
      <c r="B40" t="s">
        <v>27</v>
      </c>
    </row>
    <row r="42" spans="1:5">
      <c r="A42" s="31" t="s">
        <v>28</v>
      </c>
      <c r="B42" s="31"/>
    </row>
    <row r="43" spans="1:5">
      <c r="A43" t="s">
        <v>29</v>
      </c>
    </row>
    <row r="44" spans="1:5">
      <c r="A44" t="s">
        <v>30</v>
      </c>
      <c r="B44" s="1"/>
    </row>
    <row r="45" spans="1:5">
      <c r="A45" t="s">
        <v>31</v>
      </c>
      <c r="B45" s="4"/>
    </row>
    <row r="46" spans="1:5" ht="15">
      <c r="A46" t="s">
        <v>32</v>
      </c>
    </row>
    <row r="47" spans="1:5">
      <c r="A47" t="s">
        <v>33</v>
      </c>
    </row>
  </sheetData>
  <hyperlinks>
    <hyperlink ref="B19" r:id="rId1" display="http://apps.neb-one.gc.ca/nrg/ntgrtd/ftr/2016/index-eng.html" xr:uid="{00000000-0004-0000-0000-000001000000}"/>
    <hyperlink ref="B20" r:id="rId2" xr:uid="{47AE87CD-1A11-435C-9828-6503F98D89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7"/>
  <sheetViews>
    <sheetView topLeftCell="B1" workbookViewId="0">
      <selection activeCell="B18" sqref="B18"/>
    </sheetView>
  </sheetViews>
  <sheetFormatPr defaultRowHeight="14.45"/>
  <cols>
    <col min="1" max="1" width="19.85546875" hidden="1" customWidth="1"/>
    <col min="2" max="2" width="43.5703125" customWidth="1"/>
  </cols>
  <sheetData>
    <row r="1" spans="1:39" ht="15" customHeight="1" thickBot="1">
      <c r="B1" s="7" t="s">
        <v>34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9" ht="15" customHeight="1" thickTop="1"/>
    <row r="3" spans="1:39" ht="15" customHeight="1">
      <c r="C3" s="9" t="s">
        <v>35</v>
      </c>
      <c r="D3" s="9" t="s">
        <v>36</v>
      </c>
      <c r="E3" s="9"/>
      <c r="F3" s="9"/>
      <c r="G3" s="9"/>
    </row>
    <row r="4" spans="1:39" ht="15" customHeight="1">
      <c r="C4" s="9" t="s">
        <v>37</v>
      </c>
      <c r="D4" s="38" t="s">
        <v>38</v>
      </c>
      <c r="E4" s="9"/>
      <c r="F4" s="9"/>
      <c r="G4" s="9"/>
    </row>
    <row r="5" spans="1:39" ht="15" customHeight="1">
      <c r="C5" s="9"/>
      <c r="D5" s="9"/>
      <c r="E5" s="9"/>
      <c r="F5" s="9"/>
      <c r="G5" s="9"/>
    </row>
    <row r="6" spans="1:39" ht="15" customHeight="1">
      <c r="C6" s="9" t="s">
        <v>39</v>
      </c>
      <c r="D6" s="9"/>
      <c r="E6" s="39">
        <v>44621</v>
      </c>
      <c r="F6" s="9"/>
      <c r="G6" s="9"/>
    </row>
    <row r="10" spans="1:39" ht="15" customHeight="1">
      <c r="A10" s="10" t="s">
        <v>40</v>
      </c>
      <c r="B10" s="11" t="s">
        <v>41</v>
      </c>
    </row>
    <row r="11" spans="1:39" ht="15" customHeight="1">
      <c r="B11" s="7" t="s">
        <v>42</v>
      </c>
    </row>
    <row r="12" spans="1:39" ht="15" customHeight="1">
      <c r="B12" s="7" t="s">
        <v>43</v>
      </c>
      <c r="C12" s="2" t="s">
        <v>43</v>
      </c>
      <c r="D12" s="2" t="s">
        <v>43</v>
      </c>
      <c r="E12" s="2" t="s">
        <v>43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2" t="s">
        <v>43</v>
      </c>
      <c r="Y12" s="2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2" t="s">
        <v>43</v>
      </c>
      <c r="AE12" s="2" t="s">
        <v>43</v>
      </c>
      <c r="AF12" s="2" t="s">
        <v>43</v>
      </c>
      <c r="AG12" s="2" t="s">
        <v>43</v>
      </c>
      <c r="AH12" s="2" t="s">
        <v>43</v>
      </c>
      <c r="AI12" s="2" t="s">
        <v>43</v>
      </c>
      <c r="AJ12" s="2" t="s">
        <v>43</v>
      </c>
      <c r="AK12" s="2" t="s">
        <v>43</v>
      </c>
      <c r="AL12" s="2" t="s">
        <v>43</v>
      </c>
      <c r="AM12" s="2" t="s">
        <v>44</v>
      </c>
    </row>
    <row r="13" spans="1:39" ht="15" customHeight="1" thickBot="1">
      <c r="B13" s="8" t="s">
        <v>45</v>
      </c>
      <c r="C13" s="8">
        <v>2015</v>
      </c>
      <c r="D13" s="8">
        <v>2016</v>
      </c>
      <c r="E13" s="8">
        <v>2017</v>
      </c>
      <c r="F13" s="8">
        <v>2018</v>
      </c>
      <c r="G13" s="8">
        <v>2019</v>
      </c>
      <c r="H13" s="8">
        <v>2020</v>
      </c>
      <c r="I13" s="8">
        <v>2021</v>
      </c>
      <c r="J13" s="8">
        <v>2022</v>
      </c>
      <c r="K13" s="8">
        <v>2023</v>
      </c>
      <c r="L13" s="8">
        <v>2024</v>
      </c>
      <c r="M13" s="8">
        <v>2025</v>
      </c>
      <c r="N13" s="8">
        <v>2026</v>
      </c>
      <c r="O13" s="8">
        <v>2027</v>
      </c>
      <c r="P13" s="8">
        <v>2028</v>
      </c>
      <c r="Q13" s="8">
        <v>2029</v>
      </c>
      <c r="R13" s="8">
        <v>2030</v>
      </c>
      <c r="S13" s="8">
        <v>2031</v>
      </c>
      <c r="T13" s="8">
        <v>2032</v>
      </c>
      <c r="U13" s="8">
        <v>2033</v>
      </c>
      <c r="V13" s="8">
        <v>2034</v>
      </c>
      <c r="W13" s="8">
        <v>2035</v>
      </c>
      <c r="X13" s="8">
        <v>2036</v>
      </c>
      <c r="Y13" s="8">
        <v>2037</v>
      </c>
      <c r="Z13" s="8">
        <v>2038</v>
      </c>
      <c r="AA13" s="8">
        <v>2039</v>
      </c>
      <c r="AB13" s="8">
        <v>2040</v>
      </c>
      <c r="AC13" s="8">
        <v>2041</v>
      </c>
      <c r="AD13" s="8">
        <v>2042</v>
      </c>
      <c r="AE13" s="8">
        <v>2043</v>
      </c>
      <c r="AF13" s="8">
        <v>2044</v>
      </c>
      <c r="AG13" s="8">
        <v>2045</v>
      </c>
      <c r="AH13" s="8">
        <v>2046</v>
      </c>
      <c r="AI13" s="8">
        <v>2047</v>
      </c>
      <c r="AJ13" s="8">
        <v>2048</v>
      </c>
      <c r="AK13" s="8">
        <v>2049</v>
      </c>
      <c r="AL13" s="8">
        <v>2050</v>
      </c>
      <c r="AM13" s="8">
        <v>2050</v>
      </c>
    </row>
    <row r="14" spans="1:39" ht="15" customHeight="1" thickTop="1"/>
    <row r="15" spans="1:39" ht="15" customHeight="1">
      <c r="B15" s="12" t="s">
        <v>46</v>
      </c>
    </row>
    <row r="16" spans="1:39" ht="15" customHeight="1">
      <c r="A16" s="10" t="s">
        <v>47</v>
      </c>
      <c r="B16" s="32" t="s">
        <v>48</v>
      </c>
      <c r="C16" s="13">
        <v>0.47316200000000003</v>
      </c>
      <c r="D16" s="13">
        <v>0.43179699999999999</v>
      </c>
      <c r="E16" s="13">
        <v>0.45649699999999999</v>
      </c>
      <c r="F16" s="13">
        <v>0.45651700000000001</v>
      </c>
      <c r="G16" s="13">
        <v>0.45027099999999998</v>
      </c>
      <c r="H16" s="40">
        <v>0.45517999999999997</v>
      </c>
      <c r="I16" s="33">
        <v>0.478688</v>
      </c>
      <c r="J16" s="33">
        <v>0.48270299999999999</v>
      </c>
      <c r="K16" s="33">
        <v>0.46468700000000002</v>
      </c>
      <c r="L16" s="33">
        <v>0.461117</v>
      </c>
      <c r="M16" s="33">
        <v>0.45849200000000001</v>
      </c>
      <c r="N16" s="33">
        <v>0.455787</v>
      </c>
      <c r="O16" s="33">
        <v>0.45279799999999998</v>
      </c>
      <c r="P16" s="33">
        <v>0.449519</v>
      </c>
      <c r="Q16" s="33">
        <v>0.446268</v>
      </c>
      <c r="R16" s="33">
        <v>0.44324200000000002</v>
      </c>
      <c r="S16" s="33">
        <v>0.44004300000000002</v>
      </c>
      <c r="T16" s="33">
        <v>0.43706899999999999</v>
      </c>
      <c r="U16" s="33">
        <v>0.43435000000000001</v>
      </c>
      <c r="V16" s="33">
        <v>0.432006</v>
      </c>
      <c r="W16" s="33">
        <v>0.43001699999999998</v>
      </c>
      <c r="X16" s="33">
        <v>0.42827399999999999</v>
      </c>
      <c r="Y16" s="33">
        <v>0.426653</v>
      </c>
      <c r="Z16" s="33">
        <v>0.42513899999999999</v>
      </c>
      <c r="AA16" s="33">
        <v>0.42375800000000002</v>
      </c>
      <c r="AB16" s="33">
        <v>0.42247800000000002</v>
      </c>
      <c r="AC16" s="33">
        <v>0.421269</v>
      </c>
      <c r="AD16" s="33">
        <v>0.42019899999999999</v>
      </c>
      <c r="AE16" s="33">
        <v>0.41919400000000001</v>
      </c>
      <c r="AF16" s="33">
        <v>0.418209</v>
      </c>
      <c r="AG16" s="33">
        <v>0.417348</v>
      </c>
      <c r="AH16" s="33">
        <v>0.41660399999999997</v>
      </c>
      <c r="AI16" s="33">
        <v>0.41597899999999999</v>
      </c>
      <c r="AJ16" s="33">
        <v>0.41545399999999999</v>
      </c>
      <c r="AK16" s="33">
        <v>0.41507300000000003</v>
      </c>
      <c r="AL16" s="33">
        <v>0.41484300000000002</v>
      </c>
      <c r="AM16" s="34">
        <v>-5.0000000000000001E-3</v>
      </c>
    </row>
    <row r="17" spans="1:39" ht="15" customHeight="1">
      <c r="A17" s="10" t="s">
        <v>49</v>
      </c>
      <c r="B17" s="32" t="s">
        <v>50</v>
      </c>
      <c r="C17" s="13">
        <v>0.51477300000000004</v>
      </c>
      <c r="D17" s="13">
        <v>0.43135400000000002</v>
      </c>
      <c r="E17" s="13">
        <v>0.50763100000000005</v>
      </c>
      <c r="F17" s="13">
        <v>0.48174400000000001</v>
      </c>
      <c r="G17" s="13">
        <v>0.46571099999999999</v>
      </c>
      <c r="H17" s="40">
        <v>0.42927399999999999</v>
      </c>
      <c r="I17" s="33">
        <v>0.41954599999999997</v>
      </c>
      <c r="J17" s="33">
        <v>0.44137799999999999</v>
      </c>
      <c r="K17" s="33">
        <v>0.414161</v>
      </c>
      <c r="L17" s="33">
        <v>0.40371299999999999</v>
      </c>
      <c r="M17" s="33">
        <v>0.39356799999999997</v>
      </c>
      <c r="N17" s="33">
        <v>0.38391700000000001</v>
      </c>
      <c r="O17" s="33">
        <v>0.374969</v>
      </c>
      <c r="P17" s="33">
        <v>0.367037</v>
      </c>
      <c r="Q17" s="33">
        <v>0.36005500000000001</v>
      </c>
      <c r="R17" s="33">
        <v>0.353883</v>
      </c>
      <c r="S17" s="33">
        <v>0.34765600000000002</v>
      </c>
      <c r="T17" s="33">
        <v>0.34158300000000003</v>
      </c>
      <c r="U17" s="33">
        <v>0.335733</v>
      </c>
      <c r="V17" s="33">
        <v>0.330154</v>
      </c>
      <c r="W17" s="33">
        <v>0.32467800000000002</v>
      </c>
      <c r="X17" s="33">
        <v>0.31924000000000002</v>
      </c>
      <c r="Y17" s="33">
        <v>0.31379299999999999</v>
      </c>
      <c r="Z17" s="33">
        <v>0.30854700000000002</v>
      </c>
      <c r="AA17" s="33">
        <v>0.303512</v>
      </c>
      <c r="AB17" s="33">
        <v>0.29859599999999997</v>
      </c>
      <c r="AC17" s="33">
        <v>0.29379899999999998</v>
      </c>
      <c r="AD17" s="33">
        <v>0.289161</v>
      </c>
      <c r="AE17" s="33">
        <v>0.28438099999999999</v>
      </c>
      <c r="AF17" s="33">
        <v>0.27949299999999999</v>
      </c>
      <c r="AG17" s="33">
        <v>0.274725</v>
      </c>
      <c r="AH17" s="33">
        <v>0.26998899999999998</v>
      </c>
      <c r="AI17" s="33">
        <v>0.265401</v>
      </c>
      <c r="AJ17" s="33">
        <v>0.26097999999999999</v>
      </c>
      <c r="AK17" s="33">
        <v>0.25662699999999999</v>
      </c>
      <c r="AL17" s="33">
        <v>0.252357</v>
      </c>
      <c r="AM17" s="34">
        <v>-1.7000000000000001E-2</v>
      </c>
    </row>
    <row r="18" spans="1:39" ht="15" customHeight="1">
      <c r="A18" s="10" t="s">
        <v>51</v>
      </c>
      <c r="B18" s="32" t="s">
        <v>52</v>
      </c>
      <c r="C18" s="13">
        <v>0.99769300000000005</v>
      </c>
      <c r="D18" s="13">
        <v>0.87290900000000005</v>
      </c>
      <c r="E18" s="13">
        <v>0.97539699999999996</v>
      </c>
      <c r="F18" s="13">
        <v>0.94889699999999999</v>
      </c>
      <c r="G18" s="13">
        <v>0.92610499999999996</v>
      </c>
      <c r="H18" s="40">
        <v>0.88445399999999996</v>
      </c>
      <c r="I18" s="33">
        <v>0.89823399999999998</v>
      </c>
      <c r="J18" s="33">
        <v>0.92408100000000004</v>
      </c>
      <c r="K18" s="33">
        <v>0.87884700000000004</v>
      </c>
      <c r="L18" s="33">
        <v>0.86482999999999999</v>
      </c>
      <c r="M18" s="33">
        <v>0.85206000000000004</v>
      </c>
      <c r="N18" s="33">
        <v>0.83970400000000001</v>
      </c>
      <c r="O18" s="33">
        <v>0.82776700000000003</v>
      </c>
      <c r="P18" s="33">
        <v>0.81655599999999995</v>
      </c>
      <c r="Q18" s="33">
        <v>0.80632300000000001</v>
      </c>
      <c r="R18" s="33">
        <v>0.797126</v>
      </c>
      <c r="S18" s="33">
        <v>0.78769900000000004</v>
      </c>
      <c r="T18" s="33">
        <v>0.77865300000000004</v>
      </c>
      <c r="U18" s="33">
        <v>0.77008200000000004</v>
      </c>
      <c r="V18" s="33">
        <v>0.76215999999999995</v>
      </c>
      <c r="W18" s="33">
        <v>0.754695</v>
      </c>
      <c r="X18" s="33">
        <v>0.74751400000000001</v>
      </c>
      <c r="Y18" s="33">
        <v>0.74044600000000005</v>
      </c>
      <c r="Z18" s="33">
        <v>0.73368599999999995</v>
      </c>
      <c r="AA18" s="33">
        <v>0.72726999999999997</v>
      </c>
      <c r="AB18" s="33">
        <v>0.72107399999999999</v>
      </c>
      <c r="AC18" s="33">
        <v>0.71506800000000004</v>
      </c>
      <c r="AD18" s="33">
        <v>0.70935999999999999</v>
      </c>
      <c r="AE18" s="33">
        <v>0.70357499999999995</v>
      </c>
      <c r="AF18" s="33">
        <v>0.69770100000000002</v>
      </c>
      <c r="AG18" s="33">
        <v>0.69207300000000005</v>
      </c>
      <c r="AH18" s="33">
        <v>0.68659300000000001</v>
      </c>
      <c r="AI18" s="33">
        <v>0.68137999999999999</v>
      </c>
      <c r="AJ18" s="33">
        <v>0.67643399999999998</v>
      </c>
      <c r="AK18" s="33">
        <v>0.67169999999999996</v>
      </c>
      <c r="AL18" s="33">
        <v>0.66720000000000002</v>
      </c>
      <c r="AM18" s="34">
        <v>-0.01</v>
      </c>
    </row>
    <row r="19" spans="1:39" ht="15" customHeight="1">
      <c r="A19" s="10" t="s">
        <v>53</v>
      </c>
      <c r="B19" s="32" t="s">
        <v>54</v>
      </c>
      <c r="C19" s="13">
        <v>4.757174</v>
      </c>
      <c r="D19" s="13">
        <v>4.5639079999999996</v>
      </c>
      <c r="E19" s="13">
        <v>4.765479</v>
      </c>
      <c r="F19" s="13">
        <v>4.8133039999999996</v>
      </c>
      <c r="G19" s="13">
        <v>4.8024279999999999</v>
      </c>
      <c r="H19" s="40">
        <v>4.9693500000000004</v>
      </c>
      <c r="I19" s="33">
        <v>5.0073759999999998</v>
      </c>
      <c r="J19" s="33">
        <v>5.0701960000000001</v>
      </c>
      <c r="K19" s="33">
        <v>5.006418</v>
      </c>
      <c r="L19" s="33">
        <v>5.0257100000000001</v>
      </c>
      <c r="M19" s="33">
        <v>5.0462069999999999</v>
      </c>
      <c r="N19" s="33">
        <v>5.0568770000000001</v>
      </c>
      <c r="O19" s="33">
        <v>5.0596949999999996</v>
      </c>
      <c r="P19" s="33">
        <v>5.0545609999999996</v>
      </c>
      <c r="Q19" s="33">
        <v>5.0432160000000001</v>
      </c>
      <c r="R19" s="33">
        <v>5.0329839999999999</v>
      </c>
      <c r="S19" s="33">
        <v>5.0154139999999998</v>
      </c>
      <c r="T19" s="33">
        <v>5.0026409999999997</v>
      </c>
      <c r="U19" s="33">
        <v>4.9901039999999997</v>
      </c>
      <c r="V19" s="33">
        <v>4.9814720000000001</v>
      </c>
      <c r="W19" s="33">
        <v>4.977093</v>
      </c>
      <c r="X19" s="33">
        <v>4.9733669999999996</v>
      </c>
      <c r="Y19" s="33">
        <v>4.9681170000000003</v>
      </c>
      <c r="Z19" s="33">
        <v>4.9626669999999997</v>
      </c>
      <c r="AA19" s="33">
        <v>4.9571440000000004</v>
      </c>
      <c r="AB19" s="33">
        <v>4.9532210000000001</v>
      </c>
      <c r="AC19" s="33">
        <v>4.9493939999999998</v>
      </c>
      <c r="AD19" s="33">
        <v>4.9460360000000003</v>
      </c>
      <c r="AE19" s="33">
        <v>4.9428619999999999</v>
      </c>
      <c r="AF19" s="33">
        <v>4.9409070000000002</v>
      </c>
      <c r="AG19" s="33">
        <v>4.9383319999999999</v>
      </c>
      <c r="AH19" s="33">
        <v>4.9355609999999999</v>
      </c>
      <c r="AI19" s="33">
        <v>4.9320570000000004</v>
      </c>
      <c r="AJ19" s="33">
        <v>4.9285350000000001</v>
      </c>
      <c r="AK19" s="33">
        <v>4.9240320000000004</v>
      </c>
      <c r="AL19" s="33">
        <v>4.9193829999999998</v>
      </c>
      <c r="AM19" s="34">
        <v>-1E-3</v>
      </c>
    </row>
    <row r="20" spans="1:39" ht="15" customHeight="1">
      <c r="A20" s="10" t="s">
        <v>55</v>
      </c>
      <c r="B20" s="32" t="s">
        <v>56</v>
      </c>
      <c r="C20" s="13">
        <v>0.44093199999999999</v>
      </c>
      <c r="D20" s="13">
        <v>0.373338</v>
      </c>
      <c r="E20" s="13">
        <v>0.382023</v>
      </c>
      <c r="F20" s="13">
        <v>0.399918</v>
      </c>
      <c r="G20" s="13">
        <v>0.41137400000000002</v>
      </c>
      <c r="H20" s="40">
        <v>0.45752399999999999</v>
      </c>
      <c r="I20" s="33">
        <v>0.46377800000000002</v>
      </c>
      <c r="J20" s="33">
        <v>0.48373500000000003</v>
      </c>
      <c r="K20" s="33">
        <v>0.453515</v>
      </c>
      <c r="L20" s="33">
        <v>0.45087899999999997</v>
      </c>
      <c r="M20" s="33">
        <v>0.44873000000000002</v>
      </c>
      <c r="N20" s="33">
        <v>0.446162</v>
      </c>
      <c r="O20" s="33">
        <v>0.44251200000000002</v>
      </c>
      <c r="P20" s="33">
        <v>0.43797000000000003</v>
      </c>
      <c r="Q20" s="33">
        <v>0.43209500000000001</v>
      </c>
      <c r="R20" s="33">
        <v>0.42460100000000001</v>
      </c>
      <c r="S20" s="33">
        <v>0.417937</v>
      </c>
      <c r="T20" s="33">
        <v>0.411333</v>
      </c>
      <c r="U20" s="33">
        <v>0.40426499999999999</v>
      </c>
      <c r="V20" s="33">
        <v>0.39680700000000002</v>
      </c>
      <c r="W20" s="33">
        <v>0.38940399999999997</v>
      </c>
      <c r="X20" s="33">
        <v>0.382276</v>
      </c>
      <c r="Y20" s="33">
        <v>0.37601000000000001</v>
      </c>
      <c r="Z20" s="33">
        <v>0.37000699999999997</v>
      </c>
      <c r="AA20" s="33">
        <v>0.36373699999999998</v>
      </c>
      <c r="AB20" s="33">
        <v>0.35793700000000001</v>
      </c>
      <c r="AC20" s="33">
        <v>0.35236699999999999</v>
      </c>
      <c r="AD20" s="33">
        <v>0.34685199999999999</v>
      </c>
      <c r="AE20" s="33">
        <v>0.34216800000000003</v>
      </c>
      <c r="AF20" s="33">
        <v>0.33841300000000002</v>
      </c>
      <c r="AG20" s="33">
        <v>0.33475199999999999</v>
      </c>
      <c r="AH20" s="33">
        <v>0.33147300000000002</v>
      </c>
      <c r="AI20" s="33">
        <v>0.32768599999999998</v>
      </c>
      <c r="AJ20" s="33">
        <v>0.32328000000000001</v>
      </c>
      <c r="AK20" s="33">
        <v>0.318664</v>
      </c>
      <c r="AL20" s="33">
        <v>0.31390800000000002</v>
      </c>
      <c r="AM20" s="34">
        <v>-1.2999999999999999E-2</v>
      </c>
    </row>
    <row r="21" spans="1:39" ht="15" customHeight="1">
      <c r="A21" s="10" t="s">
        <v>57</v>
      </c>
      <c r="B21" s="32" t="s">
        <v>58</v>
      </c>
      <c r="C21" s="13">
        <v>4.7764030000000002</v>
      </c>
      <c r="D21" s="13">
        <v>4.8106249999999999</v>
      </c>
      <c r="E21" s="13">
        <v>4.7806620000000004</v>
      </c>
      <c r="F21" s="13">
        <v>4.835242</v>
      </c>
      <c r="G21" s="13">
        <v>4.8289070000000001</v>
      </c>
      <c r="H21" s="40">
        <v>5.0527329999999999</v>
      </c>
      <c r="I21" s="33">
        <v>5.0851110000000004</v>
      </c>
      <c r="J21" s="33">
        <v>4.9885729999999997</v>
      </c>
      <c r="K21" s="33">
        <v>5.1303729999999996</v>
      </c>
      <c r="L21" s="33">
        <v>5.17448</v>
      </c>
      <c r="M21" s="33">
        <v>5.2160979999999997</v>
      </c>
      <c r="N21" s="33">
        <v>5.2495120000000002</v>
      </c>
      <c r="O21" s="33">
        <v>5.272672</v>
      </c>
      <c r="P21" s="33">
        <v>5.2950039999999996</v>
      </c>
      <c r="Q21" s="33">
        <v>5.3176709999999998</v>
      </c>
      <c r="R21" s="33">
        <v>5.3403669999999996</v>
      </c>
      <c r="S21" s="33">
        <v>5.3639340000000004</v>
      </c>
      <c r="T21" s="33">
        <v>5.3899169999999996</v>
      </c>
      <c r="U21" s="33">
        <v>5.41629</v>
      </c>
      <c r="V21" s="33">
        <v>5.4440949999999999</v>
      </c>
      <c r="W21" s="33">
        <v>5.4804199999999996</v>
      </c>
      <c r="X21" s="33">
        <v>5.5214350000000003</v>
      </c>
      <c r="Y21" s="33">
        <v>5.5681989999999999</v>
      </c>
      <c r="Z21" s="33">
        <v>5.6166029999999996</v>
      </c>
      <c r="AA21" s="33">
        <v>5.662032</v>
      </c>
      <c r="AB21" s="33">
        <v>5.7030609999999999</v>
      </c>
      <c r="AC21" s="33">
        <v>5.74526</v>
      </c>
      <c r="AD21" s="33">
        <v>5.7888700000000002</v>
      </c>
      <c r="AE21" s="33">
        <v>5.833412</v>
      </c>
      <c r="AF21" s="33">
        <v>5.8834109999999997</v>
      </c>
      <c r="AG21" s="33">
        <v>5.9333600000000004</v>
      </c>
      <c r="AH21" s="33">
        <v>5.9833470000000002</v>
      </c>
      <c r="AI21" s="33">
        <v>6.0338209999999997</v>
      </c>
      <c r="AJ21" s="33">
        <v>6.0830979999999997</v>
      </c>
      <c r="AK21" s="33">
        <v>6.1346290000000003</v>
      </c>
      <c r="AL21" s="33">
        <v>6.1923060000000003</v>
      </c>
      <c r="AM21" s="34">
        <v>7.0000000000000001E-3</v>
      </c>
    </row>
    <row r="22" spans="1:39" ht="15" customHeight="1">
      <c r="A22" s="10" t="s">
        <v>59</v>
      </c>
      <c r="B22" s="32" t="s">
        <v>60</v>
      </c>
      <c r="C22" s="14">
        <v>10.972201</v>
      </c>
      <c r="D22" s="14">
        <v>10.620780999999999</v>
      </c>
      <c r="E22" s="14">
        <v>10.903560000000001</v>
      </c>
      <c r="F22" s="14">
        <v>10.997361</v>
      </c>
      <c r="G22" s="14">
        <v>10.968814999999999</v>
      </c>
      <c r="H22" s="40">
        <v>11.364061</v>
      </c>
      <c r="I22" s="33">
        <v>11.454497999999999</v>
      </c>
      <c r="J22" s="33">
        <v>11.466583</v>
      </c>
      <c r="K22" s="33">
        <v>11.469151999999999</v>
      </c>
      <c r="L22" s="33">
        <v>11.515897000000001</v>
      </c>
      <c r="M22" s="33">
        <v>11.563096</v>
      </c>
      <c r="N22" s="33">
        <v>11.592255</v>
      </c>
      <c r="O22" s="33">
        <v>11.602646</v>
      </c>
      <c r="P22" s="33">
        <v>11.604091</v>
      </c>
      <c r="Q22" s="33">
        <v>11.599304</v>
      </c>
      <c r="R22" s="33">
        <v>11.595078000000001</v>
      </c>
      <c r="S22" s="33">
        <v>11.584985</v>
      </c>
      <c r="T22" s="33">
        <v>11.582542</v>
      </c>
      <c r="U22" s="33">
        <v>11.58074</v>
      </c>
      <c r="V22" s="33">
        <v>11.584534</v>
      </c>
      <c r="W22" s="33">
        <v>11.601611999999999</v>
      </c>
      <c r="X22" s="33">
        <v>11.624592</v>
      </c>
      <c r="Y22" s="33">
        <v>11.652773</v>
      </c>
      <c r="Z22" s="33">
        <v>11.682964</v>
      </c>
      <c r="AA22" s="33">
        <v>11.710184</v>
      </c>
      <c r="AB22" s="33">
        <v>11.735293</v>
      </c>
      <c r="AC22" s="33">
        <v>11.762088</v>
      </c>
      <c r="AD22" s="33">
        <v>11.791118000000001</v>
      </c>
      <c r="AE22" s="33">
        <v>11.822018</v>
      </c>
      <c r="AF22" s="33">
        <v>11.860433</v>
      </c>
      <c r="AG22" s="33">
        <v>11.898517999999999</v>
      </c>
      <c r="AH22" s="33">
        <v>11.936973999999999</v>
      </c>
      <c r="AI22" s="33">
        <v>11.974945</v>
      </c>
      <c r="AJ22" s="33">
        <v>12.011347000000001</v>
      </c>
      <c r="AK22" s="33">
        <v>12.049026</v>
      </c>
      <c r="AL22" s="33">
        <v>12.092796</v>
      </c>
      <c r="AM22" s="34">
        <v>2E-3</v>
      </c>
    </row>
    <row r="23" spans="1:39" ht="15" customHeight="1">
      <c r="A23" s="10" t="s">
        <v>61</v>
      </c>
      <c r="B23" s="32" t="s">
        <v>62</v>
      </c>
      <c r="C23" s="13">
        <v>9.5697910000000004</v>
      </c>
      <c r="D23" s="13">
        <v>9.3864789999999996</v>
      </c>
      <c r="E23" s="13">
        <v>9.3705350000000003</v>
      </c>
      <c r="F23" s="13">
        <v>9.3844740000000009</v>
      </c>
      <c r="G23" s="13">
        <v>9.4058279999999996</v>
      </c>
      <c r="H23" s="40">
        <v>9.4231479999999994</v>
      </c>
      <c r="I23" s="33">
        <v>9.3773499999999999</v>
      </c>
      <c r="J23" s="33">
        <v>9.1730219999999996</v>
      </c>
      <c r="K23" s="33">
        <v>9.3510910000000003</v>
      </c>
      <c r="L23" s="33">
        <v>9.2337059999999997</v>
      </c>
      <c r="M23" s="33">
        <v>9.1513650000000002</v>
      </c>
      <c r="N23" s="33">
        <v>9.1182540000000003</v>
      </c>
      <c r="O23" s="33">
        <v>9.0509989999999991</v>
      </c>
      <c r="P23" s="33">
        <v>8.9772669999999994</v>
      </c>
      <c r="Q23" s="33">
        <v>8.9439499999999992</v>
      </c>
      <c r="R23" s="33">
        <v>8.9241600000000005</v>
      </c>
      <c r="S23" s="33">
        <v>8.9387310000000006</v>
      </c>
      <c r="T23" s="33">
        <v>8.9365159999999992</v>
      </c>
      <c r="U23" s="33">
        <v>8.9057099999999991</v>
      </c>
      <c r="V23" s="33">
        <v>8.8910830000000001</v>
      </c>
      <c r="W23" s="33">
        <v>8.8873750000000005</v>
      </c>
      <c r="X23" s="33">
        <v>8.9040669999999995</v>
      </c>
      <c r="Y23" s="33">
        <v>8.9184319999999992</v>
      </c>
      <c r="Z23" s="33">
        <v>8.9543020000000002</v>
      </c>
      <c r="AA23" s="33">
        <v>9.0006070000000005</v>
      </c>
      <c r="AB23" s="33">
        <v>9.0315539999999999</v>
      </c>
      <c r="AC23" s="33">
        <v>9.0583530000000003</v>
      </c>
      <c r="AD23" s="33">
        <v>9.0962099999999992</v>
      </c>
      <c r="AE23" s="33">
        <v>9.1410180000000008</v>
      </c>
      <c r="AF23" s="33">
        <v>9.1741969999999995</v>
      </c>
      <c r="AG23" s="33">
        <v>9.2133900000000004</v>
      </c>
      <c r="AH23" s="33">
        <v>9.2594340000000006</v>
      </c>
      <c r="AI23" s="33">
        <v>9.3182989999999997</v>
      </c>
      <c r="AJ23" s="33">
        <v>9.3699759999999994</v>
      </c>
      <c r="AK23" s="33">
        <v>9.4379220000000004</v>
      </c>
      <c r="AL23" s="33">
        <v>9.5050559999999997</v>
      </c>
      <c r="AM23" s="34">
        <v>0</v>
      </c>
    </row>
    <row r="24" spans="1:39" ht="15" customHeight="1">
      <c r="A24" s="10" t="s">
        <v>63</v>
      </c>
      <c r="B24" s="32" t="s">
        <v>64</v>
      </c>
      <c r="C24" s="14">
        <v>20.541992</v>
      </c>
      <c r="D24" s="14">
        <v>20.007259000000001</v>
      </c>
      <c r="E24" s="14">
        <v>20.274094000000002</v>
      </c>
      <c r="F24" s="14">
        <v>20.381836</v>
      </c>
      <c r="G24" s="14">
        <v>20.374641</v>
      </c>
      <c r="H24" s="40">
        <v>20.787209000000001</v>
      </c>
      <c r="I24" s="33">
        <v>20.831848000000001</v>
      </c>
      <c r="J24" s="33">
        <v>20.639606000000001</v>
      </c>
      <c r="K24" s="33">
        <v>20.820243999999999</v>
      </c>
      <c r="L24" s="33">
        <v>20.749603</v>
      </c>
      <c r="M24" s="33">
        <v>20.714462000000001</v>
      </c>
      <c r="N24" s="33">
        <v>20.710508000000001</v>
      </c>
      <c r="O24" s="33">
        <v>20.653645000000001</v>
      </c>
      <c r="P24" s="33">
        <v>20.581358000000002</v>
      </c>
      <c r="Q24" s="33">
        <v>20.543254999999998</v>
      </c>
      <c r="R24" s="33">
        <v>20.519238000000001</v>
      </c>
      <c r="S24" s="33">
        <v>20.523716</v>
      </c>
      <c r="T24" s="33">
        <v>20.519058000000001</v>
      </c>
      <c r="U24" s="33">
        <v>20.486450000000001</v>
      </c>
      <c r="V24" s="33">
        <v>20.475615999999999</v>
      </c>
      <c r="W24" s="33">
        <v>20.488987000000002</v>
      </c>
      <c r="X24" s="33">
        <v>20.528659999999999</v>
      </c>
      <c r="Y24" s="33">
        <v>20.571204999999999</v>
      </c>
      <c r="Z24" s="33">
        <v>20.637266</v>
      </c>
      <c r="AA24" s="33">
        <v>20.710792999999999</v>
      </c>
      <c r="AB24" s="33">
        <v>20.766848</v>
      </c>
      <c r="AC24" s="33">
        <v>20.820442</v>
      </c>
      <c r="AD24" s="33">
        <v>20.887329000000001</v>
      </c>
      <c r="AE24" s="33">
        <v>20.963035999999999</v>
      </c>
      <c r="AF24" s="33">
        <v>21.03463</v>
      </c>
      <c r="AG24" s="33">
        <v>21.111908</v>
      </c>
      <c r="AH24" s="33">
        <v>21.196407000000001</v>
      </c>
      <c r="AI24" s="33">
        <v>21.293243</v>
      </c>
      <c r="AJ24" s="33">
        <v>21.381322999999998</v>
      </c>
      <c r="AK24" s="33">
        <v>21.486948000000002</v>
      </c>
      <c r="AL24" s="33">
        <v>21.597853000000001</v>
      </c>
      <c r="AM24" s="34">
        <v>1E-3</v>
      </c>
    </row>
    <row r="26" spans="1:39" ht="15" customHeight="1">
      <c r="B26" s="12" t="s">
        <v>65</v>
      </c>
    </row>
    <row r="27" spans="1:39" ht="15" customHeight="1">
      <c r="A27" s="10" t="s">
        <v>66</v>
      </c>
      <c r="B27" s="32" t="s">
        <v>48</v>
      </c>
      <c r="C27" s="13">
        <v>0.15512999999999999</v>
      </c>
      <c r="D27" s="13">
        <v>0.19481000000000001</v>
      </c>
      <c r="E27" s="13">
        <v>0.18389800000000001</v>
      </c>
      <c r="F27" s="13">
        <v>0.180508</v>
      </c>
      <c r="G27" s="13">
        <v>0.181949</v>
      </c>
      <c r="H27" s="40">
        <v>0.16908999999999999</v>
      </c>
      <c r="I27" s="33">
        <v>0.17859</v>
      </c>
      <c r="J27" s="33">
        <v>0.18783</v>
      </c>
      <c r="K27" s="33">
        <v>0.186835</v>
      </c>
      <c r="L27" s="33">
        <v>0.185032</v>
      </c>
      <c r="M27" s="33">
        <v>0.183258</v>
      </c>
      <c r="N27" s="33">
        <v>0.18137500000000001</v>
      </c>
      <c r="O27" s="33">
        <v>0.18323300000000001</v>
      </c>
      <c r="P27" s="33">
        <v>0.184977</v>
      </c>
      <c r="Q27" s="33">
        <v>0.18682199999999999</v>
      </c>
      <c r="R27" s="33">
        <v>0.18867200000000001</v>
      </c>
      <c r="S27" s="33">
        <v>0.190438</v>
      </c>
      <c r="T27" s="33">
        <v>0.192382</v>
      </c>
      <c r="U27" s="33">
        <v>0.194325</v>
      </c>
      <c r="V27" s="33">
        <v>0.19633900000000001</v>
      </c>
      <c r="W27" s="33">
        <v>0.198356</v>
      </c>
      <c r="X27" s="33">
        <v>0.20032900000000001</v>
      </c>
      <c r="Y27" s="33">
        <v>0.202261</v>
      </c>
      <c r="Z27" s="33">
        <v>0.20420199999999999</v>
      </c>
      <c r="AA27" s="33">
        <v>0.206208</v>
      </c>
      <c r="AB27" s="33">
        <v>0.208125</v>
      </c>
      <c r="AC27" s="33">
        <v>0.210095</v>
      </c>
      <c r="AD27" s="33">
        <v>0.21215800000000001</v>
      </c>
      <c r="AE27" s="33">
        <v>0.21412900000000001</v>
      </c>
      <c r="AF27" s="33">
        <v>0.21607299999999999</v>
      </c>
      <c r="AG27" s="33">
        <v>0.218138</v>
      </c>
      <c r="AH27" s="33">
        <v>0.220189</v>
      </c>
      <c r="AI27" s="33">
        <v>0.22226499999999999</v>
      </c>
      <c r="AJ27" s="33">
        <v>0.22436600000000001</v>
      </c>
      <c r="AK27" s="33">
        <v>0.226518</v>
      </c>
      <c r="AL27" s="33">
        <v>0.22869100000000001</v>
      </c>
      <c r="AM27" s="34">
        <v>8.9999999999999993E-3</v>
      </c>
    </row>
    <row r="28" spans="1:39" ht="15" customHeight="1">
      <c r="A28" s="10" t="s">
        <v>67</v>
      </c>
      <c r="B28" s="32" t="s">
        <v>68</v>
      </c>
      <c r="C28" s="13">
        <v>6.1780000000000002E-2</v>
      </c>
      <c r="D28" s="13">
        <v>6.676E-2</v>
      </c>
      <c r="E28" s="13">
        <v>5.9230999999999999E-2</v>
      </c>
      <c r="F28" s="13">
        <v>6.0240000000000002E-2</v>
      </c>
      <c r="G28" s="13">
        <v>5.892E-2</v>
      </c>
      <c r="H28" s="40">
        <v>0.32368000000000002</v>
      </c>
      <c r="I28" s="33">
        <v>0.35055999999999998</v>
      </c>
      <c r="J28" s="33">
        <v>0.35150999999999999</v>
      </c>
      <c r="K28" s="33">
        <v>0.35327900000000001</v>
      </c>
      <c r="L28" s="33">
        <v>0.35384399999999999</v>
      </c>
      <c r="M28" s="33">
        <v>0.35472900000000002</v>
      </c>
      <c r="N28" s="33">
        <v>0.35545199999999999</v>
      </c>
      <c r="O28" s="33">
        <v>0.35619400000000001</v>
      </c>
      <c r="P28" s="33">
        <v>0.35664899999999999</v>
      </c>
      <c r="Q28" s="33">
        <v>0.357101</v>
      </c>
      <c r="R28" s="33">
        <v>0.35735</v>
      </c>
      <c r="S28" s="33">
        <v>0.35749399999999998</v>
      </c>
      <c r="T28" s="33">
        <v>0.35792600000000002</v>
      </c>
      <c r="U28" s="33">
        <v>0.35842000000000002</v>
      </c>
      <c r="V28" s="33">
        <v>0.35890100000000003</v>
      </c>
      <c r="W28" s="33">
        <v>0.35944700000000002</v>
      </c>
      <c r="X28" s="33">
        <v>0.35992299999999999</v>
      </c>
      <c r="Y28" s="33">
        <v>0.36038999999999999</v>
      </c>
      <c r="Z28" s="33">
        <v>0.36079600000000001</v>
      </c>
      <c r="AA28" s="33">
        <v>0.36138900000000002</v>
      </c>
      <c r="AB28" s="33">
        <v>0.36183399999999999</v>
      </c>
      <c r="AC28" s="33">
        <v>0.362342</v>
      </c>
      <c r="AD28" s="33">
        <v>0.36291600000000002</v>
      </c>
      <c r="AE28" s="33">
        <v>0.36335699999999999</v>
      </c>
      <c r="AF28" s="33">
        <v>0.363786</v>
      </c>
      <c r="AG28" s="33">
        <v>0.364315</v>
      </c>
      <c r="AH28" s="33">
        <v>0.36477300000000001</v>
      </c>
      <c r="AI28" s="33">
        <v>0.36534499999999998</v>
      </c>
      <c r="AJ28" s="33">
        <v>0.365977</v>
      </c>
      <c r="AK28" s="33">
        <v>0.36658400000000002</v>
      </c>
      <c r="AL28" s="33">
        <v>0.36719299999999999</v>
      </c>
      <c r="AM28" s="34">
        <v>2E-3</v>
      </c>
    </row>
    <row r="29" spans="1:39" ht="15" customHeight="1">
      <c r="A29" s="10" t="s">
        <v>69</v>
      </c>
      <c r="B29" s="32" t="s">
        <v>70</v>
      </c>
      <c r="C29" s="13">
        <v>1.4499999999999999E-3</v>
      </c>
      <c r="D29" s="13">
        <v>7.26E-3</v>
      </c>
      <c r="E29" s="13">
        <v>3.8219999999999999E-3</v>
      </c>
      <c r="F29" s="13">
        <v>3.6679999999999998E-3</v>
      </c>
      <c r="G29" s="13">
        <v>3.7499999999999999E-3</v>
      </c>
      <c r="H29" s="40">
        <v>1.33E-3</v>
      </c>
      <c r="I29" s="33">
        <v>1.8500000000000001E-3</v>
      </c>
      <c r="J29" s="33">
        <v>1.74E-3</v>
      </c>
      <c r="K29" s="33">
        <v>2.2060000000000001E-3</v>
      </c>
      <c r="L29" s="33">
        <v>1.897E-3</v>
      </c>
      <c r="M29" s="33">
        <v>1.807E-3</v>
      </c>
      <c r="N29" s="33">
        <v>1.6969999999999999E-3</v>
      </c>
      <c r="O29" s="33">
        <v>1.6490000000000001E-3</v>
      </c>
      <c r="P29" s="33">
        <v>1.6000000000000001E-3</v>
      </c>
      <c r="Q29" s="33">
        <v>1.5740000000000001E-3</v>
      </c>
      <c r="R29" s="33">
        <v>1.5839999999999999E-3</v>
      </c>
      <c r="S29" s="33">
        <v>1.467E-3</v>
      </c>
      <c r="T29" s="33">
        <v>1.439E-3</v>
      </c>
      <c r="U29" s="33">
        <v>1.4170000000000001E-3</v>
      </c>
      <c r="V29" s="33">
        <v>1.3929999999999999E-3</v>
      </c>
      <c r="W29" s="33">
        <v>1.377E-3</v>
      </c>
      <c r="X29" s="33">
        <v>1.3550000000000001E-3</v>
      </c>
      <c r="Y29" s="33">
        <v>1.3190000000000001E-3</v>
      </c>
      <c r="Z29" s="33">
        <v>1.297E-3</v>
      </c>
      <c r="AA29" s="33">
        <v>1.286E-3</v>
      </c>
      <c r="AB29" s="33">
        <v>1.263E-3</v>
      </c>
      <c r="AC29" s="33">
        <v>1.2470000000000001E-3</v>
      </c>
      <c r="AD29" s="33">
        <v>1.2440000000000001E-3</v>
      </c>
      <c r="AE29" s="33">
        <v>1.2110000000000001E-3</v>
      </c>
      <c r="AF29" s="33">
        <v>1.175E-3</v>
      </c>
      <c r="AG29" s="33">
        <v>1.1620000000000001E-3</v>
      </c>
      <c r="AH29" s="33">
        <v>1.139E-3</v>
      </c>
      <c r="AI29" s="33">
        <v>1.1299999999999999E-3</v>
      </c>
      <c r="AJ29" s="33">
        <v>1.1329999999999999E-3</v>
      </c>
      <c r="AK29" s="33">
        <v>1.127E-3</v>
      </c>
      <c r="AL29" s="33">
        <v>1.137E-3</v>
      </c>
      <c r="AM29" s="34">
        <v>-1.7000000000000001E-2</v>
      </c>
    </row>
    <row r="30" spans="1:39" ht="15" customHeight="1">
      <c r="A30" s="10" t="s">
        <v>71</v>
      </c>
      <c r="B30" s="32" t="s">
        <v>72</v>
      </c>
      <c r="C30" s="13">
        <v>0.34433999999999998</v>
      </c>
      <c r="D30" s="13">
        <v>0.40649999999999997</v>
      </c>
      <c r="E30" s="13">
        <v>0.44241799999999998</v>
      </c>
      <c r="F30" s="13">
        <v>0.42947400000000002</v>
      </c>
      <c r="G30" s="13">
        <v>0.419545</v>
      </c>
      <c r="H30" s="40">
        <v>0.30936999999999998</v>
      </c>
      <c r="I30" s="33">
        <v>0.31439</v>
      </c>
      <c r="J30" s="33">
        <v>0.32435999999999998</v>
      </c>
      <c r="K30" s="33">
        <v>0.32207999999999998</v>
      </c>
      <c r="L30" s="33">
        <v>0.31938</v>
      </c>
      <c r="M30" s="33">
        <v>0.31709399999999999</v>
      </c>
      <c r="N30" s="33">
        <v>0.31500099999999998</v>
      </c>
      <c r="O30" s="33">
        <v>0.31539800000000001</v>
      </c>
      <c r="P30" s="33">
        <v>0.31438899999999997</v>
      </c>
      <c r="Q30" s="33">
        <v>0.31261800000000001</v>
      </c>
      <c r="R30" s="33">
        <v>0.31080600000000003</v>
      </c>
      <c r="S30" s="33">
        <v>0.30832799999999999</v>
      </c>
      <c r="T30" s="33">
        <v>0.30599999999999999</v>
      </c>
      <c r="U30" s="33">
        <v>0.30390699999999998</v>
      </c>
      <c r="V30" s="33">
        <v>0.30216700000000002</v>
      </c>
      <c r="W30" s="33">
        <v>0.30038599999999999</v>
      </c>
      <c r="X30" s="33">
        <v>0.29843799999999998</v>
      </c>
      <c r="Y30" s="33">
        <v>0.29619600000000001</v>
      </c>
      <c r="Z30" s="33">
        <v>0.29404000000000002</v>
      </c>
      <c r="AA30" s="33">
        <v>0.29208099999999998</v>
      </c>
      <c r="AB30" s="33">
        <v>0.28995799999999999</v>
      </c>
      <c r="AC30" s="33">
        <v>0.28796500000000003</v>
      </c>
      <c r="AD30" s="33">
        <v>0.28617199999999998</v>
      </c>
      <c r="AE30" s="33">
        <v>0.28412799999999999</v>
      </c>
      <c r="AF30" s="33">
        <v>0.28182499999999999</v>
      </c>
      <c r="AG30" s="33">
        <v>0.27964800000000001</v>
      </c>
      <c r="AH30" s="33">
        <v>0.27753</v>
      </c>
      <c r="AI30" s="33">
        <v>0.275642</v>
      </c>
      <c r="AJ30" s="33">
        <v>0.274009</v>
      </c>
      <c r="AK30" s="33">
        <v>0.27249299999999999</v>
      </c>
      <c r="AL30" s="33">
        <v>0.271067</v>
      </c>
      <c r="AM30" s="34">
        <v>-5.0000000000000001E-3</v>
      </c>
    </row>
    <row r="31" spans="1:39" ht="15" customHeight="1">
      <c r="A31" s="10" t="s">
        <v>73</v>
      </c>
      <c r="B31" s="32" t="s">
        <v>74</v>
      </c>
      <c r="C31" s="13">
        <v>7.6699999999999997E-3</v>
      </c>
      <c r="D31" s="13">
        <v>5.5140000000000002E-2</v>
      </c>
      <c r="E31" s="13">
        <v>4.0587999999999999E-2</v>
      </c>
      <c r="F31" s="13">
        <v>3.6704000000000001E-2</v>
      </c>
      <c r="G31" s="13">
        <v>4.4478999999999998E-2</v>
      </c>
      <c r="H31" s="40">
        <v>2.2899999999999999E-3</v>
      </c>
      <c r="I31" s="33">
        <v>1.9E-3</v>
      </c>
      <c r="J31" s="33">
        <v>1.9E-3</v>
      </c>
      <c r="K31" s="33">
        <v>2.2309999999999999E-3</v>
      </c>
      <c r="L31" s="33">
        <v>2.0830000000000002E-3</v>
      </c>
      <c r="M31" s="33">
        <v>2.2659999999999998E-3</v>
      </c>
      <c r="N31" s="33">
        <v>2.447E-3</v>
      </c>
      <c r="O31" s="33">
        <v>2.31E-3</v>
      </c>
      <c r="P31" s="33">
        <v>2.2980000000000001E-3</v>
      </c>
      <c r="Q31" s="33">
        <v>2.3089999999999999E-3</v>
      </c>
      <c r="R31" s="33">
        <v>2.3089999999999999E-3</v>
      </c>
      <c r="S31" s="33">
        <v>2.3029999999999999E-3</v>
      </c>
      <c r="T31" s="33">
        <v>2.3059999999999999E-3</v>
      </c>
      <c r="U31" s="33">
        <v>2.313E-3</v>
      </c>
      <c r="V31" s="33">
        <v>2.343E-3</v>
      </c>
      <c r="W31" s="33">
        <v>2.3679999999999999E-3</v>
      </c>
      <c r="X31" s="33">
        <v>2.4090000000000001E-3</v>
      </c>
      <c r="Y31" s="33">
        <v>2.441E-3</v>
      </c>
      <c r="Z31" s="33">
        <v>2.4350000000000001E-3</v>
      </c>
      <c r="AA31" s="33">
        <v>2.4989999999999999E-3</v>
      </c>
      <c r="AB31" s="33">
        <v>2.4260000000000002E-3</v>
      </c>
      <c r="AC31" s="33">
        <v>2.4220000000000001E-3</v>
      </c>
      <c r="AD31" s="33">
        <v>2.4260000000000002E-3</v>
      </c>
      <c r="AE31" s="33">
        <v>2.3860000000000001E-3</v>
      </c>
      <c r="AF31" s="33">
        <v>2.3600000000000001E-3</v>
      </c>
      <c r="AG31" s="33">
        <v>2.3809999999999999E-3</v>
      </c>
      <c r="AH31" s="33">
        <v>2.382E-3</v>
      </c>
      <c r="AI31" s="33">
        <v>2.3890000000000001E-3</v>
      </c>
      <c r="AJ31" s="33">
        <v>2.4350000000000001E-3</v>
      </c>
      <c r="AK31" s="33">
        <v>2.4599999999999999E-3</v>
      </c>
      <c r="AL31" s="33">
        <v>2.5079999999999998E-3</v>
      </c>
      <c r="AM31" s="34">
        <v>0.01</v>
      </c>
    </row>
    <row r="32" spans="1:39" ht="15" customHeight="1">
      <c r="A32" s="10" t="s">
        <v>75</v>
      </c>
      <c r="B32" s="32" t="s">
        <v>52</v>
      </c>
      <c r="C32" s="13">
        <v>0.57037000000000004</v>
      </c>
      <c r="D32" s="13">
        <v>0.73046999999999995</v>
      </c>
      <c r="E32" s="13">
        <v>0.72995699999999997</v>
      </c>
      <c r="F32" s="13">
        <v>0.71059399999999995</v>
      </c>
      <c r="G32" s="13">
        <v>0.70864199999999999</v>
      </c>
      <c r="H32" s="40">
        <v>0.80576000000000003</v>
      </c>
      <c r="I32" s="33">
        <v>0.84728999999999999</v>
      </c>
      <c r="J32" s="33">
        <v>0.86734</v>
      </c>
      <c r="K32" s="33">
        <v>0.86663100000000004</v>
      </c>
      <c r="L32" s="33">
        <v>0.86223700000000003</v>
      </c>
      <c r="M32" s="33">
        <v>0.85915399999999997</v>
      </c>
      <c r="N32" s="33">
        <v>0.85597400000000001</v>
      </c>
      <c r="O32" s="33">
        <v>0.85878299999999996</v>
      </c>
      <c r="P32" s="33">
        <v>0.85991300000000004</v>
      </c>
      <c r="Q32" s="33">
        <v>0.86042399999999997</v>
      </c>
      <c r="R32" s="33">
        <v>0.86072099999999996</v>
      </c>
      <c r="S32" s="33">
        <v>0.86003099999999999</v>
      </c>
      <c r="T32" s="33">
        <v>0.86005299999999996</v>
      </c>
      <c r="U32" s="33">
        <v>0.86038199999999998</v>
      </c>
      <c r="V32" s="33">
        <v>0.86114299999999999</v>
      </c>
      <c r="W32" s="33">
        <v>0.86193500000000001</v>
      </c>
      <c r="X32" s="33">
        <v>0.86245400000000005</v>
      </c>
      <c r="Y32" s="33">
        <v>0.86260700000000001</v>
      </c>
      <c r="Z32" s="33">
        <v>0.86277000000000004</v>
      </c>
      <c r="AA32" s="33">
        <v>0.86346299999999998</v>
      </c>
      <c r="AB32" s="33">
        <v>0.86360499999999996</v>
      </c>
      <c r="AC32" s="33">
        <v>0.86407100000000003</v>
      </c>
      <c r="AD32" s="33">
        <v>0.86491499999999999</v>
      </c>
      <c r="AE32" s="33">
        <v>0.86521099999999995</v>
      </c>
      <c r="AF32" s="33">
        <v>0.86521999999999999</v>
      </c>
      <c r="AG32" s="33">
        <v>0.86564399999999997</v>
      </c>
      <c r="AH32" s="33">
        <v>0.866012</v>
      </c>
      <c r="AI32" s="33">
        <v>0.86677199999999999</v>
      </c>
      <c r="AJ32" s="33">
        <v>0.86792000000000002</v>
      </c>
      <c r="AK32" s="33">
        <v>0.86918300000000004</v>
      </c>
      <c r="AL32" s="33">
        <v>0.87059699999999995</v>
      </c>
      <c r="AM32" s="34">
        <v>1E-3</v>
      </c>
    </row>
    <row r="33" spans="1:39" ht="15" customHeight="1">
      <c r="A33" s="10" t="s">
        <v>76</v>
      </c>
      <c r="B33" s="32" t="s">
        <v>54</v>
      </c>
      <c r="C33" s="13">
        <v>3.3011520000000001</v>
      </c>
      <c r="D33" s="13">
        <v>3.2267519999999998</v>
      </c>
      <c r="E33" s="13">
        <v>3.325834</v>
      </c>
      <c r="F33" s="13">
        <v>3.318756</v>
      </c>
      <c r="G33" s="13">
        <v>3.273736</v>
      </c>
      <c r="H33" s="40">
        <v>3.3130389999999998</v>
      </c>
      <c r="I33" s="33">
        <v>3.4811529999999999</v>
      </c>
      <c r="J33" s="33">
        <v>3.6184080000000001</v>
      </c>
      <c r="K33" s="33">
        <v>3.566306</v>
      </c>
      <c r="L33" s="33">
        <v>3.575332</v>
      </c>
      <c r="M33" s="33">
        <v>3.5880740000000002</v>
      </c>
      <c r="N33" s="33">
        <v>3.5896370000000002</v>
      </c>
      <c r="O33" s="33">
        <v>3.6041759999999998</v>
      </c>
      <c r="P33" s="33">
        <v>3.6097100000000002</v>
      </c>
      <c r="Q33" s="33">
        <v>3.6076730000000001</v>
      </c>
      <c r="R33" s="33">
        <v>3.6067900000000002</v>
      </c>
      <c r="S33" s="33">
        <v>3.6032030000000002</v>
      </c>
      <c r="T33" s="33">
        <v>3.6056270000000001</v>
      </c>
      <c r="U33" s="33">
        <v>3.60731</v>
      </c>
      <c r="V33" s="33">
        <v>3.612495</v>
      </c>
      <c r="W33" s="33">
        <v>3.622341</v>
      </c>
      <c r="X33" s="33">
        <v>3.632641</v>
      </c>
      <c r="Y33" s="33">
        <v>3.6393599999999999</v>
      </c>
      <c r="Z33" s="33">
        <v>3.6445059999999998</v>
      </c>
      <c r="AA33" s="33">
        <v>3.6490170000000002</v>
      </c>
      <c r="AB33" s="33">
        <v>3.6539280000000001</v>
      </c>
      <c r="AC33" s="33">
        <v>3.660288</v>
      </c>
      <c r="AD33" s="33">
        <v>3.6676500000000001</v>
      </c>
      <c r="AE33" s="33">
        <v>3.6747070000000002</v>
      </c>
      <c r="AF33" s="33">
        <v>3.682375</v>
      </c>
      <c r="AG33" s="33">
        <v>3.6889699999999999</v>
      </c>
      <c r="AH33" s="33">
        <v>3.6946180000000002</v>
      </c>
      <c r="AI33" s="33">
        <v>3.698998</v>
      </c>
      <c r="AJ33" s="33">
        <v>3.7036579999999999</v>
      </c>
      <c r="AK33" s="33">
        <v>3.7064210000000002</v>
      </c>
      <c r="AL33" s="33">
        <v>3.709187</v>
      </c>
      <c r="AM33" s="34">
        <v>2E-3</v>
      </c>
    </row>
    <row r="34" spans="1:39" ht="15" customHeight="1">
      <c r="A34" s="10" t="s">
        <v>77</v>
      </c>
      <c r="B34" s="32" t="s">
        <v>78</v>
      </c>
      <c r="C34" s="13">
        <v>3.1489999999999997E-2</v>
      </c>
      <c r="D34" s="13">
        <v>3.5439999999999999E-2</v>
      </c>
      <c r="E34" s="13">
        <v>3.7276999999999998E-2</v>
      </c>
      <c r="F34" s="13">
        <v>3.9102999999999999E-2</v>
      </c>
      <c r="G34" s="13">
        <v>4.0897000000000003E-2</v>
      </c>
      <c r="H34" s="40">
        <v>1.7229999999999999E-2</v>
      </c>
      <c r="I34" s="33">
        <v>1.575E-2</v>
      </c>
      <c r="J34" s="33">
        <v>1.4489999999999999E-2</v>
      </c>
      <c r="K34" s="33">
        <v>1.6525000000000001E-2</v>
      </c>
      <c r="L34" s="33">
        <v>1.6580000000000001E-2</v>
      </c>
      <c r="M34" s="33">
        <v>1.6131E-2</v>
      </c>
      <c r="N34" s="33">
        <v>1.5918000000000002E-2</v>
      </c>
      <c r="O34" s="33">
        <v>1.5980000000000001E-2</v>
      </c>
      <c r="P34" s="33">
        <v>1.562E-2</v>
      </c>
      <c r="Q34" s="33">
        <v>1.5398999999999999E-2</v>
      </c>
      <c r="R34" s="33">
        <v>1.545E-2</v>
      </c>
      <c r="S34" s="33">
        <v>1.5471E-2</v>
      </c>
      <c r="T34" s="33">
        <v>1.553E-2</v>
      </c>
      <c r="U34" s="33">
        <v>1.5587E-2</v>
      </c>
      <c r="V34" s="33">
        <v>1.5689999999999999E-2</v>
      </c>
      <c r="W34" s="33">
        <v>1.6001000000000001E-2</v>
      </c>
      <c r="X34" s="33">
        <v>1.6084999999999999E-2</v>
      </c>
      <c r="Y34" s="33">
        <v>1.6161999999999999E-2</v>
      </c>
      <c r="Z34" s="33">
        <v>1.6174000000000001E-2</v>
      </c>
      <c r="AA34" s="33">
        <v>1.6178999999999999E-2</v>
      </c>
      <c r="AB34" s="33">
        <v>1.6178000000000001E-2</v>
      </c>
      <c r="AC34" s="33">
        <v>1.7226999999999999E-2</v>
      </c>
      <c r="AD34" s="33">
        <v>1.7548000000000001E-2</v>
      </c>
      <c r="AE34" s="33">
        <v>1.7656000000000002E-2</v>
      </c>
      <c r="AF34" s="33">
        <v>1.7618999999999999E-2</v>
      </c>
      <c r="AG34" s="33">
        <v>1.7628999999999999E-2</v>
      </c>
      <c r="AH34" s="33">
        <v>1.7628000000000001E-2</v>
      </c>
      <c r="AI34" s="33">
        <v>1.7656000000000002E-2</v>
      </c>
      <c r="AJ34" s="33">
        <v>1.7708000000000002E-2</v>
      </c>
      <c r="AK34" s="33">
        <v>1.7742999999999998E-2</v>
      </c>
      <c r="AL34" s="33">
        <v>1.7781999999999999E-2</v>
      </c>
      <c r="AM34" s="34">
        <v>4.0000000000000001E-3</v>
      </c>
    </row>
    <row r="35" spans="1:39" ht="15" customHeight="1">
      <c r="A35" s="10" t="s">
        <v>79</v>
      </c>
      <c r="B35" s="32" t="s">
        <v>80</v>
      </c>
      <c r="C35" s="13">
        <v>0.13147900000000001</v>
      </c>
      <c r="D35" s="13">
        <v>0.13147900000000001</v>
      </c>
      <c r="E35" s="13">
        <v>0.13147900000000001</v>
      </c>
      <c r="F35" s="13">
        <v>0.13147900000000001</v>
      </c>
      <c r="G35" s="13">
        <v>0.13147900000000001</v>
      </c>
      <c r="H35" s="40">
        <v>0.131216</v>
      </c>
      <c r="I35" s="33">
        <v>0.124386</v>
      </c>
      <c r="J35" s="33">
        <v>0.124386</v>
      </c>
      <c r="K35" s="33">
        <v>0.124386</v>
      </c>
      <c r="L35" s="33">
        <v>0.124386</v>
      </c>
      <c r="M35" s="33">
        <v>0.124386</v>
      </c>
      <c r="N35" s="33">
        <v>0.124386</v>
      </c>
      <c r="O35" s="33">
        <v>0.124386</v>
      </c>
      <c r="P35" s="33">
        <v>0.124386</v>
      </c>
      <c r="Q35" s="33">
        <v>0.124386</v>
      </c>
      <c r="R35" s="33">
        <v>0.124386</v>
      </c>
      <c r="S35" s="33">
        <v>0.124386</v>
      </c>
      <c r="T35" s="33">
        <v>0.124386</v>
      </c>
      <c r="U35" s="33">
        <v>0.124386</v>
      </c>
      <c r="V35" s="33">
        <v>0.124386</v>
      </c>
      <c r="W35" s="33">
        <v>0.124386</v>
      </c>
      <c r="X35" s="33">
        <v>0.124386</v>
      </c>
      <c r="Y35" s="33">
        <v>0.124386</v>
      </c>
      <c r="Z35" s="33">
        <v>0.124386</v>
      </c>
      <c r="AA35" s="33">
        <v>0.124386</v>
      </c>
      <c r="AB35" s="33">
        <v>0.124386</v>
      </c>
      <c r="AC35" s="33">
        <v>0.124386</v>
      </c>
      <c r="AD35" s="33">
        <v>0.124386</v>
      </c>
      <c r="AE35" s="33">
        <v>0.124386</v>
      </c>
      <c r="AF35" s="33">
        <v>0.124386</v>
      </c>
      <c r="AG35" s="33">
        <v>0.124386</v>
      </c>
      <c r="AH35" s="33">
        <v>0.124386</v>
      </c>
      <c r="AI35" s="33">
        <v>0.124386</v>
      </c>
      <c r="AJ35" s="33">
        <v>0.124386</v>
      </c>
      <c r="AK35" s="33">
        <v>0.124386</v>
      </c>
      <c r="AL35" s="33">
        <v>0.124386</v>
      </c>
      <c r="AM35" s="34">
        <v>0</v>
      </c>
    </row>
    <row r="36" spans="1:39" ht="15" customHeight="1">
      <c r="A36" s="10" t="s">
        <v>81</v>
      </c>
      <c r="B36" s="32" t="s">
        <v>58</v>
      </c>
      <c r="C36" s="13">
        <v>4.6349239999999998</v>
      </c>
      <c r="D36" s="13">
        <v>4.6410090000000004</v>
      </c>
      <c r="E36" s="13">
        <v>4.5971260000000003</v>
      </c>
      <c r="F36" s="13">
        <v>4.6182270000000001</v>
      </c>
      <c r="G36" s="13">
        <v>4.621747</v>
      </c>
      <c r="H36" s="40">
        <v>4.3354299999999997</v>
      </c>
      <c r="I36" s="33">
        <v>4.4995430000000001</v>
      </c>
      <c r="J36" s="33">
        <v>4.5399520000000004</v>
      </c>
      <c r="K36" s="33">
        <v>4.5769529999999996</v>
      </c>
      <c r="L36" s="33">
        <v>4.5733699999999997</v>
      </c>
      <c r="M36" s="33">
        <v>4.5737769999999998</v>
      </c>
      <c r="N36" s="33">
        <v>4.5641350000000003</v>
      </c>
      <c r="O36" s="33">
        <v>4.5734000000000004</v>
      </c>
      <c r="P36" s="33">
        <v>4.5818539999999999</v>
      </c>
      <c r="Q36" s="33">
        <v>4.5909740000000001</v>
      </c>
      <c r="R36" s="33">
        <v>4.595129</v>
      </c>
      <c r="S36" s="33">
        <v>4.6034350000000002</v>
      </c>
      <c r="T36" s="33">
        <v>4.6184510000000003</v>
      </c>
      <c r="U36" s="33">
        <v>4.6334350000000004</v>
      </c>
      <c r="V36" s="33">
        <v>4.6515979999999999</v>
      </c>
      <c r="W36" s="33">
        <v>4.6786950000000003</v>
      </c>
      <c r="X36" s="33">
        <v>4.7058450000000001</v>
      </c>
      <c r="Y36" s="33">
        <v>4.7353019999999999</v>
      </c>
      <c r="Z36" s="33">
        <v>4.7692019999999999</v>
      </c>
      <c r="AA36" s="33">
        <v>4.7996049999999997</v>
      </c>
      <c r="AB36" s="33">
        <v>4.8274249999999999</v>
      </c>
      <c r="AC36" s="33">
        <v>4.862393</v>
      </c>
      <c r="AD36" s="33">
        <v>4.8976579999999998</v>
      </c>
      <c r="AE36" s="33">
        <v>4.9340450000000002</v>
      </c>
      <c r="AF36" s="33">
        <v>4.9771039999999998</v>
      </c>
      <c r="AG36" s="33">
        <v>5.017754</v>
      </c>
      <c r="AH36" s="33">
        <v>5.0572220000000003</v>
      </c>
      <c r="AI36" s="33">
        <v>5.1034259999999998</v>
      </c>
      <c r="AJ36" s="33">
        <v>5.1471999999999998</v>
      </c>
      <c r="AK36" s="33">
        <v>5.1942649999999997</v>
      </c>
      <c r="AL36" s="33">
        <v>5.2474959999999999</v>
      </c>
      <c r="AM36" s="34">
        <v>5.0000000000000001E-3</v>
      </c>
    </row>
    <row r="37" spans="1:39" ht="15" customHeight="1">
      <c r="A37" s="10" t="s">
        <v>82</v>
      </c>
      <c r="B37" s="32" t="s">
        <v>60</v>
      </c>
      <c r="C37" s="14">
        <v>8.669416</v>
      </c>
      <c r="D37" s="14">
        <v>8.7651489999999992</v>
      </c>
      <c r="E37" s="14">
        <v>8.8216730000000005</v>
      </c>
      <c r="F37" s="14">
        <v>8.8181589999999996</v>
      </c>
      <c r="G37" s="14">
        <v>8.7765009999999997</v>
      </c>
      <c r="H37" s="40">
        <v>8.6026749999999996</v>
      </c>
      <c r="I37" s="33">
        <v>8.9681219999999993</v>
      </c>
      <c r="J37" s="33">
        <v>9.1645769999999995</v>
      </c>
      <c r="K37" s="33">
        <v>9.1508020000000005</v>
      </c>
      <c r="L37" s="33">
        <v>9.151904</v>
      </c>
      <c r="M37" s="33">
        <v>9.1615210000000005</v>
      </c>
      <c r="N37" s="33">
        <v>9.1500509999999995</v>
      </c>
      <c r="O37" s="33">
        <v>9.1767249999999994</v>
      </c>
      <c r="P37" s="33">
        <v>9.1914829999999998</v>
      </c>
      <c r="Q37" s="33">
        <v>9.1988559999999993</v>
      </c>
      <c r="R37" s="33">
        <v>9.202477</v>
      </c>
      <c r="S37" s="33">
        <v>9.2065249999999992</v>
      </c>
      <c r="T37" s="33">
        <v>9.2240470000000006</v>
      </c>
      <c r="U37" s="33">
        <v>9.2411010000000005</v>
      </c>
      <c r="V37" s="33">
        <v>9.2653119999999998</v>
      </c>
      <c r="W37" s="33">
        <v>9.3033570000000001</v>
      </c>
      <c r="X37" s="33">
        <v>9.3414110000000008</v>
      </c>
      <c r="Y37" s="33">
        <v>9.3778179999999995</v>
      </c>
      <c r="Z37" s="33">
        <v>9.4170390000000008</v>
      </c>
      <c r="AA37" s="33">
        <v>9.4526500000000002</v>
      </c>
      <c r="AB37" s="33">
        <v>9.4855219999999996</v>
      </c>
      <c r="AC37" s="33">
        <v>9.5283650000000009</v>
      </c>
      <c r="AD37" s="33">
        <v>9.5721570000000007</v>
      </c>
      <c r="AE37" s="33">
        <v>9.6160069999999997</v>
      </c>
      <c r="AF37" s="33">
        <v>9.6667039999999993</v>
      </c>
      <c r="AG37" s="33">
        <v>9.714385</v>
      </c>
      <c r="AH37" s="33">
        <v>9.7598660000000006</v>
      </c>
      <c r="AI37" s="33">
        <v>9.8112370000000002</v>
      </c>
      <c r="AJ37" s="33">
        <v>9.8608709999999995</v>
      </c>
      <c r="AK37" s="33">
        <v>9.9119980000000005</v>
      </c>
      <c r="AL37" s="33">
        <v>9.9694489999999991</v>
      </c>
      <c r="AM37" s="34">
        <v>4.0000000000000001E-3</v>
      </c>
    </row>
    <row r="38" spans="1:39" ht="15" customHeight="1">
      <c r="A38" s="10" t="s">
        <v>83</v>
      </c>
      <c r="B38" s="32" t="s">
        <v>62</v>
      </c>
      <c r="C38" s="13">
        <v>9.2863299999999995</v>
      </c>
      <c r="D38" s="13">
        <v>9.0555260000000004</v>
      </c>
      <c r="E38" s="13">
        <v>9.0107879999999998</v>
      </c>
      <c r="F38" s="13">
        <v>8.9632810000000003</v>
      </c>
      <c r="G38" s="13">
        <v>9.002319</v>
      </c>
      <c r="H38" s="40">
        <v>8.0854060000000008</v>
      </c>
      <c r="I38" s="33">
        <v>8.2975169999999991</v>
      </c>
      <c r="J38" s="33">
        <v>8.348096</v>
      </c>
      <c r="K38" s="33">
        <v>8.3423780000000001</v>
      </c>
      <c r="L38" s="33">
        <v>8.1610440000000004</v>
      </c>
      <c r="M38" s="33">
        <v>8.0244459999999993</v>
      </c>
      <c r="N38" s="33">
        <v>7.9277730000000002</v>
      </c>
      <c r="O38" s="33">
        <v>7.8506359999999997</v>
      </c>
      <c r="P38" s="33">
        <v>7.7681769999999997</v>
      </c>
      <c r="Q38" s="33">
        <v>7.7216959999999997</v>
      </c>
      <c r="R38" s="33">
        <v>7.6788100000000004</v>
      </c>
      <c r="S38" s="33">
        <v>7.6713959999999997</v>
      </c>
      <c r="T38" s="33">
        <v>7.657419</v>
      </c>
      <c r="U38" s="33">
        <v>7.6185049999999999</v>
      </c>
      <c r="V38" s="33">
        <v>7.5968080000000002</v>
      </c>
      <c r="W38" s="33">
        <v>7.58725</v>
      </c>
      <c r="X38" s="33">
        <v>7.5888169999999997</v>
      </c>
      <c r="Y38" s="33">
        <v>7.5844040000000001</v>
      </c>
      <c r="Z38" s="33">
        <v>7.6033270000000002</v>
      </c>
      <c r="AA38" s="33">
        <v>7.6296580000000001</v>
      </c>
      <c r="AB38" s="33">
        <v>7.6448679999999998</v>
      </c>
      <c r="AC38" s="33">
        <v>7.6663670000000002</v>
      </c>
      <c r="AD38" s="33">
        <v>7.6958260000000003</v>
      </c>
      <c r="AE38" s="33">
        <v>7.7317</v>
      </c>
      <c r="AF38" s="33">
        <v>7.7609630000000003</v>
      </c>
      <c r="AG38" s="33">
        <v>7.7916259999999999</v>
      </c>
      <c r="AH38" s="33">
        <v>7.8262239999999998</v>
      </c>
      <c r="AI38" s="33">
        <v>7.8814479999999998</v>
      </c>
      <c r="AJ38" s="33">
        <v>7.9283840000000003</v>
      </c>
      <c r="AK38" s="33">
        <v>7.9912039999999998</v>
      </c>
      <c r="AL38" s="33">
        <v>8.0547930000000001</v>
      </c>
      <c r="AM38" s="34">
        <v>-1E-3</v>
      </c>
    </row>
    <row r="39" spans="1:39" ht="15" customHeight="1">
      <c r="A39" s="10" t="s">
        <v>84</v>
      </c>
      <c r="B39" s="32" t="s">
        <v>64</v>
      </c>
      <c r="C39" s="14">
        <v>17.955746000000001</v>
      </c>
      <c r="D39" s="14">
        <v>17.820675000000001</v>
      </c>
      <c r="E39" s="14">
        <v>17.832462</v>
      </c>
      <c r="F39" s="14">
        <v>17.781441000000001</v>
      </c>
      <c r="G39" s="14">
        <v>17.77882</v>
      </c>
      <c r="H39" s="40">
        <v>16.688082000000001</v>
      </c>
      <c r="I39" s="33">
        <v>17.265640000000001</v>
      </c>
      <c r="J39" s="33">
        <v>17.512671999999998</v>
      </c>
      <c r="K39" s="33">
        <v>17.493179000000001</v>
      </c>
      <c r="L39" s="33">
        <v>17.312947999999999</v>
      </c>
      <c r="M39" s="33">
        <v>17.185966000000001</v>
      </c>
      <c r="N39" s="33">
        <v>17.077824</v>
      </c>
      <c r="O39" s="33">
        <v>17.027363000000001</v>
      </c>
      <c r="P39" s="33">
        <v>16.95966</v>
      </c>
      <c r="Q39" s="33">
        <v>16.920551</v>
      </c>
      <c r="R39" s="33">
        <v>16.881287</v>
      </c>
      <c r="S39" s="33">
        <v>16.87792</v>
      </c>
      <c r="T39" s="33">
        <v>16.881466</v>
      </c>
      <c r="U39" s="33">
        <v>16.859608000000001</v>
      </c>
      <c r="V39" s="33">
        <v>16.862120000000001</v>
      </c>
      <c r="W39" s="33">
        <v>16.890605999999998</v>
      </c>
      <c r="X39" s="33">
        <v>16.930226999999999</v>
      </c>
      <c r="Y39" s="33">
        <v>16.962223000000002</v>
      </c>
      <c r="Z39" s="33">
        <v>17.020367</v>
      </c>
      <c r="AA39" s="33">
        <v>17.082308000000001</v>
      </c>
      <c r="AB39" s="33">
        <v>17.130389999999998</v>
      </c>
      <c r="AC39" s="33">
        <v>17.194732999999999</v>
      </c>
      <c r="AD39" s="33">
        <v>17.267982</v>
      </c>
      <c r="AE39" s="33">
        <v>17.347705999999999</v>
      </c>
      <c r="AF39" s="33">
        <v>17.427668000000001</v>
      </c>
      <c r="AG39" s="33">
        <v>17.506011999999998</v>
      </c>
      <c r="AH39" s="33">
        <v>17.586089999999999</v>
      </c>
      <c r="AI39" s="33">
        <v>17.692685999999998</v>
      </c>
      <c r="AJ39" s="33">
        <v>17.789255000000001</v>
      </c>
      <c r="AK39" s="33">
        <v>17.903202</v>
      </c>
      <c r="AL39" s="33">
        <v>18.024242000000001</v>
      </c>
      <c r="AM39" s="34">
        <v>1E-3</v>
      </c>
    </row>
    <row r="41" spans="1:39" ht="15" customHeight="1">
      <c r="B41" s="12" t="s">
        <v>85</v>
      </c>
    </row>
    <row r="42" spans="1:39" ht="15" customHeight="1">
      <c r="A42" s="10" t="s">
        <v>86</v>
      </c>
      <c r="B42" s="32" t="s">
        <v>87</v>
      </c>
      <c r="C42" s="13">
        <v>2.4929000000000001</v>
      </c>
      <c r="D42" s="13">
        <v>2.4933000000000001</v>
      </c>
      <c r="E42" s="13">
        <v>2.5545</v>
      </c>
      <c r="F42" s="13">
        <v>2.7479879999999999</v>
      </c>
      <c r="G42" s="13">
        <v>2.8868109999999998</v>
      </c>
      <c r="H42" s="40">
        <v>3.1300430000000001</v>
      </c>
      <c r="I42" s="33">
        <v>3.5254660000000002</v>
      </c>
      <c r="J42" s="33">
        <v>3.617105</v>
      </c>
      <c r="K42" s="33">
        <v>3.8286699999999998</v>
      </c>
      <c r="L42" s="33">
        <v>3.9169160000000001</v>
      </c>
      <c r="M42" s="33">
        <v>4.0042220000000004</v>
      </c>
      <c r="N42" s="33">
        <v>4.0951690000000003</v>
      </c>
      <c r="O42" s="33">
        <v>4.1432599999999997</v>
      </c>
      <c r="P42" s="33">
        <v>4.1857329999999999</v>
      </c>
      <c r="Q42" s="33">
        <v>4.2247700000000004</v>
      </c>
      <c r="R42" s="33">
        <v>4.2581720000000001</v>
      </c>
      <c r="S42" s="33">
        <v>4.3157759999999996</v>
      </c>
      <c r="T42" s="33">
        <v>4.3884540000000003</v>
      </c>
      <c r="U42" s="33">
        <v>4.4440679999999997</v>
      </c>
      <c r="V42" s="33">
        <v>4.4837189999999998</v>
      </c>
      <c r="W42" s="33">
        <v>4.5164809999999997</v>
      </c>
      <c r="X42" s="33">
        <v>4.5576559999999997</v>
      </c>
      <c r="Y42" s="33">
        <v>4.6116010000000003</v>
      </c>
      <c r="Z42" s="33">
        <v>4.6531719999999996</v>
      </c>
      <c r="AA42" s="33">
        <v>4.6873120000000004</v>
      </c>
      <c r="AB42" s="33">
        <v>4.714289</v>
      </c>
      <c r="AC42" s="33">
        <v>4.7611249999999998</v>
      </c>
      <c r="AD42" s="33">
        <v>4.8021289999999999</v>
      </c>
      <c r="AE42" s="33">
        <v>4.8548609999999996</v>
      </c>
      <c r="AF42" s="33">
        <v>4.8923839999999998</v>
      </c>
      <c r="AG42" s="33">
        <v>4.9325640000000002</v>
      </c>
      <c r="AH42" s="33">
        <v>4.9807410000000001</v>
      </c>
      <c r="AI42" s="33">
        <v>5.0028629999999996</v>
      </c>
      <c r="AJ42" s="33">
        <v>4.9996939999999999</v>
      </c>
      <c r="AK42" s="33">
        <v>5.0402120000000004</v>
      </c>
      <c r="AL42" s="33">
        <v>5.1373610000000003</v>
      </c>
      <c r="AM42" s="34">
        <v>1.2999999999999999E-2</v>
      </c>
    </row>
    <row r="43" spans="1:39" ht="15" customHeight="1">
      <c r="A43" s="10" t="s">
        <v>88</v>
      </c>
      <c r="B43" s="32" t="s">
        <v>68</v>
      </c>
      <c r="C43" s="13">
        <v>0.21990000000000001</v>
      </c>
      <c r="D43" s="13">
        <v>0.2243</v>
      </c>
      <c r="E43" s="13">
        <v>0.22489999999999999</v>
      </c>
      <c r="F43" s="13">
        <v>0.22511300000000001</v>
      </c>
      <c r="G43" s="13">
        <v>0.22543199999999999</v>
      </c>
      <c r="H43" s="40">
        <v>0.238015</v>
      </c>
      <c r="I43" s="33">
        <v>0.25145699999999999</v>
      </c>
      <c r="J43" s="33">
        <v>0.25692500000000001</v>
      </c>
      <c r="K43" s="33">
        <v>0.259961</v>
      </c>
      <c r="L43" s="33">
        <v>0.26407799999999998</v>
      </c>
      <c r="M43" s="33">
        <v>0.268231</v>
      </c>
      <c r="N43" s="33">
        <v>0.27186100000000002</v>
      </c>
      <c r="O43" s="33">
        <v>0.27341300000000002</v>
      </c>
      <c r="P43" s="33">
        <v>0.27518799999999999</v>
      </c>
      <c r="Q43" s="33">
        <v>0.277729</v>
      </c>
      <c r="R43" s="33">
        <v>0.28044799999999998</v>
      </c>
      <c r="S43" s="33">
        <v>0.282781</v>
      </c>
      <c r="T43" s="33">
        <v>0.28542800000000002</v>
      </c>
      <c r="U43" s="33">
        <v>0.28813899999999998</v>
      </c>
      <c r="V43" s="33">
        <v>0.29016500000000001</v>
      </c>
      <c r="W43" s="33">
        <v>0.29215999999999998</v>
      </c>
      <c r="X43" s="33">
        <v>0.29417399999999999</v>
      </c>
      <c r="Y43" s="33">
        <v>0.29673100000000002</v>
      </c>
      <c r="Z43" s="33">
        <v>0.29963400000000001</v>
      </c>
      <c r="AA43" s="33">
        <v>0.30248799999999998</v>
      </c>
      <c r="AB43" s="33">
        <v>0.30537199999999998</v>
      </c>
      <c r="AC43" s="33">
        <v>0.30807000000000001</v>
      </c>
      <c r="AD43" s="33">
        <v>0.31060900000000002</v>
      </c>
      <c r="AE43" s="33">
        <v>0.31328299999999998</v>
      </c>
      <c r="AF43" s="33">
        <v>0.31610500000000002</v>
      </c>
      <c r="AG43" s="33">
        <v>0.31896099999999999</v>
      </c>
      <c r="AH43" s="33">
        <v>0.32179400000000002</v>
      </c>
      <c r="AI43" s="33">
        <v>0.32411699999999999</v>
      </c>
      <c r="AJ43" s="33">
        <v>0.32645999999999997</v>
      </c>
      <c r="AK43" s="33">
        <v>0.329289</v>
      </c>
      <c r="AL43" s="33">
        <v>0.33269199999999999</v>
      </c>
      <c r="AM43" s="34">
        <v>0.01</v>
      </c>
    </row>
    <row r="44" spans="1:39" ht="15" customHeight="1">
      <c r="A44" s="10" t="s">
        <v>89</v>
      </c>
      <c r="B44" s="32" t="s">
        <v>72</v>
      </c>
      <c r="C44" s="13">
        <v>1.3360920000000001</v>
      </c>
      <c r="D44" s="13">
        <v>1.292092</v>
      </c>
      <c r="E44" s="13">
        <v>1.3212919999999999</v>
      </c>
      <c r="F44" s="13">
        <v>1.3655109999999999</v>
      </c>
      <c r="G44" s="13">
        <v>1.410293</v>
      </c>
      <c r="H44" s="40">
        <v>1.1348670000000001</v>
      </c>
      <c r="I44" s="33">
        <v>1.1557440000000001</v>
      </c>
      <c r="J44" s="33">
        <v>1.192377</v>
      </c>
      <c r="K44" s="33">
        <v>1.1988490000000001</v>
      </c>
      <c r="L44" s="33">
        <v>1.2038850000000001</v>
      </c>
      <c r="M44" s="33">
        <v>1.2137960000000001</v>
      </c>
      <c r="N44" s="33">
        <v>1.2227509999999999</v>
      </c>
      <c r="O44" s="33">
        <v>1.2236579999999999</v>
      </c>
      <c r="P44" s="33">
        <v>1.225473</v>
      </c>
      <c r="Q44" s="33">
        <v>1.2304980000000001</v>
      </c>
      <c r="R44" s="33">
        <v>1.2372300000000001</v>
      </c>
      <c r="S44" s="33">
        <v>1.2428900000000001</v>
      </c>
      <c r="T44" s="33">
        <v>1.2505230000000001</v>
      </c>
      <c r="U44" s="33">
        <v>1.258751</v>
      </c>
      <c r="V44" s="33">
        <v>1.264283</v>
      </c>
      <c r="W44" s="33">
        <v>1.2707409999999999</v>
      </c>
      <c r="X44" s="33">
        <v>1.277067</v>
      </c>
      <c r="Y44" s="33">
        <v>1.2860119999999999</v>
      </c>
      <c r="Z44" s="33">
        <v>1.296613</v>
      </c>
      <c r="AA44" s="33">
        <v>1.3066530000000001</v>
      </c>
      <c r="AB44" s="33">
        <v>1.316287</v>
      </c>
      <c r="AC44" s="33">
        <v>1.325839</v>
      </c>
      <c r="AD44" s="33">
        <v>1.3349850000000001</v>
      </c>
      <c r="AE44" s="33">
        <v>1.3440479999999999</v>
      </c>
      <c r="AF44" s="33">
        <v>1.353267</v>
      </c>
      <c r="AG44" s="33">
        <v>1.3627670000000001</v>
      </c>
      <c r="AH44" s="33">
        <v>1.372266</v>
      </c>
      <c r="AI44" s="33">
        <v>1.3799140000000001</v>
      </c>
      <c r="AJ44" s="33">
        <v>1.3874580000000001</v>
      </c>
      <c r="AK44" s="33">
        <v>1.396865</v>
      </c>
      <c r="AL44" s="33">
        <v>1.4090149999999999</v>
      </c>
      <c r="AM44" s="34">
        <v>7.0000000000000001E-3</v>
      </c>
    </row>
    <row r="45" spans="1:39" ht="15" customHeight="1">
      <c r="A45" s="10" t="s">
        <v>90</v>
      </c>
      <c r="B45" s="32" t="s">
        <v>74</v>
      </c>
      <c r="C45" s="13">
        <v>4.0300000000000002E-2</v>
      </c>
      <c r="D45" s="13">
        <v>5.3499999999999999E-2</v>
      </c>
      <c r="E45" s="13">
        <v>3.9800000000000002E-2</v>
      </c>
      <c r="F45" s="13">
        <v>3.7255000000000003E-2</v>
      </c>
      <c r="G45" s="13">
        <v>4.1493000000000002E-2</v>
      </c>
      <c r="H45" s="40">
        <v>3.048E-2</v>
      </c>
      <c r="I45" s="33">
        <v>4.1609E-2</v>
      </c>
      <c r="J45" s="33">
        <v>3.5438999999999998E-2</v>
      </c>
      <c r="K45" s="33">
        <v>3.5704E-2</v>
      </c>
      <c r="L45" s="33">
        <v>3.4107999999999999E-2</v>
      </c>
      <c r="M45" s="33">
        <v>3.3381000000000001E-2</v>
      </c>
      <c r="N45" s="33">
        <v>3.4207000000000001E-2</v>
      </c>
      <c r="O45" s="33">
        <v>3.5083999999999997E-2</v>
      </c>
      <c r="P45" s="33">
        <v>3.687E-2</v>
      </c>
      <c r="Q45" s="33">
        <v>3.8731000000000002E-2</v>
      </c>
      <c r="R45" s="33">
        <v>4.0426999999999998E-2</v>
      </c>
      <c r="S45" s="33">
        <v>4.2056999999999997E-2</v>
      </c>
      <c r="T45" s="33">
        <v>4.3469000000000001E-2</v>
      </c>
      <c r="U45" s="33">
        <v>4.5117999999999998E-2</v>
      </c>
      <c r="V45" s="33">
        <v>4.6269999999999999E-2</v>
      </c>
      <c r="W45" s="33">
        <v>4.7107999999999997E-2</v>
      </c>
      <c r="X45" s="33">
        <v>4.8361000000000001E-2</v>
      </c>
      <c r="Y45" s="33">
        <v>4.9790000000000001E-2</v>
      </c>
      <c r="Z45" s="33">
        <v>5.0479000000000003E-2</v>
      </c>
      <c r="AA45" s="33">
        <v>5.2080000000000001E-2</v>
      </c>
      <c r="AB45" s="33">
        <v>5.1923999999999998E-2</v>
      </c>
      <c r="AC45" s="33">
        <v>5.2560999999999997E-2</v>
      </c>
      <c r="AD45" s="33">
        <v>5.2976000000000002E-2</v>
      </c>
      <c r="AE45" s="33">
        <v>5.2810000000000003E-2</v>
      </c>
      <c r="AF45" s="33">
        <v>5.2222999999999999E-2</v>
      </c>
      <c r="AG45" s="33">
        <v>5.2532000000000002E-2</v>
      </c>
      <c r="AH45" s="33">
        <v>5.2722999999999999E-2</v>
      </c>
      <c r="AI45" s="33">
        <v>5.3108000000000002E-2</v>
      </c>
      <c r="AJ45" s="33">
        <v>5.3829000000000002E-2</v>
      </c>
      <c r="AK45" s="33">
        <v>5.4357999999999997E-2</v>
      </c>
      <c r="AL45" s="33">
        <v>5.5301000000000003E-2</v>
      </c>
      <c r="AM45" s="34">
        <v>0.01</v>
      </c>
    </row>
    <row r="46" spans="1:39" ht="15" customHeight="1">
      <c r="A46" s="10" t="s">
        <v>91</v>
      </c>
      <c r="B46" s="32" t="s">
        <v>92</v>
      </c>
      <c r="C46" s="13">
        <v>0.65710000000000002</v>
      </c>
      <c r="D46" s="13">
        <v>0.65669999999999995</v>
      </c>
      <c r="E46" s="13">
        <v>0.68010000000000004</v>
      </c>
      <c r="F46" s="13">
        <v>0.76170300000000002</v>
      </c>
      <c r="G46" s="13">
        <v>0.84010099999999999</v>
      </c>
      <c r="H46" s="40">
        <v>0.58092500000000002</v>
      </c>
      <c r="I46" s="33">
        <v>0.58365599999999995</v>
      </c>
      <c r="J46" s="33">
        <v>0.60802599999999996</v>
      </c>
      <c r="K46" s="33">
        <v>0.63090000000000002</v>
      </c>
      <c r="L46" s="33">
        <v>0.55000000000000004</v>
      </c>
      <c r="M46" s="33">
        <v>0.55000000000000004</v>
      </c>
      <c r="N46" s="33">
        <v>0.55000000000000004</v>
      </c>
      <c r="O46" s="33">
        <v>0.55000000000000004</v>
      </c>
      <c r="P46" s="33">
        <v>0.55000000000000004</v>
      </c>
      <c r="Q46" s="33">
        <v>0.55000000000000004</v>
      </c>
      <c r="R46" s="33">
        <v>0.55000000000000004</v>
      </c>
      <c r="S46" s="33">
        <v>0.55000000000000004</v>
      </c>
      <c r="T46" s="33">
        <v>0.55000000000000004</v>
      </c>
      <c r="U46" s="33">
        <v>0.55000000000000004</v>
      </c>
      <c r="V46" s="33">
        <v>0.55000000000000004</v>
      </c>
      <c r="W46" s="33">
        <v>0.55000000000000004</v>
      </c>
      <c r="X46" s="33">
        <v>0.55000000000000004</v>
      </c>
      <c r="Y46" s="33">
        <v>0.55000000000000004</v>
      </c>
      <c r="Z46" s="33">
        <v>0.55000000000000004</v>
      </c>
      <c r="AA46" s="33">
        <v>0.55000000000000004</v>
      </c>
      <c r="AB46" s="33">
        <v>0.55000000000000004</v>
      </c>
      <c r="AC46" s="33">
        <v>0.55000000000000004</v>
      </c>
      <c r="AD46" s="33">
        <v>0.55000000000000004</v>
      </c>
      <c r="AE46" s="33">
        <v>0.55000000000000004</v>
      </c>
      <c r="AF46" s="33">
        <v>0.55000000000000004</v>
      </c>
      <c r="AG46" s="33">
        <v>0.55000000000000004</v>
      </c>
      <c r="AH46" s="33">
        <v>0.55000000000000004</v>
      </c>
      <c r="AI46" s="33">
        <v>0.55000000000000004</v>
      </c>
      <c r="AJ46" s="33">
        <v>0.55000000000000004</v>
      </c>
      <c r="AK46" s="33">
        <v>0.55000000000000004</v>
      </c>
      <c r="AL46" s="33">
        <v>0.55000000000000004</v>
      </c>
      <c r="AM46" s="34">
        <v>-2E-3</v>
      </c>
    </row>
    <row r="47" spans="1:39" ht="15" customHeight="1">
      <c r="A47" s="10" t="s">
        <v>93</v>
      </c>
      <c r="B47" s="32" t="s">
        <v>94</v>
      </c>
      <c r="C47" s="13">
        <v>3.3899170000000001</v>
      </c>
      <c r="D47" s="13">
        <v>3.4200179999999998</v>
      </c>
      <c r="E47" s="13">
        <v>3.5124179999999998</v>
      </c>
      <c r="F47" s="13">
        <v>3.6604260000000002</v>
      </c>
      <c r="G47" s="13">
        <v>3.617715</v>
      </c>
      <c r="H47" s="40">
        <v>3.2114980000000002</v>
      </c>
      <c r="I47" s="33">
        <v>3.0899559999999999</v>
      </c>
      <c r="J47" s="33">
        <v>3.1794389999999999</v>
      </c>
      <c r="K47" s="33">
        <v>3.2602229999999999</v>
      </c>
      <c r="L47" s="33">
        <v>3.2545060000000001</v>
      </c>
      <c r="M47" s="33">
        <v>3.2684410000000002</v>
      </c>
      <c r="N47" s="33">
        <v>3.284497</v>
      </c>
      <c r="O47" s="33">
        <v>3.2858550000000002</v>
      </c>
      <c r="P47" s="33">
        <v>3.3291019999999998</v>
      </c>
      <c r="Q47" s="33">
        <v>3.3696869999999999</v>
      </c>
      <c r="R47" s="33">
        <v>3.4078400000000002</v>
      </c>
      <c r="S47" s="33">
        <v>3.4393940000000001</v>
      </c>
      <c r="T47" s="33">
        <v>3.4722439999999999</v>
      </c>
      <c r="U47" s="33">
        <v>3.4943879999999998</v>
      </c>
      <c r="V47" s="33">
        <v>3.521617</v>
      </c>
      <c r="W47" s="33">
        <v>3.5394749999999999</v>
      </c>
      <c r="X47" s="33">
        <v>3.5669050000000002</v>
      </c>
      <c r="Y47" s="33">
        <v>3.607402</v>
      </c>
      <c r="Z47" s="33">
        <v>3.6163059999999998</v>
      </c>
      <c r="AA47" s="33">
        <v>3.6488339999999999</v>
      </c>
      <c r="AB47" s="33">
        <v>3.6384919999999998</v>
      </c>
      <c r="AC47" s="33">
        <v>3.6523370000000002</v>
      </c>
      <c r="AD47" s="33">
        <v>3.661559</v>
      </c>
      <c r="AE47" s="33">
        <v>3.6555240000000002</v>
      </c>
      <c r="AF47" s="33">
        <v>3.6672639999999999</v>
      </c>
      <c r="AG47" s="33">
        <v>3.6675070000000001</v>
      </c>
      <c r="AH47" s="33">
        <v>3.675961</v>
      </c>
      <c r="AI47" s="33">
        <v>3.698709</v>
      </c>
      <c r="AJ47" s="33">
        <v>3.720758</v>
      </c>
      <c r="AK47" s="33">
        <v>3.734013</v>
      </c>
      <c r="AL47" s="33">
        <v>3.7432569999999998</v>
      </c>
      <c r="AM47" s="34">
        <v>7.0000000000000001E-3</v>
      </c>
    </row>
    <row r="48" spans="1:39" ht="15" customHeight="1">
      <c r="A48" s="10" t="s">
        <v>95</v>
      </c>
      <c r="B48" s="32" t="s">
        <v>52</v>
      </c>
      <c r="C48" s="13">
        <v>8.1362089999999991</v>
      </c>
      <c r="D48" s="13">
        <v>8.1399100000000004</v>
      </c>
      <c r="E48" s="13">
        <v>8.3330099999999998</v>
      </c>
      <c r="F48" s="13">
        <v>8.7979959999999995</v>
      </c>
      <c r="G48" s="13">
        <v>9.0218450000000008</v>
      </c>
      <c r="H48" s="40">
        <v>8.3258279999999996</v>
      </c>
      <c r="I48" s="33">
        <v>8.647888</v>
      </c>
      <c r="J48" s="33">
        <v>8.88931</v>
      </c>
      <c r="K48" s="33">
        <v>9.2143069999999998</v>
      </c>
      <c r="L48" s="33">
        <v>9.2234929999999995</v>
      </c>
      <c r="M48" s="33">
        <v>9.3380709999999993</v>
      </c>
      <c r="N48" s="33">
        <v>9.4584860000000006</v>
      </c>
      <c r="O48" s="33">
        <v>9.5112699999999997</v>
      </c>
      <c r="P48" s="33">
        <v>9.6023650000000007</v>
      </c>
      <c r="Q48" s="33">
        <v>9.6914149999999992</v>
      </c>
      <c r="R48" s="33">
        <v>9.7741179999999996</v>
      </c>
      <c r="S48" s="33">
        <v>9.8728990000000003</v>
      </c>
      <c r="T48" s="33">
        <v>9.9901199999999992</v>
      </c>
      <c r="U48" s="33">
        <v>10.080463999999999</v>
      </c>
      <c r="V48" s="33">
        <v>10.156053999999999</v>
      </c>
      <c r="W48" s="33">
        <v>10.215966</v>
      </c>
      <c r="X48" s="33">
        <v>10.294164</v>
      </c>
      <c r="Y48" s="33">
        <v>10.401536999999999</v>
      </c>
      <c r="Z48" s="33">
        <v>10.466203999999999</v>
      </c>
      <c r="AA48" s="33">
        <v>10.547368000000001</v>
      </c>
      <c r="AB48" s="33">
        <v>10.576363000000001</v>
      </c>
      <c r="AC48" s="33">
        <v>10.649933000000001</v>
      </c>
      <c r="AD48" s="33">
        <v>10.712256</v>
      </c>
      <c r="AE48" s="33">
        <v>10.770524999999999</v>
      </c>
      <c r="AF48" s="33">
        <v>10.831243000000001</v>
      </c>
      <c r="AG48" s="33">
        <v>10.88433</v>
      </c>
      <c r="AH48" s="33">
        <v>10.953485000000001</v>
      </c>
      <c r="AI48" s="33">
        <v>11.008711</v>
      </c>
      <c r="AJ48" s="33">
        <v>11.038199000000001</v>
      </c>
      <c r="AK48" s="33">
        <v>11.104737</v>
      </c>
      <c r="AL48" s="33">
        <v>11.227626000000001</v>
      </c>
      <c r="AM48" s="34">
        <v>8.9999999999999993E-3</v>
      </c>
    </row>
    <row r="49" spans="1:39" ht="15" customHeight="1">
      <c r="A49" s="10" t="s">
        <v>96</v>
      </c>
      <c r="B49" s="32" t="s">
        <v>54</v>
      </c>
      <c r="C49" s="13">
        <v>7.7756999999999996</v>
      </c>
      <c r="D49" s="13">
        <v>7.9487040000000002</v>
      </c>
      <c r="E49" s="13">
        <v>8.0352010000000007</v>
      </c>
      <c r="F49" s="13">
        <v>8.2928929999999994</v>
      </c>
      <c r="G49" s="13">
        <v>8.5101200000000006</v>
      </c>
      <c r="H49" s="40">
        <v>8.4801979999999997</v>
      </c>
      <c r="I49" s="33">
        <v>8.5798229999999993</v>
      </c>
      <c r="J49" s="33">
        <v>8.78355</v>
      </c>
      <c r="K49" s="33">
        <v>8.7743339999999996</v>
      </c>
      <c r="L49" s="33">
        <v>8.8736979999999992</v>
      </c>
      <c r="M49" s="33">
        <v>8.9950220000000005</v>
      </c>
      <c r="N49" s="33">
        <v>9.1296920000000004</v>
      </c>
      <c r="O49" s="33">
        <v>9.1738619999999997</v>
      </c>
      <c r="P49" s="33">
        <v>9.1945060000000005</v>
      </c>
      <c r="Q49" s="33">
        <v>9.2317579999999992</v>
      </c>
      <c r="R49" s="33">
        <v>9.276942</v>
      </c>
      <c r="S49" s="33">
        <v>9.2616359999999993</v>
      </c>
      <c r="T49" s="33">
        <v>9.3264969999999998</v>
      </c>
      <c r="U49" s="33">
        <v>9.3597809999999999</v>
      </c>
      <c r="V49" s="33">
        <v>9.4121860000000002</v>
      </c>
      <c r="W49" s="33">
        <v>9.4717649999999995</v>
      </c>
      <c r="X49" s="33">
        <v>9.5277639999999995</v>
      </c>
      <c r="Y49" s="33">
        <v>9.5937099999999997</v>
      </c>
      <c r="Z49" s="33">
        <v>9.6732379999999996</v>
      </c>
      <c r="AA49" s="33">
        <v>9.7278380000000002</v>
      </c>
      <c r="AB49" s="33">
        <v>9.8005420000000001</v>
      </c>
      <c r="AC49" s="33">
        <v>9.892963</v>
      </c>
      <c r="AD49" s="33">
        <v>9.9901429999999998</v>
      </c>
      <c r="AE49" s="33">
        <v>10.076157</v>
      </c>
      <c r="AF49" s="33">
        <v>10.169344000000001</v>
      </c>
      <c r="AG49" s="33">
        <v>10.251716999999999</v>
      </c>
      <c r="AH49" s="33">
        <v>10.335402</v>
      </c>
      <c r="AI49" s="33">
        <v>10.408778999999999</v>
      </c>
      <c r="AJ49" s="33">
        <v>10.455342999999999</v>
      </c>
      <c r="AK49" s="33">
        <v>10.54213</v>
      </c>
      <c r="AL49" s="33">
        <v>10.690500999999999</v>
      </c>
      <c r="AM49" s="34">
        <v>8.0000000000000002E-3</v>
      </c>
    </row>
    <row r="50" spans="1:39" ht="15" customHeight="1">
      <c r="A50" s="10" t="s">
        <v>97</v>
      </c>
      <c r="B50" s="32" t="s">
        <v>98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40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5" t="s">
        <v>99</v>
      </c>
    </row>
    <row r="51" spans="1:39" ht="15" customHeight="1">
      <c r="A51" s="10" t="s">
        <v>100</v>
      </c>
      <c r="B51" s="32" t="s">
        <v>101</v>
      </c>
      <c r="C51" s="13">
        <v>1.630905</v>
      </c>
      <c r="D51" s="13">
        <v>1.6164849999999999</v>
      </c>
      <c r="E51" s="13">
        <v>1.6880500000000001</v>
      </c>
      <c r="F51" s="13">
        <v>1.7069099999999999</v>
      </c>
      <c r="G51" s="13">
        <v>1.7049989999999999</v>
      </c>
      <c r="H51" s="40">
        <v>1.8647009999999999</v>
      </c>
      <c r="I51" s="33">
        <v>1.908477</v>
      </c>
      <c r="J51" s="33">
        <v>1.9868509999999999</v>
      </c>
      <c r="K51" s="33">
        <v>2.0001690000000001</v>
      </c>
      <c r="L51" s="33">
        <v>2.032016</v>
      </c>
      <c r="M51" s="33">
        <v>2.0647959999999999</v>
      </c>
      <c r="N51" s="33">
        <v>2.0742400000000001</v>
      </c>
      <c r="O51" s="33">
        <v>2.0821390000000002</v>
      </c>
      <c r="P51" s="33">
        <v>2.1236890000000002</v>
      </c>
      <c r="Q51" s="33">
        <v>2.1397089999999999</v>
      </c>
      <c r="R51" s="33">
        <v>2.1634129999999998</v>
      </c>
      <c r="S51" s="33">
        <v>2.185845</v>
      </c>
      <c r="T51" s="33">
        <v>2.2193550000000002</v>
      </c>
      <c r="U51" s="33">
        <v>2.2374900000000002</v>
      </c>
      <c r="V51" s="33">
        <v>2.241101</v>
      </c>
      <c r="W51" s="33">
        <v>2.2405210000000002</v>
      </c>
      <c r="X51" s="33">
        <v>2.2401260000000001</v>
      </c>
      <c r="Y51" s="33">
        <v>2.2407469999999998</v>
      </c>
      <c r="Z51" s="33">
        <v>2.2557529999999999</v>
      </c>
      <c r="AA51" s="33">
        <v>2.2686440000000001</v>
      </c>
      <c r="AB51" s="33">
        <v>2.2906119999999999</v>
      </c>
      <c r="AC51" s="33">
        <v>2.3028469999999999</v>
      </c>
      <c r="AD51" s="33">
        <v>2.327982</v>
      </c>
      <c r="AE51" s="33">
        <v>2.3396840000000001</v>
      </c>
      <c r="AF51" s="33">
        <v>2.36619</v>
      </c>
      <c r="AG51" s="33">
        <v>2.3851930000000001</v>
      </c>
      <c r="AH51" s="33">
        <v>2.406479</v>
      </c>
      <c r="AI51" s="33">
        <v>2.4143699999999999</v>
      </c>
      <c r="AJ51" s="33">
        <v>2.4389379999999998</v>
      </c>
      <c r="AK51" s="33">
        <v>2.4571960000000002</v>
      </c>
      <c r="AL51" s="33">
        <v>2.4774099999999999</v>
      </c>
      <c r="AM51" s="34">
        <v>8.9999999999999993E-3</v>
      </c>
    </row>
    <row r="52" spans="1:39" ht="15" customHeight="1">
      <c r="A52" s="10" t="s">
        <v>102</v>
      </c>
      <c r="B52" s="32" t="s">
        <v>103</v>
      </c>
      <c r="C52" s="13">
        <v>0</v>
      </c>
      <c r="D52" s="13">
        <v>1.6396000000000001E-2</v>
      </c>
      <c r="E52" s="13">
        <v>5.5049000000000001E-2</v>
      </c>
      <c r="F52" s="13">
        <v>0.105097</v>
      </c>
      <c r="G52" s="13">
        <v>0.19354299999999999</v>
      </c>
      <c r="H52" s="40">
        <v>0.35997099999999999</v>
      </c>
      <c r="I52" s="33">
        <v>0.30065500000000001</v>
      </c>
      <c r="J52" s="33">
        <v>0.35240899999999997</v>
      </c>
      <c r="K52" s="33">
        <v>0.37265900000000002</v>
      </c>
      <c r="L52" s="33">
        <v>0.37639699999999998</v>
      </c>
      <c r="M52" s="33">
        <v>0.39067000000000002</v>
      </c>
      <c r="N52" s="33">
        <v>0.391683</v>
      </c>
      <c r="O52" s="33">
        <v>0.40008300000000002</v>
      </c>
      <c r="P52" s="33">
        <v>0.41795500000000002</v>
      </c>
      <c r="Q52" s="33">
        <v>0.43368099999999998</v>
      </c>
      <c r="R52" s="33">
        <v>0.45048100000000002</v>
      </c>
      <c r="S52" s="33">
        <v>0.46727999999999997</v>
      </c>
      <c r="T52" s="33">
        <v>0.485153</v>
      </c>
      <c r="U52" s="33">
        <v>0.492479</v>
      </c>
      <c r="V52" s="33">
        <v>0.492479</v>
      </c>
      <c r="W52" s="33">
        <v>0.492479</v>
      </c>
      <c r="X52" s="33">
        <v>0.49355199999999999</v>
      </c>
      <c r="Y52" s="33">
        <v>0.492479</v>
      </c>
      <c r="Z52" s="33">
        <v>0.492479</v>
      </c>
      <c r="AA52" s="33">
        <v>0.492479</v>
      </c>
      <c r="AB52" s="33">
        <v>0.49355199999999999</v>
      </c>
      <c r="AC52" s="33">
        <v>0.492479</v>
      </c>
      <c r="AD52" s="33">
        <v>0.492479</v>
      </c>
      <c r="AE52" s="33">
        <v>0.492479</v>
      </c>
      <c r="AF52" s="33">
        <v>0.49355199999999999</v>
      </c>
      <c r="AG52" s="33">
        <v>0.492479</v>
      </c>
      <c r="AH52" s="33">
        <v>0.492479</v>
      </c>
      <c r="AI52" s="33">
        <v>0.492479</v>
      </c>
      <c r="AJ52" s="33">
        <v>0.49355199999999999</v>
      </c>
      <c r="AK52" s="33">
        <v>0.492479</v>
      </c>
      <c r="AL52" s="33">
        <v>0.492479</v>
      </c>
      <c r="AM52" s="34">
        <v>1.7000000000000001E-2</v>
      </c>
    </row>
    <row r="53" spans="1:39" ht="15" customHeight="1">
      <c r="A53" s="10" t="s">
        <v>104</v>
      </c>
      <c r="B53" s="32" t="s">
        <v>105</v>
      </c>
      <c r="C53" s="13">
        <v>9.4066050000000008</v>
      </c>
      <c r="D53" s="13">
        <v>9.5815839999999994</v>
      </c>
      <c r="E53" s="13">
        <v>9.7782999999999998</v>
      </c>
      <c r="F53" s="13">
        <v>10.104901</v>
      </c>
      <c r="G53" s="13">
        <v>10.408662</v>
      </c>
      <c r="H53" s="40">
        <v>10.70487</v>
      </c>
      <c r="I53" s="33">
        <v>10.788955</v>
      </c>
      <c r="J53" s="33">
        <v>11.122809999999999</v>
      </c>
      <c r="K53" s="33">
        <v>11.147162</v>
      </c>
      <c r="L53" s="33">
        <v>11.282111</v>
      </c>
      <c r="M53" s="33">
        <v>11.450488</v>
      </c>
      <c r="N53" s="33">
        <v>11.595615</v>
      </c>
      <c r="O53" s="33">
        <v>11.656083000000001</v>
      </c>
      <c r="P53" s="33">
        <v>11.736151</v>
      </c>
      <c r="Q53" s="33">
        <v>11.805148000000001</v>
      </c>
      <c r="R53" s="33">
        <v>11.890836</v>
      </c>
      <c r="S53" s="33">
        <v>11.914762</v>
      </c>
      <c r="T53" s="33">
        <v>12.031003999999999</v>
      </c>
      <c r="U53" s="33">
        <v>12.089751</v>
      </c>
      <c r="V53" s="33">
        <v>12.145765000000001</v>
      </c>
      <c r="W53" s="33">
        <v>12.204764000000001</v>
      </c>
      <c r="X53" s="33">
        <v>12.261442000000001</v>
      </c>
      <c r="Y53" s="33">
        <v>12.326936999999999</v>
      </c>
      <c r="Z53" s="33">
        <v>12.421469999999999</v>
      </c>
      <c r="AA53" s="33">
        <v>12.488960000000001</v>
      </c>
      <c r="AB53" s="33">
        <v>12.584705</v>
      </c>
      <c r="AC53" s="33">
        <v>12.68829</v>
      </c>
      <c r="AD53" s="33">
        <v>12.810604</v>
      </c>
      <c r="AE53" s="33">
        <v>12.90832</v>
      </c>
      <c r="AF53" s="33">
        <v>13.029086</v>
      </c>
      <c r="AG53" s="33">
        <v>13.129389</v>
      </c>
      <c r="AH53" s="33">
        <v>13.234361</v>
      </c>
      <c r="AI53" s="33">
        <v>13.315628</v>
      </c>
      <c r="AJ53" s="33">
        <v>13.387834</v>
      </c>
      <c r="AK53" s="33">
        <v>13.491804</v>
      </c>
      <c r="AL53" s="33">
        <v>13.660391000000001</v>
      </c>
      <c r="AM53" s="34">
        <v>8.0000000000000002E-3</v>
      </c>
    </row>
    <row r="54" spans="1:39" ht="15" customHeight="1">
      <c r="A54" s="10" t="s">
        <v>106</v>
      </c>
      <c r="B54" s="32" t="s">
        <v>107</v>
      </c>
      <c r="C54" s="13">
        <v>0.56159999999999999</v>
      </c>
      <c r="D54" s="13">
        <v>0.52190000000000003</v>
      </c>
      <c r="E54" s="13">
        <v>0.5232</v>
      </c>
      <c r="F54" s="13">
        <v>0.48971500000000001</v>
      </c>
      <c r="G54" s="13">
        <v>0.47312900000000002</v>
      </c>
      <c r="H54" s="40">
        <v>0.47265099999999999</v>
      </c>
      <c r="I54" s="33">
        <v>0.47798000000000002</v>
      </c>
      <c r="J54" s="33">
        <v>0.53720100000000004</v>
      </c>
      <c r="K54" s="33">
        <v>0.55056300000000002</v>
      </c>
      <c r="L54" s="33">
        <v>0.531362</v>
      </c>
      <c r="M54" s="33">
        <v>0.52345799999999998</v>
      </c>
      <c r="N54" s="33">
        <v>0.53871400000000003</v>
      </c>
      <c r="O54" s="33">
        <v>0.531972</v>
      </c>
      <c r="P54" s="33">
        <v>0.52241899999999997</v>
      </c>
      <c r="Q54" s="33">
        <v>0.51333099999999998</v>
      </c>
      <c r="R54" s="33">
        <v>0.50251599999999996</v>
      </c>
      <c r="S54" s="33">
        <v>0.49546699999999999</v>
      </c>
      <c r="T54" s="33">
        <v>0.49428699999999998</v>
      </c>
      <c r="U54" s="33">
        <v>0.49212899999999998</v>
      </c>
      <c r="V54" s="33">
        <v>0.49544100000000002</v>
      </c>
      <c r="W54" s="33">
        <v>0.49718800000000002</v>
      </c>
      <c r="X54" s="33">
        <v>0.49956400000000001</v>
      </c>
      <c r="Y54" s="33">
        <v>0.50217699999999998</v>
      </c>
      <c r="Z54" s="33">
        <v>0.50461199999999995</v>
      </c>
      <c r="AA54" s="33">
        <v>0.502413</v>
      </c>
      <c r="AB54" s="33">
        <v>0.50010600000000005</v>
      </c>
      <c r="AC54" s="33">
        <v>0.50029500000000005</v>
      </c>
      <c r="AD54" s="33">
        <v>0.503224</v>
      </c>
      <c r="AE54" s="33">
        <v>0.50365000000000004</v>
      </c>
      <c r="AF54" s="33">
        <v>0.49996499999999999</v>
      </c>
      <c r="AG54" s="33">
        <v>0.49647000000000002</v>
      </c>
      <c r="AH54" s="33">
        <v>0.49411899999999997</v>
      </c>
      <c r="AI54" s="33">
        <v>0.488346</v>
      </c>
      <c r="AJ54" s="33">
        <v>0.48083199999999998</v>
      </c>
      <c r="AK54" s="33">
        <v>0.47772199999999998</v>
      </c>
      <c r="AL54" s="33">
        <v>0.47823300000000002</v>
      </c>
      <c r="AM54" s="34">
        <v>0</v>
      </c>
    </row>
    <row r="55" spans="1:39" ht="15" customHeight="1">
      <c r="A55" s="10" t="s">
        <v>108</v>
      </c>
      <c r="B55" s="32" t="s">
        <v>109</v>
      </c>
      <c r="C55" s="13">
        <v>0.763517</v>
      </c>
      <c r="D55" s="13">
        <v>0.73385500000000004</v>
      </c>
      <c r="E55" s="13">
        <v>0.71368900000000002</v>
      </c>
      <c r="F55" s="13">
        <v>0.69887299999999997</v>
      </c>
      <c r="G55" s="13">
        <v>0.71413400000000005</v>
      </c>
      <c r="H55" s="40">
        <v>0.485064</v>
      </c>
      <c r="I55" s="33">
        <v>0.48547499999999999</v>
      </c>
      <c r="J55" s="33">
        <v>0.48579499999999998</v>
      </c>
      <c r="K55" s="33">
        <v>0.46429799999999999</v>
      </c>
      <c r="L55" s="33">
        <v>0.465142</v>
      </c>
      <c r="M55" s="33">
        <v>0.465752</v>
      </c>
      <c r="N55" s="33">
        <v>0.46812100000000001</v>
      </c>
      <c r="O55" s="33">
        <v>0.46888099999999999</v>
      </c>
      <c r="P55" s="33">
        <v>0.46956300000000001</v>
      </c>
      <c r="Q55" s="33">
        <v>0.46995799999999999</v>
      </c>
      <c r="R55" s="33">
        <v>0.46978999999999999</v>
      </c>
      <c r="S55" s="33">
        <v>0.469391</v>
      </c>
      <c r="T55" s="33">
        <v>0.46895100000000001</v>
      </c>
      <c r="U55" s="33">
        <v>0.46979799999999999</v>
      </c>
      <c r="V55" s="33">
        <v>0.46631099999999998</v>
      </c>
      <c r="W55" s="33">
        <v>0.46446500000000002</v>
      </c>
      <c r="X55" s="33">
        <v>0.467447</v>
      </c>
      <c r="Y55" s="33">
        <v>0.47136800000000001</v>
      </c>
      <c r="Z55" s="33">
        <v>0.475327</v>
      </c>
      <c r="AA55" s="33">
        <v>0.479933</v>
      </c>
      <c r="AB55" s="33">
        <v>0.48663200000000001</v>
      </c>
      <c r="AC55" s="33">
        <v>0.48545199999999999</v>
      </c>
      <c r="AD55" s="33">
        <v>0.48424899999999999</v>
      </c>
      <c r="AE55" s="33">
        <v>0.48291299999999998</v>
      </c>
      <c r="AF55" s="33">
        <v>0.481298</v>
      </c>
      <c r="AG55" s="33">
        <v>0.47976799999999997</v>
      </c>
      <c r="AH55" s="33">
        <v>0.47850199999999998</v>
      </c>
      <c r="AI55" s="33">
        <v>0.47693099999999999</v>
      </c>
      <c r="AJ55" s="33">
        <v>0.47506300000000001</v>
      </c>
      <c r="AK55" s="33">
        <v>0.47357900000000003</v>
      </c>
      <c r="AL55" s="33">
        <v>0.47250500000000001</v>
      </c>
      <c r="AM55" s="34">
        <v>-1E-3</v>
      </c>
    </row>
    <row r="56" spans="1:39" ht="15" customHeight="1">
      <c r="A56" s="10" t="s">
        <v>110</v>
      </c>
      <c r="B56" s="32" t="s">
        <v>111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40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5" t="s">
        <v>99</v>
      </c>
    </row>
    <row r="57" spans="1:39" ht="15" customHeight="1">
      <c r="A57" s="10" t="s">
        <v>112</v>
      </c>
      <c r="B57" s="32" t="s">
        <v>113</v>
      </c>
      <c r="C57" s="13">
        <v>-1.78E-2</v>
      </c>
      <c r="D57" s="13">
        <v>-1.6000000000000001E-3</v>
      </c>
      <c r="E57" s="13">
        <v>3.8999999999999998E-3</v>
      </c>
      <c r="F57" s="13">
        <v>1.689E-3</v>
      </c>
      <c r="G57" s="13">
        <v>2.8540000000000002E-3</v>
      </c>
      <c r="H57" s="40">
        <v>-2.4546999999999999E-2</v>
      </c>
      <c r="I57" s="33">
        <v>-3.5229000000000003E-2</v>
      </c>
      <c r="J57" s="33">
        <v>-2.3674000000000001E-2</v>
      </c>
      <c r="K57" s="33">
        <v>-2.699E-2</v>
      </c>
      <c r="L57" s="33">
        <v>-2.5415E-2</v>
      </c>
      <c r="M57" s="33">
        <v>-2.6082000000000001E-2</v>
      </c>
      <c r="N57" s="33">
        <v>-2.5496000000000001E-2</v>
      </c>
      <c r="O57" s="33">
        <v>-2.5673999999999999E-2</v>
      </c>
      <c r="P57" s="33">
        <v>-2.5512E-2</v>
      </c>
      <c r="Q57" s="33">
        <v>-2.5255E-2</v>
      </c>
      <c r="R57" s="33">
        <v>-2.5249000000000001E-2</v>
      </c>
      <c r="S57" s="33">
        <v>-2.5198000000000002E-2</v>
      </c>
      <c r="T57" s="33">
        <v>-2.5078E-2</v>
      </c>
      <c r="U57" s="33">
        <v>-2.5035999999999999E-2</v>
      </c>
      <c r="V57" s="33">
        <v>-2.4856E-2</v>
      </c>
      <c r="W57" s="33">
        <v>-2.4676E-2</v>
      </c>
      <c r="X57" s="33">
        <v>-2.4525999999999999E-2</v>
      </c>
      <c r="Y57" s="33">
        <v>-2.4251000000000002E-2</v>
      </c>
      <c r="Z57" s="33">
        <v>-2.3990000000000001E-2</v>
      </c>
      <c r="AA57" s="33">
        <v>-2.3890999999999999E-2</v>
      </c>
      <c r="AB57" s="33">
        <v>-2.3845000000000002E-2</v>
      </c>
      <c r="AC57" s="33">
        <v>-2.3588999999999999E-2</v>
      </c>
      <c r="AD57" s="33">
        <v>-2.3404000000000001E-2</v>
      </c>
      <c r="AE57" s="33">
        <v>-2.3286000000000001E-2</v>
      </c>
      <c r="AF57" s="33">
        <v>-2.3248000000000001E-2</v>
      </c>
      <c r="AG57" s="33">
        <v>-2.3247E-2</v>
      </c>
      <c r="AH57" s="33">
        <v>-2.3147000000000001E-2</v>
      </c>
      <c r="AI57" s="33">
        <v>-2.3186999999999999E-2</v>
      </c>
      <c r="AJ57" s="33">
        <v>-2.3424E-2</v>
      </c>
      <c r="AK57" s="33">
        <v>-2.3285E-2</v>
      </c>
      <c r="AL57" s="33">
        <v>-2.3E-2</v>
      </c>
      <c r="AM57" s="34">
        <v>-1.4999999999999999E-2</v>
      </c>
    </row>
    <row r="58" spans="1:39" ht="15" customHeight="1">
      <c r="A58" s="10" t="s">
        <v>114</v>
      </c>
      <c r="B58" s="32" t="s">
        <v>115</v>
      </c>
      <c r="C58" s="13">
        <v>1.3073170000000001</v>
      </c>
      <c r="D58" s="13">
        <v>1.2541549999999999</v>
      </c>
      <c r="E58" s="13">
        <v>1.2407889999999999</v>
      </c>
      <c r="F58" s="13">
        <v>1.190277</v>
      </c>
      <c r="G58" s="13">
        <v>1.1901170000000001</v>
      </c>
      <c r="H58" s="40">
        <v>0.933168</v>
      </c>
      <c r="I58" s="33">
        <v>0.92822499999999997</v>
      </c>
      <c r="J58" s="33">
        <v>0.99932200000000004</v>
      </c>
      <c r="K58" s="33">
        <v>0.98787100000000005</v>
      </c>
      <c r="L58" s="33">
        <v>0.97108799999999995</v>
      </c>
      <c r="M58" s="33">
        <v>0.96312799999999998</v>
      </c>
      <c r="N58" s="33">
        <v>0.98133800000000004</v>
      </c>
      <c r="O58" s="33">
        <v>0.97517900000000002</v>
      </c>
      <c r="P58" s="33">
        <v>0.96647000000000005</v>
      </c>
      <c r="Q58" s="33">
        <v>0.95803499999999997</v>
      </c>
      <c r="R58" s="33">
        <v>0.94705700000000004</v>
      </c>
      <c r="S58" s="33">
        <v>0.93966099999999997</v>
      </c>
      <c r="T58" s="33">
        <v>0.93815899999999997</v>
      </c>
      <c r="U58" s="33">
        <v>0.93689</v>
      </c>
      <c r="V58" s="33">
        <v>0.93689599999999995</v>
      </c>
      <c r="W58" s="33">
        <v>0.93697799999999998</v>
      </c>
      <c r="X58" s="33">
        <v>0.94248500000000002</v>
      </c>
      <c r="Y58" s="33">
        <v>0.94929399999999997</v>
      </c>
      <c r="Z58" s="33">
        <v>0.95594900000000005</v>
      </c>
      <c r="AA58" s="33">
        <v>0.95845499999999995</v>
      </c>
      <c r="AB58" s="33">
        <v>0.962893</v>
      </c>
      <c r="AC58" s="33">
        <v>0.96215700000000004</v>
      </c>
      <c r="AD58" s="33">
        <v>0.96406999999999998</v>
      </c>
      <c r="AE58" s="33">
        <v>0.96327799999999997</v>
      </c>
      <c r="AF58" s="33">
        <v>0.95801499999999995</v>
      </c>
      <c r="AG58" s="33">
        <v>0.95299199999999995</v>
      </c>
      <c r="AH58" s="33">
        <v>0.94947300000000001</v>
      </c>
      <c r="AI58" s="33">
        <v>0.94208999999999998</v>
      </c>
      <c r="AJ58" s="33">
        <v>0.93247100000000005</v>
      </c>
      <c r="AK58" s="33">
        <v>0.92801500000000003</v>
      </c>
      <c r="AL58" s="33">
        <v>0.92773700000000003</v>
      </c>
      <c r="AM58" s="34">
        <v>0</v>
      </c>
    </row>
    <row r="59" spans="1:39" ht="15" customHeight="1">
      <c r="A59" s="10" t="s">
        <v>116</v>
      </c>
      <c r="B59" s="32" t="s">
        <v>117</v>
      </c>
      <c r="C59" s="13">
        <v>0.84770599999999996</v>
      </c>
      <c r="D59" s="13">
        <v>0.89812800000000004</v>
      </c>
      <c r="E59" s="13">
        <v>0.89724099999999996</v>
      </c>
      <c r="F59" s="13">
        <v>0.87282099999999996</v>
      </c>
      <c r="G59" s="13">
        <v>0.87095299999999998</v>
      </c>
      <c r="H59" s="40">
        <v>0.90501200000000004</v>
      </c>
      <c r="I59" s="33">
        <v>0.94018999999999997</v>
      </c>
      <c r="J59" s="33">
        <v>0.95476700000000003</v>
      </c>
      <c r="K59" s="33">
        <v>0.91526399999999997</v>
      </c>
      <c r="L59" s="33">
        <v>0.91733799999999999</v>
      </c>
      <c r="M59" s="33">
        <v>0.92870900000000001</v>
      </c>
      <c r="N59" s="33">
        <v>0.93225800000000003</v>
      </c>
      <c r="O59" s="33">
        <v>0.93469199999999997</v>
      </c>
      <c r="P59" s="33">
        <v>0.93644400000000005</v>
      </c>
      <c r="Q59" s="33">
        <v>0.93654300000000001</v>
      </c>
      <c r="R59" s="33">
        <v>0.94301199999999996</v>
      </c>
      <c r="S59" s="33">
        <v>0.94739700000000004</v>
      </c>
      <c r="T59" s="33">
        <v>0.95184100000000005</v>
      </c>
      <c r="U59" s="33">
        <v>0.95778099999999999</v>
      </c>
      <c r="V59" s="33">
        <v>0.96318800000000004</v>
      </c>
      <c r="W59" s="33">
        <v>0.96916199999999997</v>
      </c>
      <c r="X59" s="33">
        <v>0.97538599999999998</v>
      </c>
      <c r="Y59" s="33">
        <v>0.98274399999999995</v>
      </c>
      <c r="Z59" s="33">
        <v>0.99032699999999996</v>
      </c>
      <c r="AA59" s="33">
        <v>0.99889600000000001</v>
      </c>
      <c r="AB59" s="33">
        <v>1.015301</v>
      </c>
      <c r="AC59" s="33">
        <v>1.023836</v>
      </c>
      <c r="AD59" s="33">
        <v>1.032915</v>
      </c>
      <c r="AE59" s="33">
        <v>1.0424880000000001</v>
      </c>
      <c r="AF59" s="33">
        <v>1.0526800000000001</v>
      </c>
      <c r="AG59" s="33">
        <v>1.063547</v>
      </c>
      <c r="AH59" s="33">
        <v>1.075383</v>
      </c>
      <c r="AI59" s="33">
        <v>1.0873809999999999</v>
      </c>
      <c r="AJ59" s="33">
        <v>1.107926</v>
      </c>
      <c r="AK59" s="33">
        <v>1.121262</v>
      </c>
      <c r="AL59" s="33">
        <v>1.1355690000000001</v>
      </c>
      <c r="AM59" s="34">
        <v>7.0000000000000001E-3</v>
      </c>
    </row>
    <row r="60" spans="1:39" ht="15" customHeight="1">
      <c r="A60" s="10" t="s">
        <v>118</v>
      </c>
      <c r="B60" s="32" t="s">
        <v>119</v>
      </c>
      <c r="C60" s="13">
        <v>1.4851700000000001</v>
      </c>
      <c r="D60" s="13">
        <v>1.44987</v>
      </c>
      <c r="E60" s="13">
        <v>1.43187</v>
      </c>
      <c r="F60" s="13">
        <v>1.4591449999999999</v>
      </c>
      <c r="G60" s="13">
        <v>1.4728380000000001</v>
      </c>
      <c r="H60" s="40">
        <v>1.530173</v>
      </c>
      <c r="I60" s="33">
        <v>1.556454</v>
      </c>
      <c r="J60" s="33">
        <v>1.5756939999999999</v>
      </c>
      <c r="K60" s="33">
        <v>1.582624</v>
      </c>
      <c r="L60" s="33">
        <v>1.606196</v>
      </c>
      <c r="M60" s="33">
        <v>1.6270039999999999</v>
      </c>
      <c r="N60" s="33">
        <v>1.6393949999999999</v>
      </c>
      <c r="O60" s="33">
        <v>1.6456820000000001</v>
      </c>
      <c r="P60" s="33">
        <v>1.6568240000000001</v>
      </c>
      <c r="Q60" s="33">
        <v>1.6729210000000001</v>
      </c>
      <c r="R60" s="33">
        <v>1.68624</v>
      </c>
      <c r="S60" s="33">
        <v>1.698682</v>
      </c>
      <c r="T60" s="33">
        <v>1.7078709999999999</v>
      </c>
      <c r="U60" s="33">
        <v>1.714256</v>
      </c>
      <c r="V60" s="33">
        <v>1.7194959999999999</v>
      </c>
      <c r="W60" s="33">
        <v>1.72414</v>
      </c>
      <c r="X60" s="33">
        <v>1.729576</v>
      </c>
      <c r="Y60" s="33">
        <v>1.7363299999999999</v>
      </c>
      <c r="Z60" s="33">
        <v>1.745015</v>
      </c>
      <c r="AA60" s="33">
        <v>1.7527980000000001</v>
      </c>
      <c r="AB60" s="33">
        <v>1.761112</v>
      </c>
      <c r="AC60" s="33">
        <v>1.7746170000000001</v>
      </c>
      <c r="AD60" s="33">
        <v>1.7895479999999999</v>
      </c>
      <c r="AE60" s="33">
        <v>1.804241</v>
      </c>
      <c r="AF60" s="33">
        <v>1.8147040000000001</v>
      </c>
      <c r="AG60" s="33">
        <v>1.823618</v>
      </c>
      <c r="AH60" s="33">
        <v>1.837175</v>
      </c>
      <c r="AI60" s="33">
        <v>1.8475980000000001</v>
      </c>
      <c r="AJ60" s="33">
        <v>1.8550169999999999</v>
      </c>
      <c r="AK60" s="33">
        <v>1.866822</v>
      </c>
      <c r="AL60" s="33">
        <v>1.885149</v>
      </c>
      <c r="AM60" s="34">
        <v>7.0000000000000001E-3</v>
      </c>
    </row>
    <row r="61" spans="1:39" ht="15" customHeight="1">
      <c r="A61" s="10" t="s">
        <v>120</v>
      </c>
      <c r="B61" s="32" t="s">
        <v>58</v>
      </c>
      <c r="C61" s="13">
        <v>3.2706010000000001</v>
      </c>
      <c r="D61" s="13">
        <v>3.2281010000000001</v>
      </c>
      <c r="E61" s="13">
        <v>3.2717010000000002</v>
      </c>
      <c r="F61" s="13">
        <v>3.3783449999999999</v>
      </c>
      <c r="G61" s="13">
        <v>3.4756860000000001</v>
      </c>
      <c r="H61" s="40">
        <v>3.0669249999999999</v>
      </c>
      <c r="I61" s="33">
        <v>3.3476979999999998</v>
      </c>
      <c r="J61" s="33">
        <v>3.429144</v>
      </c>
      <c r="K61" s="33">
        <v>3.4840949999999999</v>
      </c>
      <c r="L61" s="33">
        <v>3.512591</v>
      </c>
      <c r="M61" s="33">
        <v>3.5488900000000001</v>
      </c>
      <c r="N61" s="33">
        <v>3.5790850000000001</v>
      </c>
      <c r="O61" s="33">
        <v>3.5916350000000001</v>
      </c>
      <c r="P61" s="33">
        <v>3.606414</v>
      </c>
      <c r="Q61" s="33">
        <v>3.6282920000000001</v>
      </c>
      <c r="R61" s="33">
        <v>3.648282</v>
      </c>
      <c r="S61" s="33">
        <v>3.6689929999999999</v>
      </c>
      <c r="T61" s="33">
        <v>3.6912250000000002</v>
      </c>
      <c r="U61" s="33">
        <v>3.7085349999999999</v>
      </c>
      <c r="V61" s="33">
        <v>3.7254369999999999</v>
      </c>
      <c r="W61" s="33">
        <v>3.7452220000000001</v>
      </c>
      <c r="X61" s="33">
        <v>3.766035</v>
      </c>
      <c r="Y61" s="33">
        <v>3.7945489999999999</v>
      </c>
      <c r="Z61" s="33">
        <v>3.823982</v>
      </c>
      <c r="AA61" s="33">
        <v>3.8487360000000002</v>
      </c>
      <c r="AB61" s="33">
        <v>3.8713989999999998</v>
      </c>
      <c r="AC61" s="33">
        <v>3.9022960000000002</v>
      </c>
      <c r="AD61" s="33">
        <v>3.9356979999999999</v>
      </c>
      <c r="AE61" s="33">
        <v>3.9678089999999999</v>
      </c>
      <c r="AF61" s="33">
        <v>3.995536</v>
      </c>
      <c r="AG61" s="33">
        <v>4.0220229999999999</v>
      </c>
      <c r="AH61" s="33">
        <v>4.0519109999999996</v>
      </c>
      <c r="AI61" s="33">
        <v>4.0749630000000003</v>
      </c>
      <c r="AJ61" s="33">
        <v>4.0881059999999998</v>
      </c>
      <c r="AK61" s="33">
        <v>4.1131070000000003</v>
      </c>
      <c r="AL61" s="33">
        <v>4.154096</v>
      </c>
      <c r="AM61" s="34">
        <v>7.0000000000000001E-3</v>
      </c>
    </row>
    <row r="62" spans="1:39" ht="15" customHeight="1">
      <c r="A62" s="10" t="s">
        <v>121</v>
      </c>
      <c r="B62" s="32" t="s">
        <v>60</v>
      </c>
      <c r="C62" s="14">
        <v>24.453609</v>
      </c>
      <c r="D62" s="14">
        <v>24.551749999999998</v>
      </c>
      <c r="E62" s="14">
        <v>24.952911</v>
      </c>
      <c r="F62" s="14">
        <v>25.803481999999999</v>
      </c>
      <c r="G62" s="14">
        <v>26.440102</v>
      </c>
      <c r="H62" s="40">
        <v>25.465975</v>
      </c>
      <c r="I62" s="33">
        <v>26.209413999999999</v>
      </c>
      <c r="J62" s="33">
        <v>26.971048</v>
      </c>
      <c r="K62" s="33">
        <v>27.331323999999999</v>
      </c>
      <c r="L62" s="33">
        <v>27.512820999999999</v>
      </c>
      <c r="M62" s="33">
        <v>27.856289</v>
      </c>
      <c r="N62" s="33">
        <v>28.18618</v>
      </c>
      <c r="O62" s="33">
        <v>28.314540999999998</v>
      </c>
      <c r="P62" s="33">
        <v>28.504667000000001</v>
      </c>
      <c r="Q62" s="33">
        <v>28.692352</v>
      </c>
      <c r="R62" s="33">
        <v>28.889544999999998</v>
      </c>
      <c r="S62" s="33">
        <v>29.042394999999999</v>
      </c>
      <c r="T62" s="33">
        <v>29.310220999999999</v>
      </c>
      <c r="U62" s="33">
        <v>29.487677000000001</v>
      </c>
      <c r="V62" s="33">
        <v>29.646834999999999</v>
      </c>
      <c r="W62" s="33">
        <v>29.796232</v>
      </c>
      <c r="X62" s="33">
        <v>29.969086000000001</v>
      </c>
      <c r="Y62" s="33">
        <v>30.191389000000001</v>
      </c>
      <c r="Z62" s="33">
        <v>30.402946</v>
      </c>
      <c r="AA62" s="33">
        <v>30.595213000000001</v>
      </c>
      <c r="AB62" s="33">
        <v>30.771771999999999</v>
      </c>
      <c r="AC62" s="33">
        <v>31.001131000000001</v>
      </c>
      <c r="AD62" s="33">
        <v>31.245090000000001</v>
      </c>
      <c r="AE62" s="33">
        <v>31.456661</v>
      </c>
      <c r="AF62" s="33">
        <v>31.681260999999999</v>
      </c>
      <c r="AG62" s="33">
        <v>31.875897999999999</v>
      </c>
      <c r="AH62" s="33">
        <v>32.101790999999999</v>
      </c>
      <c r="AI62" s="33">
        <v>32.276370999999997</v>
      </c>
      <c r="AJ62" s="33">
        <v>32.409554</v>
      </c>
      <c r="AK62" s="33">
        <v>32.625748000000002</v>
      </c>
      <c r="AL62" s="33">
        <v>32.990566000000001</v>
      </c>
      <c r="AM62" s="34">
        <v>8.0000000000000002E-3</v>
      </c>
    </row>
    <row r="63" spans="1:39" ht="15" customHeight="1">
      <c r="A63" s="10" t="s">
        <v>122</v>
      </c>
      <c r="B63" s="32" t="s">
        <v>62</v>
      </c>
      <c r="C63" s="13">
        <v>6.5528310000000003</v>
      </c>
      <c r="D63" s="13">
        <v>6.2986620000000002</v>
      </c>
      <c r="E63" s="13">
        <v>6.412833</v>
      </c>
      <c r="F63" s="13">
        <v>6.5568580000000001</v>
      </c>
      <c r="G63" s="13">
        <v>6.7700009999999997</v>
      </c>
      <c r="H63" s="40">
        <v>5.7196939999999996</v>
      </c>
      <c r="I63" s="33">
        <v>6.1734220000000004</v>
      </c>
      <c r="J63" s="33">
        <v>6.3055349999999999</v>
      </c>
      <c r="K63" s="33">
        <v>6.3504319999999996</v>
      </c>
      <c r="L63" s="33">
        <v>6.2681139999999997</v>
      </c>
      <c r="M63" s="33">
        <v>6.2263390000000003</v>
      </c>
      <c r="N63" s="33">
        <v>6.2167690000000002</v>
      </c>
      <c r="O63" s="33">
        <v>6.1653529999999996</v>
      </c>
      <c r="P63" s="33">
        <v>6.1143929999999997</v>
      </c>
      <c r="Q63" s="33">
        <v>6.1025330000000002</v>
      </c>
      <c r="R63" s="33">
        <v>6.0965559999999996</v>
      </c>
      <c r="S63" s="33">
        <v>6.1141949999999996</v>
      </c>
      <c r="T63" s="33">
        <v>6.1200739999999998</v>
      </c>
      <c r="U63" s="33">
        <v>6.0977410000000001</v>
      </c>
      <c r="V63" s="33">
        <v>6.0842369999999999</v>
      </c>
      <c r="W63" s="33">
        <v>6.0734750000000002</v>
      </c>
      <c r="X63" s="33">
        <v>6.0732460000000001</v>
      </c>
      <c r="Y63" s="33">
        <v>6.0776260000000004</v>
      </c>
      <c r="Z63" s="33">
        <v>6.096406</v>
      </c>
      <c r="AA63" s="33">
        <v>6.1181150000000004</v>
      </c>
      <c r="AB63" s="33">
        <v>6.1308740000000004</v>
      </c>
      <c r="AC63" s="33">
        <v>6.1526149999999999</v>
      </c>
      <c r="AD63" s="33">
        <v>6.1842689999999996</v>
      </c>
      <c r="AE63" s="33">
        <v>6.2175979999999997</v>
      </c>
      <c r="AF63" s="33">
        <v>6.2303709999999999</v>
      </c>
      <c r="AG63" s="33">
        <v>6.245444</v>
      </c>
      <c r="AH63" s="33">
        <v>6.2704700000000004</v>
      </c>
      <c r="AI63" s="33">
        <v>6.2931480000000004</v>
      </c>
      <c r="AJ63" s="33">
        <v>6.2970300000000003</v>
      </c>
      <c r="AK63" s="33">
        <v>6.3278780000000001</v>
      </c>
      <c r="AL63" s="33">
        <v>6.376449</v>
      </c>
      <c r="AM63" s="34">
        <v>1E-3</v>
      </c>
    </row>
    <row r="64" spans="1:39" ht="15" customHeight="1">
      <c r="A64" s="10" t="s">
        <v>123</v>
      </c>
      <c r="B64" s="32" t="s">
        <v>64</v>
      </c>
      <c r="C64" s="14">
        <v>31.006439</v>
      </c>
      <c r="D64" s="14">
        <v>30.850411999999999</v>
      </c>
      <c r="E64" s="14">
        <v>31.365746000000001</v>
      </c>
      <c r="F64" s="14">
        <v>32.360340000000001</v>
      </c>
      <c r="G64" s="14">
        <v>33.210101999999999</v>
      </c>
      <c r="H64" s="40">
        <v>31.185669000000001</v>
      </c>
      <c r="I64" s="33">
        <v>32.382835</v>
      </c>
      <c r="J64" s="33">
        <v>33.276584999999997</v>
      </c>
      <c r="K64" s="33">
        <v>33.681755000000003</v>
      </c>
      <c r="L64" s="33">
        <v>33.780937000000002</v>
      </c>
      <c r="M64" s="33">
        <v>34.082625999999998</v>
      </c>
      <c r="N64" s="33">
        <v>34.402949999999997</v>
      </c>
      <c r="O64" s="33">
        <v>34.479892999999997</v>
      </c>
      <c r="P64" s="33">
        <v>34.619061000000002</v>
      </c>
      <c r="Q64" s="33">
        <v>34.794884000000003</v>
      </c>
      <c r="R64" s="33">
        <v>34.986103</v>
      </c>
      <c r="S64" s="33">
        <v>35.156590000000001</v>
      </c>
      <c r="T64" s="33">
        <v>35.430294000000004</v>
      </c>
      <c r="U64" s="33">
        <v>35.585419000000002</v>
      </c>
      <c r="V64" s="33">
        <v>35.731071</v>
      </c>
      <c r="W64" s="33">
        <v>35.869705000000003</v>
      </c>
      <c r="X64" s="33">
        <v>36.042332000000002</v>
      </c>
      <c r="Y64" s="33">
        <v>36.269016000000001</v>
      </c>
      <c r="Z64" s="33">
        <v>36.499352000000002</v>
      </c>
      <c r="AA64" s="33">
        <v>36.713329000000002</v>
      </c>
      <c r="AB64" s="33">
        <v>36.902645</v>
      </c>
      <c r="AC64" s="33">
        <v>37.153748</v>
      </c>
      <c r="AD64" s="33">
        <v>37.429358999999998</v>
      </c>
      <c r="AE64" s="33">
        <v>37.674258999999999</v>
      </c>
      <c r="AF64" s="33">
        <v>37.911633000000002</v>
      </c>
      <c r="AG64" s="33">
        <v>38.121341999999999</v>
      </c>
      <c r="AH64" s="33">
        <v>38.372261000000002</v>
      </c>
      <c r="AI64" s="33">
        <v>38.569519</v>
      </c>
      <c r="AJ64" s="33">
        <v>38.706584999999997</v>
      </c>
      <c r="AK64" s="33">
        <v>38.953625000000002</v>
      </c>
      <c r="AL64" s="33">
        <v>39.367016</v>
      </c>
      <c r="AM64" s="34">
        <v>7.0000000000000001E-3</v>
      </c>
    </row>
    <row r="66" spans="2:39" ht="15" customHeight="1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2:39" ht="15" customHeight="1">
      <c r="B67" s="15"/>
    </row>
    <row r="68" spans="2:39" ht="15" customHeight="1">
      <c r="B68" s="15"/>
    </row>
    <row r="69" spans="2:39" ht="15" customHeight="1">
      <c r="B69" s="36" t="s">
        <v>124</v>
      </c>
      <c r="C69" s="41" t="s">
        <v>125</v>
      </c>
      <c r="D69" s="42"/>
    </row>
    <row r="70" spans="2:39" ht="15" customHeight="1">
      <c r="B70" s="36" t="s">
        <v>126</v>
      </c>
      <c r="C70" s="43" t="s">
        <v>127</v>
      </c>
      <c r="D70" s="44"/>
    </row>
    <row r="71" spans="2:39" ht="15" customHeight="1">
      <c r="B71" s="37" t="s">
        <v>128</v>
      </c>
      <c r="C71" s="45" t="s">
        <v>129</v>
      </c>
      <c r="D71" s="46"/>
    </row>
    <row r="72" spans="2:39" ht="15" customHeight="1">
      <c r="B72" s="36" t="s">
        <v>130</v>
      </c>
    </row>
    <row r="73" spans="2:39" ht="15" customHeight="1">
      <c r="B73" s="36" t="s">
        <v>131</v>
      </c>
    </row>
    <row r="74" spans="2:39" ht="15" customHeight="1">
      <c r="B74" s="37" t="s">
        <v>132</v>
      </c>
    </row>
    <row r="75" spans="2:39" ht="15" customHeight="1">
      <c r="B75" s="37" t="s">
        <v>133</v>
      </c>
    </row>
    <row r="76" spans="2:39" ht="15" customHeight="1">
      <c r="B76" s="36" t="s">
        <v>134</v>
      </c>
    </row>
    <row r="77" spans="2:39" ht="15" customHeight="1">
      <c r="B77" s="36" t="s">
        <v>135</v>
      </c>
    </row>
    <row r="78" spans="2:39" ht="15" customHeight="1">
      <c r="B78" s="36" t="s">
        <v>136</v>
      </c>
    </row>
    <row r="79" spans="2:39" ht="15" customHeight="1">
      <c r="B79" s="36" t="s">
        <v>137</v>
      </c>
    </row>
    <row r="80" spans="2:39" ht="15" customHeight="1">
      <c r="B80" s="36" t="s">
        <v>138</v>
      </c>
    </row>
    <row r="81" spans="2:2" ht="15" customHeight="1">
      <c r="B81" s="15"/>
    </row>
    <row r="82" spans="2:2" ht="15" customHeight="1">
      <c r="B82" s="15"/>
    </row>
    <row r="83" spans="2:2" ht="15" customHeight="1">
      <c r="B83" s="15"/>
    </row>
    <row r="84" spans="2:2" ht="15" customHeight="1">
      <c r="B84" s="15"/>
    </row>
    <row r="85" spans="2:2" ht="15" customHeight="1">
      <c r="B85" s="15"/>
    </row>
    <row r="86" spans="2:2" ht="15" customHeight="1">
      <c r="B86" s="15"/>
    </row>
    <row r="87" spans="2:2" ht="15" customHeight="1">
      <c r="B87" s="15"/>
    </row>
    <row r="88" spans="2:2" ht="15" customHeight="1">
      <c r="B88" s="15"/>
    </row>
    <row r="89" spans="2:2" ht="15" customHeight="1">
      <c r="B89" s="15"/>
    </row>
    <row r="90" spans="2:2" ht="15" customHeight="1">
      <c r="B90" s="15"/>
    </row>
    <row r="91" spans="2:2" ht="15" customHeight="1">
      <c r="B91" s="15"/>
    </row>
    <row r="92" spans="2:2" ht="15" customHeight="1">
      <c r="B92" s="15"/>
    </row>
    <row r="93" spans="2:2" ht="15" customHeight="1">
      <c r="B93" s="15"/>
    </row>
    <row r="94" spans="2:2" ht="15" customHeight="1">
      <c r="B94" s="15"/>
    </row>
    <row r="95" spans="2:2" ht="15" customHeight="1">
      <c r="B95" s="15"/>
    </row>
    <row r="96" spans="2:2" ht="15" customHeight="1">
      <c r="B96" s="15"/>
    </row>
    <row r="97" spans="2:2" ht="15" customHeight="1">
      <c r="B97" s="15"/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3" spans="2:2" ht="15" customHeight="1">
      <c r="B103" s="15"/>
    </row>
    <row r="104" spans="2:2" ht="15" customHeight="1">
      <c r="B104" s="15"/>
    </row>
    <row r="105" spans="2:2" ht="15" customHeight="1">
      <c r="B105" s="15"/>
    </row>
    <row r="106" spans="2:2" ht="15"/>
    <row r="107" spans="2:2" ht="15"/>
    <row r="108" spans="2:2" ht="15"/>
    <row r="109" spans="2:2" ht="15"/>
    <row r="110" spans="2:2" ht="15"/>
    <row r="111" spans="2:2" ht="15"/>
    <row r="112" spans="2:2" ht="15"/>
    <row r="113" ht="15"/>
    <row r="114" ht="15"/>
    <row r="115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</sheetData>
  <mergeCells count="1">
    <mergeCell ref="B66:AM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8"/>
  <sheetViews>
    <sheetView workbookViewId="0">
      <selection activeCell="O1" sqref="O1:O1048576"/>
    </sheetView>
  </sheetViews>
  <sheetFormatPr defaultColWidth="8.7109375" defaultRowHeight="14.45"/>
  <sheetData>
    <row r="1" spans="1:47" ht="21">
      <c r="A1" s="16" t="s">
        <v>139</v>
      </c>
    </row>
    <row r="2" spans="1:47" ht="21">
      <c r="A2" s="16" t="s">
        <v>140</v>
      </c>
    </row>
    <row r="3" spans="1:47" ht="21">
      <c r="A3" s="16" t="s">
        <v>141</v>
      </c>
    </row>
    <row r="4" spans="1:47" ht="21">
      <c r="A4" s="16" t="s">
        <v>142</v>
      </c>
    </row>
    <row r="7" spans="1:47" ht="18.600000000000001">
      <c r="A7" s="17" t="s">
        <v>143</v>
      </c>
    </row>
    <row r="8" spans="1:47" ht="15">
      <c r="A8" s="19" t="s">
        <v>144</v>
      </c>
      <c r="B8" s="20" t="s">
        <v>145</v>
      </c>
      <c r="C8" s="20" t="s">
        <v>146</v>
      </c>
      <c r="D8" s="20" t="s">
        <v>147</v>
      </c>
      <c r="E8" s="20" t="s">
        <v>148</v>
      </c>
      <c r="F8" s="20" t="s">
        <v>149</v>
      </c>
      <c r="G8" s="20" t="s">
        <v>150</v>
      </c>
      <c r="H8" s="20" t="s">
        <v>151</v>
      </c>
      <c r="I8" s="20" t="s">
        <v>152</v>
      </c>
      <c r="J8" s="20" t="s">
        <v>153</v>
      </c>
      <c r="K8" s="20" t="s">
        <v>154</v>
      </c>
      <c r="L8" s="20" t="s">
        <v>155</v>
      </c>
      <c r="M8" s="20" t="s">
        <v>156</v>
      </c>
      <c r="N8" s="20" t="s">
        <v>157</v>
      </c>
      <c r="O8" s="20" t="s">
        <v>158</v>
      </c>
      <c r="P8" s="20" t="s">
        <v>159</v>
      </c>
      <c r="Q8" s="20" t="s">
        <v>160</v>
      </c>
      <c r="R8" s="20" t="s">
        <v>161</v>
      </c>
      <c r="S8" s="20" t="s">
        <v>162</v>
      </c>
      <c r="T8" s="20" t="s">
        <v>163</v>
      </c>
      <c r="U8" s="20" t="s">
        <v>164</v>
      </c>
      <c r="V8" s="20" t="s">
        <v>165</v>
      </c>
      <c r="W8" s="20" t="s">
        <v>166</v>
      </c>
      <c r="X8" s="20" t="s">
        <v>167</v>
      </c>
      <c r="Y8" s="20" t="s">
        <v>168</v>
      </c>
      <c r="Z8" s="20" t="s">
        <v>169</v>
      </c>
      <c r="AA8" s="20" t="s">
        <v>170</v>
      </c>
      <c r="AB8" s="20" t="s">
        <v>171</v>
      </c>
      <c r="AC8" s="20" t="s">
        <v>172</v>
      </c>
      <c r="AD8" s="20" t="s">
        <v>173</v>
      </c>
      <c r="AE8" s="20" t="s">
        <v>174</v>
      </c>
      <c r="AF8" s="20" t="s">
        <v>175</v>
      </c>
      <c r="AG8" s="20" t="s">
        <v>176</v>
      </c>
      <c r="AH8" s="20" t="s">
        <v>177</v>
      </c>
      <c r="AI8" s="20" t="s">
        <v>178</v>
      </c>
      <c r="AJ8" s="20" t="s">
        <v>179</v>
      </c>
      <c r="AK8" s="20" t="s">
        <v>180</v>
      </c>
      <c r="AL8" s="20" t="s">
        <v>181</v>
      </c>
      <c r="AM8" s="20" t="s">
        <v>182</v>
      </c>
      <c r="AN8" s="20" t="s">
        <v>183</v>
      </c>
      <c r="AO8" s="20" t="s">
        <v>184</v>
      </c>
      <c r="AP8" s="20" t="s">
        <v>185</v>
      </c>
      <c r="AQ8" s="20" t="s">
        <v>186</v>
      </c>
      <c r="AR8" s="20" t="s">
        <v>187</v>
      </c>
      <c r="AS8" s="20" t="s">
        <v>188</v>
      </c>
      <c r="AT8" s="20" t="s">
        <v>189</v>
      </c>
      <c r="AU8" s="21" t="s">
        <v>190</v>
      </c>
    </row>
    <row r="9" spans="1:47" ht="15">
      <c r="A9" s="22" t="s">
        <v>143</v>
      </c>
      <c r="B9" s="23">
        <v>10650.55</v>
      </c>
      <c r="C9" s="23">
        <v>10646.25</v>
      </c>
      <c r="D9" s="23">
        <v>10988.38</v>
      </c>
      <c r="E9" s="23">
        <v>10811.27</v>
      </c>
      <c r="F9" s="23">
        <v>10482.89</v>
      </c>
      <c r="G9" s="23">
        <v>10802.95</v>
      </c>
      <c r="H9" s="23">
        <v>11118.7</v>
      </c>
      <c r="I9" s="23">
        <v>11270.49</v>
      </c>
      <c r="J9" s="23">
        <v>11459.03</v>
      </c>
      <c r="K9" s="23">
        <v>11545.98</v>
      </c>
      <c r="L9" s="23">
        <v>11614.97</v>
      </c>
      <c r="M9" s="23">
        <v>11540.31</v>
      </c>
      <c r="N9" s="23">
        <v>11776.25</v>
      </c>
      <c r="O9" s="23">
        <v>12205.66</v>
      </c>
      <c r="P9" s="23">
        <v>12291.67</v>
      </c>
      <c r="Q9" s="23">
        <v>11284.1</v>
      </c>
      <c r="R9" s="23">
        <v>11808.51</v>
      </c>
      <c r="S9" s="23">
        <v>12154.09</v>
      </c>
      <c r="T9" s="23">
        <v>12234.31</v>
      </c>
      <c r="U9" s="23">
        <v>12277.85</v>
      </c>
      <c r="V9" s="23">
        <v>12270.69</v>
      </c>
      <c r="W9" s="23">
        <v>12278.13</v>
      </c>
      <c r="X9" s="23">
        <v>12288.94</v>
      </c>
      <c r="Y9" s="23">
        <v>12280.28</v>
      </c>
      <c r="Z9" s="23">
        <v>12298.83</v>
      </c>
      <c r="AA9" s="23">
        <v>12303.52</v>
      </c>
      <c r="AB9" s="23">
        <v>12342.22</v>
      </c>
      <c r="AC9" s="23">
        <v>12396.18</v>
      </c>
      <c r="AD9" s="23">
        <v>12386.42</v>
      </c>
      <c r="AE9" s="23">
        <v>12374.67</v>
      </c>
      <c r="AF9" s="23">
        <v>12359.18</v>
      </c>
      <c r="AG9" s="23">
        <v>12347.85</v>
      </c>
      <c r="AH9" s="23">
        <v>12344.13</v>
      </c>
      <c r="AI9" s="23">
        <v>12352.49</v>
      </c>
      <c r="AJ9" s="23">
        <v>12379.18</v>
      </c>
      <c r="AK9" s="23">
        <v>12368.84</v>
      </c>
      <c r="AL9" s="23">
        <v>12373.98</v>
      </c>
      <c r="AM9" s="23">
        <v>12375.92</v>
      </c>
      <c r="AN9" s="23">
        <v>12416.02</v>
      </c>
      <c r="AO9" s="23">
        <v>12470.54</v>
      </c>
      <c r="AP9" s="23">
        <v>12507.66</v>
      </c>
      <c r="AQ9" s="23">
        <v>12550.02</v>
      </c>
      <c r="AR9" s="23">
        <v>12600.21</v>
      </c>
      <c r="AS9" s="23">
        <v>12658.06</v>
      </c>
      <c r="AT9" s="23">
        <v>12728.51</v>
      </c>
      <c r="AU9" s="24">
        <v>12805.03</v>
      </c>
    </row>
    <row r="10" spans="1:47" ht="15">
      <c r="A10" s="22" t="s">
        <v>191</v>
      </c>
      <c r="B10" s="23">
        <v>1874.74</v>
      </c>
      <c r="C10" s="23">
        <v>1854.68</v>
      </c>
      <c r="D10" s="23">
        <v>1878.45</v>
      </c>
      <c r="E10" s="23">
        <v>1882.56</v>
      </c>
      <c r="F10" s="23">
        <v>1823.08</v>
      </c>
      <c r="G10" s="23">
        <v>1839.23</v>
      </c>
      <c r="H10" s="23">
        <v>1878.69</v>
      </c>
      <c r="I10" s="23">
        <v>1860.86</v>
      </c>
      <c r="J10" s="23">
        <v>1903.74</v>
      </c>
      <c r="K10" s="23">
        <v>1936.45</v>
      </c>
      <c r="L10" s="23">
        <v>1930.29</v>
      </c>
      <c r="M10" s="23">
        <v>1932.42</v>
      </c>
      <c r="N10" s="23">
        <v>1957.7</v>
      </c>
      <c r="O10" s="23">
        <v>2017.61</v>
      </c>
      <c r="P10" s="23">
        <v>2024.98</v>
      </c>
      <c r="Q10" s="23">
        <v>1971.5</v>
      </c>
      <c r="R10" s="23">
        <v>2013.28</v>
      </c>
      <c r="S10" s="23">
        <v>2084.7600000000002</v>
      </c>
      <c r="T10" s="23">
        <v>2129.1</v>
      </c>
      <c r="U10" s="23">
        <v>2166.17</v>
      </c>
      <c r="V10" s="23">
        <v>2199.81</v>
      </c>
      <c r="W10" s="23">
        <v>2234.64</v>
      </c>
      <c r="X10" s="23">
        <v>2260.63</v>
      </c>
      <c r="Y10" s="23">
        <v>2293.69</v>
      </c>
      <c r="Z10" s="23">
        <v>2323.3200000000002</v>
      </c>
      <c r="AA10" s="23">
        <v>2350.09</v>
      </c>
      <c r="AB10" s="23">
        <v>2379.15</v>
      </c>
      <c r="AC10" s="23">
        <v>2385.4899999999998</v>
      </c>
      <c r="AD10" s="23">
        <v>2397.77</v>
      </c>
      <c r="AE10" s="23">
        <v>2401.08</v>
      </c>
      <c r="AF10" s="23">
        <v>2406.69</v>
      </c>
      <c r="AG10" s="23">
        <v>2411.84</v>
      </c>
      <c r="AH10" s="23">
        <v>2442.75</v>
      </c>
      <c r="AI10" s="23">
        <v>2454.4499999999998</v>
      </c>
      <c r="AJ10" s="23">
        <v>2466.7600000000002</v>
      </c>
      <c r="AK10" s="23">
        <v>2474.31</v>
      </c>
      <c r="AL10" s="23">
        <v>2478.9499999999998</v>
      </c>
      <c r="AM10" s="23">
        <v>2471.06</v>
      </c>
      <c r="AN10" s="23">
        <v>2492.94</v>
      </c>
      <c r="AO10" s="23">
        <v>2514.41</v>
      </c>
      <c r="AP10" s="23">
        <v>2524</v>
      </c>
      <c r="AQ10" s="23">
        <v>2533.7800000000002</v>
      </c>
      <c r="AR10" s="23">
        <v>2549.08</v>
      </c>
      <c r="AS10" s="23">
        <v>2562.2600000000002</v>
      </c>
      <c r="AT10" s="23">
        <v>2580.59</v>
      </c>
      <c r="AU10" s="24">
        <v>2596.35</v>
      </c>
    </row>
    <row r="11" spans="1:47" ht="15">
      <c r="A11" s="22" t="s">
        <v>54</v>
      </c>
      <c r="B11" s="23">
        <v>3279.63</v>
      </c>
      <c r="C11" s="23">
        <v>3273.56</v>
      </c>
      <c r="D11" s="23">
        <v>3470.77</v>
      </c>
      <c r="E11" s="23">
        <v>3467.89</v>
      </c>
      <c r="F11" s="23">
        <v>3387.91</v>
      </c>
      <c r="G11" s="23">
        <v>3432.87</v>
      </c>
      <c r="H11" s="23">
        <v>3642.86</v>
      </c>
      <c r="I11" s="23">
        <v>3693.78</v>
      </c>
      <c r="J11" s="23">
        <v>3903.48</v>
      </c>
      <c r="K11" s="23">
        <v>4058.1</v>
      </c>
      <c r="L11" s="23">
        <v>4097.41</v>
      </c>
      <c r="M11" s="23">
        <v>3973.6</v>
      </c>
      <c r="N11" s="23">
        <v>4167.13</v>
      </c>
      <c r="O11" s="23">
        <v>4376.28</v>
      </c>
      <c r="P11" s="23">
        <v>4416.3900000000003</v>
      </c>
      <c r="Q11" s="23">
        <v>4185.99</v>
      </c>
      <c r="R11" s="23">
        <v>4276.28</v>
      </c>
      <c r="S11" s="23">
        <v>4267.47</v>
      </c>
      <c r="T11" s="23">
        <v>4269.17</v>
      </c>
      <c r="U11" s="23">
        <v>4255.96</v>
      </c>
      <c r="V11" s="23">
        <v>4223.95</v>
      </c>
      <c r="W11" s="23">
        <v>4203.0200000000004</v>
      </c>
      <c r="X11" s="23">
        <v>4200.49</v>
      </c>
      <c r="Y11" s="23">
        <v>4175.6099999999997</v>
      </c>
      <c r="Z11" s="23">
        <v>4158.8900000000003</v>
      </c>
      <c r="AA11" s="23">
        <v>4125.46</v>
      </c>
      <c r="AB11" s="23">
        <v>4136.58</v>
      </c>
      <c r="AC11" s="23">
        <v>4164.96</v>
      </c>
      <c r="AD11" s="23">
        <v>4160.3100000000004</v>
      </c>
      <c r="AE11" s="23">
        <v>4161.5</v>
      </c>
      <c r="AF11" s="23">
        <v>4160.9799999999996</v>
      </c>
      <c r="AG11" s="23">
        <v>4167.3</v>
      </c>
      <c r="AH11" s="23">
        <v>4158.1000000000004</v>
      </c>
      <c r="AI11" s="23">
        <v>4173.1499999999996</v>
      </c>
      <c r="AJ11" s="23">
        <v>4199.9399999999996</v>
      </c>
      <c r="AK11" s="23">
        <v>4199.92</v>
      </c>
      <c r="AL11" s="23">
        <v>4214.75</v>
      </c>
      <c r="AM11" s="23">
        <v>4235.92</v>
      </c>
      <c r="AN11" s="23">
        <v>4263.0200000000004</v>
      </c>
      <c r="AO11" s="23">
        <v>4298.1899999999996</v>
      </c>
      <c r="AP11" s="23">
        <v>4327.6400000000003</v>
      </c>
      <c r="AQ11" s="23">
        <v>4360.4399999999996</v>
      </c>
      <c r="AR11" s="23">
        <v>4394.34</v>
      </c>
      <c r="AS11" s="23">
        <v>4433.3500000000004</v>
      </c>
      <c r="AT11" s="23">
        <v>4475.3900000000003</v>
      </c>
      <c r="AU11" s="24">
        <v>4522.3599999999997</v>
      </c>
    </row>
    <row r="12" spans="1:47" ht="15">
      <c r="A12" s="22" t="s">
        <v>192</v>
      </c>
      <c r="B12" s="23">
        <v>4582.45</v>
      </c>
      <c r="C12" s="23">
        <v>4635.71</v>
      </c>
      <c r="D12" s="23">
        <v>4763.3999999999996</v>
      </c>
      <c r="E12" s="23">
        <v>4634.24</v>
      </c>
      <c r="F12" s="23">
        <v>4504.1099999999997</v>
      </c>
      <c r="G12" s="23">
        <v>4715.3100000000004</v>
      </c>
      <c r="H12" s="23">
        <v>4746.12</v>
      </c>
      <c r="I12" s="23">
        <v>4860.1000000000004</v>
      </c>
      <c r="J12" s="23">
        <v>4784.67</v>
      </c>
      <c r="K12" s="23">
        <v>4678.45</v>
      </c>
      <c r="L12" s="23">
        <v>4741.21</v>
      </c>
      <c r="M12" s="23">
        <v>4791.82</v>
      </c>
      <c r="N12" s="23">
        <v>4781.8999999999996</v>
      </c>
      <c r="O12" s="23">
        <v>4914.12</v>
      </c>
      <c r="P12" s="23">
        <v>4953.1499999999996</v>
      </c>
      <c r="Q12" s="23">
        <v>4262.03</v>
      </c>
      <c r="R12" s="23">
        <v>4596.83</v>
      </c>
      <c r="S12" s="23">
        <v>4847.3500000000004</v>
      </c>
      <c r="T12" s="23">
        <v>4846.6000000000004</v>
      </c>
      <c r="U12" s="23">
        <v>4821.18</v>
      </c>
      <c r="V12" s="23">
        <v>4776.72</v>
      </c>
      <c r="W12" s="23">
        <v>4732.13</v>
      </c>
      <c r="X12" s="23">
        <v>4678.96</v>
      </c>
      <c r="Y12" s="23">
        <v>4619.78</v>
      </c>
      <c r="Z12" s="23">
        <v>4562.5</v>
      </c>
      <c r="AA12" s="23">
        <v>4500.87</v>
      </c>
      <c r="AB12" s="23">
        <v>4472.88</v>
      </c>
      <c r="AC12" s="23">
        <v>4452.5200000000004</v>
      </c>
      <c r="AD12" s="23">
        <v>4432.7700000000004</v>
      </c>
      <c r="AE12" s="23">
        <v>4413.78</v>
      </c>
      <c r="AF12" s="23">
        <v>4393.53</v>
      </c>
      <c r="AG12" s="23">
        <v>4371.72</v>
      </c>
      <c r="AH12" s="23">
        <v>4351.67</v>
      </c>
      <c r="AI12" s="23">
        <v>4333.6099999999997</v>
      </c>
      <c r="AJ12" s="23">
        <v>4318.9799999999996</v>
      </c>
      <c r="AK12" s="23">
        <v>4304.04</v>
      </c>
      <c r="AL12" s="23">
        <v>4291.68</v>
      </c>
      <c r="AM12" s="23">
        <v>4281.07</v>
      </c>
      <c r="AN12" s="23">
        <v>4272.43</v>
      </c>
      <c r="AO12" s="23">
        <v>4267.7700000000004</v>
      </c>
      <c r="AP12" s="23">
        <v>4264.42</v>
      </c>
      <c r="AQ12" s="23">
        <v>4262.5200000000004</v>
      </c>
      <c r="AR12" s="23">
        <v>4261.78</v>
      </c>
      <c r="AS12" s="23">
        <v>4264.13</v>
      </c>
      <c r="AT12" s="23">
        <v>4269.62</v>
      </c>
      <c r="AU12" s="24">
        <v>4277.6000000000004</v>
      </c>
    </row>
    <row r="13" spans="1:47" ht="15">
      <c r="A13" s="22" t="s">
        <v>193</v>
      </c>
      <c r="B13" s="23">
        <v>722.66</v>
      </c>
      <c r="C13" s="23">
        <v>676.13</v>
      </c>
      <c r="D13" s="23">
        <v>675.51</v>
      </c>
      <c r="E13" s="23">
        <v>633.75</v>
      </c>
      <c r="F13" s="23">
        <v>615.12</v>
      </c>
      <c r="G13" s="23">
        <v>643.08000000000004</v>
      </c>
      <c r="H13" s="23">
        <v>656.59</v>
      </c>
      <c r="I13" s="23">
        <v>674.22</v>
      </c>
      <c r="J13" s="23">
        <v>709.57</v>
      </c>
      <c r="K13" s="23">
        <v>709.16</v>
      </c>
      <c r="L13" s="23">
        <v>700.01</v>
      </c>
      <c r="M13" s="23">
        <v>695.81</v>
      </c>
      <c r="N13" s="23">
        <v>721.52</v>
      </c>
      <c r="O13" s="23">
        <v>739.37</v>
      </c>
      <c r="P13" s="23">
        <v>747.16</v>
      </c>
      <c r="Q13" s="23">
        <v>746.2</v>
      </c>
      <c r="R13" s="23">
        <v>793.43</v>
      </c>
      <c r="S13" s="23">
        <v>816.4</v>
      </c>
      <c r="T13" s="23">
        <v>845.17</v>
      </c>
      <c r="U13" s="23">
        <v>884.61</v>
      </c>
      <c r="V13" s="23">
        <v>920.25</v>
      </c>
      <c r="W13" s="23">
        <v>957.85</v>
      </c>
      <c r="X13" s="23">
        <v>998.49</v>
      </c>
      <c r="Y13" s="23">
        <v>1039.26</v>
      </c>
      <c r="Z13" s="23">
        <v>1093.6199999999999</v>
      </c>
      <c r="AA13" s="23">
        <v>1155.26</v>
      </c>
      <c r="AB13" s="23">
        <v>1174.1500000000001</v>
      </c>
      <c r="AC13" s="23">
        <v>1198.06</v>
      </c>
      <c r="AD13" s="23">
        <v>1200.48</v>
      </c>
      <c r="AE13" s="23">
        <v>1202.95</v>
      </c>
      <c r="AF13" s="23">
        <v>1203</v>
      </c>
      <c r="AG13" s="23">
        <v>1202.22</v>
      </c>
      <c r="AH13" s="23">
        <v>1197.22</v>
      </c>
      <c r="AI13" s="23">
        <v>1196.93</v>
      </c>
      <c r="AJ13" s="23">
        <v>1198.8599999999999</v>
      </c>
      <c r="AK13" s="23">
        <v>1195.6199999999999</v>
      </c>
      <c r="AL13" s="23">
        <v>1192.95</v>
      </c>
      <c r="AM13" s="23">
        <v>1191.3499999999999</v>
      </c>
      <c r="AN13" s="23">
        <v>1189.9000000000001</v>
      </c>
      <c r="AO13" s="23">
        <v>1190.74</v>
      </c>
      <c r="AP13" s="23">
        <v>1190.27</v>
      </c>
      <c r="AQ13" s="23">
        <v>1189.8599999999999</v>
      </c>
      <c r="AR13" s="23">
        <v>1189.3599999999999</v>
      </c>
      <c r="AS13" s="23">
        <v>1189.99</v>
      </c>
      <c r="AT13" s="23">
        <v>1191.5</v>
      </c>
      <c r="AU13" s="24">
        <v>1193.8900000000001</v>
      </c>
    </row>
    <row r="14" spans="1:47" ht="15">
      <c r="A14" s="22" t="s">
        <v>194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0.48</v>
      </c>
      <c r="V14" s="23">
        <v>1.42</v>
      </c>
      <c r="W14" s="23">
        <v>2.3199999999999998</v>
      </c>
      <c r="X14" s="23">
        <v>3.17</v>
      </c>
      <c r="Y14" s="23">
        <v>5.73</v>
      </c>
      <c r="Z14" s="23">
        <v>15.04</v>
      </c>
      <c r="AA14" s="23">
        <v>27.29</v>
      </c>
      <c r="AB14" s="23">
        <v>35.840000000000003</v>
      </c>
      <c r="AC14" s="23">
        <v>52.28</v>
      </c>
      <c r="AD14" s="23">
        <v>53.1</v>
      </c>
      <c r="AE14" s="23">
        <v>54.11</v>
      </c>
      <c r="AF14" s="23">
        <v>54.13</v>
      </c>
      <c r="AG14" s="23">
        <v>54.18</v>
      </c>
      <c r="AH14" s="23">
        <v>54.01</v>
      </c>
      <c r="AI14" s="23">
        <v>54.1</v>
      </c>
      <c r="AJ14" s="23">
        <v>54.34</v>
      </c>
      <c r="AK14" s="23">
        <v>54.36</v>
      </c>
      <c r="AL14" s="23">
        <v>54.71</v>
      </c>
      <c r="AM14" s="23">
        <v>55.19</v>
      </c>
      <c r="AN14" s="23">
        <v>55.9</v>
      </c>
      <c r="AO14" s="23">
        <v>56.8</v>
      </c>
      <c r="AP14" s="23">
        <v>57.74</v>
      </c>
      <c r="AQ14" s="23">
        <v>58.85</v>
      </c>
      <c r="AR14" s="23">
        <v>60.14</v>
      </c>
      <c r="AS14" s="23">
        <v>61.67</v>
      </c>
      <c r="AT14" s="23">
        <v>63.44</v>
      </c>
      <c r="AU14" s="24">
        <v>65.45</v>
      </c>
    </row>
    <row r="15" spans="1:47" ht="15">
      <c r="A15" s="25" t="s">
        <v>195</v>
      </c>
      <c r="B15" s="26">
        <v>191.07</v>
      </c>
      <c r="C15" s="26">
        <v>206.16</v>
      </c>
      <c r="D15" s="26">
        <v>200.26</v>
      </c>
      <c r="E15" s="26">
        <v>192.84</v>
      </c>
      <c r="F15" s="26">
        <v>152.66999999999999</v>
      </c>
      <c r="G15" s="26">
        <v>172.47</v>
      </c>
      <c r="H15" s="26">
        <v>194.44</v>
      </c>
      <c r="I15" s="26">
        <v>181.53</v>
      </c>
      <c r="J15" s="26">
        <v>157.57</v>
      </c>
      <c r="K15" s="26">
        <v>163.81</v>
      </c>
      <c r="L15" s="26">
        <v>146.05000000000001</v>
      </c>
      <c r="M15" s="26">
        <v>146.65</v>
      </c>
      <c r="N15" s="26">
        <v>148</v>
      </c>
      <c r="O15" s="26">
        <v>158.29</v>
      </c>
      <c r="P15" s="26">
        <v>149.97999999999999</v>
      </c>
      <c r="Q15" s="26">
        <v>118.39</v>
      </c>
      <c r="R15" s="26">
        <v>128.69</v>
      </c>
      <c r="S15" s="26">
        <v>138.11000000000001</v>
      </c>
      <c r="T15" s="26">
        <v>144.28</v>
      </c>
      <c r="U15" s="26">
        <v>149.44</v>
      </c>
      <c r="V15" s="26">
        <v>148.54</v>
      </c>
      <c r="W15" s="26">
        <v>148.16999999999999</v>
      </c>
      <c r="X15" s="26">
        <v>147.19</v>
      </c>
      <c r="Y15" s="26">
        <v>146.21</v>
      </c>
      <c r="Z15" s="26">
        <v>145.46</v>
      </c>
      <c r="AA15" s="26">
        <v>144.56</v>
      </c>
      <c r="AB15" s="26">
        <v>143.62</v>
      </c>
      <c r="AC15" s="26">
        <v>142.88</v>
      </c>
      <c r="AD15" s="26">
        <v>141.99</v>
      </c>
      <c r="AE15" s="26">
        <v>141.25</v>
      </c>
      <c r="AF15" s="26">
        <v>140.86000000000001</v>
      </c>
      <c r="AG15" s="26">
        <v>140.59</v>
      </c>
      <c r="AH15" s="26">
        <v>140.38</v>
      </c>
      <c r="AI15" s="26">
        <v>140.24</v>
      </c>
      <c r="AJ15" s="26">
        <v>140.30000000000001</v>
      </c>
      <c r="AK15" s="26">
        <v>140.6</v>
      </c>
      <c r="AL15" s="26">
        <v>140.94</v>
      </c>
      <c r="AM15" s="26">
        <v>141.32</v>
      </c>
      <c r="AN15" s="26">
        <v>141.84</v>
      </c>
      <c r="AO15" s="26">
        <v>142.63</v>
      </c>
      <c r="AP15" s="26">
        <v>143.59</v>
      </c>
      <c r="AQ15" s="26">
        <v>144.57</v>
      </c>
      <c r="AR15" s="26">
        <v>145.51</v>
      </c>
      <c r="AS15" s="26">
        <v>146.66999999999999</v>
      </c>
      <c r="AT15" s="26">
        <v>147.97</v>
      </c>
      <c r="AU15" s="27">
        <v>149.38</v>
      </c>
    </row>
    <row r="16" spans="1:47" ht="18.75">
      <c r="A16" s="28" t="s">
        <v>196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5">
      <c r="A17" s="19" t="s">
        <v>144</v>
      </c>
      <c r="B17" s="20">
        <v>2005</v>
      </c>
      <c r="C17" s="20">
        <v>2006</v>
      </c>
      <c r="D17" s="20">
        <v>2007</v>
      </c>
      <c r="E17" s="20">
        <v>2008</v>
      </c>
      <c r="F17" s="20">
        <v>2009</v>
      </c>
      <c r="G17" s="20">
        <v>2010</v>
      </c>
      <c r="H17" s="20">
        <v>2011</v>
      </c>
      <c r="I17" s="20">
        <v>2012</v>
      </c>
      <c r="J17" s="20">
        <v>2013</v>
      </c>
      <c r="K17" s="20">
        <v>2014</v>
      </c>
      <c r="L17" s="20">
        <v>2015</v>
      </c>
      <c r="M17" s="20">
        <v>2016</v>
      </c>
      <c r="N17" s="20">
        <v>2017</v>
      </c>
      <c r="O17" s="20">
        <v>2018</v>
      </c>
      <c r="P17" s="20">
        <v>2019</v>
      </c>
      <c r="Q17" s="20">
        <v>2020</v>
      </c>
      <c r="R17" s="20">
        <v>2021</v>
      </c>
      <c r="S17" s="20">
        <v>2022</v>
      </c>
      <c r="T17" s="20">
        <v>2023</v>
      </c>
      <c r="U17" s="20">
        <v>2024</v>
      </c>
      <c r="V17" s="20">
        <v>2025</v>
      </c>
      <c r="W17" s="20">
        <v>2026</v>
      </c>
      <c r="X17" s="20">
        <v>2027</v>
      </c>
      <c r="Y17" s="20">
        <v>2028</v>
      </c>
      <c r="Z17" s="20">
        <v>2029</v>
      </c>
      <c r="AA17" s="20">
        <v>2030</v>
      </c>
      <c r="AB17" s="20">
        <v>2031</v>
      </c>
      <c r="AC17" s="20">
        <v>2032</v>
      </c>
      <c r="AD17" s="20">
        <v>2033</v>
      </c>
      <c r="AE17" s="20">
        <v>2034</v>
      </c>
      <c r="AF17" s="20">
        <v>2035</v>
      </c>
      <c r="AG17" s="20">
        <v>2036</v>
      </c>
      <c r="AH17" s="20">
        <v>2037</v>
      </c>
      <c r="AI17" s="20">
        <v>2038</v>
      </c>
      <c r="AJ17" s="20">
        <v>2039</v>
      </c>
      <c r="AK17" s="20">
        <v>2040</v>
      </c>
      <c r="AL17" s="20">
        <v>2041</v>
      </c>
      <c r="AM17" s="20">
        <v>2042</v>
      </c>
      <c r="AN17" s="20">
        <v>2043</v>
      </c>
      <c r="AO17" s="20">
        <v>2044</v>
      </c>
      <c r="AP17" s="20">
        <v>2045</v>
      </c>
      <c r="AQ17" s="20">
        <v>2046</v>
      </c>
      <c r="AR17" s="20">
        <v>2047</v>
      </c>
      <c r="AS17" s="20">
        <v>2048</v>
      </c>
      <c r="AT17" s="20">
        <v>2049</v>
      </c>
      <c r="AU17" s="21">
        <v>2050</v>
      </c>
    </row>
    <row r="18" spans="1:47" ht="15">
      <c r="A18" s="22" t="s">
        <v>143</v>
      </c>
      <c r="B18" s="23">
        <v>1511.6</v>
      </c>
      <c r="C18" s="23">
        <v>1477.11</v>
      </c>
      <c r="D18" s="23">
        <v>1557.29</v>
      </c>
      <c r="E18" s="23">
        <v>1555.23</v>
      </c>
      <c r="F18" s="23">
        <v>1524.72</v>
      </c>
      <c r="G18" s="23">
        <v>1496.3</v>
      </c>
      <c r="H18" s="23">
        <v>1564.84</v>
      </c>
      <c r="I18" s="23">
        <v>1502.57</v>
      </c>
      <c r="J18" s="23">
        <v>1561.57</v>
      </c>
      <c r="K18" s="23">
        <v>1572.73</v>
      </c>
      <c r="L18" s="23">
        <v>1540</v>
      </c>
      <c r="M18" s="23">
        <v>1498.51</v>
      </c>
      <c r="N18" s="23">
        <v>1545.98</v>
      </c>
      <c r="O18" s="23">
        <v>1597.16</v>
      </c>
      <c r="P18" s="23">
        <v>1599.62</v>
      </c>
      <c r="Q18" s="23">
        <v>1576.78</v>
      </c>
      <c r="R18" s="23">
        <v>1578.76</v>
      </c>
      <c r="S18" s="23">
        <v>1532.53</v>
      </c>
      <c r="T18" s="23">
        <v>1536.29</v>
      </c>
      <c r="U18" s="23">
        <v>1540.08</v>
      </c>
      <c r="V18" s="23">
        <v>1543.51</v>
      </c>
      <c r="W18" s="23">
        <v>1546.32</v>
      </c>
      <c r="X18" s="23">
        <v>1547.72</v>
      </c>
      <c r="Y18" s="23">
        <v>1548.3</v>
      </c>
      <c r="Z18" s="23">
        <v>1548.69</v>
      </c>
      <c r="AA18" s="23">
        <v>1548.79</v>
      </c>
      <c r="AB18" s="23">
        <v>1549.94</v>
      </c>
      <c r="AC18" s="23">
        <v>1552.19</v>
      </c>
      <c r="AD18" s="23">
        <v>1554.11</v>
      </c>
      <c r="AE18" s="23">
        <v>1556.24</v>
      </c>
      <c r="AF18" s="23">
        <v>1558.23</v>
      </c>
      <c r="AG18" s="23">
        <v>1559.89</v>
      </c>
      <c r="AH18" s="23">
        <v>1561.99</v>
      </c>
      <c r="AI18" s="23">
        <v>1562.81</v>
      </c>
      <c r="AJ18" s="23">
        <v>1563.42</v>
      </c>
      <c r="AK18" s="23">
        <v>1563.75</v>
      </c>
      <c r="AL18" s="23">
        <v>1564.75</v>
      </c>
      <c r="AM18" s="23">
        <v>1564.95</v>
      </c>
      <c r="AN18" s="23">
        <v>1567.34</v>
      </c>
      <c r="AO18" s="23">
        <v>1569.52</v>
      </c>
      <c r="AP18" s="23">
        <v>1571.45</v>
      </c>
      <c r="AQ18" s="23">
        <v>1573.69</v>
      </c>
      <c r="AR18" s="23">
        <v>1576.25</v>
      </c>
      <c r="AS18" s="23">
        <v>1579.27</v>
      </c>
      <c r="AT18" s="23">
        <v>1582.87</v>
      </c>
      <c r="AU18" s="24">
        <v>1586.49</v>
      </c>
    </row>
    <row r="19" spans="1:47" ht="15">
      <c r="A19" s="22" t="s">
        <v>191</v>
      </c>
      <c r="B19" s="23">
        <v>543.37</v>
      </c>
      <c r="C19" s="23">
        <v>530.64</v>
      </c>
      <c r="D19" s="23">
        <v>557.72</v>
      </c>
      <c r="E19" s="23">
        <v>563.44000000000005</v>
      </c>
      <c r="F19" s="23">
        <v>577.9</v>
      </c>
      <c r="G19" s="23">
        <v>574</v>
      </c>
      <c r="H19" s="23">
        <v>590.99</v>
      </c>
      <c r="I19" s="23">
        <v>589.47</v>
      </c>
      <c r="J19" s="23">
        <v>611.45000000000005</v>
      </c>
      <c r="K19" s="23">
        <v>627.79</v>
      </c>
      <c r="L19" s="23">
        <v>613.79</v>
      </c>
      <c r="M19" s="23">
        <v>597.99</v>
      </c>
      <c r="N19" s="23">
        <v>603.38</v>
      </c>
      <c r="O19" s="23">
        <v>620.37</v>
      </c>
      <c r="P19" s="23">
        <v>617.30999999999995</v>
      </c>
      <c r="Q19" s="23">
        <v>650.34</v>
      </c>
      <c r="R19" s="23">
        <v>647.42999999999995</v>
      </c>
      <c r="S19" s="23">
        <v>636.25</v>
      </c>
      <c r="T19" s="23">
        <v>647.84</v>
      </c>
      <c r="U19" s="23">
        <v>658.06</v>
      </c>
      <c r="V19" s="23">
        <v>670.28</v>
      </c>
      <c r="W19" s="23">
        <v>682.58</v>
      </c>
      <c r="X19" s="23">
        <v>693.33</v>
      </c>
      <c r="Y19" s="23">
        <v>706.01</v>
      </c>
      <c r="Z19" s="23">
        <v>717.42</v>
      </c>
      <c r="AA19" s="23">
        <v>727.5</v>
      </c>
      <c r="AB19" s="23">
        <v>737.53</v>
      </c>
      <c r="AC19" s="23">
        <v>740.88</v>
      </c>
      <c r="AD19" s="23">
        <v>746.91</v>
      </c>
      <c r="AE19" s="23">
        <v>750.01</v>
      </c>
      <c r="AF19" s="23">
        <v>753.86</v>
      </c>
      <c r="AG19" s="23">
        <v>757.25</v>
      </c>
      <c r="AH19" s="23">
        <v>765.79</v>
      </c>
      <c r="AI19" s="23">
        <v>769.8</v>
      </c>
      <c r="AJ19" s="23">
        <v>773.12</v>
      </c>
      <c r="AK19" s="23">
        <v>775.76</v>
      </c>
      <c r="AL19" s="23">
        <v>778.57</v>
      </c>
      <c r="AM19" s="23">
        <v>777.58</v>
      </c>
      <c r="AN19" s="23">
        <v>782.61</v>
      </c>
      <c r="AO19" s="23">
        <v>786.69</v>
      </c>
      <c r="AP19" s="23">
        <v>789.02</v>
      </c>
      <c r="AQ19" s="23">
        <v>791.11</v>
      </c>
      <c r="AR19" s="23">
        <v>794.29</v>
      </c>
      <c r="AS19" s="23">
        <v>796.77</v>
      </c>
      <c r="AT19" s="23">
        <v>799.86</v>
      </c>
      <c r="AU19" s="24">
        <v>802.02</v>
      </c>
    </row>
    <row r="20" spans="1:47" ht="15">
      <c r="A20" s="22" t="s">
        <v>54</v>
      </c>
      <c r="B20" s="23">
        <v>664.51</v>
      </c>
      <c r="C20" s="23">
        <v>654.73</v>
      </c>
      <c r="D20" s="23">
        <v>693.77</v>
      </c>
      <c r="E20" s="23">
        <v>695.36</v>
      </c>
      <c r="F20" s="23">
        <v>660.56</v>
      </c>
      <c r="G20" s="23">
        <v>630.42999999999995</v>
      </c>
      <c r="H20" s="23">
        <v>681.87</v>
      </c>
      <c r="I20" s="23">
        <v>631.96</v>
      </c>
      <c r="J20" s="23">
        <v>684.6</v>
      </c>
      <c r="K20" s="23">
        <v>685.07</v>
      </c>
      <c r="L20" s="23">
        <v>670.54</v>
      </c>
      <c r="M20" s="23">
        <v>647.91999999999996</v>
      </c>
      <c r="N20" s="23">
        <v>696.13</v>
      </c>
      <c r="O20" s="23">
        <v>732.54</v>
      </c>
      <c r="P20" s="23">
        <v>742.07</v>
      </c>
      <c r="Q20" s="23">
        <v>703.02</v>
      </c>
      <c r="R20" s="23">
        <v>709.74</v>
      </c>
      <c r="S20" s="23">
        <v>687.16</v>
      </c>
      <c r="T20" s="23">
        <v>683.07</v>
      </c>
      <c r="U20" s="23">
        <v>678.83</v>
      </c>
      <c r="V20" s="23">
        <v>672.66</v>
      </c>
      <c r="W20" s="23">
        <v>666.52</v>
      </c>
      <c r="X20" s="23">
        <v>660.06</v>
      </c>
      <c r="Y20" s="23">
        <v>651.58000000000004</v>
      </c>
      <c r="Z20" s="23">
        <v>643.20000000000005</v>
      </c>
      <c r="AA20" s="23">
        <v>635.19000000000005</v>
      </c>
      <c r="AB20" s="23">
        <v>630.38</v>
      </c>
      <c r="AC20" s="23">
        <v>630.25</v>
      </c>
      <c r="AD20" s="23">
        <v>629.55999999999995</v>
      </c>
      <c r="AE20" s="23">
        <v>630.70000000000005</v>
      </c>
      <c r="AF20" s="23">
        <v>631.61</v>
      </c>
      <c r="AG20" s="23">
        <v>632.88</v>
      </c>
      <c r="AH20" s="23">
        <v>632.46</v>
      </c>
      <c r="AI20" s="23">
        <v>633.73</v>
      </c>
      <c r="AJ20" s="23">
        <v>635.5</v>
      </c>
      <c r="AK20" s="23">
        <v>637.65</v>
      </c>
      <c r="AL20" s="23">
        <v>640.26</v>
      </c>
      <c r="AM20" s="23">
        <v>644.51</v>
      </c>
      <c r="AN20" s="23">
        <v>646.76</v>
      </c>
      <c r="AO20" s="23">
        <v>649.54</v>
      </c>
      <c r="AP20" s="23">
        <v>653.30999999999995</v>
      </c>
      <c r="AQ20" s="23">
        <v>657.53</v>
      </c>
      <c r="AR20" s="23">
        <v>661.06</v>
      </c>
      <c r="AS20" s="23">
        <v>665.44</v>
      </c>
      <c r="AT20" s="23">
        <v>669.75</v>
      </c>
      <c r="AU20" s="24">
        <v>674.7</v>
      </c>
    </row>
    <row r="21" spans="1:47" ht="15">
      <c r="A21" s="22" t="s">
        <v>192</v>
      </c>
      <c r="B21" s="23">
        <v>138.91999999999999</v>
      </c>
      <c r="C21" s="23">
        <v>130.54</v>
      </c>
      <c r="D21" s="23">
        <v>143.69999999999999</v>
      </c>
      <c r="E21" s="23">
        <v>131.53</v>
      </c>
      <c r="F21" s="23">
        <v>126.46</v>
      </c>
      <c r="G21" s="23">
        <v>120.88</v>
      </c>
      <c r="H21" s="23">
        <v>118.99</v>
      </c>
      <c r="I21" s="23">
        <v>105.94</v>
      </c>
      <c r="J21" s="23">
        <v>91.62</v>
      </c>
      <c r="K21" s="23">
        <v>86.97</v>
      </c>
      <c r="L21" s="23">
        <v>84.26</v>
      </c>
      <c r="M21" s="23">
        <v>80.5</v>
      </c>
      <c r="N21" s="23">
        <v>75.17</v>
      </c>
      <c r="O21" s="23">
        <v>74.260000000000005</v>
      </c>
      <c r="P21" s="23">
        <v>71.28</v>
      </c>
      <c r="Q21" s="23">
        <v>64.349999999999994</v>
      </c>
      <c r="R21" s="23">
        <v>61.77</v>
      </c>
      <c r="S21" s="23">
        <v>56.78</v>
      </c>
      <c r="T21" s="23">
        <v>53.67</v>
      </c>
      <c r="U21" s="23">
        <v>50.79</v>
      </c>
      <c r="V21" s="23">
        <v>48.04</v>
      </c>
      <c r="W21" s="23">
        <v>45.29</v>
      </c>
      <c r="X21" s="23">
        <v>42.75</v>
      </c>
      <c r="Y21" s="23">
        <v>40.33</v>
      </c>
      <c r="Z21" s="23">
        <v>38.08</v>
      </c>
      <c r="AA21" s="23">
        <v>35.979999999999997</v>
      </c>
      <c r="AB21" s="23">
        <v>34.020000000000003</v>
      </c>
      <c r="AC21" s="23">
        <v>32.270000000000003</v>
      </c>
      <c r="AD21" s="23">
        <v>30.55</v>
      </c>
      <c r="AE21" s="23">
        <v>28.98</v>
      </c>
      <c r="AF21" s="23">
        <v>27.51</v>
      </c>
      <c r="AG21" s="23">
        <v>26.17</v>
      </c>
      <c r="AH21" s="23">
        <v>24.88</v>
      </c>
      <c r="AI21" s="23">
        <v>23.73</v>
      </c>
      <c r="AJ21" s="23">
        <v>22.67</v>
      </c>
      <c r="AK21" s="23">
        <v>21.7</v>
      </c>
      <c r="AL21" s="23">
        <v>20.83</v>
      </c>
      <c r="AM21" s="23">
        <v>20.079999999999998</v>
      </c>
      <c r="AN21" s="23">
        <v>19.38</v>
      </c>
      <c r="AO21" s="23">
        <v>18.75</v>
      </c>
      <c r="AP21" s="23">
        <v>18.18</v>
      </c>
      <c r="AQ21" s="23">
        <v>17.66</v>
      </c>
      <c r="AR21" s="23">
        <v>17.18</v>
      </c>
      <c r="AS21" s="23">
        <v>16.760000000000002</v>
      </c>
      <c r="AT21" s="23">
        <v>16.37</v>
      </c>
      <c r="AU21" s="24">
        <v>16.04</v>
      </c>
    </row>
    <row r="22" spans="1:47" ht="15">
      <c r="A22" s="22" t="s">
        <v>193</v>
      </c>
      <c r="B22" s="23">
        <v>164.8</v>
      </c>
      <c r="C22" s="23">
        <v>161.19999999999999</v>
      </c>
      <c r="D22" s="23">
        <v>162.1</v>
      </c>
      <c r="E22" s="23">
        <v>164.9</v>
      </c>
      <c r="F22" s="23">
        <v>159.80000000000001</v>
      </c>
      <c r="G22" s="23">
        <v>171</v>
      </c>
      <c r="H22" s="23">
        <v>173</v>
      </c>
      <c r="I22" s="23">
        <v>175.2</v>
      </c>
      <c r="J22" s="23">
        <v>173.9</v>
      </c>
      <c r="K22" s="23">
        <v>172.9</v>
      </c>
      <c r="L22" s="23">
        <v>171.4</v>
      </c>
      <c r="M22" s="23">
        <v>172.1</v>
      </c>
      <c r="N22" s="23">
        <v>171.3</v>
      </c>
      <c r="O22" s="23">
        <v>170</v>
      </c>
      <c r="P22" s="23">
        <v>168.96</v>
      </c>
      <c r="Q22" s="23">
        <v>159.06</v>
      </c>
      <c r="R22" s="23">
        <v>159.82</v>
      </c>
      <c r="S22" s="23">
        <v>152.33000000000001</v>
      </c>
      <c r="T22" s="23">
        <v>151.71</v>
      </c>
      <c r="U22" s="23">
        <v>152.38999999999999</v>
      </c>
      <c r="V22" s="23">
        <v>152.52000000000001</v>
      </c>
      <c r="W22" s="23">
        <v>151.93</v>
      </c>
      <c r="X22" s="23">
        <v>151.58000000000001</v>
      </c>
      <c r="Y22" s="23">
        <v>150.08000000000001</v>
      </c>
      <c r="Z22" s="23">
        <v>149.36000000000001</v>
      </c>
      <c r="AA22" s="23">
        <v>148.88</v>
      </c>
      <c r="AB22" s="23">
        <v>146.46</v>
      </c>
      <c r="AC22" s="23">
        <v>146.93</v>
      </c>
      <c r="AD22" s="23">
        <v>145.22999999999999</v>
      </c>
      <c r="AE22" s="23">
        <v>144.66</v>
      </c>
      <c r="AF22" s="23">
        <v>143.35</v>
      </c>
      <c r="AG22" s="23">
        <v>141.69</v>
      </c>
      <c r="AH22" s="23">
        <v>136.94999999999999</v>
      </c>
      <c r="AI22" s="23">
        <v>133.63999999999999</v>
      </c>
      <c r="AJ22" s="23">
        <v>130.19999999999999</v>
      </c>
      <c r="AK22" s="23">
        <v>126.7</v>
      </c>
      <c r="AL22" s="23">
        <v>123.13</v>
      </c>
      <c r="AM22" s="23">
        <v>120.8</v>
      </c>
      <c r="AN22" s="23">
        <v>116.58</v>
      </c>
      <c r="AO22" s="23">
        <v>112.53</v>
      </c>
      <c r="AP22" s="23">
        <v>108.91</v>
      </c>
      <c r="AQ22" s="23">
        <v>105.33</v>
      </c>
      <c r="AR22" s="23">
        <v>101.65</v>
      </c>
      <c r="AS22" s="23">
        <v>98.22</v>
      </c>
      <c r="AT22" s="23">
        <v>94.79</v>
      </c>
      <c r="AU22" s="24">
        <v>91.62</v>
      </c>
    </row>
    <row r="23" spans="1:47" ht="15">
      <c r="A23" s="22" t="s">
        <v>194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0.31</v>
      </c>
      <c r="Z23" s="23">
        <v>0.62</v>
      </c>
      <c r="AA23" s="23">
        <v>1.24</v>
      </c>
      <c r="AB23" s="23">
        <v>1.55</v>
      </c>
      <c r="AC23" s="23">
        <v>1.87</v>
      </c>
      <c r="AD23" s="23">
        <v>1.87</v>
      </c>
      <c r="AE23" s="23">
        <v>1.88</v>
      </c>
      <c r="AF23" s="23">
        <v>1.89</v>
      </c>
      <c r="AG23" s="23">
        <v>1.9</v>
      </c>
      <c r="AH23" s="23">
        <v>1.91</v>
      </c>
      <c r="AI23" s="23">
        <v>1.92</v>
      </c>
      <c r="AJ23" s="23">
        <v>1.94</v>
      </c>
      <c r="AK23" s="23">
        <v>1.95</v>
      </c>
      <c r="AL23" s="23">
        <v>1.96</v>
      </c>
      <c r="AM23" s="23">
        <v>1.98</v>
      </c>
      <c r="AN23" s="23">
        <v>2</v>
      </c>
      <c r="AO23" s="23">
        <v>2.0099999999999998</v>
      </c>
      <c r="AP23" s="23">
        <v>2.0299999999999998</v>
      </c>
      <c r="AQ23" s="23">
        <v>2.0499999999999998</v>
      </c>
      <c r="AR23" s="23">
        <v>2.06</v>
      </c>
      <c r="AS23" s="23">
        <v>2.08</v>
      </c>
      <c r="AT23" s="23">
        <v>2.1</v>
      </c>
      <c r="AU23" s="24">
        <v>2.12</v>
      </c>
    </row>
    <row r="24" spans="1:47" ht="15">
      <c r="A24" s="25" t="s">
        <v>195</v>
      </c>
      <c r="B24" s="26">
        <v>1.44</v>
      </c>
      <c r="C24" s="26">
        <v>1.39</v>
      </c>
      <c r="D24" s="26">
        <v>1.45</v>
      </c>
      <c r="E24" s="26">
        <v>1.46</v>
      </c>
      <c r="F24" s="26">
        <v>1.31</v>
      </c>
      <c r="G24" s="26">
        <v>1.52</v>
      </c>
      <c r="H24" s="26">
        <v>0.95</v>
      </c>
      <c r="I24" s="26">
        <v>0.77</v>
      </c>
      <c r="J24" s="26">
        <v>0.73</v>
      </c>
      <c r="K24" s="26">
        <v>0.61</v>
      </c>
      <c r="L24" s="26">
        <v>0.31</v>
      </c>
      <c r="M24" s="26">
        <v>0.23</v>
      </c>
      <c r="N24" s="26">
        <v>0</v>
      </c>
      <c r="O24" s="26">
        <v>7.0000000000000007E-2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0.01</v>
      </c>
      <c r="AD24" s="26">
        <v>0.01</v>
      </c>
      <c r="AE24" s="26">
        <v>0.01</v>
      </c>
      <c r="AF24" s="26">
        <v>0.01</v>
      </c>
      <c r="AG24" s="26">
        <v>0.01</v>
      </c>
      <c r="AH24" s="26">
        <v>0.01</v>
      </c>
      <c r="AI24" s="26">
        <v>0.01</v>
      </c>
      <c r="AJ24" s="26">
        <v>0.01</v>
      </c>
      <c r="AK24" s="26">
        <v>0.01</v>
      </c>
      <c r="AL24" s="26">
        <v>0.01</v>
      </c>
      <c r="AM24" s="26">
        <v>0.01</v>
      </c>
      <c r="AN24" s="26">
        <v>0.01</v>
      </c>
      <c r="AO24" s="26">
        <v>0.01</v>
      </c>
      <c r="AP24" s="26">
        <v>0.01</v>
      </c>
      <c r="AQ24" s="26">
        <v>0.01</v>
      </c>
      <c r="AR24" s="26">
        <v>0.01</v>
      </c>
      <c r="AS24" s="26">
        <v>0.01</v>
      </c>
      <c r="AT24" s="26">
        <v>0.01</v>
      </c>
      <c r="AU24" s="27">
        <v>0.01</v>
      </c>
    </row>
    <row r="25" spans="1:47" ht="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</row>
    <row r="26" spans="1:47" ht="18.75">
      <c r="A26" s="28" t="s">
        <v>197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</row>
    <row r="27" spans="1:47" ht="15">
      <c r="A27" s="19" t="s">
        <v>144</v>
      </c>
      <c r="B27" s="20">
        <v>2005</v>
      </c>
      <c r="C27" s="20">
        <v>2006</v>
      </c>
      <c r="D27" s="20">
        <v>2007</v>
      </c>
      <c r="E27" s="20">
        <v>2008</v>
      </c>
      <c r="F27" s="20">
        <v>2009</v>
      </c>
      <c r="G27" s="20">
        <v>2010</v>
      </c>
      <c r="H27" s="20">
        <v>2011</v>
      </c>
      <c r="I27" s="20">
        <v>2012</v>
      </c>
      <c r="J27" s="20">
        <v>2013</v>
      </c>
      <c r="K27" s="20">
        <v>2014</v>
      </c>
      <c r="L27" s="20">
        <v>2015</v>
      </c>
      <c r="M27" s="20">
        <v>2016</v>
      </c>
      <c r="N27" s="20">
        <v>2017</v>
      </c>
      <c r="O27" s="20">
        <v>2018</v>
      </c>
      <c r="P27" s="20">
        <v>2019</v>
      </c>
      <c r="Q27" s="20">
        <v>2020</v>
      </c>
      <c r="R27" s="20">
        <v>2021</v>
      </c>
      <c r="S27" s="20">
        <v>2022</v>
      </c>
      <c r="T27" s="20">
        <v>2023</v>
      </c>
      <c r="U27" s="20">
        <v>2024</v>
      </c>
      <c r="V27" s="20">
        <v>2025</v>
      </c>
      <c r="W27" s="20">
        <v>2026</v>
      </c>
      <c r="X27" s="20">
        <v>2027</v>
      </c>
      <c r="Y27" s="20">
        <v>2028</v>
      </c>
      <c r="Z27" s="20">
        <v>2029</v>
      </c>
      <c r="AA27" s="20">
        <v>2030</v>
      </c>
      <c r="AB27" s="20">
        <v>2031</v>
      </c>
      <c r="AC27" s="20">
        <v>2032</v>
      </c>
      <c r="AD27" s="20">
        <v>2033</v>
      </c>
      <c r="AE27" s="20">
        <v>2034</v>
      </c>
      <c r="AF27" s="20">
        <v>2035</v>
      </c>
      <c r="AG27" s="20">
        <v>2036</v>
      </c>
      <c r="AH27" s="20">
        <v>2037</v>
      </c>
      <c r="AI27" s="20">
        <v>2038</v>
      </c>
      <c r="AJ27" s="20">
        <v>2039</v>
      </c>
      <c r="AK27" s="20">
        <v>2040</v>
      </c>
      <c r="AL27" s="20">
        <v>2041</v>
      </c>
      <c r="AM27" s="20">
        <v>2042</v>
      </c>
      <c r="AN27" s="20">
        <v>2043</v>
      </c>
      <c r="AO27" s="20">
        <v>2044</v>
      </c>
      <c r="AP27" s="20">
        <v>2045</v>
      </c>
      <c r="AQ27" s="20">
        <v>2046</v>
      </c>
      <c r="AR27" s="20">
        <v>2047</v>
      </c>
      <c r="AS27" s="20">
        <v>2048</v>
      </c>
      <c r="AT27" s="20">
        <v>2049</v>
      </c>
      <c r="AU27" s="21">
        <v>2050</v>
      </c>
    </row>
    <row r="28" spans="1:47" ht="15">
      <c r="A28" s="22" t="s">
        <v>143</v>
      </c>
      <c r="B28" s="23">
        <v>1386.22</v>
      </c>
      <c r="C28" s="23">
        <v>1303</v>
      </c>
      <c r="D28" s="23">
        <v>1299.6199999999999</v>
      </c>
      <c r="E28" s="23">
        <v>1305.31</v>
      </c>
      <c r="F28" s="23">
        <v>1278.3800000000001</v>
      </c>
      <c r="G28" s="23">
        <v>1269.3900000000001</v>
      </c>
      <c r="H28" s="23">
        <v>1316.41</v>
      </c>
      <c r="I28" s="23">
        <v>1367.72</v>
      </c>
      <c r="J28" s="23">
        <v>1352.09</v>
      </c>
      <c r="K28" s="23">
        <v>1388.12</v>
      </c>
      <c r="L28" s="23">
        <v>1383.96</v>
      </c>
      <c r="M28" s="23">
        <v>1342.32</v>
      </c>
      <c r="N28" s="23">
        <v>1380.43</v>
      </c>
      <c r="O28" s="23">
        <v>1432.98</v>
      </c>
      <c r="P28" s="23">
        <v>1473.31</v>
      </c>
      <c r="Q28" s="23">
        <v>1383.33</v>
      </c>
      <c r="R28" s="23">
        <v>1369.05</v>
      </c>
      <c r="S28" s="23">
        <v>1428.13</v>
      </c>
      <c r="T28" s="23">
        <v>1447.14</v>
      </c>
      <c r="U28" s="23">
        <v>1467.17</v>
      </c>
      <c r="V28" s="23">
        <v>1478.63</v>
      </c>
      <c r="W28" s="23">
        <v>1486.22</v>
      </c>
      <c r="X28" s="23">
        <v>1488.21</v>
      </c>
      <c r="Y28" s="23">
        <v>1486.05</v>
      </c>
      <c r="Z28" s="23">
        <v>1486.44</v>
      </c>
      <c r="AA28" s="23">
        <v>1488.79</v>
      </c>
      <c r="AB28" s="23">
        <v>1496.59</v>
      </c>
      <c r="AC28" s="23">
        <v>1503.98</v>
      </c>
      <c r="AD28" s="23">
        <v>1510.63</v>
      </c>
      <c r="AE28" s="23">
        <v>1515.99</v>
      </c>
      <c r="AF28" s="23">
        <v>1522.17</v>
      </c>
      <c r="AG28" s="23">
        <v>1528.37</v>
      </c>
      <c r="AH28" s="23">
        <v>1535.73</v>
      </c>
      <c r="AI28" s="23">
        <v>1543.9</v>
      </c>
      <c r="AJ28" s="23">
        <v>1553.57</v>
      </c>
      <c r="AK28" s="23">
        <v>1558.88</v>
      </c>
      <c r="AL28" s="23">
        <v>1566.56</v>
      </c>
      <c r="AM28" s="23">
        <v>1574.39</v>
      </c>
      <c r="AN28" s="23">
        <v>1585.06</v>
      </c>
      <c r="AO28" s="23">
        <v>1596.69</v>
      </c>
      <c r="AP28" s="23">
        <v>1609.37</v>
      </c>
      <c r="AQ28" s="23">
        <v>1623.36</v>
      </c>
      <c r="AR28" s="23">
        <v>1638.91</v>
      </c>
      <c r="AS28" s="23">
        <v>1655.57</v>
      </c>
      <c r="AT28" s="23">
        <v>1674.14</v>
      </c>
      <c r="AU28" s="24">
        <v>1694.28</v>
      </c>
    </row>
    <row r="29" spans="1:47" ht="15">
      <c r="A29" s="22" t="s">
        <v>191</v>
      </c>
      <c r="B29" s="23">
        <v>440.86</v>
      </c>
      <c r="C29" s="23">
        <v>431.92</v>
      </c>
      <c r="D29" s="23">
        <v>441.09</v>
      </c>
      <c r="E29" s="23">
        <v>456.04</v>
      </c>
      <c r="F29" s="23">
        <v>445.9</v>
      </c>
      <c r="G29" s="23">
        <v>455.79</v>
      </c>
      <c r="H29" s="23">
        <v>470.88</v>
      </c>
      <c r="I29" s="23">
        <v>464.43</v>
      </c>
      <c r="J29" s="23">
        <v>484.31</v>
      </c>
      <c r="K29" s="23">
        <v>501.05</v>
      </c>
      <c r="L29" s="23">
        <v>502.19</v>
      </c>
      <c r="M29" s="23">
        <v>497.24</v>
      </c>
      <c r="N29" s="23">
        <v>525.09</v>
      </c>
      <c r="O29" s="23">
        <v>544.55999999999995</v>
      </c>
      <c r="P29" s="23">
        <v>541.5</v>
      </c>
      <c r="Q29" s="23">
        <v>501.8</v>
      </c>
      <c r="R29" s="23">
        <v>498.38</v>
      </c>
      <c r="S29" s="23">
        <v>556.21</v>
      </c>
      <c r="T29" s="23">
        <v>570.08000000000004</v>
      </c>
      <c r="U29" s="23">
        <v>582.99</v>
      </c>
      <c r="V29" s="23">
        <v>592.36</v>
      </c>
      <c r="W29" s="23">
        <v>599.39</v>
      </c>
      <c r="X29" s="23">
        <v>604.20000000000005</v>
      </c>
      <c r="Y29" s="23">
        <v>610.02</v>
      </c>
      <c r="Z29" s="23">
        <v>616.07000000000005</v>
      </c>
      <c r="AA29" s="23">
        <v>621.76</v>
      </c>
      <c r="AB29" s="23">
        <v>628.03</v>
      </c>
      <c r="AC29" s="23">
        <v>629.63</v>
      </c>
      <c r="AD29" s="23">
        <v>633.67999999999995</v>
      </c>
      <c r="AE29" s="23">
        <v>635.94000000000005</v>
      </c>
      <c r="AF29" s="23">
        <v>638.80999999999995</v>
      </c>
      <c r="AG29" s="23">
        <v>641.29999999999995</v>
      </c>
      <c r="AH29" s="23">
        <v>647.47</v>
      </c>
      <c r="AI29" s="23">
        <v>649.67999999999995</v>
      </c>
      <c r="AJ29" s="23">
        <v>651.23</v>
      </c>
      <c r="AK29" s="23">
        <v>652.33000000000004</v>
      </c>
      <c r="AL29" s="23">
        <v>654</v>
      </c>
      <c r="AM29" s="23">
        <v>653.29999999999995</v>
      </c>
      <c r="AN29" s="23">
        <v>657.65</v>
      </c>
      <c r="AO29" s="23">
        <v>661.81</v>
      </c>
      <c r="AP29" s="23">
        <v>665.12</v>
      </c>
      <c r="AQ29" s="23">
        <v>668.65</v>
      </c>
      <c r="AR29" s="23">
        <v>673.72</v>
      </c>
      <c r="AS29" s="23">
        <v>678.37</v>
      </c>
      <c r="AT29" s="23">
        <v>684.36</v>
      </c>
      <c r="AU29" s="24">
        <v>690.04</v>
      </c>
    </row>
    <row r="30" spans="1:47" ht="15">
      <c r="A30" s="22" t="s">
        <v>54</v>
      </c>
      <c r="B30" s="23">
        <v>710.63</v>
      </c>
      <c r="C30" s="23">
        <v>656.34</v>
      </c>
      <c r="D30" s="23">
        <v>645.32000000000005</v>
      </c>
      <c r="E30" s="23">
        <v>637.99</v>
      </c>
      <c r="F30" s="23">
        <v>633.47</v>
      </c>
      <c r="G30" s="23">
        <v>598.29999999999995</v>
      </c>
      <c r="H30" s="23">
        <v>620.32000000000005</v>
      </c>
      <c r="I30" s="23">
        <v>575.12</v>
      </c>
      <c r="J30" s="23">
        <v>622.02</v>
      </c>
      <c r="K30" s="23">
        <v>678.13</v>
      </c>
      <c r="L30" s="23">
        <v>660.04</v>
      </c>
      <c r="M30" s="23">
        <v>646.08000000000004</v>
      </c>
      <c r="N30" s="23">
        <v>662.47</v>
      </c>
      <c r="O30" s="23">
        <v>704.68</v>
      </c>
      <c r="P30" s="23">
        <v>735.64</v>
      </c>
      <c r="Q30" s="23">
        <v>688.32</v>
      </c>
      <c r="R30" s="23">
        <v>676.54</v>
      </c>
      <c r="S30" s="23">
        <v>675.66</v>
      </c>
      <c r="T30" s="23">
        <v>676.93</v>
      </c>
      <c r="U30" s="23">
        <v>678.21</v>
      </c>
      <c r="V30" s="23">
        <v>675.83</v>
      </c>
      <c r="W30" s="23">
        <v>673.99</v>
      </c>
      <c r="X30" s="23">
        <v>669.03</v>
      </c>
      <c r="Y30" s="23">
        <v>659.29</v>
      </c>
      <c r="Z30" s="23">
        <v>651.11</v>
      </c>
      <c r="AA30" s="23">
        <v>644.55999999999995</v>
      </c>
      <c r="AB30" s="23">
        <v>644.72</v>
      </c>
      <c r="AC30" s="23">
        <v>648.25</v>
      </c>
      <c r="AD30" s="23">
        <v>649.57000000000005</v>
      </c>
      <c r="AE30" s="23">
        <v>651.11</v>
      </c>
      <c r="AF30" s="23">
        <v>653.08000000000004</v>
      </c>
      <c r="AG30" s="23">
        <v>655.51</v>
      </c>
      <c r="AH30" s="23">
        <v>656.38</v>
      </c>
      <c r="AI30" s="23">
        <v>661.51</v>
      </c>
      <c r="AJ30" s="23">
        <v>668.78</v>
      </c>
      <c r="AK30" s="23">
        <v>672.29</v>
      </c>
      <c r="AL30" s="23">
        <v>677.51</v>
      </c>
      <c r="AM30" s="23">
        <v>684.52</v>
      </c>
      <c r="AN30" s="23">
        <v>690.22</v>
      </c>
      <c r="AO30" s="23">
        <v>696.82</v>
      </c>
      <c r="AP30" s="23">
        <v>704.91</v>
      </c>
      <c r="AQ30" s="23">
        <v>713.87</v>
      </c>
      <c r="AR30" s="23">
        <v>722.96</v>
      </c>
      <c r="AS30" s="23">
        <v>733.24</v>
      </c>
      <c r="AT30" s="23">
        <v>743.99</v>
      </c>
      <c r="AU30" s="24">
        <v>756.12</v>
      </c>
    </row>
    <row r="31" spans="1:47" ht="15">
      <c r="A31" s="22" t="s">
        <v>192</v>
      </c>
      <c r="B31" s="23">
        <v>234.73</v>
      </c>
      <c r="C31" s="23">
        <v>214.74</v>
      </c>
      <c r="D31" s="23">
        <v>213.21</v>
      </c>
      <c r="E31" s="23">
        <v>211.28</v>
      </c>
      <c r="F31" s="23">
        <v>199</v>
      </c>
      <c r="G31" s="23">
        <v>215.3</v>
      </c>
      <c r="H31" s="23">
        <v>225.2</v>
      </c>
      <c r="I31" s="23">
        <v>328.16</v>
      </c>
      <c r="J31" s="23">
        <v>245.75</v>
      </c>
      <c r="K31" s="23">
        <v>208.94</v>
      </c>
      <c r="L31" s="23">
        <v>221.72</v>
      </c>
      <c r="M31" s="23">
        <v>198.98</v>
      </c>
      <c r="N31" s="23">
        <v>192.86</v>
      </c>
      <c r="O31" s="23">
        <v>183.73</v>
      </c>
      <c r="P31" s="23">
        <v>196.16</v>
      </c>
      <c r="Q31" s="23">
        <v>192.28</v>
      </c>
      <c r="R31" s="23">
        <v>192.21</v>
      </c>
      <c r="S31" s="23">
        <v>193.26</v>
      </c>
      <c r="T31" s="23">
        <v>195.94</v>
      </c>
      <c r="U31" s="23">
        <v>199.7</v>
      </c>
      <c r="V31" s="23">
        <v>201.18</v>
      </c>
      <c r="W31" s="23">
        <v>202.1</v>
      </c>
      <c r="X31" s="23">
        <v>202.45</v>
      </c>
      <c r="Y31" s="23">
        <v>202.2</v>
      </c>
      <c r="Z31" s="23">
        <v>202.33</v>
      </c>
      <c r="AA31" s="23">
        <v>202.8</v>
      </c>
      <c r="AB31" s="23">
        <v>203.6</v>
      </c>
      <c r="AC31" s="23">
        <v>205.19</v>
      </c>
      <c r="AD31" s="23">
        <v>206.2</v>
      </c>
      <c r="AE31" s="23">
        <v>207.48</v>
      </c>
      <c r="AF31" s="23">
        <v>208.53</v>
      </c>
      <c r="AG31" s="23">
        <v>209.55</v>
      </c>
      <c r="AH31" s="23">
        <v>209.69</v>
      </c>
      <c r="AI31" s="23">
        <v>210.2</v>
      </c>
      <c r="AJ31" s="23">
        <v>210.65</v>
      </c>
      <c r="AK31" s="23">
        <v>211.1</v>
      </c>
      <c r="AL31" s="23">
        <v>211.59</v>
      </c>
      <c r="AM31" s="23">
        <v>212.75</v>
      </c>
      <c r="AN31" s="23">
        <v>213.12</v>
      </c>
      <c r="AO31" s="23">
        <v>213.72</v>
      </c>
      <c r="AP31" s="23">
        <v>214.68</v>
      </c>
      <c r="AQ31" s="23">
        <v>215.83</v>
      </c>
      <c r="AR31" s="23">
        <v>216.87</v>
      </c>
      <c r="AS31" s="23">
        <v>218.23</v>
      </c>
      <c r="AT31" s="23">
        <v>219.67</v>
      </c>
      <c r="AU31" s="24">
        <v>221.56</v>
      </c>
    </row>
    <row r="32" spans="1:47" ht="15">
      <c r="A32" s="22" t="s">
        <v>193</v>
      </c>
      <c r="B32" s="23">
        <v>0</v>
      </c>
      <c r="C32" s="23">
        <v>0</v>
      </c>
      <c r="D32" s="23">
        <v>0</v>
      </c>
      <c r="E32" s="23">
        <v>0</v>
      </c>
      <c r="F32" s="23">
        <v>0.01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Q32" s="23">
        <v>0.93</v>
      </c>
      <c r="R32" s="23">
        <v>1.92</v>
      </c>
      <c r="S32" s="23">
        <v>3</v>
      </c>
      <c r="T32" s="23">
        <v>4.18</v>
      </c>
      <c r="U32" s="23">
        <v>6.14</v>
      </c>
      <c r="V32" s="23">
        <v>9.11</v>
      </c>
      <c r="W32" s="23">
        <v>10.59</v>
      </c>
      <c r="X32" s="23">
        <v>12.39</v>
      </c>
      <c r="Y32" s="23">
        <v>14.06</v>
      </c>
      <c r="Z32" s="23">
        <v>16.13</v>
      </c>
      <c r="AA32" s="23">
        <v>18.2</v>
      </c>
      <c r="AB32" s="23">
        <v>18.420000000000002</v>
      </c>
      <c r="AC32" s="23">
        <v>18.75</v>
      </c>
      <c r="AD32" s="23">
        <v>19.03</v>
      </c>
      <c r="AE32" s="23">
        <v>19.309999999999999</v>
      </c>
      <c r="AF32" s="23">
        <v>19.600000000000001</v>
      </c>
      <c r="AG32" s="23">
        <v>19.87</v>
      </c>
      <c r="AH32" s="23">
        <v>20.05</v>
      </c>
      <c r="AI32" s="23">
        <v>20.36</v>
      </c>
      <c r="AJ32" s="23">
        <v>20.72</v>
      </c>
      <c r="AK32" s="23">
        <v>20.96</v>
      </c>
      <c r="AL32" s="23">
        <v>21.24</v>
      </c>
      <c r="AM32" s="23">
        <v>21.58</v>
      </c>
      <c r="AN32" s="23">
        <v>21.81</v>
      </c>
      <c r="AO32" s="23">
        <v>22.06</v>
      </c>
      <c r="AP32" s="23">
        <v>22.36</v>
      </c>
      <c r="AQ32" s="23">
        <v>22.67</v>
      </c>
      <c r="AR32" s="23">
        <v>22.99</v>
      </c>
      <c r="AS32" s="23">
        <v>23.33</v>
      </c>
      <c r="AT32" s="23">
        <v>23.68</v>
      </c>
      <c r="AU32" s="24">
        <v>24.07</v>
      </c>
    </row>
    <row r="33" spans="1:47" ht="15">
      <c r="A33" s="22" t="s">
        <v>194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0.14000000000000001</v>
      </c>
      <c r="V33" s="23">
        <v>0.14000000000000001</v>
      </c>
      <c r="W33" s="23">
        <v>0.14000000000000001</v>
      </c>
      <c r="X33" s="23">
        <v>0.14000000000000001</v>
      </c>
      <c r="Y33" s="23">
        <v>0.48</v>
      </c>
      <c r="Z33" s="23">
        <v>0.81</v>
      </c>
      <c r="AA33" s="23">
        <v>1.48</v>
      </c>
      <c r="AB33" s="23">
        <v>1.81</v>
      </c>
      <c r="AC33" s="23">
        <v>2.16</v>
      </c>
      <c r="AD33" s="23">
        <v>2.16</v>
      </c>
      <c r="AE33" s="23">
        <v>2.15</v>
      </c>
      <c r="AF33" s="23">
        <v>2.15</v>
      </c>
      <c r="AG33" s="23">
        <v>2.15</v>
      </c>
      <c r="AH33" s="23">
        <v>2.14</v>
      </c>
      <c r="AI33" s="23">
        <v>2.16</v>
      </c>
      <c r="AJ33" s="23">
        <v>2.19</v>
      </c>
      <c r="AK33" s="23">
        <v>2.2000000000000002</v>
      </c>
      <c r="AL33" s="23">
        <v>2.21</v>
      </c>
      <c r="AM33" s="23">
        <v>2.2400000000000002</v>
      </c>
      <c r="AN33" s="23">
        <v>2.2599999999999998</v>
      </c>
      <c r="AO33" s="23">
        <v>2.2799999999999998</v>
      </c>
      <c r="AP33" s="23">
        <v>2.31</v>
      </c>
      <c r="AQ33" s="23">
        <v>2.34</v>
      </c>
      <c r="AR33" s="23">
        <v>2.37</v>
      </c>
      <c r="AS33" s="23">
        <v>2.41</v>
      </c>
      <c r="AT33" s="23">
        <v>2.4500000000000002</v>
      </c>
      <c r="AU33" s="24">
        <v>2.4900000000000002</v>
      </c>
    </row>
    <row r="34" spans="1:47" ht="15">
      <c r="A34" s="22" t="s">
        <v>195</v>
      </c>
      <c r="B34" s="23">
        <v>0.49</v>
      </c>
      <c r="C34" s="23">
        <v>0.35</v>
      </c>
      <c r="D34" s="23">
        <v>0.52</v>
      </c>
      <c r="E34" s="23">
        <v>0.49</v>
      </c>
      <c r="F34" s="23">
        <v>0.02</v>
      </c>
      <c r="G34" s="23">
        <v>0.02</v>
      </c>
      <c r="H34" s="23">
        <v>0.03</v>
      </c>
      <c r="I34" s="23">
        <v>1.29</v>
      </c>
      <c r="J34" s="23">
        <v>1.73</v>
      </c>
      <c r="K34" s="23">
        <v>0.54</v>
      </c>
      <c r="L34" s="23">
        <v>2.27</v>
      </c>
      <c r="M34" s="23">
        <v>1.96</v>
      </c>
      <c r="N34" s="23">
        <v>1.45</v>
      </c>
      <c r="O34" s="23">
        <v>1.31</v>
      </c>
      <c r="P34" s="23">
        <v>0.3</v>
      </c>
      <c r="Q34" s="23">
        <v>0.27</v>
      </c>
      <c r="R34" s="23">
        <v>0.26</v>
      </c>
      <c r="S34" s="23">
        <v>0.24</v>
      </c>
      <c r="T34" s="23">
        <v>0.23</v>
      </c>
      <c r="U34" s="23">
        <v>0.23</v>
      </c>
      <c r="V34" s="23">
        <v>0.23</v>
      </c>
      <c r="W34" s="23">
        <v>0.23</v>
      </c>
      <c r="X34" s="23">
        <v>0.22</v>
      </c>
      <c r="Y34" s="23">
        <v>0.22</v>
      </c>
      <c r="Z34" s="23">
        <v>0.22</v>
      </c>
      <c r="AA34" s="23">
        <v>0.22</v>
      </c>
      <c r="AB34" s="23">
        <v>0.22</v>
      </c>
      <c r="AC34" s="23">
        <v>0.23</v>
      </c>
      <c r="AD34" s="23">
        <v>0.23</v>
      </c>
      <c r="AE34" s="23">
        <v>0.23</v>
      </c>
      <c r="AF34" s="23">
        <v>0.23</v>
      </c>
      <c r="AG34" s="23">
        <v>0.23</v>
      </c>
      <c r="AH34" s="23">
        <v>0.23</v>
      </c>
      <c r="AI34" s="23">
        <v>0.23</v>
      </c>
      <c r="AJ34" s="23">
        <v>0.22</v>
      </c>
      <c r="AK34" s="23">
        <v>0.22</v>
      </c>
      <c r="AL34" s="23">
        <v>0.22</v>
      </c>
      <c r="AM34" s="23">
        <v>0.22</v>
      </c>
      <c r="AN34" s="23">
        <v>0.22</v>
      </c>
      <c r="AO34" s="23">
        <v>0.22</v>
      </c>
      <c r="AP34" s="23">
        <v>0.22</v>
      </c>
      <c r="AQ34" s="23">
        <v>0.22</v>
      </c>
      <c r="AR34" s="23">
        <v>0.22</v>
      </c>
      <c r="AS34" s="23">
        <v>0.22</v>
      </c>
      <c r="AT34" s="23">
        <v>0.22</v>
      </c>
      <c r="AU34" s="24">
        <v>0.22</v>
      </c>
    </row>
    <row r="36" spans="1:47" ht="18.75">
      <c r="A36" s="28" t="s">
        <v>198</v>
      </c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spans="1:47" ht="15">
      <c r="A37" s="19" t="s">
        <v>144</v>
      </c>
      <c r="B37" s="20" t="s">
        <v>145</v>
      </c>
      <c r="C37" s="20" t="s">
        <v>146</v>
      </c>
      <c r="D37" s="20" t="s">
        <v>147</v>
      </c>
      <c r="E37" s="20" t="s">
        <v>148</v>
      </c>
      <c r="F37" s="20" t="s">
        <v>149</v>
      </c>
      <c r="G37" s="20" t="s">
        <v>150</v>
      </c>
      <c r="H37" s="20" t="s">
        <v>151</v>
      </c>
      <c r="I37" s="20" t="s">
        <v>152</v>
      </c>
      <c r="J37" s="20" t="s">
        <v>153</v>
      </c>
      <c r="K37" s="20" t="s">
        <v>154</v>
      </c>
      <c r="L37" s="20" t="s">
        <v>155</v>
      </c>
      <c r="M37" s="20" t="s">
        <v>156</v>
      </c>
      <c r="N37" s="20" t="s">
        <v>157</v>
      </c>
      <c r="O37" s="20" t="s">
        <v>158</v>
      </c>
      <c r="P37" s="20" t="s">
        <v>159</v>
      </c>
      <c r="Q37" s="20" t="s">
        <v>160</v>
      </c>
      <c r="R37" s="20" t="s">
        <v>161</v>
      </c>
      <c r="S37" s="20" t="s">
        <v>162</v>
      </c>
      <c r="T37" s="20" t="s">
        <v>163</v>
      </c>
      <c r="U37" s="20" t="s">
        <v>164</v>
      </c>
      <c r="V37" s="20" t="s">
        <v>165</v>
      </c>
      <c r="W37" s="20" t="s">
        <v>166</v>
      </c>
      <c r="X37" s="20" t="s">
        <v>167</v>
      </c>
      <c r="Y37" s="20" t="s">
        <v>168</v>
      </c>
      <c r="Z37" s="20" t="s">
        <v>169</v>
      </c>
      <c r="AA37" s="20" t="s">
        <v>170</v>
      </c>
      <c r="AB37" s="20" t="s">
        <v>171</v>
      </c>
      <c r="AC37" s="20" t="s">
        <v>172</v>
      </c>
      <c r="AD37" s="20" t="s">
        <v>173</v>
      </c>
      <c r="AE37" s="20" t="s">
        <v>174</v>
      </c>
      <c r="AF37" s="20" t="s">
        <v>175</v>
      </c>
      <c r="AG37" s="20" t="s">
        <v>176</v>
      </c>
      <c r="AH37" s="20" t="s">
        <v>177</v>
      </c>
      <c r="AI37" s="20" t="s">
        <v>178</v>
      </c>
      <c r="AJ37" s="20" t="s">
        <v>179</v>
      </c>
      <c r="AK37" s="20" t="s">
        <v>180</v>
      </c>
      <c r="AL37" s="20" t="s">
        <v>181</v>
      </c>
      <c r="AM37" s="20" t="s">
        <v>182</v>
      </c>
      <c r="AN37" s="20" t="s">
        <v>183</v>
      </c>
      <c r="AO37" s="20" t="s">
        <v>184</v>
      </c>
      <c r="AP37" s="20" t="s">
        <v>185</v>
      </c>
      <c r="AQ37" s="20" t="s">
        <v>186</v>
      </c>
      <c r="AR37" s="20" t="s">
        <v>187</v>
      </c>
      <c r="AS37" s="20" t="s">
        <v>188</v>
      </c>
      <c r="AT37" s="20" t="s">
        <v>189</v>
      </c>
      <c r="AU37" s="21" t="s">
        <v>190</v>
      </c>
    </row>
    <row r="38" spans="1:47" ht="15">
      <c r="A38" s="22" t="s">
        <v>143</v>
      </c>
      <c r="B38" s="23">
        <v>5266.88</v>
      </c>
      <c r="C38" s="23">
        <v>5398.61</v>
      </c>
      <c r="D38" s="23">
        <v>5561.43</v>
      </c>
      <c r="E38" s="23">
        <v>5392.23</v>
      </c>
      <c r="F38" s="23">
        <v>5141.41</v>
      </c>
      <c r="G38" s="23">
        <v>5411.8</v>
      </c>
      <c r="H38" s="23">
        <v>5610.81</v>
      </c>
      <c r="I38" s="23">
        <v>5740.6</v>
      </c>
      <c r="J38" s="23">
        <v>5834.97</v>
      </c>
      <c r="K38" s="23">
        <v>5926.07</v>
      </c>
      <c r="L38" s="23">
        <v>6041.09</v>
      </c>
      <c r="M38" s="23">
        <v>6026.62</v>
      </c>
      <c r="N38" s="23">
        <v>6099.57</v>
      </c>
      <c r="O38" s="23">
        <v>6314.71</v>
      </c>
      <c r="P38" s="23">
        <v>6338.66</v>
      </c>
      <c r="Q38" s="23">
        <v>5994.66</v>
      </c>
      <c r="R38" s="23">
        <v>6267.96</v>
      </c>
      <c r="S38" s="23">
        <v>6385.19</v>
      </c>
      <c r="T38" s="23">
        <v>6442.4</v>
      </c>
      <c r="U38" s="23">
        <v>6464.75</v>
      </c>
      <c r="V38" s="23">
        <v>6454.19</v>
      </c>
      <c r="W38" s="23">
        <v>6458.42</v>
      </c>
      <c r="X38" s="23">
        <v>6478.31</v>
      </c>
      <c r="Y38" s="23">
        <v>6484.8</v>
      </c>
      <c r="Z38" s="23">
        <v>6514.2</v>
      </c>
      <c r="AA38" s="23">
        <v>6529.86</v>
      </c>
      <c r="AB38" s="23">
        <v>6572.95</v>
      </c>
      <c r="AC38" s="23">
        <v>6629.12</v>
      </c>
      <c r="AD38" s="23">
        <v>6624.26</v>
      </c>
      <c r="AE38" s="23">
        <v>6619.24</v>
      </c>
      <c r="AF38" s="23">
        <v>6610.59</v>
      </c>
      <c r="AG38" s="23">
        <v>6605.92</v>
      </c>
      <c r="AH38" s="23">
        <v>6606.29</v>
      </c>
      <c r="AI38" s="23">
        <v>6618.82</v>
      </c>
      <c r="AJ38" s="23">
        <v>6645.93</v>
      </c>
      <c r="AK38" s="23">
        <v>6640.73</v>
      </c>
      <c r="AL38" s="23">
        <v>6646.41</v>
      </c>
      <c r="AM38" s="23">
        <v>6648.88</v>
      </c>
      <c r="AN38" s="23">
        <v>6681.48</v>
      </c>
      <c r="AO38" s="23">
        <v>6724.73</v>
      </c>
      <c r="AP38" s="23">
        <v>6749.74</v>
      </c>
      <c r="AQ38" s="23">
        <v>6776.93</v>
      </c>
      <c r="AR38" s="23">
        <v>6808.73</v>
      </c>
      <c r="AS38" s="23">
        <v>6844.31</v>
      </c>
      <c r="AT38" s="23">
        <v>6887.05</v>
      </c>
      <c r="AU38" s="24">
        <v>6932.14</v>
      </c>
    </row>
    <row r="39" spans="1:47" ht="15">
      <c r="A39" s="22" t="s">
        <v>191</v>
      </c>
      <c r="B39" s="23">
        <v>886.98</v>
      </c>
      <c r="C39" s="23">
        <v>888.64</v>
      </c>
      <c r="D39" s="23">
        <v>876.36</v>
      </c>
      <c r="E39" s="23">
        <v>859.3</v>
      </c>
      <c r="F39" s="23">
        <v>795.85</v>
      </c>
      <c r="G39" s="23">
        <v>805.85</v>
      </c>
      <c r="H39" s="23">
        <v>813.11</v>
      </c>
      <c r="I39" s="23">
        <v>803.28</v>
      </c>
      <c r="J39" s="23">
        <v>803.89</v>
      </c>
      <c r="K39" s="23">
        <v>803.13</v>
      </c>
      <c r="L39" s="23">
        <v>809.91</v>
      </c>
      <c r="M39" s="23">
        <v>832.8</v>
      </c>
      <c r="N39" s="23">
        <v>824.84</v>
      </c>
      <c r="O39" s="23">
        <v>848.28</v>
      </c>
      <c r="P39" s="23">
        <v>861.74</v>
      </c>
      <c r="Q39" s="23">
        <v>815.87</v>
      </c>
      <c r="R39" s="23">
        <v>863.34</v>
      </c>
      <c r="S39" s="23">
        <v>887.28</v>
      </c>
      <c r="T39" s="23">
        <v>905.66</v>
      </c>
      <c r="U39" s="23">
        <v>918.85</v>
      </c>
      <c r="V39" s="23">
        <v>929.38</v>
      </c>
      <c r="W39" s="23">
        <v>943.12</v>
      </c>
      <c r="X39" s="23">
        <v>951.85</v>
      </c>
      <c r="Y39" s="23">
        <v>964.64</v>
      </c>
      <c r="Z39" s="23">
        <v>975.14</v>
      </c>
      <c r="AA39" s="23">
        <v>983.97</v>
      </c>
      <c r="AB39" s="23">
        <v>994.28</v>
      </c>
      <c r="AC39" s="23">
        <v>993.59</v>
      </c>
      <c r="AD39" s="23">
        <v>993.72</v>
      </c>
      <c r="AE39" s="23">
        <v>989.85</v>
      </c>
      <c r="AF39" s="23">
        <v>986.79</v>
      </c>
      <c r="AG39" s="23">
        <v>983.98</v>
      </c>
      <c r="AH39" s="23">
        <v>997.64</v>
      </c>
      <c r="AI39" s="23">
        <v>1000.69</v>
      </c>
      <c r="AJ39" s="23">
        <v>1005.46</v>
      </c>
      <c r="AK39" s="23">
        <v>1006.52</v>
      </c>
      <c r="AL39" s="23">
        <v>1004</v>
      </c>
      <c r="AM39" s="23">
        <v>995.33</v>
      </c>
      <c r="AN39" s="23">
        <v>1005.02</v>
      </c>
      <c r="AO39" s="23">
        <v>1015.34</v>
      </c>
      <c r="AP39" s="23">
        <v>1016.45</v>
      </c>
      <c r="AQ39" s="23">
        <v>1017.67</v>
      </c>
      <c r="AR39" s="23">
        <v>1021.54</v>
      </c>
      <c r="AS39" s="23">
        <v>1024.28</v>
      </c>
      <c r="AT39" s="23">
        <v>1029.8900000000001</v>
      </c>
      <c r="AU39" s="24">
        <v>1033.9000000000001</v>
      </c>
    </row>
    <row r="40" spans="1:47" ht="15">
      <c r="A40" s="22" t="s">
        <v>54</v>
      </c>
      <c r="B40" s="23">
        <v>1902.61</v>
      </c>
      <c r="C40" s="23">
        <v>1960.6</v>
      </c>
      <c r="D40" s="23">
        <v>2129.79</v>
      </c>
      <c r="E40" s="23">
        <v>2132.65</v>
      </c>
      <c r="F40" s="23">
        <v>2091.9899999999998</v>
      </c>
      <c r="G40" s="23">
        <v>2202.25</v>
      </c>
      <c r="H40" s="23">
        <v>2339.0500000000002</v>
      </c>
      <c r="I40" s="23">
        <v>2484.9699999999998</v>
      </c>
      <c r="J40" s="23">
        <v>2595.37</v>
      </c>
      <c r="K40" s="23">
        <v>2690.99</v>
      </c>
      <c r="L40" s="23">
        <v>2762.91</v>
      </c>
      <c r="M40" s="23">
        <v>2675.54</v>
      </c>
      <c r="N40" s="23">
        <v>2803.89</v>
      </c>
      <c r="O40" s="23">
        <v>2934.55</v>
      </c>
      <c r="P40" s="23">
        <v>2933.78</v>
      </c>
      <c r="Q40" s="23">
        <v>2789.76</v>
      </c>
      <c r="R40" s="23">
        <v>2880.57</v>
      </c>
      <c r="S40" s="23">
        <v>2887.72</v>
      </c>
      <c r="T40" s="23">
        <v>2888.31</v>
      </c>
      <c r="U40" s="23">
        <v>2874.23</v>
      </c>
      <c r="V40" s="23">
        <v>2847.43</v>
      </c>
      <c r="W40" s="23">
        <v>2831.05</v>
      </c>
      <c r="X40" s="23">
        <v>2836.49</v>
      </c>
      <c r="Y40" s="23">
        <v>2824.01</v>
      </c>
      <c r="Z40" s="23">
        <v>2819.84</v>
      </c>
      <c r="AA40" s="23">
        <v>2796.77</v>
      </c>
      <c r="AB40" s="23">
        <v>2808.21</v>
      </c>
      <c r="AC40" s="23">
        <v>2824.56</v>
      </c>
      <c r="AD40" s="23">
        <v>2814.72</v>
      </c>
      <c r="AE40" s="23">
        <v>2808.54</v>
      </c>
      <c r="AF40" s="23">
        <v>2800.45</v>
      </c>
      <c r="AG40" s="23">
        <v>2794.64</v>
      </c>
      <c r="AH40" s="23">
        <v>2780.29</v>
      </c>
      <c r="AI40" s="23">
        <v>2784.01</v>
      </c>
      <c r="AJ40" s="23">
        <v>2796.47</v>
      </c>
      <c r="AK40" s="23">
        <v>2785.45</v>
      </c>
      <c r="AL40" s="23">
        <v>2786.9</v>
      </c>
      <c r="AM40" s="23">
        <v>2791.1</v>
      </c>
      <c r="AN40" s="23">
        <v>2803.9</v>
      </c>
      <c r="AO40" s="23">
        <v>2822.6</v>
      </c>
      <c r="AP40" s="23">
        <v>2832.87</v>
      </c>
      <c r="AQ40" s="23">
        <v>2844.74</v>
      </c>
      <c r="AR40" s="23">
        <v>2857.87</v>
      </c>
      <c r="AS40" s="23">
        <v>2873.38</v>
      </c>
      <c r="AT40" s="23">
        <v>2890.68</v>
      </c>
      <c r="AU40" s="24">
        <v>2910.11</v>
      </c>
    </row>
    <row r="41" spans="1:47" ht="15">
      <c r="A41" s="22" t="s">
        <v>192</v>
      </c>
      <c r="B41" s="23">
        <v>1741.37</v>
      </c>
      <c r="C41" s="23">
        <v>1842.4</v>
      </c>
      <c r="D41" s="23">
        <v>1869.48</v>
      </c>
      <c r="E41" s="23">
        <v>1777.22</v>
      </c>
      <c r="F41" s="23">
        <v>1685.79</v>
      </c>
      <c r="G41" s="23">
        <v>1811.58</v>
      </c>
      <c r="H41" s="23">
        <v>1846.94</v>
      </c>
      <c r="I41" s="23">
        <v>1844.42</v>
      </c>
      <c r="J41" s="23">
        <v>1826.05</v>
      </c>
      <c r="K41" s="23">
        <v>1813.81</v>
      </c>
      <c r="L41" s="23">
        <v>1879.34</v>
      </c>
      <c r="M41" s="23">
        <v>1936.78</v>
      </c>
      <c r="N41" s="23">
        <v>1862.08</v>
      </c>
      <c r="O41" s="23">
        <v>1895.94</v>
      </c>
      <c r="P41" s="23">
        <v>1907.01</v>
      </c>
      <c r="Q41" s="23">
        <v>1770.59</v>
      </c>
      <c r="R41" s="23">
        <v>1860.98</v>
      </c>
      <c r="S41" s="23">
        <v>1919.28</v>
      </c>
      <c r="T41" s="23">
        <v>1934.16</v>
      </c>
      <c r="U41" s="23">
        <v>1934.61</v>
      </c>
      <c r="V41" s="23">
        <v>1927.24</v>
      </c>
      <c r="W41" s="23">
        <v>1921.06</v>
      </c>
      <c r="X41" s="23">
        <v>1911.85</v>
      </c>
      <c r="Y41" s="23">
        <v>1900.39</v>
      </c>
      <c r="Z41" s="23">
        <v>1886.24</v>
      </c>
      <c r="AA41" s="23">
        <v>1870.21</v>
      </c>
      <c r="AB41" s="23">
        <v>1867.75</v>
      </c>
      <c r="AC41" s="23">
        <v>1868.18</v>
      </c>
      <c r="AD41" s="23">
        <v>1867.1</v>
      </c>
      <c r="AE41" s="23">
        <v>1866.89</v>
      </c>
      <c r="AF41" s="23">
        <v>1866.41</v>
      </c>
      <c r="AG41" s="23">
        <v>1867.6</v>
      </c>
      <c r="AH41" s="23">
        <v>1867.17</v>
      </c>
      <c r="AI41" s="23">
        <v>1868.06</v>
      </c>
      <c r="AJ41" s="23">
        <v>1870.68</v>
      </c>
      <c r="AK41" s="23">
        <v>1873.17</v>
      </c>
      <c r="AL41" s="23">
        <v>1876.88</v>
      </c>
      <c r="AM41" s="23">
        <v>1880.97</v>
      </c>
      <c r="AN41" s="23">
        <v>1886.11</v>
      </c>
      <c r="AO41" s="23">
        <v>1893.16</v>
      </c>
      <c r="AP41" s="23">
        <v>1901.3</v>
      </c>
      <c r="AQ41" s="23">
        <v>1909.97</v>
      </c>
      <c r="AR41" s="23">
        <v>1919.42</v>
      </c>
      <c r="AS41" s="23">
        <v>1930.46</v>
      </c>
      <c r="AT41" s="23">
        <v>1943.14</v>
      </c>
      <c r="AU41" s="24">
        <v>1957.04</v>
      </c>
    </row>
    <row r="42" spans="1:47" ht="15">
      <c r="A42" s="22" t="s">
        <v>193</v>
      </c>
      <c r="B42" s="23">
        <v>546.78</v>
      </c>
      <c r="C42" s="23">
        <v>502.55</v>
      </c>
      <c r="D42" s="23">
        <v>487.51</v>
      </c>
      <c r="E42" s="23">
        <v>432.14</v>
      </c>
      <c r="F42" s="23">
        <v>416.45</v>
      </c>
      <c r="G42" s="23">
        <v>421.19</v>
      </c>
      <c r="H42" s="23">
        <v>418.25</v>
      </c>
      <c r="I42" s="23">
        <v>428.47</v>
      </c>
      <c r="J42" s="23">
        <v>454.54</v>
      </c>
      <c r="K42" s="23">
        <v>455.47</v>
      </c>
      <c r="L42" s="23">
        <v>445.45</v>
      </c>
      <c r="M42" s="23">
        <v>437.03</v>
      </c>
      <c r="N42" s="23">
        <v>462.22</v>
      </c>
      <c r="O42" s="23">
        <v>479.03</v>
      </c>
      <c r="P42" s="23">
        <v>486.44</v>
      </c>
      <c r="Q42" s="23">
        <v>500.33</v>
      </c>
      <c r="R42" s="23">
        <v>534.64</v>
      </c>
      <c r="S42" s="23">
        <v>553.04</v>
      </c>
      <c r="T42" s="23">
        <v>570.22</v>
      </c>
      <c r="U42" s="23">
        <v>587.52</v>
      </c>
      <c r="V42" s="23">
        <v>600.57000000000005</v>
      </c>
      <c r="W42" s="23">
        <v>613.13</v>
      </c>
      <c r="X42" s="23">
        <v>628.21</v>
      </c>
      <c r="Y42" s="23">
        <v>644.97</v>
      </c>
      <c r="Z42" s="23">
        <v>674.29</v>
      </c>
      <c r="AA42" s="23">
        <v>710.2</v>
      </c>
      <c r="AB42" s="23">
        <v>727.19</v>
      </c>
      <c r="AC42" s="23">
        <v>752.39</v>
      </c>
      <c r="AD42" s="23">
        <v>758.6</v>
      </c>
      <c r="AE42" s="23">
        <v>763.79</v>
      </c>
      <c r="AF42" s="23">
        <v>767.37</v>
      </c>
      <c r="AG42" s="23">
        <v>770.55</v>
      </c>
      <c r="AH42" s="23">
        <v>772.61</v>
      </c>
      <c r="AI42" s="23">
        <v>777.76</v>
      </c>
      <c r="AJ42" s="23">
        <v>785.03</v>
      </c>
      <c r="AK42" s="23">
        <v>787.33</v>
      </c>
      <c r="AL42" s="23">
        <v>790.12</v>
      </c>
      <c r="AM42" s="23">
        <v>792.64</v>
      </c>
      <c r="AN42" s="23">
        <v>797.02</v>
      </c>
      <c r="AO42" s="23">
        <v>803.24</v>
      </c>
      <c r="AP42" s="23">
        <v>807.7</v>
      </c>
      <c r="AQ42" s="23">
        <v>812.07</v>
      </c>
      <c r="AR42" s="23">
        <v>816.37</v>
      </c>
      <c r="AS42" s="23">
        <v>821.35</v>
      </c>
      <c r="AT42" s="23">
        <v>827.02</v>
      </c>
      <c r="AU42" s="24">
        <v>833.15</v>
      </c>
    </row>
    <row r="43" spans="1:47" ht="15">
      <c r="A43" s="22" t="s">
        <v>194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0.33</v>
      </c>
      <c r="V43" s="23">
        <v>1.25</v>
      </c>
      <c r="W43" s="23">
        <v>2.13</v>
      </c>
      <c r="X43" s="23">
        <v>2.95</v>
      </c>
      <c r="Y43" s="23">
        <v>4.82</v>
      </c>
      <c r="Z43" s="23">
        <v>13.46</v>
      </c>
      <c r="AA43" s="23">
        <v>24.38</v>
      </c>
      <c r="AB43" s="23">
        <v>32.15</v>
      </c>
      <c r="AC43" s="23">
        <v>47.77</v>
      </c>
      <c r="AD43" s="23">
        <v>48.36</v>
      </c>
      <c r="AE43" s="23">
        <v>49.15</v>
      </c>
      <c r="AF43" s="23">
        <v>48.95</v>
      </c>
      <c r="AG43" s="23">
        <v>48.79</v>
      </c>
      <c r="AH43" s="23">
        <v>48.42</v>
      </c>
      <c r="AI43" s="23">
        <v>48.3</v>
      </c>
      <c r="AJ43" s="23">
        <v>48.23</v>
      </c>
      <c r="AK43" s="23">
        <v>47.89</v>
      </c>
      <c r="AL43" s="23">
        <v>47.8</v>
      </c>
      <c r="AM43" s="23">
        <v>47.75</v>
      </c>
      <c r="AN43" s="23">
        <v>47.83</v>
      </c>
      <c r="AO43" s="23">
        <v>47.99</v>
      </c>
      <c r="AP43" s="23">
        <v>48.05</v>
      </c>
      <c r="AQ43" s="23">
        <v>48.14</v>
      </c>
      <c r="AR43" s="23">
        <v>48.26</v>
      </c>
      <c r="AS43" s="23">
        <v>48.41</v>
      </c>
      <c r="AT43" s="23">
        <v>48.58</v>
      </c>
      <c r="AU43" s="24">
        <v>48.79</v>
      </c>
    </row>
    <row r="44" spans="1:47" ht="15">
      <c r="A44" s="25" t="s">
        <v>195</v>
      </c>
      <c r="B44" s="26">
        <v>189.14</v>
      </c>
      <c r="C44" s="26">
        <v>204.43</v>
      </c>
      <c r="D44" s="26">
        <v>198.29</v>
      </c>
      <c r="E44" s="26">
        <v>190.9</v>
      </c>
      <c r="F44" s="26">
        <v>151.34</v>
      </c>
      <c r="G44" s="26">
        <v>170.94</v>
      </c>
      <c r="H44" s="26">
        <v>193.45</v>
      </c>
      <c r="I44" s="26">
        <v>179.46</v>
      </c>
      <c r="J44" s="26">
        <v>155.12</v>
      </c>
      <c r="K44" s="26">
        <v>162.66999999999999</v>
      </c>
      <c r="L44" s="26">
        <v>143.47999999999999</v>
      </c>
      <c r="M44" s="26">
        <v>144.46</v>
      </c>
      <c r="N44" s="26">
        <v>146.55000000000001</v>
      </c>
      <c r="O44" s="26">
        <v>156.91</v>
      </c>
      <c r="P44" s="26">
        <v>149.68</v>
      </c>
      <c r="Q44" s="26">
        <v>118.11</v>
      </c>
      <c r="R44" s="26">
        <v>128.43</v>
      </c>
      <c r="S44" s="26">
        <v>137.88</v>
      </c>
      <c r="T44" s="26">
        <v>144.05000000000001</v>
      </c>
      <c r="U44" s="26">
        <v>149.21</v>
      </c>
      <c r="V44" s="26">
        <v>148.31</v>
      </c>
      <c r="W44" s="26">
        <v>147.94</v>
      </c>
      <c r="X44" s="26">
        <v>146.96</v>
      </c>
      <c r="Y44" s="26">
        <v>145.97999999999999</v>
      </c>
      <c r="Z44" s="26">
        <v>145.22999999999999</v>
      </c>
      <c r="AA44" s="26">
        <v>144.33000000000001</v>
      </c>
      <c r="AB44" s="26">
        <v>143.38999999999999</v>
      </c>
      <c r="AC44" s="26">
        <v>142.65</v>
      </c>
      <c r="AD44" s="26">
        <v>141.76</v>
      </c>
      <c r="AE44" s="26">
        <v>141.01</v>
      </c>
      <c r="AF44" s="26">
        <v>140.62</v>
      </c>
      <c r="AG44" s="26">
        <v>140.36000000000001</v>
      </c>
      <c r="AH44" s="26">
        <v>140.15</v>
      </c>
      <c r="AI44" s="26">
        <v>140.01</v>
      </c>
      <c r="AJ44" s="26">
        <v>140.07</v>
      </c>
      <c r="AK44" s="26">
        <v>140.37</v>
      </c>
      <c r="AL44" s="26">
        <v>140.71</v>
      </c>
      <c r="AM44" s="26">
        <v>141.09</v>
      </c>
      <c r="AN44" s="26">
        <v>141.61000000000001</v>
      </c>
      <c r="AO44" s="26">
        <v>142.4</v>
      </c>
      <c r="AP44" s="26">
        <v>143.37</v>
      </c>
      <c r="AQ44" s="26">
        <v>144.34</v>
      </c>
      <c r="AR44" s="26">
        <v>145.28</v>
      </c>
      <c r="AS44" s="26">
        <v>146.44</v>
      </c>
      <c r="AT44" s="26">
        <v>147.74</v>
      </c>
      <c r="AU44" s="27">
        <v>149.15</v>
      </c>
    </row>
    <row r="46" spans="1:47" ht="18.75">
      <c r="A46" s="28" t="s">
        <v>199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</row>
    <row r="47" spans="1:47" ht="15">
      <c r="A47" s="19" t="s">
        <v>144</v>
      </c>
      <c r="B47" s="20">
        <v>2005</v>
      </c>
      <c r="C47" s="20">
        <v>2006</v>
      </c>
      <c r="D47" s="20">
        <v>2007</v>
      </c>
      <c r="E47" s="20">
        <v>2008</v>
      </c>
      <c r="F47" s="20">
        <v>2009</v>
      </c>
      <c r="G47" s="20">
        <v>2010</v>
      </c>
      <c r="H47" s="20">
        <v>2011</v>
      </c>
      <c r="I47" s="20">
        <v>2012</v>
      </c>
      <c r="J47" s="20">
        <v>2013</v>
      </c>
      <c r="K47" s="20">
        <v>2014</v>
      </c>
      <c r="L47" s="20">
        <v>2015</v>
      </c>
      <c r="M47" s="20">
        <v>2016</v>
      </c>
      <c r="N47" s="20">
        <v>2017</v>
      </c>
      <c r="O47" s="20">
        <v>2018</v>
      </c>
      <c r="P47" s="20">
        <v>2019</v>
      </c>
      <c r="Q47" s="20">
        <v>2020</v>
      </c>
      <c r="R47" s="20">
        <v>2021</v>
      </c>
      <c r="S47" s="20">
        <v>2022</v>
      </c>
      <c r="T47" s="20">
        <v>2023</v>
      </c>
      <c r="U47" s="20">
        <v>2024</v>
      </c>
      <c r="V47" s="20">
        <v>2025</v>
      </c>
      <c r="W47" s="20">
        <v>2026</v>
      </c>
      <c r="X47" s="20">
        <v>2027</v>
      </c>
      <c r="Y47" s="20">
        <v>2028</v>
      </c>
      <c r="Z47" s="20">
        <v>2029</v>
      </c>
      <c r="AA47" s="20">
        <v>2030</v>
      </c>
      <c r="AB47" s="20">
        <v>2031</v>
      </c>
      <c r="AC47" s="20">
        <v>2032</v>
      </c>
      <c r="AD47" s="20">
        <v>2033</v>
      </c>
      <c r="AE47" s="20">
        <v>2034</v>
      </c>
      <c r="AF47" s="20">
        <v>2035</v>
      </c>
      <c r="AG47" s="20">
        <v>2036</v>
      </c>
      <c r="AH47" s="20">
        <v>2037</v>
      </c>
      <c r="AI47" s="20">
        <v>2038</v>
      </c>
      <c r="AJ47" s="20">
        <v>2039</v>
      </c>
      <c r="AK47" s="20">
        <v>2040</v>
      </c>
      <c r="AL47" s="20">
        <v>2041</v>
      </c>
      <c r="AM47" s="20">
        <v>2042</v>
      </c>
      <c r="AN47" s="20">
        <v>2043</v>
      </c>
      <c r="AO47" s="20">
        <v>2044</v>
      </c>
      <c r="AP47" s="20">
        <v>2045</v>
      </c>
      <c r="AQ47" s="20">
        <v>2046</v>
      </c>
      <c r="AR47" s="20">
        <v>2047</v>
      </c>
      <c r="AS47" s="20">
        <v>2048</v>
      </c>
      <c r="AT47" s="20">
        <v>2049</v>
      </c>
      <c r="AU47" s="21">
        <v>2050</v>
      </c>
    </row>
    <row r="48" spans="1:47" ht="15">
      <c r="A48" s="22" t="s">
        <v>143</v>
      </c>
      <c r="B48" s="23">
        <v>2483.92</v>
      </c>
      <c r="C48" s="23">
        <v>2465.79</v>
      </c>
      <c r="D48" s="23">
        <v>2568.08</v>
      </c>
      <c r="E48" s="23">
        <v>2556.56</v>
      </c>
      <c r="F48" s="23">
        <v>2537.0500000000002</v>
      </c>
      <c r="G48" s="23">
        <v>2623.93</v>
      </c>
      <c r="H48" s="23">
        <v>2625.66</v>
      </c>
      <c r="I48" s="23">
        <v>2657.53</v>
      </c>
      <c r="J48" s="23">
        <v>2707.94</v>
      </c>
      <c r="K48" s="23">
        <v>2657.91</v>
      </c>
      <c r="L48" s="23">
        <v>2647.34</v>
      </c>
      <c r="M48" s="23">
        <v>2670.67</v>
      </c>
      <c r="N48" s="23">
        <v>2748.82</v>
      </c>
      <c r="O48" s="23">
        <v>2859.43</v>
      </c>
      <c r="P48" s="23">
        <v>2879.78</v>
      </c>
      <c r="Q48" s="23">
        <v>2329.06</v>
      </c>
      <c r="R48" s="23">
        <v>2592.4899999999998</v>
      </c>
      <c r="S48" s="23">
        <v>2807.99</v>
      </c>
      <c r="T48" s="23">
        <v>2808.24</v>
      </c>
      <c r="U48" s="23">
        <v>2805.6</v>
      </c>
      <c r="V48" s="23">
        <v>2794.12</v>
      </c>
      <c r="W48" s="23">
        <v>2786.89</v>
      </c>
      <c r="X48" s="23">
        <v>2774.39</v>
      </c>
      <c r="Y48" s="23">
        <v>2760.78</v>
      </c>
      <c r="Z48" s="23">
        <v>2749.12</v>
      </c>
      <c r="AA48" s="23">
        <v>2735.66</v>
      </c>
      <c r="AB48" s="23">
        <v>2722.19</v>
      </c>
      <c r="AC48" s="23">
        <v>2710.17</v>
      </c>
      <c r="AD48" s="23">
        <v>2696.48</v>
      </c>
      <c r="AE48" s="23">
        <v>2682.03</v>
      </c>
      <c r="AF48" s="23">
        <v>2666.81</v>
      </c>
      <c r="AG48" s="23">
        <v>2652.1</v>
      </c>
      <c r="AH48" s="23">
        <v>2638.35</v>
      </c>
      <c r="AI48" s="23">
        <v>2625</v>
      </c>
      <c r="AJ48" s="23">
        <v>2614.04</v>
      </c>
      <c r="AK48" s="23">
        <v>2602.9299999999998</v>
      </c>
      <c r="AL48" s="23">
        <v>2593.3000000000002</v>
      </c>
      <c r="AM48" s="23">
        <v>2584.25</v>
      </c>
      <c r="AN48" s="23">
        <v>2578.11</v>
      </c>
      <c r="AO48" s="23">
        <v>2574.85</v>
      </c>
      <c r="AP48" s="23">
        <v>2571.5300000000002</v>
      </c>
      <c r="AQ48" s="23">
        <v>2569.5</v>
      </c>
      <c r="AR48" s="23">
        <v>2568.64</v>
      </c>
      <c r="AS48" s="23">
        <v>2569.9</v>
      </c>
      <c r="AT48" s="23">
        <v>2573.9</v>
      </c>
      <c r="AU48" s="24">
        <v>2579.84</v>
      </c>
    </row>
    <row r="49" spans="1:47" ht="15">
      <c r="A49" s="22" t="s">
        <v>191</v>
      </c>
      <c r="B49" s="23">
        <v>3.53</v>
      </c>
      <c r="C49" s="23">
        <v>3.5</v>
      </c>
      <c r="D49" s="23">
        <v>3.28</v>
      </c>
      <c r="E49" s="23">
        <v>3.78</v>
      </c>
      <c r="F49" s="23">
        <v>3.43</v>
      </c>
      <c r="G49" s="23">
        <v>3.59</v>
      </c>
      <c r="H49" s="23">
        <v>3.72</v>
      </c>
      <c r="I49" s="23">
        <v>3.68</v>
      </c>
      <c r="J49" s="23">
        <v>4.08</v>
      </c>
      <c r="K49" s="23">
        <v>4.4800000000000004</v>
      </c>
      <c r="L49" s="23">
        <v>4.3899999999999997</v>
      </c>
      <c r="M49" s="23">
        <v>4.3899999999999997</v>
      </c>
      <c r="N49" s="23">
        <v>4.4000000000000004</v>
      </c>
      <c r="O49" s="23">
        <v>4.41</v>
      </c>
      <c r="P49" s="23">
        <v>4.43</v>
      </c>
      <c r="Q49" s="23">
        <v>3.49</v>
      </c>
      <c r="R49" s="23">
        <v>4.1399999999999997</v>
      </c>
      <c r="S49" s="23">
        <v>5.01</v>
      </c>
      <c r="T49" s="23">
        <v>5.5</v>
      </c>
      <c r="U49" s="23">
        <v>6.27</v>
      </c>
      <c r="V49" s="23">
        <v>7.79</v>
      </c>
      <c r="W49" s="23">
        <v>9.5399999999999991</v>
      </c>
      <c r="X49" s="23">
        <v>11.25</v>
      </c>
      <c r="Y49" s="23">
        <v>13.02</v>
      </c>
      <c r="Z49" s="23">
        <v>14.69</v>
      </c>
      <c r="AA49" s="23">
        <v>16.86</v>
      </c>
      <c r="AB49" s="23">
        <v>19.32</v>
      </c>
      <c r="AC49" s="23">
        <v>21.39</v>
      </c>
      <c r="AD49" s="23">
        <v>23.47</v>
      </c>
      <c r="AE49" s="23">
        <v>25.28</v>
      </c>
      <c r="AF49" s="23">
        <v>27.23</v>
      </c>
      <c r="AG49" s="23">
        <v>29.31</v>
      </c>
      <c r="AH49" s="23">
        <v>31.84</v>
      </c>
      <c r="AI49" s="23">
        <v>34.29</v>
      </c>
      <c r="AJ49" s="23">
        <v>36.94</v>
      </c>
      <c r="AK49" s="23">
        <v>39.71</v>
      </c>
      <c r="AL49" s="23">
        <v>42.38</v>
      </c>
      <c r="AM49" s="23">
        <v>44.84</v>
      </c>
      <c r="AN49" s="23">
        <v>47.66</v>
      </c>
      <c r="AO49" s="23">
        <v>50.57</v>
      </c>
      <c r="AP49" s="23">
        <v>53.41</v>
      </c>
      <c r="AQ49" s="23">
        <v>56.35</v>
      </c>
      <c r="AR49" s="23">
        <v>59.53</v>
      </c>
      <c r="AS49" s="23">
        <v>62.84</v>
      </c>
      <c r="AT49" s="23">
        <v>66.489999999999995</v>
      </c>
      <c r="AU49" s="24">
        <v>70.400000000000006</v>
      </c>
    </row>
    <row r="50" spans="1:47" ht="15">
      <c r="A50" s="22" t="s">
        <v>200</v>
      </c>
      <c r="B50" s="23">
        <v>11.91</v>
      </c>
      <c r="C50" s="23">
        <v>11.65</v>
      </c>
      <c r="D50" s="23">
        <v>13.79</v>
      </c>
      <c r="E50" s="23">
        <v>14.36</v>
      </c>
      <c r="F50" s="23">
        <v>12.36</v>
      </c>
      <c r="G50" s="23">
        <v>12.66</v>
      </c>
      <c r="H50" s="23">
        <v>13.85</v>
      </c>
      <c r="I50" s="23">
        <v>14.61</v>
      </c>
      <c r="J50" s="23">
        <v>11.98</v>
      </c>
      <c r="K50" s="23">
        <v>10.46</v>
      </c>
      <c r="L50" s="23">
        <v>10.73</v>
      </c>
      <c r="M50" s="23">
        <v>12.09</v>
      </c>
      <c r="N50" s="23">
        <v>11.98</v>
      </c>
      <c r="O50" s="23">
        <v>11.71</v>
      </c>
      <c r="P50" s="23">
        <v>11.61</v>
      </c>
      <c r="Q50" s="23">
        <v>8.68</v>
      </c>
      <c r="R50" s="23">
        <v>9.7200000000000006</v>
      </c>
      <c r="S50" s="23">
        <v>10.64</v>
      </c>
      <c r="T50" s="23">
        <v>10.46</v>
      </c>
      <c r="U50" s="23">
        <v>10.36</v>
      </c>
      <c r="V50" s="23">
        <v>10.34</v>
      </c>
      <c r="W50" s="23">
        <v>10.38</v>
      </c>
      <c r="X50" s="23">
        <v>10.37</v>
      </c>
      <c r="Y50" s="23">
        <v>10.33</v>
      </c>
      <c r="Z50" s="23">
        <v>10.24</v>
      </c>
      <c r="AA50" s="23">
        <v>10.11</v>
      </c>
      <c r="AB50" s="23">
        <v>9.98</v>
      </c>
      <c r="AC50" s="23">
        <v>9.84</v>
      </c>
      <c r="AD50" s="23">
        <v>9.69</v>
      </c>
      <c r="AE50" s="23">
        <v>9.52</v>
      </c>
      <c r="AF50" s="23">
        <v>9.36</v>
      </c>
      <c r="AG50" s="23">
        <v>9.1999999999999993</v>
      </c>
      <c r="AH50" s="23">
        <v>9.0399999999999991</v>
      </c>
      <c r="AI50" s="23">
        <v>8.8800000000000008</v>
      </c>
      <c r="AJ50" s="23">
        <v>8.7200000000000006</v>
      </c>
      <c r="AK50" s="23">
        <v>8.57</v>
      </c>
      <c r="AL50" s="23">
        <v>8.42</v>
      </c>
      <c r="AM50" s="23">
        <v>8.27</v>
      </c>
      <c r="AN50" s="23">
        <v>8.1300000000000008</v>
      </c>
      <c r="AO50" s="23">
        <v>7.99</v>
      </c>
      <c r="AP50" s="23">
        <v>7.85</v>
      </c>
      <c r="AQ50" s="23">
        <v>7.72</v>
      </c>
      <c r="AR50" s="23">
        <v>7.6</v>
      </c>
      <c r="AS50" s="23">
        <v>7.48</v>
      </c>
      <c r="AT50" s="23">
        <v>7.37</v>
      </c>
      <c r="AU50" s="24">
        <v>7.25</v>
      </c>
    </row>
    <row r="51" spans="1:47" ht="15">
      <c r="A51" s="22" t="s">
        <v>54</v>
      </c>
      <c r="B51" s="23">
        <v>1.88</v>
      </c>
      <c r="C51" s="23">
        <v>1.88</v>
      </c>
      <c r="D51" s="23">
        <v>1.89</v>
      </c>
      <c r="E51" s="23">
        <v>1.89</v>
      </c>
      <c r="F51" s="23">
        <v>1.89</v>
      </c>
      <c r="G51" s="23">
        <v>1.9</v>
      </c>
      <c r="H51" s="23">
        <v>1.61</v>
      </c>
      <c r="I51" s="23">
        <v>1.72</v>
      </c>
      <c r="J51" s="23">
        <v>1.49</v>
      </c>
      <c r="K51" s="23">
        <v>3.92</v>
      </c>
      <c r="L51" s="23">
        <v>3.92</v>
      </c>
      <c r="M51" s="23">
        <v>4.05</v>
      </c>
      <c r="N51" s="23">
        <v>4.6399999999999997</v>
      </c>
      <c r="O51" s="23">
        <v>4.5199999999999996</v>
      </c>
      <c r="P51" s="23">
        <v>4.9000000000000004</v>
      </c>
      <c r="Q51" s="23">
        <v>4.88</v>
      </c>
      <c r="R51" s="23">
        <v>9.44</v>
      </c>
      <c r="S51" s="23">
        <v>16.93</v>
      </c>
      <c r="T51" s="23">
        <v>20.86</v>
      </c>
      <c r="U51" s="23">
        <v>24.69</v>
      </c>
      <c r="V51" s="23">
        <v>28.02</v>
      </c>
      <c r="W51" s="23">
        <v>31.46</v>
      </c>
      <c r="X51" s="23">
        <v>34.92</v>
      </c>
      <c r="Y51" s="23">
        <v>40.74</v>
      </c>
      <c r="Z51" s="23">
        <v>44.75</v>
      </c>
      <c r="AA51" s="23">
        <v>48.94</v>
      </c>
      <c r="AB51" s="23">
        <v>53.27</v>
      </c>
      <c r="AC51" s="23">
        <v>61.9</v>
      </c>
      <c r="AD51" s="23">
        <v>66.47</v>
      </c>
      <c r="AE51" s="23">
        <v>71.14</v>
      </c>
      <c r="AF51" s="23">
        <v>75.83</v>
      </c>
      <c r="AG51" s="23">
        <v>84.27</v>
      </c>
      <c r="AH51" s="23">
        <v>88.98</v>
      </c>
      <c r="AI51" s="23">
        <v>93.91</v>
      </c>
      <c r="AJ51" s="23">
        <v>99.19</v>
      </c>
      <c r="AK51" s="23">
        <v>104.53</v>
      </c>
      <c r="AL51" s="23">
        <v>110.08</v>
      </c>
      <c r="AM51" s="23">
        <v>115.79</v>
      </c>
      <c r="AN51" s="23">
        <v>122.14</v>
      </c>
      <c r="AO51" s="23">
        <v>129.24</v>
      </c>
      <c r="AP51" s="23">
        <v>136.56</v>
      </c>
      <c r="AQ51" s="23">
        <v>144.30000000000001</v>
      </c>
      <c r="AR51" s="23">
        <v>152.44999999999999</v>
      </c>
      <c r="AS51" s="23">
        <v>161.30000000000001</v>
      </c>
      <c r="AT51" s="23">
        <v>170.96</v>
      </c>
      <c r="AU51" s="24">
        <v>181.43</v>
      </c>
    </row>
    <row r="52" spans="1:47" ht="15">
      <c r="A52" s="22" t="s">
        <v>201</v>
      </c>
      <c r="B52" s="23">
        <v>11.08</v>
      </c>
      <c r="C52" s="23">
        <v>12.38</v>
      </c>
      <c r="D52" s="23">
        <v>25.9</v>
      </c>
      <c r="E52" s="23">
        <v>36.700000000000003</v>
      </c>
      <c r="F52" s="23">
        <v>38.869999999999997</v>
      </c>
      <c r="G52" s="23">
        <v>50.89</v>
      </c>
      <c r="H52" s="23">
        <v>65.34</v>
      </c>
      <c r="I52" s="23">
        <v>70.540000000000006</v>
      </c>
      <c r="J52" s="23">
        <v>81.13</v>
      </c>
      <c r="K52" s="23">
        <v>80.790000000000006</v>
      </c>
      <c r="L52" s="23">
        <v>83.15</v>
      </c>
      <c r="M52" s="23">
        <v>86.67</v>
      </c>
      <c r="N52" s="23">
        <v>87.99</v>
      </c>
      <c r="O52" s="23">
        <v>90.32</v>
      </c>
      <c r="P52" s="23">
        <v>91.74</v>
      </c>
      <c r="Q52" s="23">
        <v>85.88</v>
      </c>
      <c r="R52" s="23">
        <v>97.05</v>
      </c>
      <c r="S52" s="23">
        <v>108.02</v>
      </c>
      <c r="T52" s="23">
        <v>119.06</v>
      </c>
      <c r="U52" s="23">
        <v>138.56</v>
      </c>
      <c r="V52" s="23">
        <v>158.06</v>
      </c>
      <c r="W52" s="23">
        <v>182.2</v>
      </c>
      <c r="X52" s="23">
        <v>206.31</v>
      </c>
      <c r="Y52" s="23">
        <v>230.15</v>
      </c>
      <c r="Z52" s="23">
        <v>253.84</v>
      </c>
      <c r="AA52" s="23">
        <v>277.98</v>
      </c>
      <c r="AB52" s="23">
        <v>282.08999999999997</v>
      </c>
      <c r="AC52" s="23">
        <v>279.99</v>
      </c>
      <c r="AD52" s="23">
        <v>277.62</v>
      </c>
      <c r="AE52" s="23">
        <v>275.19</v>
      </c>
      <c r="AF52" s="23">
        <v>272.68</v>
      </c>
      <c r="AG52" s="23">
        <v>270.11</v>
      </c>
      <c r="AH52" s="23">
        <v>267.60000000000002</v>
      </c>
      <c r="AI52" s="23">
        <v>265.18</v>
      </c>
      <c r="AJ52" s="23">
        <v>262.92</v>
      </c>
      <c r="AK52" s="23">
        <v>260.62</v>
      </c>
      <c r="AL52" s="23">
        <v>258.45999999999998</v>
      </c>
      <c r="AM52" s="23">
        <v>256.33999999999997</v>
      </c>
      <c r="AN52" s="23">
        <v>254.49</v>
      </c>
      <c r="AO52" s="23">
        <v>252.91</v>
      </c>
      <c r="AP52" s="23">
        <v>251.29</v>
      </c>
      <c r="AQ52" s="23">
        <v>249.78</v>
      </c>
      <c r="AR52" s="23">
        <v>248.35</v>
      </c>
      <c r="AS52" s="23">
        <v>247.09</v>
      </c>
      <c r="AT52" s="23">
        <v>246.02</v>
      </c>
      <c r="AU52" s="24">
        <v>245.05</v>
      </c>
    </row>
    <row r="53" spans="1:47" ht="15">
      <c r="A53" s="22" t="s">
        <v>194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0.01</v>
      </c>
      <c r="V53" s="23">
        <v>0.02</v>
      </c>
      <c r="W53" s="23">
        <v>0.05</v>
      </c>
      <c r="X53" s="23">
        <v>0.09</v>
      </c>
      <c r="Y53" s="23">
        <v>0.12</v>
      </c>
      <c r="Z53" s="23">
        <v>0.15</v>
      </c>
      <c r="AA53" s="23">
        <v>0.19</v>
      </c>
      <c r="AB53" s="23">
        <v>0.32</v>
      </c>
      <c r="AC53" s="23">
        <v>0.49</v>
      </c>
      <c r="AD53" s="23">
        <v>0.71</v>
      </c>
      <c r="AE53" s="23">
        <v>0.93</v>
      </c>
      <c r="AF53" s="23">
        <v>1.1399999999999999</v>
      </c>
      <c r="AG53" s="23">
        <v>1.34</v>
      </c>
      <c r="AH53" s="23">
        <v>1.53</v>
      </c>
      <c r="AI53" s="23">
        <v>1.72</v>
      </c>
      <c r="AJ53" s="23">
        <v>1.98</v>
      </c>
      <c r="AK53" s="23">
        <v>2.3199999999999998</v>
      </c>
      <c r="AL53" s="23">
        <v>2.74</v>
      </c>
      <c r="AM53" s="23">
        <v>3.22</v>
      </c>
      <c r="AN53" s="23">
        <v>3.81</v>
      </c>
      <c r="AO53" s="23">
        <v>4.51</v>
      </c>
      <c r="AP53" s="23">
        <v>5.35</v>
      </c>
      <c r="AQ53" s="23">
        <v>6.32</v>
      </c>
      <c r="AR53" s="23">
        <v>7.45</v>
      </c>
      <c r="AS53" s="23">
        <v>8.7799999999999994</v>
      </c>
      <c r="AT53" s="23">
        <v>10.32</v>
      </c>
      <c r="AU53" s="24">
        <v>12.05</v>
      </c>
    </row>
    <row r="54" spans="1:47" ht="15">
      <c r="A54" s="22" t="s">
        <v>202</v>
      </c>
      <c r="B54" s="23">
        <v>259.02</v>
      </c>
      <c r="C54" s="23">
        <v>257.26</v>
      </c>
      <c r="D54" s="23">
        <v>261.43</v>
      </c>
      <c r="E54" s="23">
        <v>246.06</v>
      </c>
      <c r="F54" s="23">
        <v>222.79</v>
      </c>
      <c r="G54" s="23">
        <v>231.14</v>
      </c>
      <c r="H54" s="23">
        <v>234.27</v>
      </c>
      <c r="I54" s="23">
        <v>272.67</v>
      </c>
      <c r="J54" s="23">
        <v>282.45999999999998</v>
      </c>
      <c r="K54" s="23">
        <v>269.98</v>
      </c>
      <c r="L54" s="23">
        <v>275.72000000000003</v>
      </c>
      <c r="M54" s="23">
        <v>294.79000000000002</v>
      </c>
      <c r="N54" s="23">
        <v>316.54000000000002</v>
      </c>
      <c r="O54" s="23">
        <v>353.86</v>
      </c>
      <c r="P54" s="23">
        <v>353.27</v>
      </c>
      <c r="Q54" s="23">
        <v>171.27</v>
      </c>
      <c r="R54" s="23">
        <v>277.73</v>
      </c>
      <c r="S54" s="23">
        <v>360.8</v>
      </c>
      <c r="T54" s="23">
        <v>363.73</v>
      </c>
      <c r="U54" s="23">
        <v>365.69</v>
      </c>
      <c r="V54" s="23">
        <v>367.04</v>
      </c>
      <c r="W54" s="23">
        <v>368.59</v>
      </c>
      <c r="X54" s="23">
        <v>369.87</v>
      </c>
      <c r="Y54" s="23">
        <v>371</v>
      </c>
      <c r="Z54" s="23">
        <v>372.32</v>
      </c>
      <c r="AA54" s="23">
        <v>373.91</v>
      </c>
      <c r="AB54" s="23">
        <v>376.14</v>
      </c>
      <c r="AC54" s="23">
        <v>378.77</v>
      </c>
      <c r="AD54" s="23">
        <v>381.34</v>
      </c>
      <c r="AE54" s="23">
        <v>383.87</v>
      </c>
      <c r="AF54" s="23">
        <v>386.23</v>
      </c>
      <c r="AG54" s="23">
        <v>388.59</v>
      </c>
      <c r="AH54" s="23">
        <v>390.9</v>
      </c>
      <c r="AI54" s="23">
        <v>393.26</v>
      </c>
      <c r="AJ54" s="23">
        <v>396</v>
      </c>
      <c r="AK54" s="23">
        <v>398.5</v>
      </c>
      <c r="AL54" s="23">
        <v>400.91</v>
      </c>
      <c r="AM54" s="23">
        <v>403.17</v>
      </c>
      <c r="AN54" s="23">
        <v>405.69</v>
      </c>
      <c r="AO54" s="23">
        <v>408.51</v>
      </c>
      <c r="AP54" s="23">
        <v>411.13</v>
      </c>
      <c r="AQ54" s="23">
        <v>413.77</v>
      </c>
      <c r="AR54" s="23">
        <v>416.37</v>
      </c>
      <c r="AS54" s="23">
        <v>419.09</v>
      </c>
      <c r="AT54" s="23">
        <v>422.09</v>
      </c>
      <c r="AU54" s="24">
        <v>425.3</v>
      </c>
    </row>
    <row r="55" spans="1:47" ht="15">
      <c r="A55" s="22" t="s">
        <v>203</v>
      </c>
      <c r="B55" s="23">
        <v>745.29</v>
      </c>
      <c r="C55" s="23">
        <v>740.79</v>
      </c>
      <c r="D55" s="23">
        <v>773.06</v>
      </c>
      <c r="E55" s="23">
        <v>789.8</v>
      </c>
      <c r="F55" s="23">
        <v>770.61</v>
      </c>
      <c r="G55" s="23">
        <v>818.81</v>
      </c>
      <c r="H55" s="23">
        <v>857.66</v>
      </c>
      <c r="I55" s="23">
        <v>841.97</v>
      </c>
      <c r="J55" s="23">
        <v>851.67</v>
      </c>
      <c r="K55" s="23">
        <v>845.66</v>
      </c>
      <c r="L55" s="23">
        <v>803.87</v>
      </c>
      <c r="M55" s="23">
        <v>750.62</v>
      </c>
      <c r="N55" s="23">
        <v>786.75</v>
      </c>
      <c r="O55" s="23">
        <v>830.48</v>
      </c>
      <c r="P55" s="23">
        <v>830.9</v>
      </c>
      <c r="Q55" s="23">
        <v>762.36</v>
      </c>
      <c r="R55" s="23">
        <v>788.25</v>
      </c>
      <c r="S55" s="23">
        <v>802.7</v>
      </c>
      <c r="T55" s="23">
        <v>794.55</v>
      </c>
      <c r="U55" s="23">
        <v>778.04</v>
      </c>
      <c r="V55" s="23">
        <v>754.34</v>
      </c>
      <c r="W55" s="23">
        <v>730.52</v>
      </c>
      <c r="X55" s="23">
        <v>706.29</v>
      </c>
      <c r="Y55" s="23">
        <v>680.95</v>
      </c>
      <c r="Z55" s="23">
        <v>660.14</v>
      </c>
      <c r="AA55" s="23">
        <v>639.96</v>
      </c>
      <c r="AB55" s="23">
        <v>631.54999999999995</v>
      </c>
      <c r="AC55" s="23">
        <v>620.05999999999995</v>
      </c>
      <c r="AD55" s="23">
        <v>612.42999999999995</v>
      </c>
      <c r="AE55" s="23">
        <v>605</v>
      </c>
      <c r="AF55" s="23">
        <v>596.94000000000005</v>
      </c>
      <c r="AG55" s="23">
        <v>585.07000000000005</v>
      </c>
      <c r="AH55" s="23">
        <v>577.11</v>
      </c>
      <c r="AI55" s="23">
        <v>569.01</v>
      </c>
      <c r="AJ55" s="23">
        <v>561.46</v>
      </c>
      <c r="AK55" s="23">
        <v>553.76</v>
      </c>
      <c r="AL55" s="23">
        <v>546.32000000000005</v>
      </c>
      <c r="AM55" s="23">
        <v>539.01</v>
      </c>
      <c r="AN55" s="23">
        <v>532.12</v>
      </c>
      <c r="AO55" s="23">
        <v>525.85</v>
      </c>
      <c r="AP55" s="23">
        <v>519.45000000000005</v>
      </c>
      <c r="AQ55" s="23">
        <v>513.23</v>
      </c>
      <c r="AR55" s="23">
        <v>507.12</v>
      </c>
      <c r="AS55" s="23">
        <v>501.42</v>
      </c>
      <c r="AT55" s="23">
        <v>496.25</v>
      </c>
      <c r="AU55" s="24">
        <v>491.36</v>
      </c>
    </row>
    <row r="56" spans="1:47" ht="15">
      <c r="A56" s="22" t="s">
        <v>204</v>
      </c>
      <c r="B56" s="23">
        <v>82.97</v>
      </c>
      <c r="C56" s="23">
        <v>68.7</v>
      </c>
      <c r="D56" s="23">
        <v>84.45</v>
      </c>
      <c r="E56" s="23">
        <v>84.9</v>
      </c>
      <c r="F56" s="23">
        <v>86.99</v>
      </c>
      <c r="G56" s="23">
        <v>86.76</v>
      </c>
      <c r="H56" s="23">
        <v>61.64</v>
      </c>
      <c r="I56" s="23">
        <v>63.11</v>
      </c>
      <c r="J56" s="23">
        <v>59.45</v>
      </c>
      <c r="K56" s="23">
        <v>50.89</v>
      </c>
      <c r="L56" s="23">
        <v>40.880000000000003</v>
      </c>
      <c r="M56" s="23">
        <v>41.97</v>
      </c>
      <c r="N56" s="23">
        <v>45.26</v>
      </c>
      <c r="O56" s="23">
        <v>47.87</v>
      </c>
      <c r="P56" s="23">
        <v>44.87</v>
      </c>
      <c r="Q56" s="23">
        <v>41.4</v>
      </c>
      <c r="R56" s="23">
        <v>42.8</v>
      </c>
      <c r="S56" s="23">
        <v>43.93</v>
      </c>
      <c r="T56" s="23">
        <v>44.2</v>
      </c>
      <c r="U56" s="23">
        <v>44.09</v>
      </c>
      <c r="V56" s="23">
        <v>43.68</v>
      </c>
      <c r="W56" s="23">
        <v>43.23</v>
      </c>
      <c r="X56" s="23">
        <v>42.65</v>
      </c>
      <c r="Y56" s="23">
        <v>42.05</v>
      </c>
      <c r="Z56" s="23">
        <v>41.49</v>
      </c>
      <c r="AA56" s="23">
        <v>40.96</v>
      </c>
      <c r="AB56" s="23">
        <v>40.53</v>
      </c>
      <c r="AC56" s="23">
        <v>40.200000000000003</v>
      </c>
      <c r="AD56" s="23">
        <v>39.82</v>
      </c>
      <c r="AE56" s="23">
        <v>39.409999999999997</v>
      </c>
      <c r="AF56" s="23">
        <v>38.979999999999997</v>
      </c>
      <c r="AG56" s="23">
        <v>38.54</v>
      </c>
      <c r="AH56" s="23">
        <v>38.08</v>
      </c>
      <c r="AI56" s="23">
        <v>37.68</v>
      </c>
      <c r="AJ56" s="23">
        <v>37.369999999999997</v>
      </c>
      <c r="AK56" s="23">
        <v>37.020000000000003</v>
      </c>
      <c r="AL56" s="23">
        <v>36.65</v>
      </c>
      <c r="AM56" s="23">
        <v>36.26</v>
      </c>
      <c r="AN56" s="23">
        <v>35.97</v>
      </c>
      <c r="AO56" s="23">
        <v>35.82</v>
      </c>
      <c r="AP56" s="23">
        <v>35.619999999999997</v>
      </c>
      <c r="AQ56" s="23">
        <v>35.44</v>
      </c>
      <c r="AR56" s="23">
        <v>35.270000000000003</v>
      </c>
      <c r="AS56" s="23">
        <v>35.14</v>
      </c>
      <c r="AT56" s="23">
        <v>35.08</v>
      </c>
      <c r="AU56" s="24">
        <v>35.1</v>
      </c>
    </row>
    <row r="57" spans="1:47" ht="15">
      <c r="A57" s="22" t="s">
        <v>205</v>
      </c>
      <c r="B57" s="23">
        <v>3.28</v>
      </c>
      <c r="C57" s="23">
        <v>3.25</v>
      </c>
      <c r="D57" s="23">
        <v>3.29</v>
      </c>
      <c r="E57" s="23">
        <v>3.07</v>
      </c>
      <c r="F57" s="23">
        <v>2.25</v>
      </c>
      <c r="G57" s="23">
        <v>2.0299999999999998</v>
      </c>
      <c r="H57" s="23">
        <v>3.04</v>
      </c>
      <c r="I57" s="23">
        <v>3.45</v>
      </c>
      <c r="J57" s="23">
        <v>1.17</v>
      </c>
      <c r="K57" s="23">
        <v>0.9</v>
      </c>
      <c r="L57" s="23">
        <v>0.66</v>
      </c>
      <c r="M57" s="23">
        <v>0.96</v>
      </c>
      <c r="N57" s="23">
        <v>2.79</v>
      </c>
      <c r="O57" s="23">
        <v>4.2</v>
      </c>
      <c r="P57" s="23">
        <v>3.06</v>
      </c>
      <c r="Q57" s="23">
        <v>2.54</v>
      </c>
      <c r="R57" s="23">
        <v>2.79</v>
      </c>
      <c r="S57" s="23">
        <v>3.17</v>
      </c>
      <c r="T57" s="23">
        <v>3.24</v>
      </c>
      <c r="U57" s="23">
        <v>3.3</v>
      </c>
      <c r="V57" s="23">
        <v>3.34</v>
      </c>
      <c r="W57" s="23">
        <v>3.38</v>
      </c>
      <c r="X57" s="23">
        <v>3.42</v>
      </c>
      <c r="Y57" s="23">
        <v>3.47</v>
      </c>
      <c r="Z57" s="23">
        <v>3.52</v>
      </c>
      <c r="AA57" s="23">
        <v>3.57</v>
      </c>
      <c r="AB57" s="23">
        <v>3.62</v>
      </c>
      <c r="AC57" s="23">
        <v>3.67</v>
      </c>
      <c r="AD57" s="23">
        <v>3.73</v>
      </c>
      <c r="AE57" s="23">
        <v>3.77</v>
      </c>
      <c r="AF57" s="23">
        <v>3.82</v>
      </c>
      <c r="AG57" s="23">
        <v>3.86</v>
      </c>
      <c r="AH57" s="23">
        <v>3.9</v>
      </c>
      <c r="AI57" s="23">
        <v>3.94</v>
      </c>
      <c r="AJ57" s="23">
        <v>3.97</v>
      </c>
      <c r="AK57" s="23">
        <v>4.01</v>
      </c>
      <c r="AL57" s="23">
        <v>4.04</v>
      </c>
      <c r="AM57" s="23">
        <v>4.08</v>
      </c>
      <c r="AN57" s="23">
        <v>4.1100000000000003</v>
      </c>
      <c r="AO57" s="23">
        <v>4.1500000000000004</v>
      </c>
      <c r="AP57" s="23">
        <v>4.2</v>
      </c>
      <c r="AQ57" s="23">
        <v>4.24</v>
      </c>
      <c r="AR57" s="23">
        <v>4.29</v>
      </c>
      <c r="AS57" s="23">
        <v>4.34</v>
      </c>
      <c r="AT57" s="23">
        <v>4.3899999999999997</v>
      </c>
      <c r="AU57" s="24">
        <v>4.4400000000000004</v>
      </c>
    </row>
    <row r="58" spans="1:47" ht="15">
      <c r="A58" s="25" t="s">
        <v>206</v>
      </c>
      <c r="B58" s="26">
        <v>1364.96</v>
      </c>
      <c r="C58" s="26">
        <v>1366.39</v>
      </c>
      <c r="D58" s="26">
        <v>1400.99</v>
      </c>
      <c r="E58" s="26">
        <v>1376</v>
      </c>
      <c r="F58" s="26">
        <v>1397.87</v>
      </c>
      <c r="G58" s="26">
        <v>1416.15</v>
      </c>
      <c r="H58" s="26">
        <v>1384.53</v>
      </c>
      <c r="I58" s="26">
        <v>1385.77</v>
      </c>
      <c r="J58" s="26">
        <v>1414.52</v>
      </c>
      <c r="K58" s="26">
        <v>1390.85</v>
      </c>
      <c r="L58" s="26">
        <v>1424.02</v>
      </c>
      <c r="M58" s="26">
        <v>1475.12</v>
      </c>
      <c r="N58" s="26">
        <v>1488.48</v>
      </c>
      <c r="O58" s="26">
        <v>1512.06</v>
      </c>
      <c r="P58" s="26">
        <v>1534.99</v>
      </c>
      <c r="Q58" s="26">
        <v>1248.55</v>
      </c>
      <c r="R58" s="26">
        <v>1360.56</v>
      </c>
      <c r="S58" s="26">
        <v>1456.79</v>
      </c>
      <c r="T58" s="26">
        <v>1446.64</v>
      </c>
      <c r="U58" s="26">
        <v>1434.6</v>
      </c>
      <c r="V58" s="26">
        <v>1421.51</v>
      </c>
      <c r="W58" s="26">
        <v>1407.59</v>
      </c>
      <c r="X58" s="26">
        <v>1389.31</v>
      </c>
      <c r="Y58" s="26">
        <v>1369.07</v>
      </c>
      <c r="Z58" s="26">
        <v>1348.12</v>
      </c>
      <c r="AA58" s="26">
        <v>1323.36</v>
      </c>
      <c r="AB58" s="26">
        <v>1305.69</v>
      </c>
      <c r="AC58" s="26">
        <v>1294.3399999999999</v>
      </c>
      <c r="AD58" s="26">
        <v>1281.9100000000001</v>
      </c>
      <c r="AE58" s="26">
        <v>1268.8499999999999</v>
      </c>
      <c r="AF58" s="26">
        <v>1255.75</v>
      </c>
      <c r="AG58" s="26">
        <v>1243.1600000000001</v>
      </c>
      <c r="AH58" s="26">
        <v>1230.9000000000001</v>
      </c>
      <c r="AI58" s="26">
        <v>1218.8599999999999</v>
      </c>
      <c r="AJ58" s="26">
        <v>1207.45</v>
      </c>
      <c r="AK58" s="26">
        <v>1196.22</v>
      </c>
      <c r="AL58" s="26">
        <v>1186.04</v>
      </c>
      <c r="AM58" s="26">
        <v>1176.49</v>
      </c>
      <c r="AN58" s="26">
        <v>1167.79</v>
      </c>
      <c r="AO58" s="26">
        <v>1159.83</v>
      </c>
      <c r="AP58" s="26">
        <v>1152.02</v>
      </c>
      <c r="AQ58" s="26">
        <v>1144.6600000000001</v>
      </c>
      <c r="AR58" s="26">
        <v>1137.6600000000001</v>
      </c>
      <c r="AS58" s="26">
        <v>1131.2</v>
      </c>
      <c r="AT58" s="26">
        <v>1125.27</v>
      </c>
      <c r="AU58" s="27">
        <v>1119.51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BDE9-BF47-4678-80B6-7D809771441A}">
  <dimension ref="A1:AI7"/>
  <sheetViews>
    <sheetView workbookViewId="0">
      <selection activeCell="C9" sqref="C9"/>
    </sheetView>
  </sheetViews>
  <sheetFormatPr defaultRowHeight="15"/>
  <sheetData>
    <row r="1" spans="1:35">
      <c r="A1" s="48" t="s">
        <v>207</v>
      </c>
      <c r="B1" s="49"/>
      <c r="C1" s="49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>
      <c r="A2" s="47">
        <v>2019</v>
      </c>
      <c r="B2" s="47">
        <v>2030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47">
        <v>59000</v>
      </c>
      <c r="B3" s="47">
        <v>198000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</row>
    <row r="4" spans="1:3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>
      <c r="A5" s="48" t="s">
        <v>208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35">
      <c r="A6" s="47" t="s">
        <v>209</v>
      </c>
      <c r="B6" s="47">
        <v>2019</v>
      </c>
      <c r="C6" s="47">
        <v>2020</v>
      </c>
      <c r="D6" s="47">
        <v>2021</v>
      </c>
      <c r="E6" s="47">
        <v>2022</v>
      </c>
      <c r="F6" s="47">
        <v>2023</v>
      </c>
      <c r="G6" s="47">
        <v>2024</v>
      </c>
      <c r="H6" s="47">
        <v>2025</v>
      </c>
      <c r="I6" s="47">
        <v>2026</v>
      </c>
      <c r="J6" s="47">
        <v>2027</v>
      </c>
      <c r="K6" s="47">
        <v>2028</v>
      </c>
      <c r="L6" s="47">
        <v>2029</v>
      </c>
      <c r="M6" s="47">
        <v>2030</v>
      </c>
      <c r="N6" s="47">
        <v>2031</v>
      </c>
      <c r="O6" s="47">
        <v>2032</v>
      </c>
      <c r="P6" s="47">
        <v>2033</v>
      </c>
      <c r="Q6" s="47">
        <v>2034</v>
      </c>
      <c r="R6" s="47">
        <v>2035</v>
      </c>
      <c r="S6" s="47">
        <v>2036</v>
      </c>
      <c r="T6" s="47">
        <v>2037</v>
      </c>
      <c r="U6" s="47">
        <v>2038</v>
      </c>
      <c r="V6" s="47">
        <v>2039</v>
      </c>
      <c r="W6" s="47">
        <v>2040</v>
      </c>
      <c r="X6" s="47">
        <v>2041</v>
      </c>
      <c r="Y6" s="47">
        <v>2042</v>
      </c>
      <c r="Z6" s="47">
        <v>2043</v>
      </c>
      <c r="AA6" s="47">
        <v>2044</v>
      </c>
      <c r="AB6" s="47">
        <v>2045</v>
      </c>
      <c r="AC6" s="47">
        <v>2046</v>
      </c>
      <c r="AD6" s="47">
        <v>2047</v>
      </c>
      <c r="AE6" s="47">
        <v>2048</v>
      </c>
      <c r="AF6" s="47">
        <v>2049</v>
      </c>
      <c r="AG6" s="47">
        <v>2050</v>
      </c>
      <c r="AH6" s="47"/>
      <c r="AI6" s="47"/>
    </row>
    <row r="7" spans="1:35">
      <c r="A7" s="47" t="s">
        <v>210</v>
      </c>
      <c r="B7" s="47">
        <v>752136</v>
      </c>
      <c r="C7" s="47">
        <v>683006</v>
      </c>
      <c r="D7" s="47">
        <v>728954</v>
      </c>
      <c r="E7" s="47">
        <v>745991</v>
      </c>
      <c r="F7" s="47">
        <v>757422</v>
      </c>
      <c r="G7" s="47">
        <v>766081</v>
      </c>
      <c r="H7" s="47">
        <v>772495</v>
      </c>
      <c r="I7" s="47">
        <v>776739</v>
      </c>
      <c r="J7" s="47">
        <v>779659</v>
      </c>
      <c r="K7" s="47">
        <v>784465</v>
      </c>
      <c r="L7" s="47">
        <v>792336</v>
      </c>
      <c r="M7" s="47">
        <v>796481</v>
      </c>
      <c r="N7" s="47">
        <v>800947</v>
      </c>
      <c r="O7" s="47">
        <v>806133</v>
      </c>
      <c r="P7" s="47">
        <v>810368</v>
      </c>
      <c r="Q7" s="47">
        <v>814654</v>
      </c>
      <c r="R7" s="47">
        <v>819808</v>
      </c>
      <c r="S7" s="47">
        <v>824754</v>
      </c>
      <c r="T7" s="47">
        <v>830998</v>
      </c>
      <c r="U7" s="47">
        <v>836502</v>
      </c>
      <c r="V7" s="50">
        <v>842000</v>
      </c>
      <c r="W7" s="50">
        <v>848000</v>
      </c>
      <c r="X7" s="50">
        <v>854000</v>
      </c>
      <c r="Y7" s="50">
        <v>860000</v>
      </c>
      <c r="Z7" s="50">
        <v>866000</v>
      </c>
      <c r="AA7" s="50">
        <v>873000</v>
      </c>
      <c r="AB7" s="50">
        <v>881000</v>
      </c>
      <c r="AC7" s="50">
        <v>889000</v>
      </c>
      <c r="AD7" s="50">
        <v>896000</v>
      </c>
      <c r="AE7" s="50">
        <v>904000</v>
      </c>
      <c r="AF7" s="50">
        <v>913000</v>
      </c>
      <c r="AG7" s="50">
        <v>922000</v>
      </c>
      <c r="AH7" s="47"/>
      <c r="AI7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D83F-3223-495D-804E-CF24EB1261EA}">
  <dimension ref="A1:AI6"/>
  <sheetViews>
    <sheetView tabSelected="1" workbookViewId="0">
      <selection activeCell="D11" sqref="D11"/>
    </sheetView>
  </sheetViews>
  <sheetFormatPr defaultRowHeight="15"/>
  <cols>
    <col min="1" max="1" width="35" customWidth="1"/>
  </cols>
  <sheetData>
    <row r="1" spans="1:35" ht="14.4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s="51" t="s">
        <v>212</v>
      </c>
      <c r="B2" s="47">
        <f>C2</f>
        <v>59000</v>
      </c>
      <c r="C2" s="47">
        <f>Calculations!A3</f>
        <v>59000</v>
      </c>
      <c r="D2" s="47">
        <f>$C$2*(Calculations!C7/Calculations!$B$7)</f>
        <v>53577.217418126507</v>
      </c>
      <c r="E2" s="47">
        <f>$C$2*(Calculations!D7/Calculations!$B$7)</f>
        <v>57181.528340619247</v>
      </c>
      <c r="F2" s="47">
        <f>$C$2*(Calculations!E7/Calculations!$B$7)</f>
        <v>58517.96616569344</v>
      </c>
      <c r="G2" s="47">
        <f>$C$2*(Calculations!F7/Calculations!$B$7)</f>
        <v>59414.651073741981</v>
      </c>
      <c r="H2" s="47">
        <f>$C$2*(Calculations!G7/Calculations!$B$7)</f>
        <v>60093.89126434581</v>
      </c>
      <c r="I2" s="47">
        <f>$C$2*(Calculations!H7/Calculations!$B$7)</f>
        <v>60597.026335662697</v>
      </c>
      <c r="J2" s="47">
        <f>$C$2*(Calculations!I7/Calculations!$B$7)</f>
        <v>60929.939532212265</v>
      </c>
      <c r="K2" s="47">
        <f>$C$2*(Calculations!J7/Calculations!$B$7)</f>
        <v>61158.99385217567</v>
      </c>
      <c r="L2" s="47">
        <f>$C$2*(Calculations!K7/Calculations!$B$7)</f>
        <v>61535.992160992158</v>
      </c>
      <c r="M2" s="47">
        <f>$C$2*(Calculations!L7/Calculations!$B$7)</f>
        <v>62153.419062509973</v>
      </c>
      <c r="N2" s="47">
        <f>$C$2*(Calculations!M7/Calculations!$B$7)</f>
        <v>62478.566376293653</v>
      </c>
      <c r="O2" s="47">
        <f>$C$2*(Calculations!N7/Calculations!$B$7)</f>
        <v>62828.893976621257</v>
      </c>
      <c r="P2" s="47">
        <f>$C$2*(Calculations!O7/Calculations!$B$7)</f>
        <v>63235.70072433709</v>
      </c>
      <c r="Q2" s="47">
        <f>$C$2*(Calculations!P7/Calculations!$B$7)</f>
        <v>63567.907931544294</v>
      </c>
      <c r="R2" s="47">
        <f>$C$2*(Calculations!Q7/Calculations!$B$7)</f>
        <v>63904.115745024836</v>
      </c>
      <c r="S2" s="47">
        <f>$C$2*(Calculations!R7/Calculations!$B$7)</f>
        <v>64308.412308412306</v>
      </c>
      <c r="T2" s="47">
        <f>$C$2*(Calculations!S7/Calculations!$B$7)</f>
        <v>64696.392673665396</v>
      </c>
      <c r="U2" s="47">
        <f>$C$2*(Calculations!T7/Calculations!$B$7)</f>
        <v>65186.192390737844</v>
      </c>
      <c r="V2" s="47">
        <f>$C$2*(Calculations!U7/Calculations!$B$7)</f>
        <v>65617.944095216822</v>
      </c>
      <c r="W2" s="47">
        <f>$C$2*(Calculations!V7/Calculations!$B$7)</f>
        <v>66049.225140134236</v>
      </c>
      <c r="X2" s="47">
        <f>$C$2*(Calculations!W7/Calculations!$B$7)</f>
        <v>66519.884701702875</v>
      </c>
      <c r="Y2" s="47">
        <f>$C$2*(Calculations!X7/Calculations!$B$7)</f>
        <v>66990.544263271542</v>
      </c>
      <c r="Z2" s="47">
        <f>$C$2*(Calculations!Y7/Calculations!$B$7)</f>
        <v>67461.203824840195</v>
      </c>
      <c r="AA2" s="47">
        <f>$C$2*(Calculations!Z7/Calculations!$B$7)</f>
        <v>67931.863386408833</v>
      </c>
      <c r="AB2" s="47">
        <f>$C$2*(Calculations!AA7/Calculations!$B$7)</f>
        <v>68480.966208238926</v>
      </c>
      <c r="AC2" s="47">
        <f>$C$2*(Calculations!AB7/Calculations!$B$7)</f>
        <v>69108.512290330473</v>
      </c>
      <c r="AD2" s="47">
        <f>$C$2*(Calculations!AC7/Calculations!$B$7)</f>
        <v>69736.05837242202</v>
      </c>
      <c r="AE2" s="47">
        <f>$C$2*(Calculations!AD7/Calculations!$B$7)</f>
        <v>70285.161194252112</v>
      </c>
      <c r="AF2" s="47">
        <f>$C$2*(Calculations!AE7/Calculations!$B$7)</f>
        <v>70912.70727634363</v>
      </c>
      <c r="AG2" s="47">
        <f>$C$2*(Calculations!AF7/Calculations!$B$7)</f>
        <v>71618.696618696616</v>
      </c>
      <c r="AH2" s="47">
        <f>$C$2*(Calculations!AG7/Calculations!$B$7)</f>
        <v>72324.685961049589</v>
      </c>
      <c r="AI2" s="47"/>
    </row>
    <row r="5" spans="1:35">
      <c r="A5" s="53" t="s">
        <v>213</v>
      </c>
      <c r="B5" s="52">
        <f>SUM('NEB Data'!O18, 'NEB Data'!O28,'NEB Data'!O38)/SUM('EIA Data'!F24,'EIA Data'!F39, 'EIA Data'!F64)/About!$A$40</f>
        <v>0.12559209546434408</v>
      </c>
      <c r="C5" s="52">
        <f>SUM('NEB Data'!P18, 'NEB Data'!P28,'NEB Data'!P38)/SUM('EIA Data'!G24,'EIA Data'!G39, 'EIA Data'!G64)/About!$A$40</f>
        <v>0.12500029116429678</v>
      </c>
      <c r="D5" s="52">
        <f>SUM('NEB Data'!Q18, 'NEB Data'!Q28,'NEB Data'!Q38)/SUM('EIA Data'!H24,'EIA Data'!H39, 'EIA Data'!H64)/About!$A$40</f>
        <v>0.12361441400680812</v>
      </c>
      <c r="E5" s="52">
        <f>SUM('NEB Data'!R18, 'NEB Data'!R28,'NEB Data'!R38)/SUM('EIA Data'!I24,'EIA Data'!I39, 'EIA Data'!I64)/About!$A$40</f>
        <v>0.12393337931440783</v>
      </c>
      <c r="F5" s="52">
        <f>SUM('NEB Data'!S18, 'NEB Data'!S28,'NEB Data'!S38)/SUM('EIA Data'!J24,'EIA Data'!J39, 'EIA Data'!J64)/About!$A$40</f>
        <v>0.12401368695841491</v>
      </c>
      <c r="G5" s="52">
        <f>SUM('NEB Data'!T18, 'NEB Data'!T28,'NEB Data'!T38)/SUM('EIA Data'!K24,'EIA Data'!K39, 'EIA Data'!K64)/About!$A$40</f>
        <v>0.12409113106642244</v>
      </c>
      <c r="H5" s="52">
        <f>SUM('NEB Data'!U18, 'NEB Data'!U28,'NEB Data'!U38)/SUM('EIA Data'!L24,'EIA Data'!L39, 'EIA Data'!L64)/About!$A$40</f>
        <v>0.12496224829593391</v>
      </c>
      <c r="I5" s="52">
        <f>SUM('NEB Data'!V18, 'NEB Data'!V28,'NEB Data'!V38)/SUM('EIA Data'!M24,'EIA Data'!M39, 'EIA Data'!M64)/About!$A$40</f>
        <v>0.12477697645397341</v>
      </c>
      <c r="J5" s="52">
        <f>SUM('NEB Data'!W18, 'NEB Data'!W28,'NEB Data'!W38)/SUM('EIA Data'!N24,'EIA Data'!N39, 'EIA Data'!N64)/About!$A$40</f>
        <v>0.12460915153920825</v>
      </c>
      <c r="K5" s="52">
        <f>SUM('NEB Data'!X18, 'NEB Data'!X28,'NEB Data'!X38)/SUM('EIA Data'!O24,'EIA Data'!O39, 'EIA Data'!O64)/About!$A$40</f>
        <v>0.1249673917065338</v>
      </c>
      <c r="L5" s="52">
        <f>SUM('NEB Data'!Y18, 'NEB Data'!Y28,'NEB Data'!Y38)/SUM('EIA Data'!P24,'EIA Data'!P39, 'EIA Data'!P64)/About!$A$40</f>
        <v>0.12503330772733356</v>
      </c>
      <c r="M5" s="52">
        <f>SUM('NEB Data'!Z18, 'NEB Data'!Z28,'NEB Data'!Z38)/SUM('EIA Data'!Q24,'EIA Data'!Q39, 'EIA Data'!Q64)/About!$A$40</f>
        <v>0.12525854653603311</v>
      </c>
      <c r="N5" s="52">
        <f>SUM('NEB Data'!AA18, 'NEB Data'!AA28,'NEB Data'!AA38)/SUM('EIA Data'!R24,'EIA Data'!R39, 'EIA Data'!R64)/About!$A$40</f>
        <v>0.12527429033010473</v>
      </c>
      <c r="O5" s="52">
        <f>SUM('NEB Data'!AB18, 'NEB Data'!AB28,'NEB Data'!AB38)/SUM('EIA Data'!S24,'EIA Data'!S39, 'EIA Data'!S64)/About!$A$40</f>
        <v>0.12565781108199756</v>
      </c>
      <c r="P5" s="52">
        <f>SUM('NEB Data'!AC18, 'NEB Data'!AC28,'NEB Data'!AC38)/SUM('EIA Data'!T24,'EIA Data'!T39, 'EIA Data'!T64)/About!$A$40</f>
        <v>0.12604394612175848</v>
      </c>
      <c r="Q5" s="52">
        <f>SUM('NEB Data'!AD18, 'NEB Data'!AD28,'NEB Data'!AD38)/SUM('EIA Data'!U24,'EIA Data'!U39, 'EIA Data'!U64)/About!$A$40</f>
        <v>0.12591819718008307</v>
      </c>
      <c r="R5" s="52">
        <f>SUM('NEB Data'!AE18, 'NEB Data'!AE28,'NEB Data'!AE38)/SUM('EIA Data'!V24,'EIA Data'!V39, 'EIA Data'!V64)/About!$A$40</f>
        <v>0.12571357857004126</v>
      </c>
      <c r="S5" s="52">
        <f>SUM('NEB Data'!AF18, 'NEB Data'!AF28,'NEB Data'!AF38)/SUM('EIA Data'!W24,'EIA Data'!W39, 'EIA Data'!W64)/About!$A$40</f>
        <v>0.12539760118376558</v>
      </c>
      <c r="T5" s="52">
        <f>SUM('NEB Data'!AG18, 'NEB Data'!AG28,'NEB Data'!AG38)/SUM('EIA Data'!X24,'EIA Data'!X39, 'EIA Data'!X64)/About!$A$40</f>
        <v>0.12500894433078871</v>
      </c>
      <c r="U5" s="52">
        <f>SUM('NEB Data'!AH18, 'NEB Data'!AH28,'NEB Data'!AH38)/SUM('EIA Data'!Y24,'EIA Data'!Y39, 'EIA Data'!Y64)/About!$A$40</f>
        <v>0.12462496277944295</v>
      </c>
      <c r="V5" s="52">
        <f>SUM('NEB Data'!AI18, 'NEB Data'!AI28,'NEB Data'!AI38)/SUM('EIA Data'!Z24,'EIA Data'!Z39, 'EIA Data'!Z64)/About!$A$40</f>
        <v>0.12430418875594412</v>
      </c>
      <c r="W5" s="52">
        <f>SUM('NEB Data'!AJ18, 'NEB Data'!AJ28,'NEB Data'!AJ38)/SUM('EIA Data'!AA24,'EIA Data'!AA39, 'EIA Data'!AA64)/About!$A$40</f>
        <v>0.12419683432997983</v>
      </c>
      <c r="X5" s="52">
        <f>SUM('NEB Data'!AK18, 'NEB Data'!AK28,'NEB Data'!AK38)/SUM('EIA Data'!AB24,'EIA Data'!AB39, 'EIA Data'!AB64)/About!$A$40</f>
        <v>0.1237151638694704</v>
      </c>
      <c r="Y5" s="52">
        <f>SUM('NEB Data'!AL18, 'NEB Data'!AL28,'NEB Data'!AL38)/SUM('EIA Data'!AC24,'EIA Data'!AC39, 'EIA Data'!AC64)/About!$A$40</f>
        <v>0.1232888548455551</v>
      </c>
      <c r="Z5" s="52">
        <f>SUM('NEB Data'!AM18, 'NEB Data'!AM28,'NEB Data'!AM38)/SUM('EIA Data'!AD24,'EIA Data'!AD39, 'EIA Data'!AD64)/About!$A$40</f>
        <v>0.12274238303126435</v>
      </c>
      <c r="AA5" s="52">
        <f>SUM('NEB Data'!AN18, 'NEB Data'!AN28,'NEB Data'!AN38)/SUM('EIA Data'!AE24,'EIA Data'!AE39, 'EIA Data'!AE64)/About!$A$40</f>
        <v>0.12266525924310626</v>
      </c>
      <c r="AB5" s="52">
        <f>SUM('NEB Data'!AO18, 'NEB Data'!AO28,'NEB Data'!AO38)/SUM('EIA Data'!AF24,'EIA Data'!AF39, 'EIA Data'!AF64)/About!$A$40</f>
        <v>0.12274872025733581</v>
      </c>
      <c r="AC5" s="52">
        <f>SUM('NEB Data'!AP18, 'NEB Data'!AP28,'NEB Data'!AP38)/SUM('EIA Data'!AG24,'EIA Data'!AG39, 'EIA Data'!AG64)/About!$A$40</f>
        <v>0.12265370503135849</v>
      </c>
      <c r="AD5" s="52">
        <f>SUM('NEB Data'!AQ18, 'NEB Data'!AQ28,'NEB Data'!AQ38)/SUM('EIA Data'!AH24,'EIA Data'!AH39, 'EIA Data'!AH64)/About!$A$40</f>
        <v>0.12252658514123442</v>
      </c>
      <c r="AE5" s="52">
        <f>SUM('NEB Data'!AR18, 'NEB Data'!AR28,'NEB Data'!AR38)/SUM('EIA Data'!AI24,'EIA Data'!AI39, 'EIA Data'!AI64)/About!$A$40</f>
        <v>0.12250350971772671</v>
      </c>
      <c r="AF5" s="52">
        <f>SUM('NEB Data'!AS18, 'NEB Data'!AS28,'NEB Data'!AS38)/SUM('EIA Data'!AJ24,'EIA Data'!AJ39, 'EIA Data'!AJ64)/About!$A$40</f>
        <v>0.12266999186820954</v>
      </c>
      <c r="AG5" s="52">
        <f>SUM('NEB Data'!AT18, 'NEB Data'!AT28,'NEB Data'!AT38)/SUM('EIA Data'!AK24,'EIA Data'!AK39, 'EIA Data'!AK64)/About!$A$40</f>
        <v>0.12272466780368374</v>
      </c>
      <c r="AH5" s="52">
        <f>SUM('NEB Data'!AU18, 'NEB Data'!AU28,'NEB Data'!AU38)/SUM('EIA Data'!AL24,'EIA Data'!AL39, 'EIA Data'!AL64)/About!$A$40</f>
        <v>0.12254816958576943</v>
      </c>
    </row>
    <row r="6" spans="1:35">
      <c r="A6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A814-B6DD-4C56-919D-BD433F0749A5}">
  <dimension ref="A1:AI2"/>
  <sheetViews>
    <sheetView workbookViewId="0">
      <selection activeCell="F6" sqref="F6"/>
    </sheetView>
  </sheetViews>
  <sheetFormatPr defaultRowHeight="15"/>
  <sheetData>
    <row r="1" spans="1:35">
      <c r="A1" s="51" t="s">
        <v>211</v>
      </c>
      <c r="B1" s="47">
        <v>2018</v>
      </c>
      <c r="C1" s="47">
        <v>2019</v>
      </c>
      <c r="D1" s="47">
        <v>2020</v>
      </c>
      <c r="E1" s="47">
        <v>2021</v>
      </c>
      <c r="F1" s="47">
        <v>2022</v>
      </c>
      <c r="G1" s="47">
        <v>2023</v>
      </c>
      <c r="H1" s="47">
        <v>2024</v>
      </c>
      <c r="I1" s="47">
        <v>2025</v>
      </c>
      <c r="J1" s="47">
        <v>2026</v>
      </c>
      <c r="K1" s="47">
        <v>2027</v>
      </c>
      <c r="L1" s="47">
        <v>2028</v>
      </c>
      <c r="M1" s="47">
        <v>2029</v>
      </c>
      <c r="N1" s="47">
        <v>2030</v>
      </c>
      <c r="O1" s="47">
        <v>2031</v>
      </c>
      <c r="P1" s="47">
        <v>2032</v>
      </c>
      <c r="Q1" s="47">
        <v>2033</v>
      </c>
      <c r="R1" s="47">
        <v>2034</v>
      </c>
      <c r="S1" s="47">
        <v>2035</v>
      </c>
      <c r="T1" s="47">
        <v>2036</v>
      </c>
      <c r="U1" s="47">
        <v>2037</v>
      </c>
      <c r="V1" s="47">
        <v>2038</v>
      </c>
      <c r="W1" s="47">
        <v>2039</v>
      </c>
      <c r="X1" s="47">
        <v>2040</v>
      </c>
      <c r="Y1" s="47">
        <v>2041</v>
      </c>
      <c r="Z1" s="47">
        <v>2042</v>
      </c>
      <c r="AA1" s="47">
        <v>2043</v>
      </c>
      <c r="AB1" s="47">
        <v>2044</v>
      </c>
      <c r="AC1" s="47">
        <v>2045</v>
      </c>
      <c r="AD1" s="47">
        <v>2046</v>
      </c>
      <c r="AE1" s="47">
        <v>2047</v>
      </c>
      <c r="AF1" s="47">
        <v>2048</v>
      </c>
      <c r="AG1" s="47">
        <v>2049</v>
      </c>
      <c r="AH1" s="47">
        <v>2050</v>
      </c>
      <c r="AI1" s="47"/>
    </row>
    <row r="2" spans="1:35" ht="53.25" customHeight="1">
      <c r="A2" s="54" t="s">
        <v>214</v>
      </c>
      <c r="B2" s="47">
        <v>0</v>
      </c>
      <c r="C2" s="47">
        <v>0</v>
      </c>
      <c r="D2" s="47">
        <v>18059</v>
      </c>
      <c r="E2" s="47">
        <v>27091</v>
      </c>
      <c r="F2" s="47">
        <v>38391</v>
      </c>
      <c r="G2" s="47">
        <v>50131</v>
      </c>
      <c r="H2" s="47">
        <v>62088</v>
      </c>
      <c r="I2" s="47">
        <v>74221</v>
      </c>
      <c r="J2" s="47">
        <v>86525</v>
      </c>
      <c r="K2" s="47">
        <v>98932</v>
      </c>
      <c r="L2" s="47">
        <v>111191</v>
      </c>
      <c r="M2" s="47">
        <v>123210</v>
      </c>
      <c r="N2" s="47">
        <v>135521</v>
      </c>
      <c r="O2" s="47">
        <v>147807</v>
      </c>
      <c r="P2" s="47">
        <v>160037</v>
      </c>
      <c r="Q2" s="47">
        <v>172341</v>
      </c>
      <c r="R2" s="47">
        <v>184641</v>
      </c>
      <c r="S2" s="47">
        <v>196873</v>
      </c>
      <c r="T2" s="47">
        <v>209122</v>
      </c>
      <c r="U2" s="47">
        <v>221268</v>
      </c>
      <c r="V2" s="47">
        <v>233473</v>
      </c>
      <c r="W2" s="47">
        <v>245702</v>
      </c>
      <c r="X2" s="47">
        <v>257853</v>
      </c>
      <c r="Y2" s="47">
        <v>270045</v>
      </c>
      <c r="Z2" s="47">
        <v>282206</v>
      </c>
      <c r="AA2" s="47">
        <v>294304</v>
      </c>
      <c r="AB2" s="47">
        <v>306404</v>
      </c>
      <c r="AC2" s="47">
        <v>318435</v>
      </c>
      <c r="AD2" s="47">
        <v>330456</v>
      </c>
      <c r="AE2" s="47">
        <v>342532</v>
      </c>
      <c r="AF2" s="47">
        <v>354548</v>
      </c>
      <c r="AG2" s="47">
        <v>366483</v>
      </c>
      <c r="AH2" s="47">
        <v>378368</v>
      </c>
      <c r="AI2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2"/>
  <sheetViews>
    <sheetView workbookViewId="0">
      <selection activeCell="D2" sqref="D2"/>
    </sheetView>
  </sheetViews>
  <sheetFormatPr defaultRowHeight="14.45"/>
  <cols>
    <col min="1" max="1" width="19.28515625" customWidth="1"/>
  </cols>
  <sheetData>
    <row r="1" spans="1:3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 ht="15">
      <c r="A2" s="51" t="s">
        <v>212</v>
      </c>
      <c r="B2" s="47">
        <f>'EPS 3.3.0 DRC-BDRC'!B2*'EPS 3.3.0 DRC-BDRC'!B5</f>
        <v>7409.9336323963007</v>
      </c>
      <c r="C2" s="47">
        <f>'EPS 3.3.0 DRC-BDRC'!C2*'EPS 3.3.0 DRC-BDRC'!C5</f>
        <v>7375.0171786935107</v>
      </c>
      <c r="D2" s="47">
        <f>'EPS 3.3.0 DRC-BDRC'!D2*'EPS 3.3.0 DRC-BDRC'!D5</f>
        <v>6622.9163352570613</v>
      </c>
      <c r="E2" s="47">
        <f>'EPS 3.3.0 DRC-BDRC'!E2*'EPS 3.3.0 DRC-BDRC'!E5</f>
        <v>7086.7000416155261</v>
      </c>
      <c r="F2" s="47">
        <f>'EPS 3.3.0 DRC-BDRC'!F2*'EPS 3.3.0 DRC-BDRC'!F5</f>
        <v>7257.0287375154221</v>
      </c>
      <c r="G2" s="47">
        <f>'EPS 3.3.0 DRC-BDRC'!G2*'EPS 3.3.0 DRC-BDRC'!G5</f>
        <v>7372.8312536574731</v>
      </c>
      <c r="H2" s="47">
        <f>'EPS 3.3.0 DRC-BDRC'!H2*'EPS 3.3.0 DRC-BDRC'!H5</f>
        <v>7509.4677612440355</v>
      </c>
      <c r="I2" s="47">
        <f>'EPS 3.3.0 DRC-BDRC'!I2*'EPS 3.3.0 DRC-BDRC'!I5</f>
        <v>7561.113728265791</v>
      </c>
      <c r="J2" s="47">
        <f>'EPS 3.3.0 DRC-BDRC'!J2*'EPS 3.3.0 DRC-BDRC'!J5</f>
        <v>7592.4280684442338</v>
      </c>
      <c r="K2" s="47">
        <f>'EPS 3.3.0 DRC-BDRC'!K2*'EPS 3.3.0 DRC-BDRC'!K5</f>
        <v>7642.8799411023292</v>
      </c>
      <c r="L2" s="47">
        <f>'EPS 3.3.0 DRC-BDRC'!L2*'EPS 3.3.0 DRC-BDRC'!L5</f>
        <v>7694.0486441721187</v>
      </c>
      <c r="M2" s="47">
        <f>'EPS 3.3.0 DRC-BDRC'!M2*'EPS 3.3.0 DRC-BDRC'!M5</f>
        <v>7785.2469340149728</v>
      </c>
      <c r="N2" s="47">
        <f>'EPS 3.3.0 DRC-BDRC'!N2*'EPS 3.3.0 DRC-BDRC'!N5</f>
        <v>7826.9580636325309</v>
      </c>
      <c r="O2" s="47">
        <f>'EPS 3.3.0 DRC-BDRC'!O2*'EPS 3.3.0 DRC-BDRC'!O5</f>
        <v>7894.9412898051278</v>
      </c>
      <c r="P2" s="47">
        <f>'EPS 3.3.0 DRC-BDRC'!P2*'EPS 3.3.0 DRC-BDRC'!P5</f>
        <v>7970.4772550699881</v>
      </c>
      <c r="Q2" s="47">
        <f>'EPS 3.3.0 DRC-BDRC'!Q2*'EPS 3.3.0 DRC-BDRC'!Q5</f>
        <v>8004.3563652495604</v>
      </c>
      <c r="R2" s="47">
        <f>'EPS 3.3.0 DRC-BDRC'!R2*'EPS 3.3.0 DRC-BDRC'!R5</f>
        <v>8033.6150756611905</v>
      </c>
      <c r="S2" s="47">
        <f>'EPS 3.3.0 DRC-BDRC'!S2*'EPS 3.3.0 DRC-BDRC'!S5</f>
        <v>8064.1206394114479</v>
      </c>
      <c r="T2" s="47">
        <f>'EPS 3.3.0 DRC-BDRC'!T2*'EPS 3.3.0 DRC-BDRC'!T5</f>
        <v>8087.6277501450841</v>
      </c>
      <c r="U2" s="47">
        <f>'EPS 3.3.0 DRC-BDRC'!U2*'EPS 3.3.0 DRC-BDRC'!U5</f>
        <v>8123.8268004293104</v>
      </c>
      <c r="V2" s="47">
        <f>'EPS 3.3.0 DRC-BDRC'!V2*'EPS 3.3.0 DRC-BDRC'!V5</f>
        <v>8156.5853085888211</v>
      </c>
      <c r="W2" s="47">
        <f>'EPS 3.3.0 DRC-BDRC'!W2*'EPS 3.3.0 DRC-BDRC'!W5</f>
        <v>8203.1046723527907</v>
      </c>
      <c r="X2" s="47">
        <f>'EPS 3.3.0 DRC-BDRC'!X2*'EPS 3.3.0 DRC-BDRC'!X5</f>
        <v>8229.5184364494489</v>
      </c>
      <c r="Y2" s="47">
        <f>'EPS 3.3.0 DRC-BDRC'!Y2*'EPS 3.3.0 DRC-BDRC'!Y5</f>
        <v>8259.1874876992188</v>
      </c>
      <c r="Z2" s="47">
        <f>'EPS 3.3.0 DRC-BDRC'!Z2*'EPS 3.3.0 DRC-BDRC'!Z5</f>
        <v>8280.3489196187311</v>
      </c>
      <c r="AA2" s="47">
        <f>'EPS 3.3.0 DRC-BDRC'!AA2*'EPS 3.3.0 DRC-BDRC'!AA5</f>
        <v>8332.8796331611175</v>
      </c>
      <c r="AB2" s="47">
        <f>'EPS 3.3.0 DRC-BDRC'!AB2*'EPS 3.3.0 DRC-BDRC'!AB5</f>
        <v>8405.9509640471861</v>
      </c>
      <c r="AC2" s="47">
        <f>'EPS 3.3.0 DRC-BDRC'!AC2*'EPS 3.3.0 DRC-BDRC'!AC5</f>
        <v>8476.4150816142064</v>
      </c>
      <c r="AD2" s="47">
        <f>'EPS 3.3.0 DRC-BDRC'!AD2*'EPS 3.3.0 DRC-BDRC'!AD5</f>
        <v>8544.5210935826599</v>
      </c>
      <c r="AE2" s="47">
        <f>'EPS 3.3.0 DRC-BDRC'!AE2*'EPS 3.3.0 DRC-BDRC'!AE5</f>
        <v>8610.1789273720515</v>
      </c>
      <c r="AF2" s="47">
        <f>'EPS 3.3.0 DRC-BDRC'!AF2*'EPS 3.3.0 DRC-BDRC'!AF5</f>
        <v>8698.8612249417965</v>
      </c>
      <c r="AG2" s="47">
        <f>'EPS 3.3.0 DRC-BDRC'!AG2*'EPS 3.3.0 DRC-BDRC'!AG5</f>
        <v>8789.3807510623501</v>
      </c>
      <c r="AH2" s="47">
        <f>'EPS 3.3.0 DRC-BDRC'!AH2*'EPS 3.3.0 DRC-BDRC'!AH5</f>
        <v>8863.2578803922224</v>
      </c>
      <c r="AI2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2"/>
  <sheetViews>
    <sheetView workbookViewId="0">
      <selection activeCell="D2" sqref="D2"/>
    </sheetView>
  </sheetViews>
  <sheetFormatPr defaultRowHeight="14.45"/>
  <cols>
    <col min="1" max="1" width="21" customWidth="1"/>
  </cols>
  <sheetData>
    <row r="1" spans="1:34" ht="15">
      <c r="A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.75">
      <c r="A2" s="6" t="s">
        <v>214</v>
      </c>
      <c r="B2" s="5">
        <f>'EPS 3.3.0 DRC-PADRC'!B2*'EPS 3.3.0 DRC-BDRC'!B5</f>
        <v>0</v>
      </c>
      <c r="C2" s="5">
        <f>'EPS 3.3.0 DRC-PADRC'!C2*'EPS 3.3.0 DRC-BDRC'!C5</f>
        <v>0</v>
      </c>
      <c r="D2" s="5">
        <f>'EPS 3.3.0 DRC-PADRC'!D2*'EPS 3.3.0 DRC-BDRC'!D5</f>
        <v>2232.3527025489479</v>
      </c>
      <c r="E2" s="5">
        <f>'EPS 3.3.0 DRC-PADRC'!E2*'EPS 3.3.0 DRC-BDRC'!E5</f>
        <v>3357.4791790066224</v>
      </c>
      <c r="F2" s="5">
        <f>'EPS 3.3.0 DRC-PADRC'!F2*'EPS 3.3.0 DRC-BDRC'!F5</f>
        <v>4761.0094560205071</v>
      </c>
      <c r="G2" s="5">
        <f>'EPS 3.3.0 DRC-PADRC'!G2*'EPS 3.3.0 DRC-BDRC'!G5</f>
        <v>6220.812491490824</v>
      </c>
      <c r="H2" s="5">
        <f>'EPS 3.3.0 DRC-PADRC'!H2*'EPS 3.3.0 DRC-BDRC'!H5</f>
        <v>7758.6560721979449</v>
      </c>
      <c r="I2" s="5">
        <f>'EPS 3.3.0 DRC-PADRC'!I2*'EPS 3.3.0 DRC-BDRC'!I5</f>
        <v>9261.0719693903611</v>
      </c>
      <c r="J2" s="5">
        <f>'EPS 3.3.0 DRC-PADRC'!J2*'EPS 3.3.0 DRC-BDRC'!J5</f>
        <v>10781.806836929994</v>
      </c>
      <c r="K2" s="5">
        <f>'EPS 3.3.0 DRC-PADRC'!K2*'EPS 3.3.0 DRC-BDRC'!K5</f>
        <v>12363.273996310802</v>
      </c>
      <c r="L2" s="5">
        <f>'EPS 3.3.0 DRC-PADRC'!L2*'EPS 3.3.0 DRC-BDRC'!L5</f>
        <v>13902.578519509947</v>
      </c>
      <c r="M2" s="5">
        <f>'EPS 3.3.0 DRC-PADRC'!M2*'EPS 3.3.0 DRC-BDRC'!M5</f>
        <v>15433.105518704639</v>
      </c>
      <c r="N2" s="5">
        <f>'EPS 3.3.0 DRC-PADRC'!N2*'EPS 3.3.0 DRC-BDRC'!N5</f>
        <v>16977.297099826123</v>
      </c>
      <c r="O2" s="5">
        <f>'EPS 3.3.0 DRC-PADRC'!O2*'EPS 3.3.0 DRC-BDRC'!O5</f>
        <v>18573.104082596812</v>
      </c>
      <c r="P2" s="5">
        <f>'EPS 3.3.0 DRC-PADRC'!P2*'EPS 3.3.0 DRC-BDRC'!P5</f>
        <v>20171.695005487862</v>
      </c>
      <c r="Q2" s="5">
        <f>'EPS 3.3.0 DRC-PADRC'!Q2*'EPS 3.3.0 DRC-BDRC'!Q5</f>
        <v>21700.868020212696</v>
      </c>
      <c r="R2" s="5">
        <f>'EPS 3.3.0 DRC-PADRC'!R2*'EPS 3.3.0 DRC-BDRC'!R5</f>
        <v>23211.880860750989</v>
      </c>
      <c r="S2" s="5">
        <f>'EPS 3.3.0 DRC-PADRC'!S2*'EPS 3.3.0 DRC-BDRC'!S5</f>
        <v>24687.401937851482</v>
      </c>
      <c r="T2" s="5">
        <f>'EPS 3.3.0 DRC-PADRC'!T2*'EPS 3.3.0 DRC-BDRC'!T5</f>
        <v>26142.120456343197</v>
      </c>
      <c r="U2" s="5">
        <f>'EPS 3.3.0 DRC-PADRC'!U2*'EPS 3.3.0 DRC-BDRC'!U5</f>
        <v>27575.516264281781</v>
      </c>
      <c r="V2" s="5">
        <f>'EPS 3.3.0 DRC-PADRC'!V2*'EPS 3.3.0 DRC-BDRC'!V5</f>
        <v>29021.671861416544</v>
      </c>
      <c r="W2" s="5">
        <f>'EPS 3.3.0 DRC-PADRC'!W2*'EPS 3.3.0 DRC-BDRC'!W5</f>
        <v>30515.410588544702</v>
      </c>
      <c r="X2" s="5">
        <f>'EPS 3.3.0 DRC-PADRC'!X2*'EPS 3.3.0 DRC-BDRC'!X5</f>
        <v>31900.326149234552</v>
      </c>
      <c r="Y2" s="5">
        <f>'EPS 3.3.0 DRC-PADRC'!Y2*'EPS 3.3.0 DRC-BDRC'!Y5</f>
        <v>33293.538806767931</v>
      </c>
      <c r="Z2" s="5">
        <f>'EPS 3.3.0 DRC-PADRC'!Z2*'EPS 3.3.0 DRC-BDRC'!Z5</f>
        <v>34638.636945720988</v>
      </c>
      <c r="AA2" s="5">
        <f>'EPS 3.3.0 DRC-PADRC'!AA2*'EPS 3.3.0 DRC-BDRC'!AA5</f>
        <v>36100.876456283142</v>
      </c>
      <c r="AB2" s="5">
        <f>'EPS 3.3.0 DRC-PADRC'!AB2*'EPS 3.3.0 DRC-BDRC'!AB5</f>
        <v>37610.69888172872</v>
      </c>
      <c r="AC2" s="5">
        <f>'EPS 3.3.0 DRC-PADRC'!AC2*'EPS 3.3.0 DRC-BDRC'!AC5</f>
        <v>39057.232561660639</v>
      </c>
      <c r="AD2" s="5">
        <f>'EPS 3.3.0 DRC-PADRC'!AD2*'EPS 3.3.0 DRC-BDRC'!AD5</f>
        <v>40489.645219431761</v>
      </c>
      <c r="AE2" s="5">
        <f>'EPS 3.3.0 DRC-PADRC'!AE2*'EPS 3.3.0 DRC-BDRC'!AE5</f>
        <v>41961.372190632363</v>
      </c>
      <c r="AF2" s="5">
        <f>'EPS 3.3.0 DRC-PADRC'!AF2*'EPS 3.3.0 DRC-BDRC'!AF5</f>
        <v>43492.400276889952</v>
      </c>
      <c r="AG2" s="5">
        <f>'EPS 3.3.0 DRC-PADRC'!AG2*'EPS 3.3.0 DRC-BDRC'!AG5</f>
        <v>44976.504430697431</v>
      </c>
      <c r="AH2" s="5">
        <f>'EPS 3.3.0 DRC-PADRC'!AH2*'EPS 3.3.0 DRC-BDRC'!AH5</f>
        <v>46368.305829828409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3F376F-F5BB-413D-A6D0-698AD01BD2E7}"/>
</file>

<file path=customXml/itemProps2.xml><?xml version="1.0" encoding="utf-8"?>
<ds:datastoreItem xmlns:ds="http://schemas.openxmlformats.org/officeDocument/2006/customXml" ds:itemID="{5FB1384C-08F8-4480-AD27-2C9B2696C87F}"/>
</file>

<file path=customXml/itemProps3.xml><?xml version="1.0" encoding="utf-8"?>
<ds:datastoreItem xmlns:ds="http://schemas.openxmlformats.org/officeDocument/2006/customXml" ds:itemID="{304832B9-CE79-4173-A88E-1640D07BD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2014-08-26T00:34:41Z</dcterms:created>
  <dcterms:modified xsi:type="dcterms:W3CDTF">2022-05-02T19:20:31Z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