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HOIpTP\"/>
    </mc:Choice>
  </mc:AlternateContent>
  <xr:revisionPtr revIDLastSave="50" documentId="13_ncr:1_{DFC156A8-FA75-4A47-ABD5-FD9A05AE12CC}" xr6:coauthVersionLast="47" xr6:coauthVersionMax="47" xr10:uidLastSave="{3998DBE6-2E16-4441-8986-26D09C0DF721}"/>
  <bookViews>
    <workbookView xWindow="2490" yWindow="210" windowWidth="24765" windowHeight="16080" firstSheet="4" activeTab="4" xr2:uid="{86292C8D-3CA1-4858-AA87-6B74F5B88277}"/>
  </bookViews>
  <sheets>
    <sheet name="About" sheetId="1" r:id="rId1"/>
    <sheet name="Mappings" sheetId="70" r:id="rId2"/>
    <sheet name="HOIpTP-transport-PM25" sheetId="71" r:id="rId3"/>
    <sheet name="HOIpTP-transport-NOx" sheetId="73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A27" i="1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B2" i="73" s="1" a="1"/>
  <c r="B2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F12" i="78"/>
  <c r="B12" i="85"/>
  <c r="B12" i="82"/>
  <c r="F12" i="84"/>
  <c r="B12" i="84"/>
  <c r="K12" i="84"/>
  <c r="B12" i="79"/>
  <c r="B12" i="73"/>
  <c r="B3" i="73" a="1"/>
  <c r="K12" i="85"/>
  <c r="F12" i="85"/>
  <c r="F12" i="77"/>
  <c r="K12" i="79"/>
  <c r="B12" i="77"/>
  <c r="F12" i="83"/>
  <c r="K12" i="78"/>
  <c r="F12" i="79"/>
  <c r="B12" i="78"/>
  <c r="B12" i="83"/>
  <c r="F12" i="74"/>
  <c r="F12" i="75"/>
  <c r="B12" i="75"/>
  <c r="K12" i="71"/>
  <c r="B12" i="74"/>
  <c r="B12" i="71"/>
  <c r="B12" i="81"/>
  <c r="F12" i="86"/>
  <c r="K12" i="83"/>
  <c r="F12" i="71"/>
  <c r="B5" i="71" l="1" a="1"/>
  <c r="B5" i="71" s="1"/>
  <c r="B3" i="71" a="1"/>
  <c r="B3" i="71" s="1"/>
  <c r="D12" i="86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P7" i="86" a="1"/>
  <c r="B2" i="86" a="1"/>
  <c r="P8" i="86" a="1"/>
  <c r="F10" i="85" a="1"/>
  <c r="K2" i="85" a="1"/>
  <c r="P3" i="85" a="1"/>
  <c r="P4" i="84" a="1"/>
  <c r="K8" i="84" a="1"/>
  <c r="B4" i="83" a="1"/>
  <c r="F11" i="83" a="1"/>
  <c r="P8" i="83" a="1"/>
  <c r="F3" i="82" a="1"/>
  <c r="P3" i="82" a="1"/>
  <c r="F7" i="81" a="1"/>
  <c r="P7" i="81" a="1"/>
  <c r="F11" i="81" a="1"/>
  <c r="K8" i="80" a="1"/>
  <c r="B11" i="80" a="1"/>
  <c r="F10" i="80" a="1"/>
  <c r="K7" i="79" a="1"/>
  <c r="B11" i="79" a="1"/>
  <c r="P7" i="78" a="1"/>
  <c r="F2" i="78" a="1"/>
  <c r="B5" i="78" a="1"/>
  <c r="B5" i="77" a="1"/>
  <c r="F5" i="77" a="1"/>
  <c r="B10" i="77" a="1"/>
  <c r="B9" i="75" a="1"/>
  <c r="K5" i="75" a="1"/>
  <c r="P7" i="76" a="1"/>
  <c r="K8" i="76" a="1"/>
  <c r="F7" i="76" a="1"/>
  <c r="B6" i="86" a="1"/>
  <c r="P6" i="86" a="1"/>
  <c r="B11" i="86" a="1"/>
  <c r="P2" i="85" a="1"/>
  <c r="B5" i="85" a="1"/>
  <c r="F2" i="84" a="1"/>
  <c r="K6" i="84" a="1"/>
  <c r="P2" i="84" a="1"/>
  <c r="F10" i="83" a="1"/>
  <c r="P5" i="83" a="1"/>
  <c r="F7" i="82" a="1"/>
  <c r="P7" i="82" a="1"/>
  <c r="F11" i="82" a="1"/>
  <c r="P11" i="81" a="1"/>
  <c r="P12" i="81"/>
  <c r="F12" i="81"/>
  <c r="F2" i="80" a="1"/>
  <c r="K2" i="80" a="1"/>
  <c r="B3" i="80" a="1"/>
  <c r="B8" i="79" a="1"/>
  <c r="P8" i="79" a="1"/>
  <c r="F7" i="78" a="1"/>
  <c r="P4" i="78" a="1"/>
  <c r="K4" i="78" a="1"/>
  <c r="B7" i="77" a="1"/>
  <c r="K5" i="77" a="1"/>
  <c r="P10" i="75" a="1"/>
  <c r="K6" i="75" a="1"/>
  <c r="F11" i="75" a="1"/>
  <c r="B12" i="76"/>
  <c r="B8" i="76" a="1"/>
  <c r="B6" i="76" a="1"/>
  <c r="P12" i="86"/>
  <c r="B5" i="86" a="1"/>
  <c r="B6" i="85" a="1"/>
  <c r="P11" i="85" a="1"/>
  <c r="F8" i="85" a="1"/>
  <c r="B4" i="84" a="1"/>
  <c r="P6" i="84" a="1"/>
  <c r="F7" i="85" a="1"/>
  <c r="K2" i="84" a="1"/>
  <c r="K2" i="83" a="1"/>
  <c r="B5" i="82" a="1"/>
  <c r="B9" i="82" a="1"/>
  <c r="B4" i="81" a="1"/>
  <c r="K12" i="80"/>
  <c r="K6" i="79" a="1"/>
  <c r="K10" i="79" a="1"/>
  <c r="B4" i="78" a="1"/>
  <c r="F8" i="77" a="1"/>
  <c r="B10" i="75" a="1"/>
  <c r="K4" i="76" a="1"/>
  <c r="B5" i="76" a="1"/>
  <c r="K4" i="74" a="1"/>
  <c r="P2" i="74" a="1"/>
  <c r="F10" i="71" a="1"/>
  <c r="K2" i="71" a="1"/>
  <c r="B9" i="71" a="1"/>
  <c r="P7" i="73" a="1"/>
  <c r="F8" i="73" a="1"/>
  <c r="B7" i="75" a="1"/>
  <c r="F6" i="74" a="1"/>
  <c r="B10" i="71" a="1"/>
  <c r="K11" i="73" a="1"/>
  <c r="K11" i="82" a="1"/>
  <c r="P11" i="79" a="1"/>
  <c r="F4" i="75" a="1"/>
  <c r="K8" i="74" a="1"/>
  <c r="K2" i="73" a="1"/>
  <c r="K7" i="86" a="1"/>
  <c r="B9" i="84" a="1"/>
  <c r="P9" i="83" a="1"/>
  <c r="P11" i="82" a="1"/>
  <c r="F12" i="82"/>
  <c r="K4" i="81" a="1"/>
  <c r="P7" i="80" a="1"/>
  <c r="F8" i="79" a="1"/>
  <c r="B10" i="79" a="1"/>
  <c r="K10" i="78" a="1"/>
  <c r="K2" i="77" a="1"/>
  <c r="B5" i="75" a="1"/>
  <c r="K11" i="75" a="1"/>
  <c r="K7" i="76" a="1"/>
  <c r="F9" i="74" a="1"/>
  <c r="P10" i="74" a="1"/>
  <c r="F7" i="74" a="1"/>
  <c r="P3" i="71" a="1"/>
  <c r="F2" i="71" a="1"/>
  <c r="P9" i="73" a="1"/>
  <c r="F10" i="73" a="1"/>
  <c r="B8" i="73" a="1"/>
  <c r="P12" i="74"/>
  <c r="F7" i="71" a="1"/>
  <c r="P11" i="73" a="1"/>
  <c r="B9" i="73" a="1"/>
  <c r="K3" i="86" a="1"/>
  <c r="F5" i="86" a="1"/>
  <c r="B10" i="86" a="1"/>
  <c r="B11" i="85" a="1"/>
  <c r="P12" i="85"/>
  <c r="F10" i="84" a="1"/>
  <c r="K9" i="84" a="1"/>
  <c r="P3" i="84" a="1"/>
  <c r="F8" i="83" a="1"/>
  <c r="F5" i="83" a="1"/>
  <c r="P12" i="83"/>
  <c r="K8" i="82" a="1"/>
  <c r="B4" i="82" a="1"/>
  <c r="K3" i="81" a="1"/>
  <c r="B8" i="81" a="1"/>
  <c r="K7" i="81" a="1"/>
  <c r="F8" i="80" a="1"/>
  <c r="F9" i="80" a="1"/>
  <c r="K3" i="80" a="1"/>
  <c r="B2" i="79" a="1"/>
  <c r="F2" i="79" a="1"/>
  <c r="B3" i="78" a="1"/>
  <c r="P11" i="78" a="1"/>
  <c r="K2" i="78" a="1"/>
  <c r="P5" i="77" a="1"/>
  <c r="P9" i="77" a="1"/>
  <c r="P4" i="75" a="1"/>
  <c r="K9" i="75" a="1"/>
  <c r="B4" i="75" a="1"/>
  <c r="B3" i="76" a="1"/>
  <c r="B4" i="76" a="1"/>
  <c r="P2" i="76" a="1"/>
  <c r="F9" i="86" a="1"/>
  <c r="K4" i="86" a="1"/>
  <c r="F6" i="86" a="1"/>
  <c r="B3" i="85" a="1"/>
  <c r="P10" i="85" a="1"/>
  <c r="B3" i="84" a="1"/>
  <c r="P7" i="84" a="1"/>
  <c r="K4" i="84" a="1"/>
  <c r="P3" i="83" a="1"/>
  <c r="B9" i="83" a="1"/>
  <c r="K3" i="82" a="1"/>
  <c r="B8" i="82" a="1"/>
  <c r="K7" i="82" a="1"/>
  <c r="B3" i="81" a="1"/>
  <c r="K11" i="81" a="1"/>
  <c r="B7" i="81" a="1"/>
  <c r="F12" i="80"/>
  <c r="P12" i="80"/>
  <c r="B5" i="79" a="1"/>
  <c r="P3" i="79" a="1"/>
  <c r="K8" i="79" a="1"/>
  <c r="K3" i="78" a="1"/>
  <c r="F6" i="78" a="1"/>
  <c r="P7" i="77" a="1"/>
  <c r="K9" i="77" a="1"/>
  <c r="B8" i="77" a="1"/>
  <c r="B3" i="75" a="1"/>
  <c r="K12" i="75"/>
  <c r="P8" i="75" a="1"/>
  <c r="F9" i="76" a="1"/>
  <c r="K10" i="76" a="1"/>
  <c r="P7" i="74" a="1"/>
  <c r="K2" i="86" a="1"/>
  <c r="F10" i="86" a="1"/>
  <c r="P9" i="85" a="1"/>
  <c r="F9" i="85" a="1"/>
  <c r="K3" i="85" a="1"/>
  <c r="F9" i="84" a="1"/>
  <c r="K5" i="84" a="1"/>
  <c r="K9" i="85" a="1"/>
  <c r="B7" i="84" a="1"/>
  <c r="B6" i="83" a="1"/>
  <c r="P2" i="82" a="1"/>
  <c r="P6" i="81" a="1"/>
  <c r="P10" i="81" a="1"/>
  <c r="P3" i="80" a="1"/>
  <c r="F4" i="79" a="1"/>
  <c r="F10" i="78" a="1"/>
  <c r="F4" i="78" a="1"/>
  <c r="K8" i="77" a="1"/>
  <c r="B2" i="75" a="1"/>
  <c r="F6" i="76" a="1"/>
  <c r="F5" i="76" a="1"/>
  <c r="P9" i="74" a="1"/>
  <c r="K3" i="74" a="1"/>
  <c r="P9" i="71" a="1"/>
  <c r="B6" i="71" a="1"/>
  <c r="K10" i="71" a="1"/>
  <c r="K5" i="73" a="1"/>
  <c r="F9" i="73" a="1"/>
  <c r="P8" i="76" a="1"/>
  <c r="K12" i="74"/>
  <c r="F6" i="71" a="1"/>
  <c r="F3" i="73" a="1"/>
  <c r="F8" i="81" a="1"/>
  <c r="B9" i="78" a="1"/>
  <c r="K5" i="76" a="1"/>
  <c r="F8" i="71" a="1"/>
  <c r="F6" i="73" a="1"/>
  <c r="K11" i="85" a="1"/>
  <c r="F4" i="84" a="1"/>
  <c r="F6" i="83" a="1"/>
  <c r="K9" i="82" a="1"/>
  <c r="F2" i="81" a="1"/>
  <c r="F6" i="81" a="1"/>
  <c r="F11" i="80" a="1"/>
  <c r="P6" i="79" a="1"/>
  <c r="P2" i="78" a="1"/>
  <c r="F5" i="78" a="1"/>
  <c r="F7" i="77" a="1"/>
  <c r="P3" i="75" a="1"/>
  <c r="P6" i="76" a="1"/>
  <c r="K3" i="76" a="1"/>
  <c r="B11" i="74" a="1"/>
  <c r="P5" i="74" a="1"/>
  <c r="B11" i="71" a="1"/>
  <c r="K3" i="71" a="1"/>
  <c r="P11" i="71" a="1"/>
  <c r="P5" i="73" a="1"/>
  <c r="F11" i="73" a="1"/>
  <c r="B2" i="76" a="1"/>
  <c r="K2" i="74" a="1"/>
  <c r="P5" i="71" a="1"/>
  <c r="K10" i="73" a="1"/>
  <c r="F2" i="83" a="1"/>
  <c r="F3" i="86" a="1"/>
  <c r="K11" i="86" a="1"/>
  <c r="F4" i="86" a="1"/>
  <c r="B2" i="85" a="1"/>
  <c r="P6" i="85" a="1"/>
  <c r="B6" i="84" a="1"/>
  <c r="F5" i="84" a="1"/>
  <c r="B8" i="84" a="1"/>
  <c r="F3" i="83" a="1"/>
  <c r="B3" i="83" a="1"/>
  <c r="K6" i="82" a="1"/>
  <c r="B2" i="82" a="1"/>
  <c r="K10" i="82" a="1"/>
  <c r="B6" i="81" a="1"/>
  <c r="K5" i="81" a="1"/>
  <c r="B10" i="81" a="1"/>
  <c r="B5" i="80" a="1"/>
  <c r="P5" i="80" a="1"/>
  <c r="B3" i="79" a="1"/>
  <c r="F6" i="79" a="1"/>
  <c r="K4" i="79" a="1"/>
  <c r="K6" i="78" a="1"/>
  <c r="F11" i="78" a="1"/>
  <c r="K7" i="78" a="1"/>
  <c r="P4" i="77" a="1"/>
  <c r="B11" i="77" a="1"/>
  <c r="B6" i="75" a="1"/>
  <c r="B8" i="75" a="1"/>
  <c r="P11" i="75" a="1"/>
  <c r="P10" i="76" a="1"/>
  <c r="F10" i="76" a="1"/>
  <c r="F12" i="76"/>
  <c r="K9" i="86" a="1"/>
  <c r="F8" i="86" a="1"/>
  <c r="P8" i="85" a="1"/>
  <c r="F3" i="85" a="1"/>
  <c r="K8" i="85" a="1"/>
  <c r="F3" i="84" a="1"/>
  <c r="B5" i="84" a="1"/>
  <c r="P4" i="83" a="1"/>
  <c r="B5" i="83" a="1"/>
  <c r="F9" i="83" a="1"/>
  <c r="B6" i="82" a="1"/>
  <c r="K5" i="82" a="1"/>
  <c r="B10" i="82" a="1"/>
  <c r="K9" i="81" a="1"/>
  <c r="K12" i="81"/>
  <c r="P6" i="80" a="1"/>
  <c r="K10" i="80" a="1"/>
  <c r="B7" i="80" a="1"/>
  <c r="P9" i="79" a="1"/>
  <c r="K3" i="79" a="1"/>
  <c r="F5" i="79" a="1"/>
  <c r="B11" i="78" a="1"/>
  <c r="P5" i="78" a="1"/>
  <c r="K7" i="77" a="1"/>
  <c r="B9" i="77" a="1"/>
  <c r="P11" i="77" a="1"/>
  <c r="P12" i="75"/>
  <c r="F9" i="75" a="1"/>
  <c r="K9" i="76" a="1"/>
  <c r="F3" i="76" a="1"/>
  <c r="B10" i="76" a="1"/>
  <c r="P2" i="86" a="1"/>
  <c r="K12" i="86"/>
  <c r="K10" i="86" a="1"/>
  <c r="K6" i="85" a="1"/>
  <c r="B4" i="85" a="1"/>
  <c r="K10" i="85" a="1"/>
  <c r="B2" i="84" a="1"/>
  <c r="K8" i="86" a="1"/>
  <c r="B10" i="85" a="1"/>
  <c r="B11" i="83" a="1"/>
  <c r="P11" i="83" a="1"/>
  <c r="K4" i="82" a="1"/>
  <c r="K8" i="81" a="1"/>
  <c r="K4" i="80" a="1"/>
  <c r="F7" i="80" a="1"/>
  <c r="P12" i="79"/>
  <c r="F8" i="78" a="1"/>
  <c r="B3" i="77" a="1"/>
  <c r="K11" i="77" a="1"/>
  <c r="P9" i="75" a="1"/>
  <c r="K11" i="76" a="1"/>
  <c r="K11" i="74" a="1"/>
  <c r="B2" i="74" a="1"/>
  <c r="F4" i="74" a="1"/>
  <c r="F3" i="71" a="1"/>
  <c r="P10" i="71" a="1"/>
  <c r="P2" i="73" a="1"/>
  <c r="K6" i="73" a="1"/>
  <c r="B4" i="73" a="1"/>
  <c r="K12" i="76"/>
  <c r="P5" i="85" a="1"/>
  <c r="P7" i="83" a="1"/>
  <c r="F10" i="82" a="1"/>
  <c r="P4" i="80" a="1"/>
  <c r="K2" i="79" a="1"/>
  <c r="K6" i="77" a="1"/>
  <c r="K4" i="75" a="1"/>
  <c r="P4" i="86" a="1"/>
  <c r="K7" i="85" a="1"/>
  <c r="K5" i="83" a="1"/>
  <c r="P5" i="82" a="1"/>
  <c r="B2" i="80" a="1"/>
  <c r="B4" i="79" a="1"/>
  <c r="F3" i="77" a="1"/>
  <c r="K2" i="75" a="1"/>
  <c r="B7" i="86" a="1"/>
  <c r="B8" i="85" a="1"/>
  <c r="P11" i="84" a="1"/>
  <c r="F10" i="81" a="1"/>
  <c r="B7" i="78" a="1"/>
  <c r="F4" i="76" a="1"/>
  <c r="B4" i="71" a="1"/>
  <c r="B7" i="73" a="1"/>
  <c r="P4" i="71" a="1"/>
  <c r="K9" i="80" a="1"/>
  <c r="K6" i="74" a="1"/>
  <c r="K6" i="86" a="1"/>
  <c r="K11" i="84" a="1"/>
  <c r="P12" i="82"/>
  <c r="B9" i="81" a="1"/>
  <c r="P5" i="79" a="1"/>
  <c r="P8" i="77" a="1"/>
  <c r="F8" i="75" a="1"/>
  <c r="P4" i="74" a="1"/>
  <c r="B5" i="74" a="1"/>
  <c r="K8" i="73" a="1"/>
  <c r="P12" i="76"/>
  <c r="F4" i="82" a="1"/>
  <c r="P10" i="79" a="1"/>
  <c r="P6" i="75" a="1"/>
  <c r="K10" i="74" a="1"/>
  <c r="P4" i="73" a="1"/>
  <c r="K5" i="86" a="1"/>
  <c r="P9" i="84" a="1"/>
  <c r="K4" i="83" a="1"/>
  <c r="K8" i="83" a="1"/>
  <c r="B11" i="82" a="1"/>
  <c r="B2" i="81" a="1"/>
  <c r="B12" i="80"/>
  <c r="P10" i="80" a="1"/>
  <c r="F9" i="79" a="1"/>
  <c r="K8" i="78" a="1"/>
  <c r="P12" i="77"/>
  <c r="P7" i="75" a="1"/>
  <c r="B11" i="75" a="1"/>
  <c r="K4" i="71" a="1"/>
  <c r="P4" i="81" a="1"/>
  <c r="P4" i="79" a="1"/>
  <c r="K2" i="76" a="1"/>
  <c r="B7" i="71" a="1"/>
  <c r="F7" i="73" a="1"/>
  <c r="P4" i="85" a="1"/>
  <c r="B10" i="84" a="1"/>
  <c r="B3" i="82" a="1"/>
  <c r="K11" i="80" a="1"/>
  <c r="K12" i="77"/>
  <c r="P8" i="74" a="1"/>
  <c r="P3" i="73" a="1"/>
  <c r="F3" i="80" a="1"/>
  <c r="P3" i="74" a="1"/>
  <c r="B8" i="86" a="1"/>
  <c r="F9" i="78" a="1"/>
  <c r="P7" i="71" a="1"/>
  <c r="B11" i="84" a="1"/>
  <c r="P6" i="82" a="1"/>
  <c r="F5" i="75" a="1"/>
  <c r="P5" i="76" a="1"/>
  <c r="F4" i="81" a="1"/>
  <c r="F3" i="78" a="1"/>
  <c r="F6" i="85" a="1"/>
  <c r="F6" i="82" a="1"/>
  <c r="B10" i="74" a="1"/>
  <c r="B8" i="71" a="1"/>
  <c r="P2" i="77" a="1"/>
  <c r="P2" i="81" a="1"/>
  <c r="K11" i="78" a="1"/>
  <c r="P9" i="76" a="1"/>
  <c r="P8" i="73" a="1"/>
  <c r="F4" i="73" a="1"/>
  <c r="K10" i="75" a="1"/>
  <c r="B9" i="86" a="1"/>
  <c r="F8" i="82" a="1"/>
  <c r="P11" i="80" a="1"/>
  <c r="K9" i="79" a="1"/>
  <c r="P10" i="77" a="1"/>
  <c r="P10" i="83" a="1"/>
  <c r="P5" i="75" a="1"/>
  <c r="B7" i="85" a="1"/>
  <c r="B11" i="81" a="1"/>
  <c r="B9" i="76" a="1"/>
  <c r="P9" i="86" a="1"/>
  <c r="K5" i="85" a="1"/>
  <c r="B7" i="83" a="1"/>
  <c r="P10" i="82" a="1"/>
  <c r="P2" i="80" a="1"/>
  <c r="B9" i="79" a="1"/>
  <c r="B2" i="77" a="1"/>
  <c r="F7" i="75" a="1"/>
  <c r="B3" i="86" a="1"/>
  <c r="F11" i="85" a="1"/>
  <c r="F4" i="83" a="1"/>
  <c r="F9" i="81" a="1"/>
  <c r="B8" i="80" a="1"/>
  <c r="P9" i="78" a="1"/>
  <c r="K10" i="77" a="1"/>
  <c r="P4" i="76" a="1"/>
  <c r="P5" i="86" a="1"/>
  <c r="P8" i="84" a="1"/>
  <c r="K10" i="83" a="1"/>
  <c r="B6" i="80" a="1"/>
  <c r="P3" i="77" a="1"/>
  <c r="F3" i="74" a="1"/>
  <c r="F11" i="71" a="1"/>
  <c r="B7" i="74" a="1"/>
  <c r="P12" i="73"/>
  <c r="F6" i="80" a="1"/>
  <c r="K7" i="74" a="1"/>
  <c r="F2" i="86" a="1"/>
  <c r="K6" i="83" a="1"/>
  <c r="K12" i="82"/>
  <c r="B9" i="80" a="1"/>
  <c r="F7" i="79" a="1"/>
  <c r="F9" i="77" a="1"/>
  <c r="K8" i="75" a="1"/>
  <c r="B6" i="74" a="1"/>
  <c r="F10" i="74" a="1"/>
  <c r="K5" i="71" a="1"/>
  <c r="K9" i="73" a="1"/>
  <c r="P11" i="76" a="1"/>
  <c r="F5" i="71" a="1"/>
  <c r="K2" i="81" a="1"/>
  <c r="B2" i="78" a="1"/>
  <c r="F11" i="76" a="1"/>
  <c r="K7" i="71" a="1"/>
  <c r="F5" i="73" a="1"/>
  <c r="F7" i="86" a="1"/>
  <c r="F8" i="84" a="1"/>
  <c r="B10" i="83" a="1"/>
  <c r="P4" i="82" a="1"/>
  <c r="P8" i="82" a="1"/>
  <c r="P3" i="81" a="1"/>
  <c r="P9" i="80" a="1"/>
  <c r="F10" i="79" a="1"/>
  <c r="B7" i="79" a="1"/>
  <c r="P12" i="78"/>
  <c r="K3" i="77" a="1"/>
  <c r="F3" i="75" a="1"/>
  <c r="P6" i="74" a="1"/>
  <c r="P12" i="71"/>
  <c r="P8" i="81" a="1"/>
  <c r="B10" i="78" a="1"/>
  <c r="B11" i="76" a="1"/>
  <c r="K8" i="71" a="1"/>
  <c r="P3" i="86" a="1"/>
  <c r="F5" i="85" a="1"/>
  <c r="P2" i="83" a="1"/>
  <c r="P9" i="82" a="1"/>
  <c r="F11" i="79" a="1"/>
  <c r="K3" i="75" a="1"/>
  <c r="F2" i="74" a="1"/>
  <c r="K4" i="73" a="1"/>
  <c r="F6" i="84" a="1"/>
  <c r="K2" i="82" a="1"/>
  <c r="K10" i="81" a="1"/>
  <c r="F4" i="80" a="1"/>
  <c r="B8" i="78" a="1"/>
  <c r="K9" i="78" a="1"/>
  <c r="P2" i="75" a="1"/>
  <c r="K5" i="74" a="1"/>
  <c r="K4" i="77" a="1"/>
  <c r="P10" i="73" a="1"/>
  <c r="K10" i="84" a="1"/>
  <c r="B7" i="82" a="1"/>
  <c r="F8" i="76" a="1"/>
  <c r="B9" i="85" a="1"/>
  <c r="P5" i="81" a="1"/>
  <c r="P3" i="78" a="1"/>
  <c r="F2" i="85" a="1"/>
  <c r="F5" i="82" a="1"/>
  <c r="F3" i="79" a="1"/>
  <c r="F2" i="76" a="1"/>
  <c r="P11" i="86" a="1"/>
  <c r="F6" i="75" a="1"/>
  <c r="K7" i="83" a="1"/>
  <c r="P6" i="71" a="1"/>
  <c r="K9" i="83" a="1"/>
  <c r="P8" i="80" a="1"/>
  <c r="B3" i="74" a="1"/>
  <c r="B5" i="73" a="1"/>
  <c r="B8" i="74" a="1"/>
  <c r="F8" i="74" a="1"/>
  <c r="P7" i="85" a="1"/>
  <c r="K11" i="83" a="1"/>
  <c r="F3" i="81" a="1"/>
  <c r="K7" i="80" a="1"/>
  <c r="F4" i="77" a="1"/>
  <c r="K6" i="71" a="1"/>
  <c r="P2" i="79" a="1"/>
  <c r="K3" i="73" a="1"/>
  <c r="F9" i="82" a="1"/>
  <c r="P8" i="71" a="1"/>
  <c r="F11" i="86" a="1"/>
  <c r="K7" i="84" a="1"/>
  <c r="F7" i="83" a="1"/>
  <c r="F5" i="81" a="1"/>
  <c r="B10" i="80" a="1"/>
  <c r="B6" i="78" a="1"/>
  <c r="F10" i="77" a="1"/>
  <c r="B7" i="76" a="1"/>
  <c r="P10" i="86" a="1"/>
  <c r="P5" i="84" a="1"/>
  <c r="P6" i="83" a="1"/>
  <c r="P9" i="81" a="1"/>
  <c r="F5" i="80" a="1"/>
  <c r="K5" i="78" a="1"/>
  <c r="B4" i="77" a="1"/>
  <c r="P3" i="76" a="1"/>
  <c r="B4" i="86" a="1"/>
  <c r="K3" i="84" a="1"/>
  <c r="F2" i="82" a="1"/>
  <c r="B6" i="79" a="1"/>
  <c r="K7" i="75" a="1"/>
  <c r="F5" i="74" a="1"/>
  <c r="P6" i="73" a="1"/>
  <c r="P11" i="74" a="1"/>
  <c r="B11" i="73" a="1"/>
  <c r="B6" i="77" a="1"/>
  <c r="K9" i="71" a="1"/>
  <c r="F4" i="85" a="1"/>
  <c r="K3" i="83" a="1"/>
  <c r="B5" i="81" a="1"/>
  <c r="K6" i="80" a="1"/>
  <c r="P8" i="78" a="1"/>
  <c r="F11" i="77" a="1"/>
  <c r="K6" i="76" a="1"/>
  <c r="K9" i="74" a="1"/>
  <c r="P2" i="71" a="1"/>
  <c r="K11" i="71" a="1"/>
  <c r="F12" i="73"/>
  <c r="B4" i="74" a="1"/>
  <c r="F2" i="73" a="1"/>
  <c r="K5" i="80" a="1"/>
  <c r="F6" i="77" a="1"/>
  <c r="B9" i="74" a="1"/>
  <c r="F9" i="71" a="1"/>
  <c r="B10" i="73" a="1"/>
  <c r="K4" i="85" a="1"/>
  <c r="B8" i="83" a="1"/>
  <c r="K6" i="81" a="1"/>
  <c r="K11" i="79" a="1"/>
  <c r="P6" i="77" a="1"/>
  <c r="K12" i="73"/>
  <c r="B2" i="83" a="1"/>
  <c r="B6" i="73" a="1"/>
  <c r="P7" i="79" a="1"/>
  <c r="F11" i="84" a="1"/>
  <c r="F2" i="75" a="1"/>
  <c r="K5" i="79" a="1"/>
  <c r="K7" i="73" a="1"/>
  <c r="F7" i="84" a="1"/>
  <c r="F2" i="77" a="1"/>
  <c r="F4" i="71" a="1"/>
  <c r="B4" i="80" a="1"/>
  <c r="B2" i="71" a="1"/>
  <c r="P12" i="84"/>
  <c r="P10" i="78" a="1"/>
  <c r="F10" i="75" a="1"/>
  <c r="F11" i="74" a="1"/>
  <c r="P10" i="84" a="1"/>
  <c r="P6" i="78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AG12" i="83" s="1" a="1"/>
  <c r="AG12" i="83" s="1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AG12" i="82" s="1" a="1"/>
  <c r="AG12" i="82" s="1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AD12" i="81" s="1" a="1"/>
  <c r="AD12" i="81" s="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C6" i="81" s="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AG12" i="75" s="1" a="1"/>
  <c r="AG12" i="75" s="1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I3" i="86" l="1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<sst xmlns="http://schemas.openxmlformats.org/spreadsheetml/2006/main" count="1827" uniqueCount="178">
  <si>
    <t>HOIpTP Health Outcome Incidence per Ton Pollutant</t>
  </si>
  <si>
    <t>Source:</t>
  </si>
  <si>
    <t>U.S. Environmental Protection Agency</t>
  </si>
  <si>
    <t>Technical Support Document: Estimating the Benefit per Ton of Reducing PM2.5 Precursors from 17 Sectors</t>
  </si>
  <si>
    <t>https://www.epa.gov/sites/production/files/2018-02/documents/sourceapportionmentbpttsd_2018.pdf</t>
  </si>
  <si>
    <t>Appendix, Even-Numbered Tables 2 through 136</t>
  </si>
  <si>
    <t>Notes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</si>
  <si>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</si>
  <si>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</si>
  <si>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</si>
  <si>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</si>
  <si>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Population Exposure Multiplier</t>
  </si>
  <si>
    <t>If you are modeling a non-U.S. region but wish to keep U.S. data for</t>
  </si>
  <si>
    <t>this variable, you may adjust the following population exposure multiplier</t>
  </si>
  <si>
    <t>to reflect differences in population exposure between the modeled</t>
  </si>
  <si>
    <t>region and the U.S.  Regions with lower population also tend to have</t>
  </si>
  <si>
    <t>less land area in which emissions and people are concentrated, so simply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</si>
  <si>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</si>
  <si>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</si>
  <si>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</si>
  <si>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</si>
  <si>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</si>
  <si>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If you are uncertain what to put here, you may leave it at 1.</t>
  </si>
  <si>
    <t>ratio of modeled region's population exposure to U.S. population exposure per ton of pollutant</t>
  </si>
  <si>
    <t>Other Notes</t>
  </si>
  <si>
    <t>This variable is designed to look up data from any of 68 tables from the EPA source.</t>
  </si>
  <si>
    <t>The blue tabs' names determine which data (sector and pollutant) to retrieve.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</si>
  <si>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</si>
  <si>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</si>
  <si>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</si>
  <si>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</si>
  <si>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</si>
  <si>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</si>
  <si>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</si>
  <si>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</si>
  <si>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Do not reduce the number of significant figures used in the blue tabs of this file.</t>
  </si>
  <si>
    <t>The incidence calculations are rounded in the EPS.</t>
  </si>
  <si>
    <t xml:space="preserve">update for Canadian model: </t>
  </si>
  <si>
    <t>Scaled effects by modyfying A27</t>
  </si>
  <si>
    <t xml:space="preserve">Multiplier calculated from exposure to PM </t>
  </si>
  <si>
    <t>PM data from WHO 2016</t>
  </si>
  <si>
    <t>PM data was used as it is the most influential pollutant on health outcomes</t>
  </si>
  <si>
    <t>source</t>
  </si>
  <si>
    <t>Concentrations of fine particulate matter (PM2.5)</t>
  </si>
  <si>
    <t>Total</t>
  </si>
  <si>
    <t>Canada</t>
  </si>
  <si>
    <t>United States of America</t>
  </si>
  <si>
    <t>Canada total PM2.5 emissions 2017</t>
  </si>
  <si>
    <t>Canada PM2.5 premature deaths 2016</t>
  </si>
  <si>
    <t xml:space="preserve">deaths per tonne 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</si>
  <si>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</si>
  <si>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</si>
  <si>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</si>
  <si>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</si>
  <si>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</si>
  <si>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</si>
  <si>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</si>
  <si>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</si>
  <si>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</si>
  <si>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</si>
  <si>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</si>
  <si>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</si>
  <si>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</si>
  <si>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</si>
  <si>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</si>
  <si>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</si>
  <si>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</si>
  <si>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</si>
  <si>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</si>
  <si>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Sheet Name Sector Assignments Map</t>
  </si>
  <si>
    <t>transport</t>
  </si>
  <si>
    <t>electricity</t>
  </si>
  <si>
    <t>buildings</t>
  </si>
  <si>
    <t>industry</t>
  </si>
  <si>
    <t>LULUCF</t>
  </si>
  <si>
    <t>Pollutant Column Map</t>
  </si>
  <si>
    <t>NOx</t>
  </si>
  <si>
    <t>B</t>
  </si>
  <si>
    <t>PM25</t>
  </si>
  <si>
    <t>D</t>
  </si>
  <si>
    <t>SO2</t>
  </si>
  <si>
    <t>C</t>
  </si>
  <si>
    <t>Unit: incidents / ton pollutant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</si>
  <si>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</si>
  <si>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</si>
  <si>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</si>
  <si>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</si>
  <si>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</si>
  <si>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</si>
  <si>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</si>
  <si>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</si>
  <si>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</si>
  <si>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</si>
  <si>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</si>
  <si>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Data for lookup functions (based on sheet name)</t>
  </si>
  <si>
    <t>sheet name</t>
  </si>
  <si>
    <t>remove prefix</t>
  </si>
  <si>
    <t>sector</t>
  </si>
  <si>
    <t>EPA source category</t>
  </si>
  <si>
    <t>table number</t>
  </si>
  <si>
    <t>pollutant</t>
  </si>
  <si>
    <t>pollutant column number</t>
  </si>
  <si>
    <t>Table 2: Incidence of avoided mortalities and morbidities per ton of directly emitted PM2.5 and PM2.5 precursors reduced in 2016 from the cement kilns sector</t>
  </si>
  <si>
    <t>Pollutant emitted</t>
  </si>
  <si>
    <t>Health Endpoint</t>
  </si>
  <si>
    <r>
      <rPr>
        <i/>
        <sz val="11"/>
        <rFont val="Calibri"/>
        <family val="2"/>
        <scheme val="minor"/>
      </rPr>
      <t>Directly emitted PM2.5</t>
    </r>
  </si>
  <si>
    <t>Krewski et al. (2009)</t>
  </si>
  <si>
    <t>Lepeule et al. (2012)</t>
  </si>
  <si>
    <t>Morbidity</t>
  </si>
  <si>
    <t>Non-fatal heart attacks (Peters)</t>
  </si>
  <si>
    <t>Non-fatal heart attacks (All others)</t>
  </si>
  <si>
    <t>Table 4: Incidence of avoided mortalities and morbidities per ton of directly emitted PM2.5 and PM2.5 precursors reduced in 2016 from the pulp and paper facilities sector</t>
  </si>
  <si>
    <t>Table 6: Incidence of avoided mortalities and morbidities per ton of directly emitted PM2.5 and PM2.5 precursors reduced in 2016 from the refineries sector</t>
  </si>
  <si>
    <t>Table 8: Incidence of avoided mortalities and morbidities per ton of directly emitted PM2.5 and PM2.5 precursors reduced in 2016 from the coke ovens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</si>
  <si>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</si>
  <si>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</si>
  <si>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</si>
  <si>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</si>
  <si>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</si>
  <si>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</si>
  <si>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</si>
  <si>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</si>
  <si>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</si>
  <si>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</si>
  <si>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</si>
  <si>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</si>
  <si>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</si>
  <si>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</si>
  <si>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</si>
  <si>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40: Incidence of avoided mortalities and morbidities per ton of directly emitted PM2.5 and PM2.5 precursors reduced in 2020 from the refineries sector</t>
  </si>
  <si>
    <t>Table 42: Incidence of avoided mortalities and morbidities per ton of directly emitted PM2.5 and PM2.5 precursors reduced in 2020 from the coke ovens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</si>
  <si>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</si>
  <si>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</si>
  <si>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</si>
  <si>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</si>
  <si>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</si>
  <si>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</si>
  <si>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</si>
  <si>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</si>
  <si>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</si>
  <si>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</si>
  <si>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</si>
  <si>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</si>
  <si>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</si>
  <si>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</si>
  <si>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</si>
  <si>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74: Incidence of avoided mortalities and morbidities per ton of directly emitted PM2.5 and PM2.5 precursors reduced in 2025 from the refineries sector</t>
  </si>
  <si>
    <t>Table 76: Incidence of avoided mortalities and morbidities per ton of directly emitted PM2.5 and PM2.5 precursors reduced in 2025 from the coke ovens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</si>
  <si>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</si>
  <si>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</si>
  <si>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</si>
  <si>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</si>
  <si>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</si>
  <si>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</si>
  <si>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</si>
  <si>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</si>
  <si>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</si>
  <si>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</si>
  <si>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</si>
  <si>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</si>
  <si>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</si>
  <si>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</si>
  <si>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</si>
  <si>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108: Incidence of avoided mortalities and morbidities per ton of directly emitted PM2.5 and PM2.5 precursors reduced in 2030 from the refineries sector</t>
  </si>
  <si>
    <t>Table 110: Incidence of avoided mortalities and morbidities per ton of directly emitted PM2.5 and PM2.5 precursors reduced in 2030 from the coke ovens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</si>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</sst>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5" fillId="0" borderId="0" xfId="1" applyFont="1"/>
    <xf numFmtId="2" fontId="0" fillId="0" borderId="0" xfId="0" applyNumberForma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gc.ca/collections/collection_2019/eccc/En81-30-2017-eng.pdf" TargetMode="External"/><Relationship Id="rId2" Type="http://schemas.openxmlformats.org/officeDocument/2006/relationships/hyperlink" Target="http://https:/www.who.int/data/gho/data/themes/air-pollution/modelled-exposure-of-pm-air-pollution-exposure" TargetMode="External"/><Relationship Id="rId1" Type="http://schemas.openxmlformats.org/officeDocument/2006/relationships/hyperlink" Target="https://www.epa.gov/sites/production/files/2018-02/documents/sourceapportionmentbpttsd_2018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nada.ca/en/health-canada/services/publications/healthy-living/2021-health-effects-indoor-air-pollu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62"/>
  <sheetViews>
    <sheetView topLeftCell="A52" workbookViewId="0">
      <selection activeCell="A63" sqref="A63"/>
    </sheetView>
  </sheetViews>
  <sheetFormatPr defaultRowHeight="15"/>
  <cols>
    <col min="1" max="1" width="32.5703125" customWidth="1"/>
    <col min="2" max="2" width="12" bestFit="1" customWidth="1"/>
  </cols>
  <sheetData>
    <row r="1" spans="1:4">
      <c r="A1" s="1" t="s">
        <v>0</v>
      </c>
    </row>
    <row r="3" spans="1:4">
      <c r="A3" s="1" t="s">
        <v>1</v>
      </c>
      <c r="B3" t="s">
        <v>2</v>
      </c>
    </row>
    <row r="4" spans="1:4">
      <c r="B4" s="2">
        <v>2018</v>
      </c>
    </row>
    <row r="5" spans="1:4">
      <c r="B5" t="s">
        <v>3</v>
      </c>
    </row>
    <row r="6" spans="1:4">
      <c r="B6" s="3" t="s">
        <v>4</v>
      </c>
    </row>
    <row r="7" spans="1:4">
      <c r="B7" t="s">
        <v>5</v>
      </c>
    </row>
    <row r="9" spans="1:4">
      <c r="A9" s="1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  <row r="15" spans="1:4">
      <c r="A15" s="35" t="s">
        <v>11</v>
      </c>
      <c r="B15" s="36"/>
      <c r="C15" s="36"/>
      <c r="D15" s="36"/>
    </row>
    <row r="16" spans="1:4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4" spans="1:2">
      <c r="A24" t="s">
        <v>20</v>
      </c>
    </row>
    <row r="25" spans="1:2">
      <c r="A25" t="s">
        <v>21</v>
      </c>
    </row>
    <row r="26" spans="1:2" ht="15.75" thickBot="1">
      <c r="A26" t="s">
        <v>22</v>
      </c>
    </row>
    <row r="27" spans="1:2" ht="15.75" thickBot="1">
      <c r="A27" s="34">
        <f>B56/B57</f>
        <v>0.86271870794078065</v>
      </c>
      <c r="B27" t="s">
        <v>23</v>
      </c>
    </row>
    <row r="29" spans="1:2">
      <c r="A29" s="37" t="s">
        <v>24</v>
      </c>
      <c r="B29" s="38"/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1">
      <c r="A33" s="1" t="s">
        <v>28</v>
      </c>
    </row>
    <row r="34" spans="1:1">
      <c r="A34" s="1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2" spans="1:1">
      <c r="A42" s="1" t="s">
        <v>35</v>
      </c>
    </row>
    <row r="43" spans="1:1">
      <c r="A43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3">
      <c r="A49" t="s">
        <v>41</v>
      </c>
    </row>
    <row r="50" spans="1:3">
      <c r="A50" s="3" t="s">
        <v>42</v>
      </c>
    </row>
    <row r="53" spans="1:3">
      <c r="B53" t="s">
        <v>43</v>
      </c>
    </row>
    <row r="54" spans="1:3">
      <c r="B54">
        <v>2016</v>
      </c>
    </row>
    <row r="55" spans="1:3">
      <c r="B55" t="s">
        <v>44</v>
      </c>
    </row>
    <row r="56" spans="1:3">
      <c r="A56" s="39" t="s">
        <v>45</v>
      </c>
      <c r="B56">
        <v>6.41</v>
      </c>
    </row>
    <row r="57" spans="1:3">
      <c r="A57" t="s">
        <v>46</v>
      </c>
      <c r="B57">
        <v>7.43</v>
      </c>
    </row>
    <row r="60" spans="1:3">
      <c r="A60" t="s">
        <v>47</v>
      </c>
      <c r="B60">
        <v>7500000000</v>
      </c>
      <c r="C60" s="3" t="s">
        <v>42</v>
      </c>
    </row>
    <row r="61" spans="1:3">
      <c r="A61" t="s">
        <v>48</v>
      </c>
      <c r="B61">
        <v>10000</v>
      </c>
      <c r="C61" s="3" t="s">
        <v>42</v>
      </c>
    </row>
    <row r="62" spans="1:3">
      <c r="A62" t="s">
        <v>49</v>
      </c>
      <c r="B62">
        <f>B61/B60</f>
        <v>1.3333333333333334E-6</v>
      </c>
    </row>
  </sheetData>
  <hyperlinks>
    <hyperlink ref="B6" r:id="rId1" xr:uid="{CEFE1835-A0BF-43D4-BBCD-8BA6A95E4DB2}"/>
    <hyperlink ref="A50" r:id="rId2" xr:uid="{59CFBCB3-795F-417B-8599-44CB8080DCA2}"/>
    <hyperlink ref="C60" r:id="rId3" xr:uid="{958269F9-29BE-4D6A-B14C-6CFE3653D90E}"/>
    <hyperlink ref="C61" r:id="rId4" location="a3.2" xr:uid="{C06854EF-A71C-4AD5-A3C2-336585EF6BB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topLeftCell="A25" workbookViewId="0"/>
  </sheetViews>
  <sheetFormatPr defaultRowHeight="15"/>
  <cols>
    <col min="1" max="1" width="39.85546875" customWidth="1"/>
  </cols>
  <sheetData>
    <row r="1" spans="1:5">
      <c r="A1" s="20" t="s">
        <v>50</v>
      </c>
      <c r="B1" s="21"/>
      <c r="C1" s="21"/>
      <c r="D1" s="21"/>
      <c r="E1" s="21"/>
    </row>
    <row r="2" spans="1:5">
      <c r="A2" s="1" t="s">
        <v>51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52</v>
      </c>
      <c r="B3">
        <v>1</v>
      </c>
      <c r="C3">
        <v>18</v>
      </c>
      <c r="D3">
        <v>35</v>
      </c>
      <c r="E3">
        <v>52</v>
      </c>
    </row>
    <row r="4" spans="1:5">
      <c r="A4" t="s">
        <v>53</v>
      </c>
      <c r="B4">
        <v>2</v>
      </c>
      <c r="C4">
        <v>19</v>
      </c>
      <c r="D4">
        <v>36</v>
      </c>
      <c r="E4">
        <v>53</v>
      </c>
    </row>
    <row r="5" spans="1:5">
      <c r="A5" t="s">
        <v>54</v>
      </c>
      <c r="B5">
        <v>3</v>
      </c>
      <c r="C5">
        <v>20</v>
      </c>
      <c r="D5">
        <v>37</v>
      </c>
      <c r="E5">
        <v>54</v>
      </c>
    </row>
    <row r="6" spans="1:5">
      <c r="A6" t="s">
        <v>55</v>
      </c>
      <c r="B6">
        <v>4</v>
      </c>
      <c r="C6">
        <v>21</v>
      </c>
      <c r="D6">
        <v>38</v>
      </c>
      <c r="E6">
        <v>55</v>
      </c>
    </row>
    <row r="7" spans="1:5">
      <c r="A7" t="s">
        <v>56</v>
      </c>
      <c r="B7">
        <v>5</v>
      </c>
      <c r="C7">
        <v>22</v>
      </c>
      <c r="D7">
        <v>39</v>
      </c>
      <c r="E7">
        <v>56</v>
      </c>
    </row>
    <row r="8" spans="1:5">
      <c r="A8" t="s">
        <v>57</v>
      </c>
      <c r="B8">
        <v>6</v>
      </c>
      <c r="C8">
        <v>23</v>
      </c>
      <c r="D8">
        <v>40</v>
      </c>
      <c r="E8">
        <v>57</v>
      </c>
    </row>
    <row r="9" spans="1:5">
      <c r="A9" t="s">
        <v>58</v>
      </c>
      <c r="B9">
        <v>7</v>
      </c>
      <c r="C9">
        <v>24</v>
      </c>
      <c r="D9">
        <v>41</v>
      </c>
      <c r="E9">
        <v>58</v>
      </c>
    </row>
    <row r="10" spans="1:5">
      <c r="A10" t="s">
        <v>59</v>
      </c>
      <c r="B10">
        <v>8</v>
      </c>
      <c r="C10">
        <v>25</v>
      </c>
      <c r="D10">
        <v>42</v>
      </c>
      <c r="E10">
        <v>59</v>
      </c>
    </row>
    <row r="11" spans="1:5">
      <c r="A11" t="s">
        <v>60</v>
      </c>
      <c r="B11">
        <v>9</v>
      </c>
      <c r="C11">
        <v>26</v>
      </c>
      <c r="D11">
        <v>43</v>
      </c>
      <c r="E11">
        <v>60</v>
      </c>
    </row>
    <row r="12" spans="1:5">
      <c r="A12" t="s">
        <v>61</v>
      </c>
      <c r="B12">
        <v>10</v>
      </c>
      <c r="C12">
        <v>27</v>
      </c>
      <c r="D12">
        <v>44</v>
      </c>
      <c r="E12">
        <v>61</v>
      </c>
    </row>
    <row r="13" spans="1:5">
      <c r="A13" t="s">
        <v>62</v>
      </c>
      <c r="B13">
        <v>11</v>
      </c>
      <c r="C13">
        <v>28</v>
      </c>
      <c r="D13">
        <v>45</v>
      </c>
      <c r="E13">
        <v>62</v>
      </c>
    </row>
    <row r="14" spans="1:5">
      <c r="A14" t="s">
        <v>63</v>
      </c>
      <c r="B14">
        <v>12</v>
      </c>
      <c r="C14">
        <v>29</v>
      </c>
      <c r="D14">
        <v>46</v>
      </c>
      <c r="E14">
        <v>63</v>
      </c>
    </row>
    <row r="15" spans="1:5">
      <c r="A15" t="s">
        <v>64</v>
      </c>
      <c r="B15">
        <v>13</v>
      </c>
      <c r="C15">
        <v>30</v>
      </c>
      <c r="D15">
        <v>47</v>
      </c>
      <c r="E15">
        <v>64</v>
      </c>
    </row>
    <row r="16" spans="1:5">
      <c r="A16" t="s">
        <v>65</v>
      </c>
      <c r="B16">
        <v>14</v>
      </c>
      <c r="C16">
        <v>31</v>
      </c>
      <c r="D16">
        <v>48</v>
      </c>
      <c r="E16">
        <v>65</v>
      </c>
    </row>
    <row r="17" spans="1:5">
      <c r="A17" t="s">
        <v>66</v>
      </c>
      <c r="B17">
        <v>15</v>
      </c>
      <c r="C17">
        <v>32</v>
      </c>
      <c r="D17">
        <v>49</v>
      </c>
      <c r="E17">
        <v>66</v>
      </c>
    </row>
    <row r="18" spans="1:5">
      <c r="A18" t="s">
        <v>67</v>
      </c>
      <c r="B18">
        <v>16</v>
      </c>
      <c r="C18">
        <v>33</v>
      </c>
      <c r="D18">
        <v>50</v>
      </c>
      <c r="E18">
        <v>67</v>
      </c>
    </row>
    <row r="19" spans="1:5">
      <c r="A19" t="s">
        <v>68</v>
      </c>
      <c r="B19">
        <v>17</v>
      </c>
      <c r="C19">
        <v>34</v>
      </c>
      <c r="D19">
        <v>51</v>
      </c>
      <c r="E19">
        <v>68</v>
      </c>
    </row>
    <row r="21" spans="1:5">
      <c r="A21" s="20" t="s">
        <v>69</v>
      </c>
      <c r="B21" s="21"/>
      <c r="C21" s="21"/>
      <c r="D21" s="21"/>
    </row>
    <row r="22" spans="1:5">
      <c r="A22" t="s">
        <v>70</v>
      </c>
      <c r="B22" t="str">
        <f>A17</f>
        <v>on-road mobile sources</v>
      </c>
    </row>
    <row r="23" spans="1:5">
      <c r="A23" t="s">
        <v>71</v>
      </c>
      <c r="B23" t="str">
        <f>A18</f>
        <v>electricity generating units</v>
      </c>
    </row>
    <row r="24" spans="1:5">
      <c r="A24" t="s">
        <v>72</v>
      </c>
      <c r="B24" t="str">
        <f>A13</f>
        <v>area sources</v>
      </c>
    </row>
    <row r="25" spans="1:5">
      <c r="A25" t="s">
        <v>73</v>
      </c>
      <c r="B25" t="str">
        <f>A14</f>
        <v>industrial point sources</v>
      </c>
    </row>
    <row r="26" spans="1:5">
      <c r="A26" t="s">
        <v>74</v>
      </c>
      <c r="B26" t="str">
        <f>A17</f>
        <v>on-road mobile sources</v>
      </c>
    </row>
    <row r="28" spans="1:5">
      <c r="A28" s="20" t="s">
        <v>75</v>
      </c>
      <c r="B28" s="20"/>
    </row>
    <row r="29" spans="1:5">
      <c r="A29" t="s">
        <v>76</v>
      </c>
      <c r="B29" t="s">
        <v>77</v>
      </c>
    </row>
    <row r="30" spans="1:5">
      <c r="A30" t="s">
        <v>78</v>
      </c>
      <c r="B30" t="s">
        <v>79</v>
      </c>
    </row>
    <row r="31" spans="1:5">
      <c r="A31" t="s">
        <v>80</v>
      </c>
      <c r="B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>
      <selection activeCell="C22" sqref="C22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4" sqref="B4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tabSelected="1"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>
      <selection activeCell="E13" sqref="E13"/>
    </sheetView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s="40" t="e">
        <f ca="1">$B6+($F6-$B6)*(C$1-$B$1)/($F$1-$B$1)</f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5"/>
  <cols>
    <col min="1" max="1" width="33.85546875" customWidth="1"/>
  </cols>
  <sheetData>
    <row r="1" spans="1:36" s="1" customFormat="1">
      <c r="A1" s="22" t="s">
        <v>82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83</v>
      </c>
      <c r="B2" s="31" t="e" cm="1">
        <f t="array" aca="1" ref="B2" ca="1">INDIRECT(CONCATENATE("'",HLOOKUP(B$1,$B$21:$E$23,3,FALSE),"'!",$B$25,ROW($A2)+3))*About!$A$27</f>
        <v>#VALUE!</v>
      </c>
      <c r="C2" t="e">
        <f ca="1">$B2+($F2-$B2)*(C$1-$B$1)/($F$1-$B$1)</f>
        <v>#VALUE!</v>
      </c>
      <c r="D2" t="e">
        <f t="shared" ref="D2:E12" ca="1" si="0">$B2+($F2-$B2)*(D$1-$B$1)/($F$1-$B$1)</f>
        <v>#VALUE!</v>
      </c>
      <c r="E2" t="e">
        <f t="shared" ca="1" si="0"/>
        <v>#VALUE!</v>
      </c>
      <c r="F2" s="31" t="e" cm="1">
        <f t="array" aca="1" ref="F2" ca="1">INDIRECT(CONCATENATE("'",HLOOKUP(F$1,$B$21:$E$23,3,FALSE),"'!",$B$25,ROW($A2)+3))*About!$A$27</f>
        <v>#VALUE!</v>
      </c>
      <c r="G2" t="e">
        <f ca="1">$F2+($K2-$F2)*(G$1-$F$1)/($K$1-$F$1)</f>
        <v>#VALUE!</v>
      </c>
      <c r="H2" t="e">
        <f t="shared" ref="H2:J12" ca="1" si="1">$F2+($K2-$F2)*(H$1-$F$1)/($K$1-$F$1)</f>
        <v>#VALUE!</v>
      </c>
      <c r="I2" t="e">
        <f t="shared" ca="1" si="1"/>
        <v>#VALUE!</v>
      </c>
      <c r="J2" t="e">
        <f t="shared" ca="1" si="1"/>
        <v>#VALUE!</v>
      </c>
      <c r="K2" s="31" t="e" cm="1">
        <f t="array" aca="1" ref="K2" ca="1">INDIRECT(CONCATENATE("'",HLOOKUP(K$1,$B$21:$E$23,3,FALSE),"'!",$B$25,ROW($A2)+3))*About!$A$27</f>
        <v>#VALUE!</v>
      </c>
      <c r="L2" t="e">
        <f ca="1">$K2+($P2-$K2)*(L$1-$K$1)/($P$1-$K$1)</f>
        <v>#VALUE!</v>
      </c>
      <c r="M2" t="e">
        <f t="shared" ref="M2:O12" ca="1" si="2">$K2+($P2-$K2)*(M$1-$K$1)/($P$1-$K$1)</f>
        <v>#VALUE!</v>
      </c>
      <c r="N2" t="e">
        <f t="shared" ca="1" si="2"/>
        <v>#VALUE!</v>
      </c>
      <c r="O2" t="e">
        <f t="shared" ca="1" si="2"/>
        <v>#VALUE!</v>
      </c>
      <c r="P2" s="31" t="e" cm="1">
        <f t="array" aca="1" ref="P2" ca="1">INDIRECT(CONCATENATE("'",HLOOKUP(P$1,$B$21:$E$23,3,FALSE),"'!",$B$25,ROW($A2)+3))*About!$A$27</f>
        <v>#VALUE!</v>
      </c>
      <c r="Q2" t="e" cm="1">
        <f t="array" aca="1" ref="Q2" ca="1">TREND($K2:$P2,$K$1:$P$1,Q$1)</f>
        <v>#VALUE!</v>
      </c>
      <c r="R2" t="e" cm="1">
        <f t="array" aca="1" ref="R2" ca="1">TREND($K2:$P2,$K$1:$P$1,R$1)</f>
        <v>#VALUE!</v>
      </c>
      <c r="S2" t="e" cm="1">
        <f t="array" aca="1" ref="S2" ca="1">TREND($K2:$P2,$K$1:$P$1,S$1)</f>
        <v>#VALUE!</v>
      </c>
      <c r="T2" t="e" cm="1">
        <f t="array" aca="1" ref="T2" ca="1">TREND($K2:$P2,$K$1:$P$1,T$1)</f>
        <v>#VALUE!</v>
      </c>
      <c r="U2" t="e" cm="1">
        <f t="array" aca="1" ref="U2" ca="1">TREND($K2:$P2,$K$1:$P$1,U$1)</f>
        <v>#VALUE!</v>
      </c>
      <c r="V2" t="e" cm="1">
        <f t="array" aca="1" ref="V2" ca="1">TREND($K2:$P2,$K$1:$P$1,V$1)</f>
        <v>#VALUE!</v>
      </c>
      <c r="W2" t="e" cm="1">
        <f t="array" aca="1" ref="W2" ca="1">TREND($K2:$P2,$K$1:$P$1,W$1)</f>
        <v>#VALUE!</v>
      </c>
      <c r="X2" t="e" cm="1">
        <f t="array" aca="1" ref="X2" ca="1">TREND($K2:$P2,$K$1:$P$1,X$1)</f>
        <v>#VALUE!</v>
      </c>
      <c r="Y2" t="e" cm="1">
        <f t="array" aca="1" ref="Y2" ca="1">TREND($K2:$P2,$K$1:$P$1,Y$1)</f>
        <v>#VALUE!</v>
      </c>
      <c r="Z2" t="e" cm="1">
        <f t="array" aca="1" ref="Z2" ca="1">TREND($K2:$P2,$K$1:$P$1,Z$1)</f>
        <v>#VALUE!</v>
      </c>
      <c r="AA2" t="e" cm="1">
        <f t="array" aca="1" ref="AA2" ca="1">TREND($K2:$P2,$K$1:$P$1,AA$1)</f>
        <v>#VALUE!</v>
      </c>
      <c r="AB2" t="e" cm="1">
        <f t="array" aca="1" ref="AB2" ca="1">TREND($K2:$P2,$K$1:$P$1,AB$1)</f>
        <v>#VALUE!</v>
      </c>
      <c r="AC2" t="e" cm="1">
        <f t="array" aca="1" ref="AC2" ca="1">TREND($K2:$P2,$K$1:$P$1,AC$1)</f>
        <v>#VALUE!</v>
      </c>
      <c r="AD2" t="e" cm="1">
        <f t="array" aca="1" ref="AD2" ca="1">TREND($K2:$P2,$K$1:$P$1,AD$1)</f>
        <v>#VALUE!</v>
      </c>
      <c r="AE2" t="e" cm="1">
        <f t="array" aca="1" ref="AE2" ca="1">TREND($K2:$P2,$K$1:$P$1,AE$1)</f>
        <v>#VALUE!</v>
      </c>
      <c r="AF2" t="e" cm="1">
        <f t="array" aca="1" ref="AF2" ca="1">TREND($K2:$P2,$K$1:$P$1,AF$1)</f>
        <v>#VALUE!</v>
      </c>
      <c r="AG2" t="e" cm="1">
        <f t="array" aca="1" ref="AG2" ca="1">TREND($K2:$P2,$K$1:$P$1,AG$1)</f>
        <v>#VALUE!</v>
      </c>
      <c r="AH2" t="e" cm="1">
        <f t="array" aca="1" ref="AH2" ca="1">TREND($K2:$P2,$K$1:$P$1,AH$1)</f>
        <v>#VALUE!</v>
      </c>
      <c r="AI2" t="e" cm="1">
        <f t="array" aca="1" ref="AI2" ca="1">TREND($K2:$P2,$K$1:$P$1,AI$1)</f>
        <v>#VALUE!</v>
      </c>
      <c r="AJ2" t="e" cm="1">
        <f t="array" aca="1" ref="AJ2" ca="1">TREND($K2:$P2,$K$1:$P$1,AJ$1)</f>
        <v>#VALUE!</v>
      </c>
    </row>
    <row r="3" spans="1:36">
      <c r="A3" t="s">
        <v>84</v>
      </c>
      <c r="B3" s="32" t="e" cm="1">
        <f t="array" aca="1" ref="B3" ca="1">INDIRECT(CONCATENATE("'",HLOOKUP(B$1,$B$21:$E$23,3,FALSE),"'!",$B$25,ROW($A3)+5))*About!$A$27</f>
        <v>#VALUE!</v>
      </c>
      <c r="C3" t="e">
        <f t="shared" ref="C3:C12" ca="1" si="3">$B3+($F3-$B3)*(C$1-$B$1)/($F$1-$B$1)</f>
        <v>#VALUE!</v>
      </c>
      <c r="D3" t="e">
        <f t="shared" ca="1" si="0"/>
        <v>#VALUE!</v>
      </c>
      <c r="E3" t="e">
        <f t="shared" ca="1" si="0"/>
        <v>#VALUE!</v>
      </c>
      <c r="F3" s="32" t="e" cm="1">
        <f t="array" aca="1" ref="F3" ca="1">INDIRECT(CONCATENATE("'",HLOOKUP(F$1,$B$21:$E$23,3,FALSE),"'!",$B$25,ROW($A3)+5))*About!$A$27</f>
        <v>#VALUE!</v>
      </c>
      <c r="G3" t="e">
        <f t="shared" ref="G3:G12" ca="1" si="4">$F3+($K3-$F3)*(G$1-$F$1)/($K$1-$F$1)</f>
        <v>#VALUE!</v>
      </c>
      <c r="H3" t="e">
        <f t="shared" ca="1" si="1"/>
        <v>#VALUE!</v>
      </c>
      <c r="I3" t="e">
        <f t="shared" ca="1" si="1"/>
        <v>#VALUE!</v>
      </c>
      <c r="J3" t="e">
        <f t="shared" ca="1" si="1"/>
        <v>#VALUE!</v>
      </c>
      <c r="K3" s="32" t="e" cm="1">
        <f t="array" aca="1" ref="K3" ca="1">INDIRECT(CONCATENATE("'",HLOOKUP(K$1,$B$21:$E$23,3,FALSE),"'!",$B$25,ROW($A3)+5))*About!$A$27</f>
        <v>#VALUE!</v>
      </c>
      <c r="L3" t="e">
        <f t="shared" ref="L3:L12" ca="1" si="5">$K3+($P3-$K3)*(L$1-$K$1)/($P$1-$K$1)</f>
        <v>#VALUE!</v>
      </c>
      <c r="M3" t="e">
        <f t="shared" ca="1" si="2"/>
        <v>#VALUE!</v>
      </c>
      <c r="N3" t="e">
        <f t="shared" ca="1" si="2"/>
        <v>#VALUE!</v>
      </c>
      <c r="O3" t="e">
        <f t="shared" ca="1" si="2"/>
        <v>#VALUE!</v>
      </c>
      <c r="P3" s="32" t="e" cm="1">
        <f t="array" aca="1" ref="P3" ca="1">INDIRECT(CONCATENATE("'",HLOOKUP(P$1,$B$21:$E$23,3,FALSE),"'!",$B$25,ROW($A3)+5))*About!$A$27</f>
        <v>#VALUE!</v>
      </c>
      <c r="Q3" t="e" cm="1">
        <f t="array" aca="1" ref="Q3" ca="1">TREND($K3:$P3,$K$1:$P$1,Q$1)</f>
        <v>#VALUE!</v>
      </c>
      <c r="R3" t="e" cm="1">
        <f t="array" aca="1" ref="R3" ca="1">TREND($K3:$P3,$K$1:$P$1,R$1)</f>
        <v>#VALUE!</v>
      </c>
      <c r="S3" t="e" cm="1">
        <f t="array" aca="1" ref="S3" ca="1">TREND($K3:$P3,$K$1:$P$1,S$1)</f>
        <v>#VALUE!</v>
      </c>
      <c r="T3" t="e" cm="1">
        <f t="array" aca="1" ref="T3" ca="1">TREND($K3:$P3,$K$1:$P$1,T$1)</f>
        <v>#VALUE!</v>
      </c>
      <c r="U3" t="e" cm="1">
        <f t="array" aca="1" ref="U3" ca="1">TREND($K3:$P3,$K$1:$P$1,U$1)</f>
        <v>#VALUE!</v>
      </c>
      <c r="V3" t="e" cm="1">
        <f t="array" aca="1" ref="V3" ca="1">TREND($K3:$P3,$K$1:$P$1,V$1)</f>
        <v>#VALUE!</v>
      </c>
      <c r="W3" t="e" cm="1">
        <f t="array" aca="1" ref="W3" ca="1">TREND($K3:$P3,$K$1:$P$1,W$1)</f>
        <v>#VALUE!</v>
      </c>
      <c r="X3" t="e" cm="1">
        <f t="array" aca="1" ref="X3" ca="1">TREND($K3:$P3,$K$1:$P$1,X$1)</f>
        <v>#VALUE!</v>
      </c>
      <c r="Y3" t="e" cm="1">
        <f t="array" aca="1" ref="Y3" ca="1">TREND($K3:$P3,$K$1:$P$1,Y$1)</f>
        <v>#VALUE!</v>
      </c>
      <c r="Z3" t="e" cm="1">
        <f t="array" aca="1" ref="Z3" ca="1">TREND($K3:$P3,$K$1:$P$1,Z$1)</f>
        <v>#VALUE!</v>
      </c>
      <c r="AA3" t="e" cm="1">
        <f t="array" aca="1" ref="AA3" ca="1">TREND($K3:$P3,$K$1:$P$1,AA$1)</f>
        <v>#VALUE!</v>
      </c>
      <c r="AB3" t="e" cm="1">
        <f t="array" aca="1" ref="AB3" ca="1">TREND($K3:$P3,$K$1:$P$1,AB$1)</f>
        <v>#VALUE!</v>
      </c>
      <c r="AC3" t="e" cm="1">
        <f t="array" aca="1" ref="AC3" ca="1">TREND($K3:$P3,$K$1:$P$1,AC$1)</f>
        <v>#VALUE!</v>
      </c>
      <c r="AD3" t="e" cm="1">
        <f t="array" aca="1" ref="AD3" ca="1">TREND($K3:$P3,$K$1:$P$1,AD$1)</f>
        <v>#VALUE!</v>
      </c>
      <c r="AE3" t="e" cm="1">
        <f t="array" aca="1" ref="AE3" ca="1">TREND($K3:$P3,$K$1:$P$1,AE$1)</f>
        <v>#VALUE!</v>
      </c>
      <c r="AF3" t="e" cm="1">
        <f t="array" aca="1" ref="AF3" ca="1">TREND($K3:$P3,$K$1:$P$1,AF$1)</f>
        <v>#VALUE!</v>
      </c>
      <c r="AG3" t="e" cm="1">
        <f t="array" aca="1" ref="AG3" ca="1">TREND($K3:$P3,$K$1:$P$1,AG$1)</f>
        <v>#VALUE!</v>
      </c>
      <c r="AH3" t="e" cm="1">
        <f t="array" aca="1" ref="AH3" ca="1">TREND($K3:$P3,$K$1:$P$1,AH$1)</f>
        <v>#VALUE!</v>
      </c>
      <c r="AI3" t="e" cm="1">
        <f t="array" aca="1" ref="AI3" ca="1">TREND($K3:$P3,$K$1:$P$1,AI$1)</f>
        <v>#VALUE!</v>
      </c>
      <c r="AJ3" t="e" cm="1">
        <f t="array" aca="1" ref="AJ3" ca="1">TREND($K3:$P3,$K$1:$P$1,AJ$1)</f>
        <v>#VALUE!</v>
      </c>
    </row>
    <row r="4" spans="1:36">
      <c r="A4" t="s">
        <v>85</v>
      </c>
      <c r="B4" s="32" t="e" cm="1">
        <f t="array" aca="1" ref="B4" ca="1">INDIRECT(CONCATENATE("'",HLOOKUP(B$1,$B$21:$E$23,3,FALSE),"'!",$B$25,ROW($A4)+5))*About!$A$27</f>
        <v>#VALUE!</v>
      </c>
      <c r="C4" t="e">
        <f t="shared" ca="1" si="3"/>
        <v>#VALUE!</v>
      </c>
      <c r="D4" t="e">
        <f t="shared" ca="1" si="0"/>
        <v>#VALUE!</v>
      </c>
      <c r="E4" t="e">
        <f t="shared" ca="1" si="0"/>
        <v>#VALUE!</v>
      </c>
      <c r="F4" s="32" t="e" cm="1">
        <f t="array" aca="1" ref="F4" ca="1">INDIRECT(CONCATENATE("'",HLOOKUP(F$1,$B$21:$E$23,3,FALSE),"'!",$B$25,ROW($A4)+5))*About!$A$27</f>
        <v>#VALUE!</v>
      </c>
      <c r="G4" t="e">
        <f t="shared" ca="1" si="4"/>
        <v>#VALUE!</v>
      </c>
      <c r="H4" t="e">
        <f t="shared" ca="1" si="1"/>
        <v>#VALUE!</v>
      </c>
      <c r="I4" t="e">
        <f t="shared" ca="1" si="1"/>
        <v>#VALUE!</v>
      </c>
      <c r="J4" t="e">
        <f t="shared" ca="1" si="1"/>
        <v>#VALUE!</v>
      </c>
      <c r="K4" s="32" t="e" cm="1">
        <f t="array" aca="1" ref="K4" ca="1">INDIRECT(CONCATENATE("'",HLOOKUP(K$1,$B$21:$E$23,3,FALSE),"'!",$B$25,ROW($A4)+5))*About!$A$27</f>
        <v>#VALUE!</v>
      </c>
      <c r="L4" t="e">
        <f t="shared" ca="1" si="5"/>
        <v>#VALUE!</v>
      </c>
      <c r="M4" t="e">
        <f t="shared" ca="1" si="2"/>
        <v>#VALUE!</v>
      </c>
      <c r="N4" t="e">
        <f t="shared" ca="1" si="2"/>
        <v>#VALUE!</v>
      </c>
      <c r="O4" t="e">
        <f t="shared" ca="1" si="2"/>
        <v>#VALUE!</v>
      </c>
      <c r="P4" s="32" t="e" cm="1">
        <f t="array" aca="1" ref="P4" ca="1">INDIRECT(CONCATENATE("'",HLOOKUP(P$1,$B$21:$E$23,3,FALSE),"'!",$B$25,ROW($A4)+5))*About!$A$27</f>
        <v>#VALUE!</v>
      </c>
      <c r="Q4" t="e" cm="1">
        <f t="array" aca="1" ref="Q4" ca="1">TREND($K4:$P4,$K$1:$P$1,Q$1)</f>
        <v>#VALUE!</v>
      </c>
      <c r="R4" t="e" cm="1">
        <f t="array" aca="1" ref="R4" ca="1">TREND($K4:$P4,$K$1:$P$1,R$1)</f>
        <v>#VALUE!</v>
      </c>
      <c r="S4" t="e" cm="1">
        <f t="array" aca="1" ref="S4" ca="1">TREND($K4:$P4,$K$1:$P$1,S$1)</f>
        <v>#VALUE!</v>
      </c>
      <c r="T4" t="e" cm="1">
        <f t="array" aca="1" ref="T4" ca="1">TREND($K4:$P4,$K$1:$P$1,T$1)</f>
        <v>#VALUE!</v>
      </c>
      <c r="U4" t="e" cm="1">
        <f t="array" aca="1" ref="U4" ca="1">TREND($K4:$P4,$K$1:$P$1,U$1)</f>
        <v>#VALUE!</v>
      </c>
      <c r="V4" t="e" cm="1">
        <f t="array" aca="1" ref="V4" ca="1">TREND($K4:$P4,$K$1:$P$1,V$1)</f>
        <v>#VALUE!</v>
      </c>
      <c r="W4" t="e" cm="1">
        <f t="array" aca="1" ref="W4" ca="1">TREND($K4:$P4,$K$1:$P$1,W$1)</f>
        <v>#VALUE!</v>
      </c>
      <c r="X4" t="e" cm="1">
        <f t="array" aca="1" ref="X4" ca="1">TREND($K4:$P4,$K$1:$P$1,X$1)</f>
        <v>#VALUE!</v>
      </c>
      <c r="Y4" t="e" cm="1">
        <f t="array" aca="1" ref="Y4" ca="1">TREND($K4:$P4,$K$1:$P$1,Y$1)</f>
        <v>#VALUE!</v>
      </c>
      <c r="Z4" t="e" cm="1">
        <f t="array" aca="1" ref="Z4" ca="1">TREND($K4:$P4,$K$1:$P$1,Z$1)</f>
        <v>#VALUE!</v>
      </c>
      <c r="AA4" t="e" cm="1">
        <f t="array" aca="1" ref="AA4" ca="1">TREND($K4:$P4,$K$1:$P$1,AA$1)</f>
        <v>#VALUE!</v>
      </c>
      <c r="AB4" t="e" cm="1">
        <f t="array" aca="1" ref="AB4" ca="1">TREND($K4:$P4,$K$1:$P$1,AB$1)</f>
        <v>#VALUE!</v>
      </c>
      <c r="AC4" t="e" cm="1">
        <f t="array" aca="1" ref="AC4" ca="1">TREND($K4:$P4,$K$1:$P$1,AC$1)</f>
        <v>#VALUE!</v>
      </c>
      <c r="AD4" t="e" cm="1">
        <f t="array" aca="1" ref="AD4" ca="1">TREND($K4:$P4,$K$1:$P$1,AD$1)</f>
        <v>#VALUE!</v>
      </c>
      <c r="AE4" t="e" cm="1">
        <f t="array" aca="1" ref="AE4" ca="1">TREND($K4:$P4,$K$1:$P$1,AE$1)</f>
        <v>#VALUE!</v>
      </c>
      <c r="AF4" t="e" cm="1">
        <f t="array" aca="1" ref="AF4" ca="1">TREND($K4:$P4,$K$1:$P$1,AF$1)</f>
        <v>#VALUE!</v>
      </c>
      <c r="AG4" t="e" cm="1">
        <f t="array" aca="1" ref="AG4" ca="1">TREND($K4:$P4,$K$1:$P$1,AG$1)</f>
        <v>#VALUE!</v>
      </c>
      <c r="AH4" t="e" cm="1">
        <f t="array" aca="1" ref="AH4" ca="1">TREND($K4:$P4,$K$1:$P$1,AH$1)</f>
        <v>#VALUE!</v>
      </c>
      <c r="AI4" t="e" cm="1">
        <f t="array" aca="1" ref="AI4" ca="1">TREND($K4:$P4,$K$1:$P$1,AI$1)</f>
        <v>#VALUE!</v>
      </c>
      <c r="AJ4" t="e" cm="1">
        <f t="array" aca="1" ref="AJ4" ca="1">TREND($K4:$P4,$K$1:$P$1,AJ$1)</f>
        <v>#VALUE!</v>
      </c>
    </row>
    <row r="5" spans="1:36">
      <c r="A5" t="s">
        <v>86</v>
      </c>
      <c r="B5" s="32" t="e" cm="1">
        <f t="array" aca="1" ref="B5" ca="1">INDIRECT(CONCATENATE("'",HLOOKUP(B$1,$B$21:$E$23,3,FALSE),"'!",$B$25,ROW($A5)+5))*About!$A$27</f>
        <v>#VALUE!</v>
      </c>
      <c r="C5" t="e">
        <f t="shared" ca="1" si="3"/>
        <v>#VALUE!</v>
      </c>
      <c r="D5" t="e">
        <f t="shared" ca="1" si="0"/>
        <v>#VALUE!</v>
      </c>
      <c r="E5" t="e">
        <f t="shared" ca="1" si="0"/>
        <v>#VALUE!</v>
      </c>
      <c r="F5" s="32" t="e" cm="1">
        <f t="array" aca="1" ref="F5" ca="1">INDIRECT(CONCATENATE("'",HLOOKUP(F$1,$B$21:$E$23,3,FALSE),"'!",$B$25,ROW($A5)+5))*About!$A$27</f>
        <v>#VALUE!</v>
      </c>
      <c r="G5" t="e">
        <f t="shared" ca="1" si="4"/>
        <v>#VALUE!</v>
      </c>
      <c r="H5" t="e">
        <f t="shared" ca="1" si="1"/>
        <v>#VALUE!</v>
      </c>
      <c r="I5" t="e">
        <f t="shared" ca="1" si="1"/>
        <v>#VALUE!</v>
      </c>
      <c r="J5" t="e">
        <f t="shared" ca="1" si="1"/>
        <v>#VALUE!</v>
      </c>
      <c r="K5" s="32" t="e" cm="1">
        <f t="array" aca="1" ref="K5" ca="1">INDIRECT(CONCATENATE("'",HLOOKUP(K$1,$B$21:$E$23,3,FALSE),"'!",$B$25,ROW($A5)+5))*About!$A$27</f>
        <v>#VALUE!</v>
      </c>
      <c r="L5" t="e">
        <f t="shared" ca="1" si="5"/>
        <v>#VALUE!</v>
      </c>
      <c r="M5" t="e">
        <f t="shared" ca="1" si="2"/>
        <v>#VALUE!</v>
      </c>
      <c r="N5" t="e">
        <f t="shared" ca="1" si="2"/>
        <v>#VALUE!</v>
      </c>
      <c r="O5" t="e">
        <f t="shared" ca="1" si="2"/>
        <v>#VALUE!</v>
      </c>
      <c r="P5" s="32" t="e" cm="1">
        <f t="array" aca="1" ref="P5" ca="1">INDIRECT(CONCATENATE("'",HLOOKUP(P$1,$B$21:$E$23,3,FALSE),"'!",$B$25,ROW($A5)+5))*About!$A$27</f>
        <v>#VALUE!</v>
      </c>
      <c r="Q5" t="e" cm="1">
        <f t="array" aca="1" ref="Q5" ca="1">TREND($K5:$P5,$K$1:$P$1,Q$1)</f>
        <v>#VALUE!</v>
      </c>
      <c r="R5" t="e" cm="1">
        <f t="array" aca="1" ref="R5" ca="1">TREND($K5:$P5,$K$1:$P$1,R$1)</f>
        <v>#VALUE!</v>
      </c>
      <c r="S5" t="e" cm="1">
        <f t="array" aca="1" ref="S5" ca="1">TREND($K5:$P5,$K$1:$P$1,S$1)</f>
        <v>#VALUE!</v>
      </c>
      <c r="T5" t="e" cm="1">
        <f t="array" aca="1" ref="T5" ca="1">TREND($K5:$P5,$K$1:$P$1,T$1)</f>
        <v>#VALUE!</v>
      </c>
      <c r="U5" t="e" cm="1">
        <f t="array" aca="1" ref="U5" ca="1">TREND($K5:$P5,$K$1:$P$1,U$1)</f>
        <v>#VALUE!</v>
      </c>
      <c r="V5" t="e" cm="1">
        <f t="array" aca="1" ref="V5" ca="1">TREND($K5:$P5,$K$1:$P$1,V$1)</f>
        <v>#VALUE!</v>
      </c>
      <c r="W5" t="e" cm="1">
        <f t="array" aca="1" ref="W5" ca="1">TREND($K5:$P5,$K$1:$P$1,W$1)</f>
        <v>#VALUE!</v>
      </c>
      <c r="X5" t="e" cm="1">
        <f t="array" aca="1" ref="X5" ca="1">TREND($K5:$P5,$K$1:$P$1,X$1)</f>
        <v>#VALUE!</v>
      </c>
      <c r="Y5" t="e" cm="1">
        <f t="array" aca="1" ref="Y5" ca="1">TREND($K5:$P5,$K$1:$P$1,Y$1)</f>
        <v>#VALUE!</v>
      </c>
      <c r="Z5" t="e" cm="1">
        <f t="array" aca="1" ref="Z5" ca="1">TREND($K5:$P5,$K$1:$P$1,Z$1)</f>
        <v>#VALUE!</v>
      </c>
      <c r="AA5" t="e" cm="1">
        <f t="array" aca="1" ref="AA5" ca="1">TREND($K5:$P5,$K$1:$P$1,AA$1)</f>
        <v>#VALUE!</v>
      </c>
      <c r="AB5" t="e" cm="1">
        <f t="array" aca="1" ref="AB5" ca="1">TREND($K5:$P5,$K$1:$P$1,AB$1)</f>
        <v>#VALUE!</v>
      </c>
      <c r="AC5" t="e" cm="1">
        <f t="array" aca="1" ref="AC5" ca="1">TREND($K5:$P5,$K$1:$P$1,AC$1)</f>
        <v>#VALUE!</v>
      </c>
      <c r="AD5" t="e" cm="1">
        <f t="array" aca="1" ref="AD5" ca="1">TREND($K5:$P5,$K$1:$P$1,AD$1)</f>
        <v>#VALUE!</v>
      </c>
      <c r="AE5" t="e" cm="1">
        <f t="array" aca="1" ref="AE5" ca="1">TREND($K5:$P5,$K$1:$P$1,AE$1)</f>
        <v>#VALUE!</v>
      </c>
      <c r="AF5" t="e" cm="1">
        <f t="array" aca="1" ref="AF5" ca="1">TREND($K5:$P5,$K$1:$P$1,AF$1)</f>
        <v>#VALUE!</v>
      </c>
      <c r="AG5" t="e" cm="1">
        <f t="array" aca="1" ref="AG5" ca="1">TREND($K5:$P5,$K$1:$P$1,AG$1)</f>
        <v>#VALUE!</v>
      </c>
      <c r="AH5" t="e" cm="1">
        <f t="array" aca="1" ref="AH5" ca="1">TREND($K5:$P5,$K$1:$P$1,AH$1)</f>
        <v>#VALUE!</v>
      </c>
      <c r="AI5" t="e" cm="1">
        <f t="array" aca="1" ref="AI5" ca="1">TREND($K5:$P5,$K$1:$P$1,AI$1)</f>
        <v>#VALUE!</v>
      </c>
      <c r="AJ5" t="e" cm="1">
        <f t="array" aca="1" ref="AJ5" ca="1">TREND($K5:$P5,$K$1:$P$1,AJ$1)</f>
        <v>#VALUE!</v>
      </c>
    </row>
    <row r="6" spans="1:36">
      <c r="A6" t="s">
        <v>87</v>
      </c>
      <c r="B6" s="32" t="e" cm="1">
        <f t="array" aca="1" ref="B6" ca="1">INDIRECT(CONCATENATE("'",HLOOKUP(B$1,$B$21:$E$23,3,FALSE),"'!",$B$25,ROW($A6)+5))*About!$A$27</f>
        <v>#VALUE!</v>
      </c>
      <c r="C6" t="e">
        <f t="shared" ca="1" si="3"/>
        <v>#VALUE!</v>
      </c>
      <c r="D6" t="e">
        <f t="shared" ca="1" si="0"/>
        <v>#VALUE!</v>
      </c>
      <c r="E6" t="e">
        <f t="shared" ca="1" si="0"/>
        <v>#VALUE!</v>
      </c>
      <c r="F6" s="32" t="e" cm="1">
        <f t="array" aca="1" ref="F6" ca="1">INDIRECT(CONCATENATE("'",HLOOKUP(F$1,$B$21:$E$23,3,FALSE),"'!",$B$25,ROW($A6)+5))*About!$A$27</f>
        <v>#VALUE!</v>
      </c>
      <c r="G6" t="e">
        <f t="shared" ca="1" si="4"/>
        <v>#VALUE!</v>
      </c>
      <c r="H6" t="e">
        <f t="shared" ca="1" si="1"/>
        <v>#VALUE!</v>
      </c>
      <c r="I6" t="e">
        <f t="shared" ca="1" si="1"/>
        <v>#VALUE!</v>
      </c>
      <c r="J6" t="e">
        <f t="shared" ca="1" si="1"/>
        <v>#VALUE!</v>
      </c>
      <c r="K6" s="32" t="e" cm="1">
        <f t="array" aca="1" ref="K6" ca="1">INDIRECT(CONCATENATE("'",HLOOKUP(K$1,$B$21:$E$23,3,FALSE),"'!",$B$25,ROW($A6)+5))*About!$A$27</f>
        <v>#VALUE!</v>
      </c>
      <c r="L6" t="e">
        <f t="shared" ca="1" si="5"/>
        <v>#VALUE!</v>
      </c>
      <c r="M6" t="e">
        <f t="shared" ca="1" si="2"/>
        <v>#VALUE!</v>
      </c>
      <c r="N6" t="e">
        <f t="shared" ca="1" si="2"/>
        <v>#VALUE!</v>
      </c>
      <c r="O6" t="e">
        <f t="shared" ca="1" si="2"/>
        <v>#VALUE!</v>
      </c>
      <c r="P6" s="32" t="e" cm="1">
        <f t="array" aca="1" ref="P6" ca="1">INDIRECT(CONCATENATE("'",HLOOKUP(P$1,$B$21:$E$23,3,FALSE),"'!",$B$25,ROW($A6)+5))*About!$A$27</f>
        <v>#VALUE!</v>
      </c>
      <c r="Q6" t="e" cm="1">
        <f t="array" aca="1" ref="Q6" ca="1">TREND($K6:$P6,$K$1:$P$1,Q$1)</f>
        <v>#VALUE!</v>
      </c>
      <c r="R6" t="e" cm="1">
        <f t="array" aca="1" ref="R6" ca="1">TREND($K6:$P6,$K$1:$P$1,R$1)</f>
        <v>#VALUE!</v>
      </c>
      <c r="S6" t="e" cm="1">
        <f t="array" aca="1" ref="S6" ca="1">TREND($K6:$P6,$K$1:$P$1,S$1)</f>
        <v>#VALUE!</v>
      </c>
      <c r="T6" t="e" cm="1">
        <f t="array" aca="1" ref="T6" ca="1">TREND($K6:$P6,$K$1:$P$1,T$1)</f>
        <v>#VALUE!</v>
      </c>
      <c r="U6" t="e" cm="1">
        <f t="array" aca="1" ref="U6" ca="1">TREND($K6:$P6,$K$1:$P$1,U$1)</f>
        <v>#VALUE!</v>
      </c>
      <c r="V6" t="e" cm="1">
        <f t="array" aca="1" ref="V6" ca="1">TREND($K6:$P6,$K$1:$P$1,V$1)</f>
        <v>#VALUE!</v>
      </c>
      <c r="W6" t="e" cm="1">
        <f t="array" aca="1" ref="W6" ca="1">TREND($K6:$P6,$K$1:$P$1,W$1)</f>
        <v>#VALUE!</v>
      </c>
      <c r="X6" t="e" cm="1">
        <f t="array" aca="1" ref="X6" ca="1">TREND($K6:$P6,$K$1:$P$1,X$1)</f>
        <v>#VALUE!</v>
      </c>
      <c r="Y6" t="e" cm="1">
        <f t="array" aca="1" ref="Y6" ca="1">TREND($K6:$P6,$K$1:$P$1,Y$1)</f>
        <v>#VALUE!</v>
      </c>
      <c r="Z6" t="e" cm="1">
        <f t="array" aca="1" ref="Z6" ca="1">TREND($K6:$P6,$K$1:$P$1,Z$1)</f>
        <v>#VALUE!</v>
      </c>
      <c r="AA6" t="e" cm="1">
        <f t="array" aca="1" ref="AA6" ca="1">TREND($K6:$P6,$K$1:$P$1,AA$1)</f>
        <v>#VALUE!</v>
      </c>
      <c r="AB6" t="e" cm="1">
        <f t="array" aca="1" ref="AB6" ca="1">TREND($K6:$P6,$K$1:$P$1,AB$1)</f>
        <v>#VALUE!</v>
      </c>
      <c r="AC6" t="e" cm="1">
        <f t="array" aca="1" ref="AC6" ca="1">TREND($K6:$P6,$K$1:$P$1,AC$1)</f>
        <v>#VALUE!</v>
      </c>
      <c r="AD6" t="e" cm="1">
        <f t="array" aca="1" ref="AD6" ca="1">TREND($K6:$P6,$K$1:$P$1,AD$1)</f>
        <v>#VALUE!</v>
      </c>
      <c r="AE6" t="e" cm="1">
        <f t="array" aca="1" ref="AE6" ca="1">TREND($K6:$P6,$K$1:$P$1,AE$1)</f>
        <v>#VALUE!</v>
      </c>
      <c r="AF6" t="e" cm="1">
        <f t="array" aca="1" ref="AF6" ca="1">TREND($K6:$P6,$K$1:$P$1,AF$1)</f>
        <v>#VALUE!</v>
      </c>
      <c r="AG6" t="e" cm="1">
        <f t="array" aca="1" ref="AG6" ca="1">TREND($K6:$P6,$K$1:$P$1,AG$1)</f>
        <v>#VALUE!</v>
      </c>
      <c r="AH6" t="e" cm="1">
        <f t="array" aca="1" ref="AH6" ca="1">TREND($K6:$P6,$K$1:$P$1,AH$1)</f>
        <v>#VALUE!</v>
      </c>
      <c r="AI6" t="e" cm="1">
        <f t="array" aca="1" ref="AI6" ca="1">TREND($K6:$P6,$K$1:$P$1,AI$1)</f>
        <v>#VALUE!</v>
      </c>
      <c r="AJ6" t="e" cm="1">
        <f t="array" aca="1" ref="AJ6" ca="1">TREND($K6:$P6,$K$1:$P$1,AJ$1)</f>
        <v>#VALUE!</v>
      </c>
    </row>
    <row r="7" spans="1:36">
      <c r="A7" t="s">
        <v>88</v>
      </c>
      <c r="B7" s="32" t="e" cm="1">
        <f t="array" aca="1" ref="B7" ca="1">INDIRECT(CONCATENATE("'",HLOOKUP(B$1,$B$21:$E$23,3,FALSE),"'!",$B$25,ROW($A7)+5))*About!$A$27</f>
        <v>#VALUE!</v>
      </c>
      <c r="C7" t="e">
        <f t="shared" ca="1" si="3"/>
        <v>#VALUE!</v>
      </c>
      <c r="D7" t="e">
        <f t="shared" ca="1" si="0"/>
        <v>#VALUE!</v>
      </c>
      <c r="E7" t="e">
        <f t="shared" ca="1" si="0"/>
        <v>#VALUE!</v>
      </c>
      <c r="F7" s="32" t="e" cm="1">
        <f t="array" aca="1" ref="F7" ca="1">INDIRECT(CONCATENATE("'",HLOOKUP(F$1,$B$21:$E$23,3,FALSE),"'!",$B$25,ROW($A7)+5))*About!$A$27</f>
        <v>#VALUE!</v>
      </c>
      <c r="G7" t="e">
        <f t="shared" ca="1" si="4"/>
        <v>#VALUE!</v>
      </c>
      <c r="H7" t="e">
        <f t="shared" ca="1" si="1"/>
        <v>#VALUE!</v>
      </c>
      <c r="I7" t="e">
        <f t="shared" ca="1" si="1"/>
        <v>#VALUE!</v>
      </c>
      <c r="J7" t="e">
        <f t="shared" ca="1" si="1"/>
        <v>#VALUE!</v>
      </c>
      <c r="K7" s="32" t="e" cm="1">
        <f t="array" aca="1" ref="K7" ca="1">INDIRECT(CONCATENATE("'",HLOOKUP(K$1,$B$21:$E$23,3,FALSE),"'!",$B$25,ROW($A7)+5))*About!$A$27</f>
        <v>#VALUE!</v>
      </c>
      <c r="L7" t="e">
        <f t="shared" ca="1" si="5"/>
        <v>#VALUE!</v>
      </c>
      <c r="M7" t="e">
        <f t="shared" ca="1" si="2"/>
        <v>#VALUE!</v>
      </c>
      <c r="N7" t="e">
        <f t="shared" ca="1" si="2"/>
        <v>#VALUE!</v>
      </c>
      <c r="O7" t="e">
        <f t="shared" ca="1" si="2"/>
        <v>#VALUE!</v>
      </c>
      <c r="P7" s="32" t="e" cm="1">
        <f t="array" aca="1" ref="P7" ca="1">INDIRECT(CONCATENATE("'",HLOOKUP(P$1,$B$21:$E$23,3,FALSE),"'!",$B$25,ROW($A7)+5))*About!$A$27</f>
        <v>#VALUE!</v>
      </c>
      <c r="Q7" t="e" cm="1">
        <f t="array" aca="1" ref="Q7" ca="1">TREND($K7:$P7,$K$1:$P$1,Q$1)</f>
        <v>#VALUE!</v>
      </c>
      <c r="R7" t="e" cm="1">
        <f t="array" aca="1" ref="R7" ca="1">TREND($K7:$P7,$K$1:$P$1,R$1)</f>
        <v>#VALUE!</v>
      </c>
      <c r="S7" t="e" cm="1">
        <f t="array" aca="1" ref="S7" ca="1">TREND($K7:$P7,$K$1:$P$1,S$1)</f>
        <v>#VALUE!</v>
      </c>
      <c r="T7" t="e" cm="1">
        <f t="array" aca="1" ref="T7" ca="1">TREND($K7:$P7,$K$1:$P$1,T$1)</f>
        <v>#VALUE!</v>
      </c>
      <c r="U7" t="e" cm="1">
        <f t="array" aca="1" ref="U7" ca="1">TREND($K7:$P7,$K$1:$P$1,U$1)</f>
        <v>#VALUE!</v>
      </c>
      <c r="V7" t="e" cm="1">
        <f t="array" aca="1" ref="V7" ca="1">TREND($K7:$P7,$K$1:$P$1,V$1)</f>
        <v>#VALUE!</v>
      </c>
      <c r="W7" t="e" cm="1">
        <f t="array" aca="1" ref="W7" ca="1">TREND($K7:$P7,$K$1:$P$1,W$1)</f>
        <v>#VALUE!</v>
      </c>
      <c r="X7" t="e" cm="1">
        <f t="array" aca="1" ref="X7" ca="1">TREND($K7:$P7,$K$1:$P$1,X$1)</f>
        <v>#VALUE!</v>
      </c>
      <c r="Y7" t="e" cm="1">
        <f t="array" aca="1" ref="Y7" ca="1">TREND($K7:$P7,$K$1:$P$1,Y$1)</f>
        <v>#VALUE!</v>
      </c>
      <c r="Z7" t="e" cm="1">
        <f t="array" aca="1" ref="Z7" ca="1">TREND($K7:$P7,$K$1:$P$1,Z$1)</f>
        <v>#VALUE!</v>
      </c>
      <c r="AA7" t="e" cm="1">
        <f t="array" aca="1" ref="AA7" ca="1">TREND($K7:$P7,$K$1:$P$1,AA$1)</f>
        <v>#VALUE!</v>
      </c>
      <c r="AB7" t="e" cm="1">
        <f t="array" aca="1" ref="AB7" ca="1">TREND($K7:$P7,$K$1:$P$1,AB$1)</f>
        <v>#VALUE!</v>
      </c>
      <c r="AC7" t="e" cm="1">
        <f t="array" aca="1" ref="AC7" ca="1">TREND($K7:$P7,$K$1:$P$1,AC$1)</f>
        <v>#VALUE!</v>
      </c>
      <c r="AD7" t="e" cm="1">
        <f t="array" aca="1" ref="AD7" ca="1">TREND($K7:$P7,$K$1:$P$1,AD$1)</f>
        <v>#VALUE!</v>
      </c>
      <c r="AE7" t="e" cm="1">
        <f t="array" aca="1" ref="AE7" ca="1">TREND($K7:$P7,$K$1:$P$1,AE$1)</f>
        <v>#VALUE!</v>
      </c>
      <c r="AF7" t="e" cm="1">
        <f t="array" aca="1" ref="AF7" ca="1">TREND($K7:$P7,$K$1:$P$1,AF$1)</f>
        <v>#VALUE!</v>
      </c>
      <c r="AG7" t="e" cm="1">
        <f t="array" aca="1" ref="AG7" ca="1">TREND($K7:$P7,$K$1:$P$1,AG$1)</f>
        <v>#VALUE!</v>
      </c>
      <c r="AH7" t="e" cm="1">
        <f t="array" aca="1" ref="AH7" ca="1">TREND($K7:$P7,$K$1:$P$1,AH$1)</f>
        <v>#VALUE!</v>
      </c>
      <c r="AI7" t="e" cm="1">
        <f t="array" aca="1" ref="AI7" ca="1">TREND($K7:$P7,$K$1:$P$1,AI$1)</f>
        <v>#VALUE!</v>
      </c>
      <c r="AJ7" t="e" cm="1">
        <f t="array" aca="1" ref="AJ7" ca="1">TREND($K7:$P7,$K$1:$P$1,AJ$1)</f>
        <v>#VALUE!</v>
      </c>
    </row>
    <row r="8" spans="1:36">
      <c r="A8" t="s">
        <v>89</v>
      </c>
      <c r="B8" s="32" t="e" cm="1">
        <f t="array" aca="1" ref="B8" ca="1">INDIRECT(CONCATENATE("'",HLOOKUP(B$1,$B$21:$E$23,3,FALSE),"'!",$B$25,ROW($A8)+5))*About!$A$27</f>
        <v>#VALUE!</v>
      </c>
      <c r="C8" t="e">
        <f t="shared" ca="1" si="3"/>
        <v>#VALUE!</v>
      </c>
      <c r="D8" t="e">
        <f t="shared" ca="1" si="0"/>
        <v>#VALUE!</v>
      </c>
      <c r="E8" t="e">
        <f t="shared" ca="1" si="0"/>
        <v>#VALUE!</v>
      </c>
      <c r="F8" s="32" t="e" cm="1">
        <f t="array" aca="1" ref="F8" ca="1">INDIRECT(CONCATENATE("'",HLOOKUP(F$1,$B$21:$E$23,3,FALSE),"'!",$B$25,ROW($A8)+5))*About!$A$27</f>
        <v>#VALUE!</v>
      </c>
      <c r="G8" t="e">
        <f t="shared" ca="1" si="4"/>
        <v>#VALUE!</v>
      </c>
      <c r="H8" t="e">
        <f t="shared" ca="1" si="1"/>
        <v>#VALUE!</v>
      </c>
      <c r="I8" t="e">
        <f t="shared" ca="1" si="1"/>
        <v>#VALUE!</v>
      </c>
      <c r="J8" t="e">
        <f t="shared" ca="1" si="1"/>
        <v>#VALUE!</v>
      </c>
      <c r="K8" s="32" t="e" cm="1">
        <f t="array" aca="1" ref="K8" ca="1">INDIRECT(CONCATENATE("'",HLOOKUP(K$1,$B$21:$E$23,3,FALSE),"'!",$B$25,ROW($A8)+5))*About!$A$27</f>
        <v>#VALUE!</v>
      </c>
      <c r="L8" t="e">
        <f t="shared" ca="1" si="5"/>
        <v>#VALUE!</v>
      </c>
      <c r="M8" t="e">
        <f t="shared" ca="1" si="2"/>
        <v>#VALUE!</v>
      </c>
      <c r="N8" t="e">
        <f t="shared" ca="1" si="2"/>
        <v>#VALUE!</v>
      </c>
      <c r="O8" t="e">
        <f t="shared" ca="1" si="2"/>
        <v>#VALUE!</v>
      </c>
      <c r="P8" s="32" t="e" cm="1">
        <f t="array" aca="1" ref="P8" ca="1">INDIRECT(CONCATENATE("'",HLOOKUP(P$1,$B$21:$E$23,3,FALSE),"'!",$B$25,ROW($A8)+5))*About!$A$27</f>
        <v>#VALUE!</v>
      </c>
      <c r="Q8" t="e" cm="1">
        <f t="array" aca="1" ref="Q8" ca="1">TREND($K8:$P8,$K$1:$P$1,Q$1)</f>
        <v>#VALUE!</v>
      </c>
      <c r="R8" t="e" cm="1">
        <f t="array" aca="1" ref="R8" ca="1">TREND($K8:$P8,$K$1:$P$1,R$1)</f>
        <v>#VALUE!</v>
      </c>
      <c r="S8" t="e" cm="1">
        <f t="array" aca="1" ref="S8" ca="1">TREND($K8:$P8,$K$1:$P$1,S$1)</f>
        <v>#VALUE!</v>
      </c>
      <c r="T8" t="e" cm="1">
        <f t="array" aca="1" ref="T8" ca="1">TREND($K8:$P8,$K$1:$P$1,T$1)</f>
        <v>#VALUE!</v>
      </c>
      <c r="U8" t="e" cm="1">
        <f t="array" aca="1" ref="U8" ca="1">TREND($K8:$P8,$K$1:$P$1,U$1)</f>
        <v>#VALUE!</v>
      </c>
      <c r="V8" t="e" cm="1">
        <f t="array" aca="1" ref="V8" ca="1">TREND($K8:$P8,$K$1:$P$1,V$1)</f>
        <v>#VALUE!</v>
      </c>
      <c r="W8" t="e" cm="1">
        <f t="array" aca="1" ref="W8" ca="1">TREND($K8:$P8,$K$1:$P$1,W$1)</f>
        <v>#VALUE!</v>
      </c>
      <c r="X8" t="e" cm="1">
        <f t="array" aca="1" ref="X8" ca="1">TREND($K8:$P8,$K$1:$P$1,X$1)</f>
        <v>#VALUE!</v>
      </c>
      <c r="Y8" t="e" cm="1">
        <f t="array" aca="1" ref="Y8" ca="1">TREND($K8:$P8,$K$1:$P$1,Y$1)</f>
        <v>#VALUE!</v>
      </c>
      <c r="Z8" t="e" cm="1">
        <f t="array" aca="1" ref="Z8" ca="1">TREND($K8:$P8,$K$1:$P$1,Z$1)</f>
        <v>#VALUE!</v>
      </c>
      <c r="AA8" t="e" cm="1">
        <f t="array" aca="1" ref="AA8" ca="1">TREND($K8:$P8,$K$1:$P$1,AA$1)</f>
        <v>#VALUE!</v>
      </c>
      <c r="AB8" t="e" cm="1">
        <f t="array" aca="1" ref="AB8" ca="1">TREND($K8:$P8,$K$1:$P$1,AB$1)</f>
        <v>#VALUE!</v>
      </c>
      <c r="AC8" t="e" cm="1">
        <f t="array" aca="1" ref="AC8" ca="1">TREND($K8:$P8,$K$1:$P$1,AC$1)</f>
        <v>#VALUE!</v>
      </c>
      <c r="AD8" t="e" cm="1">
        <f t="array" aca="1" ref="AD8" ca="1">TREND($K8:$P8,$K$1:$P$1,AD$1)</f>
        <v>#VALUE!</v>
      </c>
      <c r="AE8" t="e" cm="1">
        <f t="array" aca="1" ref="AE8" ca="1">TREND($K8:$P8,$K$1:$P$1,AE$1)</f>
        <v>#VALUE!</v>
      </c>
      <c r="AF8" t="e" cm="1">
        <f t="array" aca="1" ref="AF8" ca="1">TREND($K8:$P8,$K$1:$P$1,AF$1)</f>
        <v>#VALUE!</v>
      </c>
      <c r="AG8" t="e" cm="1">
        <f t="array" aca="1" ref="AG8" ca="1">TREND($K8:$P8,$K$1:$P$1,AG$1)</f>
        <v>#VALUE!</v>
      </c>
      <c r="AH8" t="e" cm="1">
        <f t="array" aca="1" ref="AH8" ca="1">TREND($K8:$P8,$K$1:$P$1,AH$1)</f>
        <v>#VALUE!</v>
      </c>
      <c r="AI8" t="e" cm="1">
        <f t="array" aca="1" ref="AI8" ca="1">TREND($K8:$P8,$K$1:$P$1,AI$1)</f>
        <v>#VALUE!</v>
      </c>
      <c r="AJ8" t="e" cm="1">
        <f t="array" aca="1" ref="AJ8" ca="1">TREND($K8:$P8,$K$1:$P$1,AJ$1)</f>
        <v>#VALUE!</v>
      </c>
    </row>
    <row r="9" spans="1:36">
      <c r="A9" t="s">
        <v>90</v>
      </c>
      <c r="B9" s="32" t="e" cm="1">
        <f t="array" aca="1" ref="B9" ca="1">INDIRECT(CONCATENATE("'",HLOOKUP(B$1,$B$21:$E$23,3,FALSE),"'!",$B$25,ROW($A9)+5))*About!$A$27</f>
        <v>#VALUE!</v>
      </c>
      <c r="C9" t="e">
        <f t="shared" ca="1" si="3"/>
        <v>#VALUE!</v>
      </c>
      <c r="D9" t="e">
        <f t="shared" ca="1" si="0"/>
        <v>#VALUE!</v>
      </c>
      <c r="E9" t="e">
        <f t="shared" ca="1" si="0"/>
        <v>#VALUE!</v>
      </c>
      <c r="F9" s="32" t="e" cm="1">
        <f t="array" aca="1" ref="F9" ca="1">INDIRECT(CONCATENATE("'",HLOOKUP(F$1,$B$21:$E$23,3,FALSE),"'!",$B$25,ROW($A9)+5))*About!$A$27</f>
        <v>#VALUE!</v>
      </c>
      <c r="G9" t="e">
        <f t="shared" ca="1" si="4"/>
        <v>#VALUE!</v>
      </c>
      <c r="H9" t="e">
        <f t="shared" ca="1" si="1"/>
        <v>#VALUE!</v>
      </c>
      <c r="I9" t="e">
        <f t="shared" ca="1" si="1"/>
        <v>#VALUE!</v>
      </c>
      <c r="J9" t="e">
        <f t="shared" ca="1" si="1"/>
        <v>#VALUE!</v>
      </c>
      <c r="K9" s="32" t="e" cm="1">
        <f t="array" aca="1" ref="K9" ca="1">INDIRECT(CONCATENATE("'",HLOOKUP(K$1,$B$21:$E$23,3,FALSE),"'!",$B$25,ROW($A9)+5))*About!$A$27</f>
        <v>#VALUE!</v>
      </c>
      <c r="L9" t="e">
        <f t="shared" ca="1" si="5"/>
        <v>#VALUE!</v>
      </c>
      <c r="M9" t="e">
        <f t="shared" ca="1" si="2"/>
        <v>#VALUE!</v>
      </c>
      <c r="N9" t="e">
        <f t="shared" ca="1" si="2"/>
        <v>#VALUE!</v>
      </c>
      <c r="O9" t="e">
        <f t="shared" ca="1" si="2"/>
        <v>#VALUE!</v>
      </c>
      <c r="P9" s="32" t="e" cm="1">
        <f t="array" aca="1" ref="P9" ca="1">INDIRECT(CONCATENATE("'",HLOOKUP(P$1,$B$21:$E$23,3,FALSE),"'!",$B$25,ROW($A9)+5))*About!$A$27</f>
        <v>#VALUE!</v>
      </c>
      <c r="Q9" t="e" cm="1">
        <f t="array" aca="1" ref="Q9" ca="1">TREND($K9:$P9,$K$1:$P$1,Q$1)</f>
        <v>#VALUE!</v>
      </c>
      <c r="R9" t="e" cm="1">
        <f t="array" aca="1" ref="R9" ca="1">TREND($K9:$P9,$K$1:$P$1,R$1)</f>
        <v>#VALUE!</v>
      </c>
      <c r="S9" t="e" cm="1">
        <f t="array" aca="1" ref="S9" ca="1">TREND($K9:$P9,$K$1:$P$1,S$1)</f>
        <v>#VALUE!</v>
      </c>
      <c r="T9" t="e" cm="1">
        <f t="array" aca="1" ref="T9" ca="1">TREND($K9:$P9,$K$1:$P$1,T$1)</f>
        <v>#VALUE!</v>
      </c>
      <c r="U9" t="e" cm="1">
        <f t="array" aca="1" ref="U9" ca="1">TREND($K9:$P9,$K$1:$P$1,U$1)</f>
        <v>#VALUE!</v>
      </c>
      <c r="V9" t="e" cm="1">
        <f t="array" aca="1" ref="V9" ca="1">TREND($K9:$P9,$K$1:$P$1,V$1)</f>
        <v>#VALUE!</v>
      </c>
      <c r="W9" t="e" cm="1">
        <f t="array" aca="1" ref="W9" ca="1">TREND($K9:$P9,$K$1:$P$1,W$1)</f>
        <v>#VALUE!</v>
      </c>
      <c r="X9" t="e" cm="1">
        <f t="array" aca="1" ref="X9" ca="1">TREND($K9:$P9,$K$1:$P$1,X$1)</f>
        <v>#VALUE!</v>
      </c>
      <c r="Y9" t="e" cm="1">
        <f t="array" aca="1" ref="Y9" ca="1">TREND($K9:$P9,$K$1:$P$1,Y$1)</f>
        <v>#VALUE!</v>
      </c>
      <c r="Z9" t="e" cm="1">
        <f t="array" aca="1" ref="Z9" ca="1">TREND($K9:$P9,$K$1:$P$1,Z$1)</f>
        <v>#VALUE!</v>
      </c>
      <c r="AA9" t="e" cm="1">
        <f t="array" aca="1" ref="AA9" ca="1">TREND($K9:$P9,$K$1:$P$1,AA$1)</f>
        <v>#VALUE!</v>
      </c>
      <c r="AB9" t="e" cm="1">
        <f t="array" aca="1" ref="AB9" ca="1">TREND($K9:$P9,$K$1:$P$1,AB$1)</f>
        <v>#VALUE!</v>
      </c>
      <c r="AC9" t="e" cm="1">
        <f t="array" aca="1" ref="AC9" ca="1">TREND($K9:$P9,$K$1:$P$1,AC$1)</f>
        <v>#VALUE!</v>
      </c>
      <c r="AD9" t="e" cm="1">
        <f t="array" aca="1" ref="AD9" ca="1">TREND($K9:$P9,$K$1:$P$1,AD$1)</f>
        <v>#VALUE!</v>
      </c>
      <c r="AE9" t="e" cm="1">
        <f t="array" aca="1" ref="AE9" ca="1">TREND($K9:$P9,$K$1:$P$1,AE$1)</f>
        <v>#VALUE!</v>
      </c>
      <c r="AF9" t="e" cm="1">
        <f t="array" aca="1" ref="AF9" ca="1">TREND($K9:$P9,$K$1:$P$1,AF$1)</f>
        <v>#VALUE!</v>
      </c>
      <c r="AG9" t="e" cm="1">
        <f t="array" aca="1" ref="AG9" ca="1">TREND($K9:$P9,$K$1:$P$1,AG$1)</f>
        <v>#VALUE!</v>
      </c>
      <c r="AH9" t="e" cm="1">
        <f t="array" aca="1" ref="AH9" ca="1">TREND($K9:$P9,$K$1:$P$1,AH$1)</f>
        <v>#VALUE!</v>
      </c>
      <c r="AI9" t="e" cm="1">
        <f t="array" aca="1" ref="AI9" ca="1">TREND($K9:$P9,$K$1:$P$1,AI$1)</f>
        <v>#VALUE!</v>
      </c>
      <c r="AJ9" t="e" cm="1">
        <f t="array" aca="1" ref="AJ9" ca="1">TREND($K9:$P9,$K$1:$P$1,AJ$1)</f>
        <v>#VALUE!</v>
      </c>
    </row>
    <row r="10" spans="1:36">
      <c r="A10" t="s">
        <v>91</v>
      </c>
      <c r="B10" s="32" t="e" cm="1">
        <f t="array" aca="1" ref="B10" ca="1">INDIRECT(CONCATENATE("'",HLOOKUP(B$1,$B$21:$E$23,3,FALSE),"'!",$B$25,ROW($A10)+5))*About!$A$27</f>
        <v>#VALUE!</v>
      </c>
      <c r="C10" t="e">
        <f t="shared" ca="1" si="3"/>
        <v>#VALUE!</v>
      </c>
      <c r="D10" t="e">
        <f t="shared" ca="1" si="0"/>
        <v>#VALUE!</v>
      </c>
      <c r="E10" t="e">
        <f t="shared" ca="1" si="0"/>
        <v>#VALUE!</v>
      </c>
      <c r="F10" s="32" t="e" cm="1">
        <f t="array" aca="1" ref="F10" ca="1">INDIRECT(CONCATENATE("'",HLOOKUP(F$1,$B$21:$E$23,3,FALSE),"'!",$B$25,ROW($A10)+5))*About!$A$27</f>
        <v>#VALUE!</v>
      </c>
      <c r="G10" t="e">
        <f t="shared" ca="1" si="4"/>
        <v>#VALUE!</v>
      </c>
      <c r="H10" t="e">
        <f t="shared" ca="1" si="1"/>
        <v>#VALUE!</v>
      </c>
      <c r="I10" t="e">
        <f t="shared" ca="1" si="1"/>
        <v>#VALUE!</v>
      </c>
      <c r="J10" t="e">
        <f t="shared" ca="1" si="1"/>
        <v>#VALUE!</v>
      </c>
      <c r="K10" s="32" t="e" cm="1">
        <f t="array" aca="1" ref="K10" ca="1">INDIRECT(CONCATENATE("'",HLOOKUP(K$1,$B$21:$E$23,3,FALSE),"'!",$B$25,ROW($A10)+5))*About!$A$27</f>
        <v>#VALUE!</v>
      </c>
      <c r="L10" t="e">
        <f t="shared" ca="1" si="5"/>
        <v>#VALUE!</v>
      </c>
      <c r="M10" t="e">
        <f t="shared" ca="1" si="2"/>
        <v>#VALUE!</v>
      </c>
      <c r="N10" t="e">
        <f t="shared" ca="1" si="2"/>
        <v>#VALUE!</v>
      </c>
      <c r="O10" t="e">
        <f t="shared" ca="1" si="2"/>
        <v>#VALUE!</v>
      </c>
      <c r="P10" s="32" t="e" cm="1">
        <f t="array" aca="1" ref="P10" ca="1">INDIRECT(CONCATENATE("'",HLOOKUP(P$1,$B$21:$E$23,3,FALSE),"'!",$B$25,ROW($A10)+5))*About!$A$27</f>
        <v>#VALUE!</v>
      </c>
      <c r="Q10" t="e" cm="1">
        <f t="array" aca="1" ref="Q10" ca="1">TREND($K10:$P10,$K$1:$P$1,Q$1)</f>
        <v>#VALUE!</v>
      </c>
      <c r="R10" t="e" cm="1">
        <f t="array" aca="1" ref="R10" ca="1">TREND($K10:$P10,$K$1:$P$1,R$1)</f>
        <v>#VALUE!</v>
      </c>
      <c r="S10" t="e" cm="1">
        <f t="array" aca="1" ref="S10" ca="1">TREND($K10:$P10,$K$1:$P$1,S$1)</f>
        <v>#VALUE!</v>
      </c>
      <c r="T10" t="e" cm="1">
        <f t="array" aca="1" ref="T10" ca="1">TREND($K10:$P10,$K$1:$P$1,T$1)</f>
        <v>#VALUE!</v>
      </c>
      <c r="U10" t="e" cm="1">
        <f t="array" aca="1" ref="U10" ca="1">TREND($K10:$P10,$K$1:$P$1,U$1)</f>
        <v>#VALUE!</v>
      </c>
      <c r="V10" t="e" cm="1">
        <f t="array" aca="1" ref="V10" ca="1">TREND($K10:$P10,$K$1:$P$1,V$1)</f>
        <v>#VALUE!</v>
      </c>
      <c r="W10" t="e" cm="1">
        <f t="array" aca="1" ref="W10" ca="1">TREND($K10:$P10,$K$1:$P$1,W$1)</f>
        <v>#VALUE!</v>
      </c>
      <c r="X10" t="e" cm="1">
        <f t="array" aca="1" ref="X10" ca="1">TREND($K10:$P10,$K$1:$P$1,X$1)</f>
        <v>#VALUE!</v>
      </c>
      <c r="Y10" t="e" cm="1">
        <f t="array" aca="1" ref="Y10" ca="1">TREND($K10:$P10,$K$1:$P$1,Y$1)</f>
        <v>#VALUE!</v>
      </c>
      <c r="Z10" t="e" cm="1">
        <f t="array" aca="1" ref="Z10" ca="1">TREND($K10:$P10,$K$1:$P$1,Z$1)</f>
        <v>#VALUE!</v>
      </c>
      <c r="AA10" t="e" cm="1">
        <f t="array" aca="1" ref="AA10" ca="1">TREND($K10:$P10,$K$1:$P$1,AA$1)</f>
        <v>#VALUE!</v>
      </c>
      <c r="AB10" t="e" cm="1">
        <f t="array" aca="1" ref="AB10" ca="1">TREND($K10:$P10,$K$1:$P$1,AB$1)</f>
        <v>#VALUE!</v>
      </c>
      <c r="AC10" t="e" cm="1">
        <f t="array" aca="1" ref="AC10" ca="1">TREND($K10:$P10,$K$1:$P$1,AC$1)</f>
        <v>#VALUE!</v>
      </c>
      <c r="AD10" t="e" cm="1">
        <f t="array" aca="1" ref="AD10" ca="1">TREND($K10:$P10,$K$1:$P$1,AD$1)</f>
        <v>#VALUE!</v>
      </c>
      <c r="AE10" t="e" cm="1">
        <f t="array" aca="1" ref="AE10" ca="1">TREND($K10:$P10,$K$1:$P$1,AE$1)</f>
        <v>#VALUE!</v>
      </c>
      <c r="AF10" t="e" cm="1">
        <f t="array" aca="1" ref="AF10" ca="1">TREND($K10:$P10,$K$1:$P$1,AF$1)</f>
        <v>#VALUE!</v>
      </c>
      <c r="AG10" t="e" cm="1">
        <f t="array" aca="1" ref="AG10" ca="1">TREND($K10:$P10,$K$1:$P$1,AG$1)</f>
        <v>#VALUE!</v>
      </c>
      <c r="AH10" t="e" cm="1">
        <f t="array" aca="1" ref="AH10" ca="1">TREND($K10:$P10,$K$1:$P$1,AH$1)</f>
        <v>#VALUE!</v>
      </c>
      <c r="AI10" t="e" cm="1">
        <f t="array" aca="1" ref="AI10" ca="1">TREND($K10:$P10,$K$1:$P$1,AI$1)</f>
        <v>#VALUE!</v>
      </c>
      <c r="AJ10" t="e" cm="1">
        <f t="array" aca="1" ref="AJ10" ca="1">TREND($K10:$P10,$K$1:$P$1,AJ$1)</f>
        <v>#VALUE!</v>
      </c>
    </row>
    <row r="11" spans="1:36">
      <c r="A11" t="s">
        <v>92</v>
      </c>
      <c r="B11" s="32" t="e" cm="1">
        <f t="array" aca="1" ref="B11" ca="1">INDIRECT(CONCATENATE("'",HLOOKUP(B$1,$B$21:$E$23,3,FALSE),"'!",$B$25,ROW($A11)+5))*About!$A$27</f>
        <v>#VALUE!</v>
      </c>
      <c r="C11" t="e">
        <f t="shared" ca="1" si="3"/>
        <v>#VALUE!</v>
      </c>
      <c r="D11" t="e">
        <f t="shared" ca="1" si="0"/>
        <v>#VALUE!</v>
      </c>
      <c r="E11" t="e">
        <f t="shared" ca="1" si="0"/>
        <v>#VALUE!</v>
      </c>
      <c r="F11" s="32" t="e" cm="1">
        <f t="array" aca="1" ref="F11" ca="1">INDIRECT(CONCATENATE("'",HLOOKUP(F$1,$B$21:$E$23,3,FALSE),"'!",$B$25,ROW($A11)+5))*About!$A$27</f>
        <v>#VALUE!</v>
      </c>
      <c r="G11" t="e">
        <f t="shared" ca="1" si="4"/>
        <v>#VALUE!</v>
      </c>
      <c r="H11" t="e">
        <f t="shared" ca="1" si="1"/>
        <v>#VALUE!</v>
      </c>
      <c r="I11" t="e">
        <f t="shared" ca="1" si="1"/>
        <v>#VALUE!</v>
      </c>
      <c r="J11" t="e">
        <f t="shared" ca="1" si="1"/>
        <v>#VALUE!</v>
      </c>
      <c r="K11" s="32" t="e" cm="1">
        <f t="array" aca="1" ref="K11" ca="1">INDIRECT(CONCATENATE("'",HLOOKUP(K$1,$B$21:$E$23,3,FALSE),"'!",$B$25,ROW($A11)+5))*About!$A$27</f>
        <v>#VALUE!</v>
      </c>
      <c r="L11" t="e">
        <f t="shared" ca="1" si="5"/>
        <v>#VALUE!</v>
      </c>
      <c r="M11" t="e">
        <f t="shared" ca="1" si="2"/>
        <v>#VALUE!</v>
      </c>
      <c r="N11" t="e">
        <f t="shared" ca="1" si="2"/>
        <v>#VALUE!</v>
      </c>
      <c r="O11" t="e">
        <f t="shared" ca="1" si="2"/>
        <v>#VALUE!</v>
      </c>
      <c r="P11" s="32" t="e" cm="1">
        <f t="array" aca="1" ref="P11" ca="1">INDIRECT(CONCATENATE("'",HLOOKUP(P$1,$B$21:$E$23,3,FALSE),"'!",$B$25,ROW($A11)+5))*About!$A$27</f>
        <v>#VALUE!</v>
      </c>
      <c r="Q11" t="e" cm="1">
        <f t="array" aca="1" ref="Q11" ca="1">TREND($K11:$P11,$K$1:$P$1,Q$1)</f>
        <v>#VALUE!</v>
      </c>
      <c r="R11" t="e" cm="1">
        <f t="array" aca="1" ref="R11" ca="1">TREND($K11:$P11,$K$1:$P$1,R$1)</f>
        <v>#VALUE!</v>
      </c>
      <c r="S11" t="e" cm="1">
        <f t="array" aca="1" ref="S11" ca="1">TREND($K11:$P11,$K$1:$P$1,S$1)</f>
        <v>#VALUE!</v>
      </c>
      <c r="T11" t="e" cm="1">
        <f t="array" aca="1" ref="T11" ca="1">TREND($K11:$P11,$K$1:$P$1,T$1)</f>
        <v>#VALUE!</v>
      </c>
      <c r="U11" t="e" cm="1">
        <f t="array" aca="1" ref="U11" ca="1">TREND($K11:$P11,$K$1:$P$1,U$1)</f>
        <v>#VALUE!</v>
      </c>
      <c r="V11" t="e" cm="1">
        <f t="array" aca="1" ref="V11" ca="1">TREND($K11:$P11,$K$1:$P$1,V$1)</f>
        <v>#VALUE!</v>
      </c>
      <c r="W11" t="e" cm="1">
        <f t="array" aca="1" ref="W11" ca="1">TREND($K11:$P11,$K$1:$P$1,W$1)</f>
        <v>#VALUE!</v>
      </c>
      <c r="X11" t="e" cm="1">
        <f t="array" aca="1" ref="X11" ca="1">TREND($K11:$P11,$K$1:$P$1,X$1)</f>
        <v>#VALUE!</v>
      </c>
      <c r="Y11" t="e" cm="1">
        <f t="array" aca="1" ref="Y11" ca="1">TREND($K11:$P11,$K$1:$P$1,Y$1)</f>
        <v>#VALUE!</v>
      </c>
      <c r="Z11" t="e" cm="1">
        <f t="array" aca="1" ref="Z11" ca="1">TREND($K11:$P11,$K$1:$P$1,Z$1)</f>
        <v>#VALUE!</v>
      </c>
      <c r="AA11" t="e" cm="1">
        <f t="array" aca="1" ref="AA11" ca="1">TREND($K11:$P11,$K$1:$P$1,AA$1)</f>
        <v>#VALUE!</v>
      </c>
      <c r="AB11" t="e" cm="1">
        <f t="array" aca="1" ref="AB11" ca="1">TREND($K11:$P11,$K$1:$P$1,AB$1)</f>
        <v>#VALUE!</v>
      </c>
      <c r="AC11" t="e" cm="1">
        <f t="array" aca="1" ref="AC11" ca="1">TREND($K11:$P11,$K$1:$P$1,AC$1)</f>
        <v>#VALUE!</v>
      </c>
      <c r="AD11" t="e" cm="1">
        <f t="array" aca="1" ref="AD11" ca="1">TREND($K11:$P11,$K$1:$P$1,AD$1)</f>
        <v>#VALUE!</v>
      </c>
      <c r="AE11" t="e" cm="1">
        <f t="array" aca="1" ref="AE11" ca="1">TREND($K11:$P11,$K$1:$P$1,AE$1)</f>
        <v>#VALUE!</v>
      </c>
      <c r="AF11" t="e" cm="1">
        <f t="array" aca="1" ref="AF11" ca="1">TREND($K11:$P11,$K$1:$P$1,AF$1)</f>
        <v>#VALUE!</v>
      </c>
      <c r="AG11" t="e" cm="1">
        <f t="array" aca="1" ref="AG11" ca="1">TREND($K11:$P11,$K$1:$P$1,AG$1)</f>
        <v>#VALUE!</v>
      </c>
      <c r="AH11" t="e" cm="1">
        <f t="array" aca="1" ref="AH11" ca="1">TREND($K11:$P11,$K$1:$P$1,AH$1)</f>
        <v>#VALUE!</v>
      </c>
      <c r="AI11" t="e" cm="1">
        <f t="array" aca="1" ref="AI11" ca="1">TREND($K11:$P11,$K$1:$P$1,AI$1)</f>
        <v>#VALUE!</v>
      </c>
      <c r="AJ11" t="e" cm="1">
        <f t="array" aca="1" ref="AJ11" ca="1">TREND($K11:$P11,$K$1:$P$1,AJ$1)</f>
        <v>#VALUE!</v>
      </c>
    </row>
    <row r="12" spans="1:36">
      <c r="A12" t="s">
        <v>93</v>
      </c>
      <c r="B12" s="33" t="e">
        <f ca="1">SUM(INDIRECT(CONCATENATE("'",HLOOKUP(B$1,$B$21:$E$23,3,FALSE),"'!",$B$25,ROW($A12)+5,":",$B$25,ROW($A12)+6)))*About!$A$27</f>
        <v>#VALUE!</v>
      </c>
      <c r="C12" t="e">
        <f t="shared" ca="1" si="3"/>
        <v>#VALUE!</v>
      </c>
      <c r="D12" t="e">
        <f t="shared" ca="1" si="0"/>
        <v>#VALUE!</v>
      </c>
      <c r="E12" t="e">
        <f t="shared" ca="1" si="0"/>
        <v>#VALUE!</v>
      </c>
      <c r="F12" s="33" t="e">
        <f ca="1">SUM(INDIRECT(CONCATENATE("'",HLOOKUP(F$1,$B$21:$E$23,3,FALSE),"'!",$B$25,ROW($A12)+5,":",$B$25,ROW($A12)+6)))*About!$A$27</f>
        <v>#VALUE!</v>
      </c>
      <c r="G12" t="e">
        <f t="shared" ca="1" si="4"/>
        <v>#VALUE!</v>
      </c>
      <c r="H12" t="e">
        <f t="shared" ca="1" si="1"/>
        <v>#VALUE!</v>
      </c>
      <c r="I12" t="e">
        <f t="shared" ca="1" si="1"/>
        <v>#VALUE!</v>
      </c>
      <c r="J12" t="e">
        <f t="shared" ca="1" si="1"/>
        <v>#VALUE!</v>
      </c>
      <c r="K12" s="33" t="e">
        <f ca="1">SUM(INDIRECT(CONCATENATE("'",HLOOKUP(K$1,$B$21:$E$23,3,FALSE),"'!",$B$25,ROW($A12)+5,":",$B$25,ROW($A12)+6)))*About!$A$27</f>
        <v>#VALUE!</v>
      </c>
      <c r="L12" t="e">
        <f t="shared" ca="1" si="5"/>
        <v>#VALUE!</v>
      </c>
      <c r="M12" t="e">
        <f t="shared" ca="1" si="2"/>
        <v>#VALUE!</v>
      </c>
      <c r="N12" t="e">
        <f t="shared" ca="1" si="2"/>
        <v>#VALUE!</v>
      </c>
      <c r="O12" t="e">
        <f t="shared" ca="1" si="2"/>
        <v>#VALUE!</v>
      </c>
      <c r="P12" s="33" t="e">
        <f ca="1">SUM(INDIRECT(CONCATENATE("'",HLOOKUP(P$1,$B$21:$E$23,3,FALSE),"'!",$B$25,ROW($A12)+5,":",$B$25,ROW($A12)+6)))*About!$A$27</f>
        <v>#VALUE!</v>
      </c>
      <c r="Q12" t="e" cm="1">
        <f t="array" aca="1" ref="Q12" ca="1">TREND($K12:$P12,$K$1:$P$1,Q$1)</f>
        <v>#VALUE!</v>
      </c>
      <c r="R12" t="e" cm="1">
        <f t="array" aca="1" ref="R12" ca="1">TREND($K12:$P12,$K$1:$P$1,R$1)</f>
        <v>#VALUE!</v>
      </c>
      <c r="S12" t="e" cm="1">
        <f t="array" aca="1" ref="S12" ca="1">TREND($K12:$P12,$K$1:$P$1,S$1)</f>
        <v>#VALUE!</v>
      </c>
      <c r="T12" t="e" cm="1">
        <f t="array" aca="1" ref="T12" ca="1">TREND($K12:$P12,$K$1:$P$1,T$1)</f>
        <v>#VALUE!</v>
      </c>
      <c r="U12" t="e" cm="1">
        <f t="array" aca="1" ref="U12" ca="1">TREND($K12:$P12,$K$1:$P$1,U$1)</f>
        <v>#VALUE!</v>
      </c>
      <c r="V12" t="e" cm="1">
        <f t="array" aca="1" ref="V12" ca="1">TREND($K12:$P12,$K$1:$P$1,V$1)</f>
        <v>#VALUE!</v>
      </c>
      <c r="W12" t="e" cm="1">
        <f t="array" aca="1" ref="W12" ca="1">TREND($K12:$P12,$K$1:$P$1,W$1)</f>
        <v>#VALUE!</v>
      </c>
      <c r="X12" t="e" cm="1">
        <f t="array" aca="1" ref="X12" ca="1">TREND($K12:$P12,$K$1:$P$1,X$1)</f>
        <v>#VALUE!</v>
      </c>
      <c r="Y12" t="e" cm="1">
        <f t="array" aca="1" ref="Y12" ca="1">TREND($K12:$P12,$K$1:$P$1,Y$1)</f>
        <v>#VALUE!</v>
      </c>
      <c r="Z12" t="e" cm="1">
        <f t="array" aca="1" ref="Z12" ca="1">TREND($K12:$P12,$K$1:$P$1,Z$1)</f>
        <v>#VALUE!</v>
      </c>
      <c r="AA12" t="e" cm="1">
        <f t="array" aca="1" ref="AA12" ca="1">TREND($K12:$P12,$K$1:$P$1,AA$1)</f>
        <v>#VALUE!</v>
      </c>
      <c r="AB12" t="e" cm="1">
        <f t="array" aca="1" ref="AB12" ca="1">TREND($K12:$P12,$K$1:$P$1,AB$1)</f>
        <v>#VALUE!</v>
      </c>
      <c r="AC12" t="e" cm="1">
        <f t="array" aca="1" ref="AC12" ca="1">TREND($K12:$P12,$K$1:$P$1,AC$1)</f>
        <v>#VALUE!</v>
      </c>
      <c r="AD12" t="e" cm="1">
        <f t="array" aca="1" ref="AD12" ca="1">TREND($K12:$P12,$K$1:$P$1,AD$1)</f>
        <v>#VALUE!</v>
      </c>
      <c r="AE12" t="e" cm="1">
        <f t="array" aca="1" ref="AE12" ca="1">TREND($K12:$P12,$K$1:$P$1,AE$1)</f>
        <v>#VALUE!</v>
      </c>
      <c r="AF12" t="e" cm="1">
        <f t="array" aca="1" ref="AF12" ca="1">TREND($K12:$P12,$K$1:$P$1,AF$1)</f>
        <v>#VALUE!</v>
      </c>
      <c r="AG12" t="e" cm="1">
        <f t="array" aca="1" ref="AG12" ca="1">TREND($K12:$P12,$K$1:$P$1,AG$1)</f>
        <v>#VALUE!</v>
      </c>
      <c r="AH12" t="e" cm="1">
        <f t="array" aca="1" ref="AH12" ca="1">TREND($K12:$P12,$K$1:$P$1,AH$1)</f>
        <v>#VALUE!</v>
      </c>
      <c r="AI12" t="e" cm="1">
        <f t="array" aca="1" ref="AI12" ca="1">TREND($K12:$P12,$K$1:$P$1,AI$1)</f>
        <v>#VALUE!</v>
      </c>
      <c r="AJ12" t="e" cm="1">
        <f t="array" aca="1" ref="AJ12" ca="1">TREND($K12:$P12,$K$1:$P$1,AJ$1)</f>
        <v>#VALUE!</v>
      </c>
    </row>
    <row r="16" spans="1:36">
      <c r="A16" s="20" t="s">
        <v>94</v>
      </c>
      <c r="B16" s="21"/>
      <c r="C16" s="21"/>
      <c r="D16" s="21"/>
    </row>
    <row r="17" spans="1:5">
      <c r="A17" t="s">
        <v>95</v>
      </c>
      <c r="B17" t="e" cm="1">
        <f t="array" aca="1" ref="B17" ca="1">MID(CELL("filename",A17),FIND("]",CELL("filename",A17))+1,255)</f>
        <v>#VALUE!</v>
      </c>
    </row>
    <row r="18" spans="1:5">
      <c r="A18" t="s">
        <v>96</v>
      </c>
      <c r="B18" t="e">
        <f ca="1">RIGHT(B17,LEN(B17)-7)</f>
        <v>#VALUE!</v>
      </c>
    </row>
    <row r="19" spans="1:5">
      <c r="A19" t="s">
        <v>97</v>
      </c>
      <c r="B19" t="e">
        <f ca="1">LEFT(B18,FIND("-",B18)-1)</f>
        <v>#VALUE!</v>
      </c>
    </row>
    <row r="20" spans="1:5">
      <c r="A20" t="s">
        <v>98</v>
      </c>
      <c r="B20" t="e">
        <f ca="1">VLOOKUP($B$19,Mappings!$A$22:$B$26,COLUMN(Mappings!$B$21),FALSE)</f>
        <v>#VALUE!</v>
      </c>
    </row>
    <row r="21" spans="1: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>
      <c r="A22" s="26" t="s">
        <v>99</v>
      </c>
      <c r="B22" s="2" t="e">
        <f ca="1">VLOOKUP($B$20,Mappings!$A$3:$E$19,COLUMN(Mappings!B$2),FALSE)</f>
        <v>#VALUE!</v>
      </c>
      <c r="C22" s="2" t="e">
        <f ca="1">VLOOKUP($B$20,Mappings!$A$3:$E$19,COLUMN(Mappings!C$2),FALSE)</f>
        <v>#VALUE!</v>
      </c>
      <c r="D22" s="2" t="e">
        <f ca="1">VLOOKUP($B$20,Mappings!$A$3:$E$19,COLUMN(Mappings!D$2),FALSE)</f>
        <v>#VALUE!</v>
      </c>
      <c r="E22" s="27" t="e">
        <f ca="1">VLOOKUP($B$20,Mappings!$A$3:$E$19,COLUMN(Mappings!E$2),FALSE)</f>
        <v>#VALUE!</v>
      </c>
    </row>
    <row r="23" spans="1:5">
      <c r="A23" s="28" t="s">
        <v>95</v>
      </c>
      <c r="B23" s="29" t="e">
        <f ca="1">CONCATENATE("Table ",B22)</f>
        <v>#VALUE!</v>
      </c>
      <c r="C23" s="29" t="e">
        <f ca="1">CONCATENATE("Table ",C22)</f>
        <v>#VALUE!</v>
      </c>
      <c r="D23" s="29" t="e">
        <f ca="1">CONCATENATE("Table ",D22)</f>
        <v>#VALUE!</v>
      </c>
      <c r="E23" s="30" t="e">
        <f ca="1">CONCATENATE("Table ",E22)</f>
        <v>#VALUE!</v>
      </c>
    </row>
    <row r="24" spans="1:5">
      <c r="A24" t="s">
        <v>100</v>
      </c>
      <c r="B24" t="e">
        <f ca="1">REPLACE(B18,1,FIND("-",B18),"")</f>
        <v>#VALUE!</v>
      </c>
    </row>
    <row r="25" spans="1:5">
      <c r="A25" t="s">
        <v>101</v>
      </c>
      <c r="B25" s="2" t="e">
        <f ca="1">VLOOKUP($B$24,Mappings!$A$29:$B$31,COLUMN(Mappings!$B$29),FALSE)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102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107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0.51</v>
      </c>
      <c r="C12" s="10">
        <v>3.7</v>
      </c>
      <c r="D12" s="10">
        <v>33</v>
      </c>
    </row>
    <row r="13" spans="1:4" ht="15" customHeight="1">
      <c r="A13" s="9" t="s">
        <v>89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9" t="s">
        <v>92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9" t="s">
        <v>109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16" t="s">
        <v>110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107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85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88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89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92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109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6" t="s">
        <v>110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112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107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87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88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92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109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6" t="s">
        <v>110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113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107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86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109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6" t="s">
        <v>110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107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92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109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6" t="s">
        <v>110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87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92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109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107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90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92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107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85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88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92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109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6" t="s">
        <v>110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107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92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109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6" t="s">
        <v>110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119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107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85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92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109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6" t="s">
        <v>110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9" t="s">
        <v>107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1" t="s">
        <v>108</v>
      </c>
      <c r="B7" s="15"/>
      <c r="C7" s="18"/>
      <c r="D7" s="14"/>
    </row>
    <row r="8" spans="1:4" ht="15" customHeight="1">
      <c r="A8" s="9" t="s">
        <v>84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85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88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109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92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109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6" t="s">
        <v>110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107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88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91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92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109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6" t="s">
        <v>110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107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88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90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109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6" t="s">
        <v>110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107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85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87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88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89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90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91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92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109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6" t="s">
        <v>110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85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91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92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109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6" t="s">
        <v>110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107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85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86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87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88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90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91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92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109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6" t="s">
        <v>110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107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85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86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87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89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90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91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109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6" t="s">
        <v>110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128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107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85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86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90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91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92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109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6" t="s">
        <v>110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129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107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85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87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88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90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92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109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6" t="s">
        <v>110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130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107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88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90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91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6" t="s">
        <v>110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107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85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86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87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90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91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92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109</v>
      </c>
      <c r="B17" s="10">
        <v>2E-3</v>
      </c>
      <c r="C17" s="10">
        <v>0.05</v>
      </c>
      <c r="D17" s="10">
        <v>6.3E-2</v>
      </c>
    </row>
    <row r="18" spans="1:4" ht="15" customHeight="1">
      <c r="A18" s="16" t="s">
        <v>110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86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90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109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107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85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86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87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88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91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92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109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6" t="s">
        <v>110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85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86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87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91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92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109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6" t="s">
        <v>110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85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86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91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92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109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6" t="s">
        <v>110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107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85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86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87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88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90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91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92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109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6" t="s">
        <v>110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107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85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86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87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90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91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6" t="s">
        <v>110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107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86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88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89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90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91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92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109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6" t="s">
        <v>110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139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107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85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86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87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88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90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91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92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109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6" t="s">
        <v>110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85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86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87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88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89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90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92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109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6" t="s">
        <v>110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85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86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87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90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91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109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6" t="s">
        <v>110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107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85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86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90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91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92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109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6" t="s">
        <v>110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107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85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86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87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89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90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91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92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109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6" t="s">
        <v>110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107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85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86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87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88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89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90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91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109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6" t="s">
        <v>110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107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85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86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87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88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89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90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91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92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109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6" t="s">
        <v>110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146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85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86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87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88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89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90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91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92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109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6" t="s">
        <v>110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147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107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85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86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87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91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92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109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6" t="s">
        <v>110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107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85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86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87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89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90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91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92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109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6" t="s">
        <v>110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149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107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85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86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87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91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109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6" t="s">
        <v>110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107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85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86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87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88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90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91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92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109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6" t="s">
        <v>110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107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85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86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87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90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91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92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109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6" t="s">
        <v>110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107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85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86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87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88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90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91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92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109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6" t="s">
        <v>110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107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85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86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87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88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89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90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91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92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109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6" t="s">
        <v>110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107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86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87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88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89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90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91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92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109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6" t="s">
        <v>110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107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85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86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87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90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91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92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109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6" t="s">
        <v>110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107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85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86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87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88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89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90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91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92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109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6" t="s">
        <v>110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85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86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87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88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89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90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91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92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109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6" t="s">
        <v>110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107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85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86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87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88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89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90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109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6" t="s">
        <v>110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159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107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85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86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87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88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89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90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91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92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109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6" t="s">
        <v>110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107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85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86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87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88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89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90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91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92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109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6" t="s">
        <v>110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107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85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86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87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88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89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90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91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92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109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6" t="s">
        <v>110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107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85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86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87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88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89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90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91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92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109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6" t="s">
        <v>110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163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85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86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87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88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89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90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91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109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6" t="s">
        <v>110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3" t="s">
        <v>164</v>
      </c>
      <c r="B1" s="43"/>
      <c r="C1" s="43"/>
      <c r="D1" s="43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107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85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86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87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88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89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90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91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92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109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6" t="s">
        <v>110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107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85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86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87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88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89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90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91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92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109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6" t="s">
        <v>110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107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85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86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87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88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89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90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91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92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109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107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85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86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87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88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89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90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91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92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109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6" t="s">
        <v>110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168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107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85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86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87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88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89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90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91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92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109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6" t="s">
        <v>110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169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107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85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86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87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88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89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90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91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92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109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6" t="s">
        <v>110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170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107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85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86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87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88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89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90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91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92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109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6" t="s">
        <v>110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171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107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85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86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87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88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89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90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91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92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109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6" t="s">
        <v>110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172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107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85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86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87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88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89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90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91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92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109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6" t="s">
        <v>110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173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107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85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86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87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88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89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90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91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92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109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6" t="s">
        <v>110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174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107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85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86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87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88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89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90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91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92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109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6" t="s">
        <v>110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175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107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85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86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87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88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89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90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91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92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109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6" t="s">
        <v>110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176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107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85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86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87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88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89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90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91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92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109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6" t="s">
        <v>110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RowHeight="15"/>
  <cols>
    <col min="1" max="1" width="52" style="4" customWidth="1"/>
    <col min="2" max="2" width="15.7109375" style="4" customWidth="1"/>
    <col min="3" max="3" width="16.42578125" style="4" customWidth="1"/>
    <col min="4" max="4" width="17.85546875" style="4" customWidth="1"/>
    <col min="5" max="16384" width="9.140625" style="4"/>
  </cols>
  <sheetData>
    <row r="1" spans="1:4" ht="45" customHeight="1">
      <c r="A1" s="42" t="s">
        <v>177</v>
      </c>
      <c r="B1" s="42"/>
      <c r="C1" s="42"/>
      <c r="D1" s="42"/>
    </row>
    <row r="2" spans="1:4" ht="15" customHeight="1">
      <c r="A2" s="19"/>
      <c r="B2" s="41" t="s">
        <v>103</v>
      </c>
      <c r="C2" s="41"/>
      <c r="D2" s="41"/>
    </row>
    <row r="3" spans="1:4" ht="29.25" customHeight="1">
      <c r="A3" s="5" t="s">
        <v>104</v>
      </c>
      <c r="B3" s="6" t="s">
        <v>76</v>
      </c>
      <c r="C3" s="6" t="s">
        <v>80</v>
      </c>
      <c r="D3" s="17" t="s">
        <v>105</v>
      </c>
    </row>
    <row r="4" spans="1:4" ht="15" customHeight="1">
      <c r="A4" s="7" t="s">
        <v>83</v>
      </c>
      <c r="B4" s="8"/>
      <c r="C4" s="8"/>
      <c r="D4" s="8"/>
    </row>
    <row r="5" spans="1:4" ht="15" customHeight="1">
      <c r="A5" s="9" t="s">
        <v>106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107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108</v>
      </c>
      <c r="B7" s="12"/>
      <c r="C7" s="12"/>
      <c r="D7" s="12"/>
    </row>
    <row r="8" spans="1:4" ht="15" customHeight="1">
      <c r="A8" s="9" t="s">
        <v>84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85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86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87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88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89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90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91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92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109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6" t="s">
        <v>110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7BF89-8D5E-4CB9-B8F9-8232E7B0C066}"/>
</file>

<file path=customXml/itemProps2.xml><?xml version="1.0" encoding="utf-8"?>
<ds:datastoreItem xmlns:ds="http://schemas.openxmlformats.org/officeDocument/2006/customXml" ds:itemID="{AF1F1E3D-E4DE-4476-A614-AA3AB65BEB47}"/>
</file>

<file path=customXml/itemProps3.xml><?xml version="1.0" encoding="utf-8"?>
<ds:datastoreItem xmlns:ds="http://schemas.openxmlformats.org/officeDocument/2006/customXml" ds:itemID="{C58E571F-AB10-406F-B00C-FF8E75968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2020-07-06T23:53:13Z</dcterms:created>
  <dcterms:modified xsi:type="dcterms:W3CDTF">2022-12-01T19:07:58Z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Topics">
    <vt:lpwstr/>
  </property>
  <property fmtid="{D5CDD505-2E9C-101B-9397-08002B2CF9AE}" pid="4" name="ProposedRetention">
    <vt:lpwstr/>
  </property>
  <property fmtid="{D5CDD505-2E9C-101B-9397-08002B2CF9AE}" pid="5" name="Region">
    <vt:lpwstr/>
  </property>
  <property fmtid="{D5CDD505-2E9C-101B-9397-08002B2CF9AE}" pid="6" name="MediaServiceImageTags">
    <vt:lpwstr/>
  </property>
</Properties>
</file>