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SYC/"/>
    </mc:Choice>
  </mc:AlternateContent>
  <xr:revisionPtr revIDLastSave="324" documentId="11_9DB52A5E429361CB812448D2702F7F56B38938D7" xr6:coauthVersionLast="47" xr6:coauthVersionMax="47" xr10:uidLastSave="{86DDEABD-B72F-4238-9418-F7EFE2989919}"/>
  <bookViews>
    <workbookView xWindow="-28920" yWindow="-4080" windowWidth="29040" windowHeight="15840" firstSheet="3" activeTab="1" xr2:uid="{00000000-000D-0000-FFFF-FFFF00000000}"/>
  </bookViews>
  <sheets>
    <sheet name="About" sheetId="1" r:id="rId1"/>
    <sheet name="CDN data by fuel" sheetId="10" r:id="rId2"/>
    <sheet name="CDN data by plant" sheetId="12" r:id="rId3"/>
    <sheet name="CDN data reconciliation" sheetId="11" r:id="rId4"/>
    <sheet name="SYC-SYEGC" sheetId="4" r:id="rId5"/>
    <sheet name="SYC-FoPtPFP" sheetId="7" r:id="rId6"/>
  </sheet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1" l="1"/>
  <c r="B22" i="11"/>
  <c r="B3" i="4"/>
  <c r="B13" i="11"/>
  <c r="B11" i="4" s="1"/>
  <c r="B11" i="11"/>
  <c r="B9" i="4" s="1"/>
  <c r="B9" i="11"/>
  <c r="B7" i="4" s="1"/>
  <c r="B8" i="11"/>
  <c r="B6" i="4" s="1"/>
  <c r="B7" i="11"/>
  <c r="B5" i="4" s="1"/>
  <c r="B4" i="4"/>
  <c r="B4" i="11"/>
  <c r="B2" i="4"/>
  <c r="B14" i="11"/>
  <c r="B5" i="11"/>
  <c r="E7" i="11"/>
  <c r="E6" i="11"/>
  <c r="E5" i="11"/>
  <c r="E4" i="11"/>
  <c r="P17" i="10"/>
  <c r="B8" i="4"/>
  <c r="B10" i="4"/>
  <c r="B13" i="4"/>
  <c r="B14" i="4"/>
  <c r="B18" i="11" l="1"/>
  <c r="B12" i="4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tc={9B720A36-38D2-45D2-9452-96B03B59C84B}</author>
  </authors>
  <commentList>
    <comment ref="B18" authorId="0" shapeId="0" xr:uid="{9B720A36-38D2-45D2-9452-96B03B59C84B}">
      <text>
        <t>[Threaded comment]
Your version of Excel allows you to read this threaded comment; however, any edits to it will get removed if the file is opened in a newer version of Excel. Learn more: https://go.microsoft.com/fwlink/?linkid=870924
Comment:
    @Nick Schumacher, this value doesn't add up to the 2019 capacities in the CDN Data by fuel sheet . some of the values reference 2018 numbers instead of 2019.  Need to be fixed. 
Reply:
    Duplicated value, my mistake. Fixed now.</t>
      </text>
    </comment>
  </commentList>
</comments>
</file>

<file path=xl/sharedStrings.xml><?xml version="1.0" encoding="utf-8"?>
<sst xmlns="http://schemas.openxmlformats.org/spreadsheetml/2006/main" count="370" uniqueCount="91">
  <si>
    <t>SYC Start Year Electricity Generation Capacity</t>
  </si>
  <si>
    <t>SYC Fraction of Peakers that Provide Flexibility Points</t>
  </si>
  <si>
    <t>Source:</t>
  </si>
  <si>
    <t>Electricity Capacity</t>
  </si>
  <si>
    <t>CER</t>
  </si>
  <si>
    <t>Canada’s Energy Future 2021 (and 2016): Energy Supply and Demand Projections to 2051</t>
  </si>
  <si>
    <t>https://apps.cer-rec.gc.ca/ftrppndc/dflt.aspx?GoCTemplateCulture=en-CA</t>
  </si>
  <si>
    <t>https://apps.neb-one.gc.ca/ftrppndc4/dflt.aspx?GoCTemplateCulture=en-CA</t>
  </si>
  <si>
    <r>
      <t xml:space="preserve">Reference case 2021, electricity capacity, current policies, using 'By Primary Fuel', </t>
    </r>
    <r>
      <rPr>
        <b/>
        <sz val="11"/>
        <color theme="1"/>
        <rFont val="Calibri"/>
        <family val="2"/>
        <scheme val="minor"/>
      </rPr>
      <t>2019 most recent year of historical data</t>
    </r>
  </si>
  <si>
    <t>Reference case 2016, using 'By plant' for flexibility points data</t>
  </si>
  <si>
    <t>Notes</t>
  </si>
  <si>
    <t xml:space="preserve">Existing public data does not differentiate NG-peaker and NG non-peaker. </t>
  </si>
  <si>
    <t>Assume peaker plants are combustion turbines. (https://rmi.org/wp-content/uploads/2021/12/clean_energy_portfolios_2021.pdf) Most recent Canadian data is 2014 from CEF 2016, assume same ratio of combustion turbine to CC to cogen.</t>
  </si>
  <si>
    <t>Assumptions outlined in 'CDN data reconciliation' tab</t>
  </si>
  <si>
    <t>CEF 2021 most recent historical data is for 2019. CEF 2016 (updated) latest historical data is for 2014.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</si>
  <si>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</si>
  <si>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</si>
  <si>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</si>
  <si>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</si>
  <si>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Canada</t>
  </si>
  <si>
    <t>_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</si>
  <si>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</si>
  <si>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</si>
  <si>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</si>
  <si>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</si>
  <si>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</si>
  <si>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</si>
  <si>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</si>
  <si>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</si>
  <si>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</si>
  <si>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</si>
  <si>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</si>
  <si>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</si>
  <si>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</si>
  <si>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</si>
  <si>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</si>
  <si>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</si>
  <si>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</si>
  <si>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</si>
  <si>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</si>
  <si>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</si>
  <si>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</si>
  <si>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Report Version: Canada’s Energy Future 2016: Update</t>
  </si>
  <si>
    <t>Select Case: Reference</t>
  </si>
  <si>
    <t>Select Type: Plant Type</t>
  </si>
  <si>
    <t>Note: 2014 is latest historical value</t>
  </si>
  <si>
    <t>https://apps.neb-one.gc.ca/ftrppndc/dflt.aspx?GoCTemplateCulture=en-CA</t>
  </si>
  <si>
    <t>Oil/Gas Combustion Turbine</t>
  </si>
  <si>
    <t>Oil/Gas Steam Turbine</t>
  </si>
  <si>
    <t>Oil/Gas Combined Cycle</t>
  </si>
  <si>
    <t>Coal</t>
  </si>
  <si>
    <t>Nuclear</t>
  </si>
  <si>
    <t>preexisting</t>
  </si>
  <si>
    <t>Note</t>
  </si>
  <si>
    <t>hard coal</t>
  </si>
  <si>
    <t>Total 2019 Natural Gas</t>
  </si>
  <si>
    <t>natural gas nonpeaker</t>
  </si>
  <si>
    <t>Non-peaker are combined cycle and other NG</t>
  </si>
  <si>
    <t>Ratio of CT to Non-CT (2014)</t>
  </si>
  <si>
    <t>nuclear</t>
  </si>
  <si>
    <t>Peaker (Combustion Turbine)</t>
  </si>
  <si>
    <t>hydro</t>
  </si>
  <si>
    <t>Non Peaker (Non-CT)</t>
  </si>
  <si>
    <t>onshore wind</t>
  </si>
  <si>
    <t>All wind is onshore</t>
  </si>
  <si>
    <t>solar PV</t>
  </si>
  <si>
    <t>Removing the 1 MW solar thermal – rest is assumed to be PV</t>
  </si>
  <si>
    <t>solar thermal</t>
  </si>
  <si>
    <t>Only solar thermal facility in Canada: http://www.greenenergyfutures.ca/episode/88-welcome-canadas-only-concentrated-solar-thermal-plant</t>
  </si>
  <si>
    <t>biomass</t>
  </si>
  <si>
    <t>geothermal</t>
  </si>
  <si>
    <t>No geothermal in Canada – https://en.wikipedia.org/wiki/Geothermal_power_in_Canada</t>
  </si>
  <si>
    <t>petroleum</t>
  </si>
  <si>
    <t>natural gas peaker</t>
  </si>
  <si>
    <t>Peaker are combustion turbines - https://rmi.org/wp-content/uploads/2021/12/clean_energy_portfolios_2021.pdf (page 7)</t>
  </si>
  <si>
    <t>coal to gas</t>
  </si>
  <si>
    <t>oil</t>
  </si>
  <si>
    <t>offshore wind</t>
  </si>
  <si>
    <t>No offshore wind in Canada (https://www.nrcan.gc.ca/energy/offices-labs/canmet/ottawa-research-centre/renewable-energy/renewable-resource-assessment-wind-energy/23556)</t>
  </si>
  <si>
    <t>Total</t>
  </si>
  <si>
    <t>Peakers that Provide Flexibility Points</t>
  </si>
  <si>
    <t>Note: assume these peakers are combustion turbines. Also assume that all NG units can act as peakers (w/ or w/o providing flexibility)</t>
  </si>
  <si>
    <t>CDN data by plant was not reproduced after 2016 dataset.</t>
  </si>
  <si>
    <t>Start Year Capacities (MW)</t>
  </si>
  <si>
    <t>preexisting nonretiring (not used in U.S. dataset)</t>
  </si>
  <si>
    <t>newly built</t>
  </si>
  <si>
    <t>lignite</t>
  </si>
  <si>
    <t>crude oil</t>
  </si>
  <si>
    <t>heavy or residual fuel oil</t>
  </si>
  <si>
    <t>municipal solid waste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</si>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</sst>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/>
      <diagonal/>
    </border>
    <border>
      <left style="medium">
        <color auto="1"/>
      </left>
      <right style="medium">
        <color auto="1"/>
      </right>
      <top style="thin">
        <color rgb="FF4F81BD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/>
      <diagonal/>
    </border>
    <border>
      <left style="medium">
        <color rgb="FF000000"/>
      </left>
      <right style="medium">
        <color rgb="FF000000"/>
      </right>
      <top style="thin">
        <color rgb="FF4F81BD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2" fillId="0" borderId="0" applyBorder="0"/>
    <xf numFmtId="43" fontId="1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2" borderId="0" xfId="0" applyFont="1" applyFill="1" applyAlignment="1">
      <alignment wrapText="1"/>
    </xf>
    <xf numFmtId="0" fontId="9" fillId="0" borderId="0" xfId="0" applyFont="1"/>
    <xf numFmtId="0" fontId="7" fillId="4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11" fillId="0" borderId="0" xfId="0" applyFont="1"/>
    <xf numFmtId="0" fontId="2" fillId="0" borderId="0" xfId="1" applyNumberFormat="1" applyFill="1" applyAlignment="1" applyProtection="1"/>
    <xf numFmtId="0" fontId="8" fillId="0" borderId="0" xfId="0" applyFont="1"/>
    <xf numFmtId="0" fontId="12" fillId="0" borderId="0" xfId="0" applyFont="1"/>
    <xf numFmtId="0" fontId="14" fillId="3" borderId="1" xfId="0" applyFont="1" applyFill="1" applyBorder="1"/>
    <xf numFmtId="0" fontId="14" fillId="3" borderId="2" xfId="0" applyFont="1" applyFill="1" applyBorder="1"/>
    <xf numFmtId="0" fontId="14" fillId="3" borderId="3" xfId="0" applyFont="1" applyFill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4" fillId="5" borderId="10" xfId="0" applyFont="1" applyFill="1" applyBorder="1"/>
    <xf numFmtId="14" fontId="0" fillId="0" borderId="0" xfId="0" applyNumberFormat="1" applyAlignment="1">
      <alignment horizontal="left"/>
    </xf>
    <xf numFmtId="164" fontId="0" fillId="0" borderId="0" xfId="5" applyNumberFormat="1" applyFont="1"/>
    <xf numFmtId="164" fontId="1" fillId="0" borderId="0" xfId="5" applyNumberFormat="1" applyFont="1"/>
    <xf numFmtId="164" fontId="12" fillId="0" borderId="11" xfId="5" applyNumberFormat="1" applyFont="1" applyFill="1" applyBorder="1" applyAlignment="1"/>
    <xf numFmtId="164" fontId="12" fillId="0" borderId="12" xfId="5" applyNumberFormat="1" applyFont="1" applyFill="1" applyBorder="1" applyAlignment="1"/>
    <xf numFmtId="164" fontId="16" fillId="0" borderId="0" xfId="5" applyNumberFormat="1" applyFont="1" applyFill="1" applyBorder="1" applyAlignment="1"/>
    <xf numFmtId="0" fontId="17" fillId="0" borderId="0" xfId="0" applyFont="1"/>
    <xf numFmtId="164" fontId="12" fillId="0" borderId="0" xfId="0" applyNumberFormat="1" applyFont="1"/>
    <xf numFmtId="1" fontId="0" fillId="6" borderId="0" xfId="0" applyNumberFormat="1" applyFill="1"/>
    <xf numFmtId="0" fontId="14" fillId="4" borderId="2" xfId="0" applyFont="1" applyFill="1" applyBorder="1"/>
    <xf numFmtId="2" fontId="0" fillId="6" borderId="0" xfId="0" applyNumberFormat="1" applyFill="1"/>
  </cellXfs>
  <cellStyles count="6">
    <cellStyle name="Comma" xfId="5" builtinId="3"/>
    <cellStyle name="Followed Hyperlink" xfId="3" builtinId="9" hidden="1"/>
    <cellStyle name="Hyperlink" xfId="1" builtinId="8"/>
    <cellStyle name="Normal" xfId="0" builtinId="0"/>
    <cellStyle name="Normal 2" xfId="2" xr:uid="{00000000-0005-0000-0000-000003000000}"/>
    <cellStyle name="Normal 3" xfId="4" xr:uid="{0019745F-075C-4215-94D9-87C98835E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Schumacher" id="{4CF53170-3E5A-4D56-A73B-BB762F8A82FF}" userId="nicks@pembina.org" providerId="PeoplePicker"/>
  <person displayName="Eyab Al-Aini" id="{0CB3C6AC-ED3E-4B01-8496-E8DE21148199}" userId="S::eyaba@pembina.org::e48cb72f-8969-4f81-87bc-9db77bc6adc6" providerId="AD"/>
  <person displayName="Nick Schumacher" id="{A0BB9FD7-D977-4922-8A83-5D1222D5D216}" userId="S::nicks@pembina.org::19840ea0-3343-4522-8875-ccf8b70d64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04-29T05:08:18.07" personId="{0CB3C6AC-ED3E-4B01-8496-E8DE21148199}" id="{9B720A36-38D2-45D2-9452-96B03B59C84B}">
    <text xml:space="preserve">@Nick Schumacher, this value doesn't add up to the 2019 capacities in the CDN Data by fuel sheet . some of the values reference 2018 numbers instead of 2019.  Need to be fixed. 
</text>
    <mentions>
      <mention mentionpersonId="{4CF53170-3E5A-4D56-A73B-BB762F8A82FF}" mentionId="{4040B7A6-C813-4413-B464-3D3A5FB5CF60}" startIndex="0" length="16"/>
    </mentions>
  </threadedComment>
  <threadedComment ref="B18" dT="2022-04-29T15:09:08.64" personId="{A0BB9FD7-D977-4922-8A83-5D1222D5D216}" id="{437A991E-90ED-42F0-9A7E-918146A3A768}" parentId="{9B720A36-38D2-45D2-9452-96B03B59C84B}">
    <text>Duplicated value, my mistake. Fixed now.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cer-rec.gc.ca/ftrppndc/dflt.aspx?GoCTemplateCulture=en-CA" TargetMode="External"/><Relationship Id="rId1" Type="http://schemas.openxmlformats.org/officeDocument/2006/relationships/hyperlink" Target="https://apps.neb-one.gc.ca/ftrppndc4/dflt.aspx?GoCTemplateCulture=en-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neb-one.gc.ca/ftrppndc/dflt.aspx?GoCTemplateCulture=en-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="115" zoomScaleNormal="115" workbookViewId="0">
      <selection activeCell="B11" sqref="B11"/>
    </sheetView>
  </sheetViews>
  <sheetFormatPr defaultColWidth="8.85546875" defaultRowHeight="14.25"/>
  <cols>
    <col min="2" max="2" width="42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18" t="s">
        <v>3</v>
      </c>
    </row>
    <row r="5" spans="1:2">
      <c r="B5" t="s">
        <v>4</v>
      </c>
    </row>
    <row r="6" spans="1:2">
      <c r="B6" s="37">
        <v>44652</v>
      </c>
    </row>
    <row r="7" spans="1:2">
      <c r="B7" t="s">
        <v>5</v>
      </c>
    </row>
    <row r="8" spans="1:2">
      <c r="B8" s="2" t="s">
        <v>6</v>
      </c>
    </row>
    <row r="9" spans="1:2">
      <c r="B9" s="2" t="s">
        <v>7</v>
      </c>
    </row>
    <row r="10" spans="1:2">
      <c r="B10" t="s">
        <v>8</v>
      </c>
    </row>
    <row r="11" spans="1:2">
      <c r="B11" t="s">
        <v>9</v>
      </c>
    </row>
    <row r="13" spans="1:2">
      <c r="A13" s="1" t="s">
        <v>10</v>
      </c>
    </row>
    <row r="14" spans="1:2">
      <c r="A14" t="s">
        <v>11</v>
      </c>
    </row>
    <row r="15" spans="1:2">
      <c r="A15" s="43" t="s">
        <v>12</v>
      </c>
    </row>
    <row r="16" spans="1:2">
      <c r="A16" t="s">
        <v>13</v>
      </c>
    </row>
    <row r="17" spans="1:1">
      <c r="A17" t="s">
        <v>14</v>
      </c>
    </row>
  </sheetData>
  <hyperlinks>
    <hyperlink ref="B9" r:id="rId1" xr:uid="{2B58845B-E210-4DFE-B67A-5F5BF6E73C0C}"/>
    <hyperlink ref="B8" r:id="rId2" xr:uid="{AB503A17-6119-4FC3-A210-D82F0516BC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AU159"/>
  <sheetViews>
    <sheetView tabSelected="1" topLeftCell="D1" workbookViewId="0">
      <selection activeCell="O13" sqref="O13"/>
    </sheetView>
  </sheetViews>
  <sheetFormatPr defaultColWidth="8.85546875" defaultRowHeight="14.25"/>
  <cols>
    <col min="1" max="1" width="22.28515625" customWidth="1"/>
    <col min="16" max="16" width="11.5703125" bestFit="1" customWidth="1"/>
  </cols>
  <sheetData>
    <row r="1" spans="1:47" ht="21">
      <c r="A1" s="25" t="s">
        <v>15</v>
      </c>
      <c r="B1" s="25"/>
      <c r="C1" s="25"/>
      <c r="D1" s="25"/>
      <c r="E1" s="25"/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21">
      <c r="A2" s="25" t="s">
        <v>16</v>
      </c>
      <c r="B2" s="25"/>
      <c r="C2" s="25"/>
      <c r="D2" s="25"/>
      <c r="E2" s="25"/>
      <c r="F2" s="25"/>
      <c r="G2" s="26"/>
      <c r="H2" s="26"/>
      <c r="I2" s="26"/>
      <c r="J2" s="26"/>
      <c r="K2" s="26"/>
      <c r="L2" s="26"/>
      <c r="M2" s="26"/>
      <c r="N2" s="26"/>
      <c r="O2" s="44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21">
      <c r="A3" s="25" t="s">
        <v>17</v>
      </c>
      <c r="B3" s="25"/>
      <c r="C3" s="25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44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21">
      <c r="A4" s="25" t="s">
        <v>18</v>
      </c>
      <c r="B4" s="25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44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4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ht="18">
      <c r="A7" s="19" t="s">
        <v>19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>
      <c r="A8" s="27" t="s">
        <v>20</v>
      </c>
      <c r="B8" s="28">
        <v>2005</v>
      </c>
      <c r="C8" s="28">
        <v>2006</v>
      </c>
      <c r="D8" s="28">
        <v>2007</v>
      </c>
      <c r="E8" s="28">
        <v>2008</v>
      </c>
      <c r="F8" s="28">
        <v>2009</v>
      </c>
      <c r="G8" s="28">
        <v>2010</v>
      </c>
      <c r="H8" s="28">
        <v>2011</v>
      </c>
      <c r="I8" s="28">
        <v>2012</v>
      </c>
      <c r="J8" s="28">
        <v>2013</v>
      </c>
      <c r="K8" s="28">
        <v>2014</v>
      </c>
      <c r="L8" s="28">
        <v>2015</v>
      </c>
      <c r="M8" s="28">
        <v>2016</v>
      </c>
      <c r="N8" s="28">
        <v>2017</v>
      </c>
      <c r="O8" s="46">
        <v>2018</v>
      </c>
      <c r="P8" s="36">
        <v>2019</v>
      </c>
      <c r="Q8" s="28">
        <v>2020</v>
      </c>
      <c r="R8" s="28">
        <v>2021</v>
      </c>
      <c r="S8" s="28">
        <v>2022</v>
      </c>
      <c r="T8" s="28">
        <v>2023</v>
      </c>
      <c r="U8" s="28">
        <v>2024</v>
      </c>
      <c r="V8" s="28">
        <v>2025</v>
      </c>
      <c r="W8" s="28">
        <v>2026</v>
      </c>
      <c r="X8" s="28">
        <v>2027</v>
      </c>
      <c r="Y8" s="28">
        <v>2028</v>
      </c>
      <c r="Z8" s="28">
        <v>2029</v>
      </c>
      <c r="AA8" s="28">
        <v>2030</v>
      </c>
      <c r="AB8" s="28">
        <v>2031</v>
      </c>
      <c r="AC8" s="28">
        <v>2032</v>
      </c>
      <c r="AD8" s="28">
        <v>2033</v>
      </c>
      <c r="AE8" s="28">
        <v>2034</v>
      </c>
      <c r="AF8" s="28">
        <v>2035</v>
      </c>
      <c r="AG8" s="28">
        <v>2036</v>
      </c>
      <c r="AH8" s="28">
        <v>2037</v>
      </c>
      <c r="AI8" s="28">
        <v>2038</v>
      </c>
      <c r="AJ8" s="28">
        <v>2039</v>
      </c>
      <c r="AK8" s="28">
        <v>2040</v>
      </c>
      <c r="AL8" s="28">
        <v>2041</v>
      </c>
      <c r="AM8" s="28">
        <v>2042</v>
      </c>
      <c r="AN8" s="28">
        <v>2043</v>
      </c>
      <c r="AO8" s="28">
        <v>2044</v>
      </c>
      <c r="AP8" s="28">
        <v>2045</v>
      </c>
      <c r="AQ8" s="28">
        <v>2046</v>
      </c>
      <c r="AR8" s="28">
        <v>2047</v>
      </c>
      <c r="AS8" s="28">
        <v>2048</v>
      </c>
      <c r="AT8" s="28">
        <v>2049</v>
      </c>
      <c r="AU8" s="29">
        <v>2050</v>
      </c>
    </row>
    <row r="9" spans="1:47">
      <c r="A9" s="30" t="s">
        <v>21</v>
      </c>
      <c r="B9" s="31">
        <v>72877.98</v>
      </c>
      <c r="C9" s="31">
        <v>72767.98</v>
      </c>
      <c r="D9" s="31">
        <v>73568.98</v>
      </c>
      <c r="E9" s="31">
        <v>74471.98</v>
      </c>
      <c r="F9" s="31">
        <v>74753.98</v>
      </c>
      <c r="G9" s="31">
        <v>75148.98</v>
      </c>
      <c r="H9" s="31">
        <v>75464.84</v>
      </c>
      <c r="I9" s="31">
        <v>76520.13</v>
      </c>
      <c r="J9" s="31">
        <v>75991.44</v>
      </c>
      <c r="K9" s="31">
        <v>78564.850000000006</v>
      </c>
      <c r="L9" s="31">
        <v>79677.210000000006</v>
      </c>
      <c r="M9" s="31">
        <v>80624.679999999993</v>
      </c>
      <c r="N9" s="31">
        <v>80922.48</v>
      </c>
      <c r="O9" s="31">
        <v>81383.48</v>
      </c>
      <c r="P9" s="40">
        <v>81383.48</v>
      </c>
      <c r="Q9" s="31">
        <v>81383.48</v>
      </c>
      <c r="R9" s="31">
        <v>82307.48</v>
      </c>
      <c r="S9" s="31">
        <v>83312.479999999996</v>
      </c>
      <c r="T9" s="31">
        <v>83312.479999999996</v>
      </c>
      <c r="U9" s="31">
        <v>83478.41</v>
      </c>
      <c r="V9" s="31">
        <v>84691.59</v>
      </c>
      <c r="W9" s="31">
        <v>84776.11</v>
      </c>
      <c r="X9" s="31">
        <v>84869.43</v>
      </c>
      <c r="Y9" s="31">
        <v>84976.57</v>
      </c>
      <c r="Z9" s="31">
        <v>85057.23</v>
      </c>
      <c r="AA9" s="31">
        <v>85118.39</v>
      </c>
      <c r="AB9" s="31">
        <v>85174.94</v>
      </c>
      <c r="AC9" s="31">
        <v>85214.94</v>
      </c>
      <c r="AD9" s="31">
        <v>85275.520000000004</v>
      </c>
      <c r="AE9" s="31">
        <v>85368.76</v>
      </c>
      <c r="AF9" s="31">
        <v>85441.91</v>
      </c>
      <c r="AG9" s="31">
        <v>85681.32</v>
      </c>
      <c r="AH9" s="31">
        <v>85738.05</v>
      </c>
      <c r="AI9" s="31">
        <v>85790.5</v>
      </c>
      <c r="AJ9" s="31">
        <v>85833.84</v>
      </c>
      <c r="AK9" s="31">
        <v>85904.48</v>
      </c>
      <c r="AL9" s="31">
        <v>85919.48</v>
      </c>
      <c r="AM9" s="31">
        <v>85955.95</v>
      </c>
      <c r="AN9" s="31">
        <v>86076.87</v>
      </c>
      <c r="AO9" s="31">
        <v>86203.48</v>
      </c>
      <c r="AP9" s="31">
        <v>86234.84</v>
      </c>
      <c r="AQ9" s="31">
        <v>86298.66</v>
      </c>
      <c r="AR9" s="31">
        <v>86473.05</v>
      </c>
      <c r="AS9" s="31">
        <v>86631.51</v>
      </c>
      <c r="AT9" s="31">
        <v>86770.62</v>
      </c>
      <c r="AU9" s="32">
        <v>86866.7</v>
      </c>
    </row>
    <row r="10" spans="1:47">
      <c r="A10" s="30" t="s">
        <v>22</v>
      </c>
      <c r="B10" s="31">
        <v>557.37</v>
      </c>
      <c r="C10" s="31">
        <v>1443.04</v>
      </c>
      <c r="D10" s="31">
        <v>1823.24</v>
      </c>
      <c r="E10" s="31">
        <v>2321.14</v>
      </c>
      <c r="F10" s="31">
        <v>3240.14</v>
      </c>
      <c r="G10" s="31">
        <v>3746.11</v>
      </c>
      <c r="H10" s="31">
        <v>5171.34</v>
      </c>
      <c r="I10" s="31">
        <v>5883.21</v>
      </c>
      <c r="J10" s="31">
        <v>7467.01</v>
      </c>
      <c r="K10" s="31">
        <v>9404.99</v>
      </c>
      <c r="L10" s="31">
        <v>10945.79</v>
      </c>
      <c r="M10" s="31">
        <v>11766.8</v>
      </c>
      <c r="N10" s="31">
        <v>12673.45</v>
      </c>
      <c r="O10" s="31">
        <v>12781.65</v>
      </c>
      <c r="P10" s="40">
        <v>13206.05</v>
      </c>
      <c r="Q10" s="31">
        <v>13532.05</v>
      </c>
      <c r="R10" s="31">
        <v>13722.05</v>
      </c>
      <c r="S10" s="31">
        <v>15081.05</v>
      </c>
      <c r="T10" s="31">
        <v>15220.01</v>
      </c>
      <c r="U10" s="31">
        <v>15683.89</v>
      </c>
      <c r="V10" s="31">
        <v>16262.24</v>
      </c>
      <c r="W10" s="31">
        <v>16422.75</v>
      </c>
      <c r="X10" s="31">
        <v>16830.36</v>
      </c>
      <c r="Y10" s="31">
        <v>17291.82</v>
      </c>
      <c r="Z10" s="31">
        <v>17604.560000000001</v>
      </c>
      <c r="AA10" s="31">
        <v>18326.14</v>
      </c>
      <c r="AB10" s="31">
        <v>18920.900000000001</v>
      </c>
      <c r="AC10" s="31">
        <v>19715.71</v>
      </c>
      <c r="AD10" s="31">
        <v>20141.28</v>
      </c>
      <c r="AE10" s="31">
        <v>20737.62</v>
      </c>
      <c r="AF10" s="31">
        <v>21034.59</v>
      </c>
      <c r="AG10" s="31">
        <v>21443.15</v>
      </c>
      <c r="AH10" s="31">
        <v>21751.23</v>
      </c>
      <c r="AI10" s="31">
        <v>22359.7</v>
      </c>
      <c r="AJ10" s="31">
        <v>22667.97</v>
      </c>
      <c r="AK10" s="31">
        <v>23178.46</v>
      </c>
      <c r="AL10" s="31">
        <v>23478.13</v>
      </c>
      <c r="AM10" s="31">
        <v>24088.63</v>
      </c>
      <c r="AN10" s="31">
        <v>24399.38</v>
      </c>
      <c r="AO10" s="31">
        <v>25075.79</v>
      </c>
      <c r="AP10" s="31">
        <v>25402.23</v>
      </c>
      <c r="AQ10" s="31">
        <v>26079.23</v>
      </c>
      <c r="AR10" s="31">
        <v>26406.15</v>
      </c>
      <c r="AS10" s="31">
        <v>27083.16</v>
      </c>
      <c r="AT10" s="31">
        <v>27410.25</v>
      </c>
      <c r="AU10" s="32">
        <v>27738.58</v>
      </c>
    </row>
    <row r="11" spans="1:47">
      <c r="A11" s="30" t="s">
        <v>23</v>
      </c>
      <c r="B11" s="31">
        <v>1735.59</v>
      </c>
      <c r="C11" s="31">
        <v>1742.19</v>
      </c>
      <c r="D11" s="31">
        <v>1742.19</v>
      </c>
      <c r="E11" s="31">
        <v>1666.19</v>
      </c>
      <c r="F11" s="31">
        <v>1735.29</v>
      </c>
      <c r="G11" s="31">
        <v>1800.29</v>
      </c>
      <c r="H11" s="31">
        <v>1829.79</v>
      </c>
      <c r="I11" s="31">
        <v>1884.89</v>
      </c>
      <c r="J11" s="31">
        <v>1913.73</v>
      </c>
      <c r="K11" s="31">
        <v>2368.83</v>
      </c>
      <c r="L11" s="31">
        <v>2236.9299999999998</v>
      </c>
      <c r="M11" s="31">
        <v>2515.5</v>
      </c>
      <c r="N11" s="31">
        <v>2446.9</v>
      </c>
      <c r="O11" s="31">
        <v>2459.6999999999998</v>
      </c>
      <c r="P11" s="40">
        <v>2260.1999999999998</v>
      </c>
      <c r="Q11" s="31">
        <v>2279.1</v>
      </c>
      <c r="R11" s="31">
        <v>2298.35</v>
      </c>
      <c r="S11" s="31">
        <v>2318.35</v>
      </c>
      <c r="T11" s="31">
        <v>2378.35</v>
      </c>
      <c r="U11" s="31">
        <v>2379.6999999999998</v>
      </c>
      <c r="V11" s="31">
        <v>2398.89</v>
      </c>
      <c r="W11" s="31">
        <v>2408.6799999999998</v>
      </c>
      <c r="X11" s="31">
        <v>2409.5300000000002</v>
      </c>
      <c r="Y11" s="31">
        <v>2469.3200000000002</v>
      </c>
      <c r="Z11" s="31">
        <v>2479.11</v>
      </c>
      <c r="AA11" s="31">
        <v>2497.92</v>
      </c>
      <c r="AB11" s="31">
        <v>2498.7199999999998</v>
      </c>
      <c r="AC11" s="31">
        <v>2498.7199999999998</v>
      </c>
      <c r="AD11" s="31">
        <v>2567.88</v>
      </c>
      <c r="AE11" s="31">
        <v>2578.1</v>
      </c>
      <c r="AF11" s="31">
        <v>2579.39</v>
      </c>
      <c r="AG11" s="31">
        <v>2589.6</v>
      </c>
      <c r="AH11" s="31">
        <v>2608.6799999999998</v>
      </c>
      <c r="AI11" s="31">
        <v>2618.62</v>
      </c>
      <c r="AJ11" s="31">
        <v>2628.49</v>
      </c>
      <c r="AK11" s="31">
        <v>2630.5</v>
      </c>
      <c r="AL11" s="31">
        <v>2640.7</v>
      </c>
      <c r="AM11" s="31">
        <v>2652.29</v>
      </c>
      <c r="AN11" s="31">
        <v>2671.51</v>
      </c>
      <c r="AO11" s="31">
        <v>2672.75</v>
      </c>
      <c r="AP11" s="31">
        <v>2682.97</v>
      </c>
      <c r="AQ11" s="31">
        <v>2695.01</v>
      </c>
      <c r="AR11" s="31">
        <v>2707.28</v>
      </c>
      <c r="AS11" s="31">
        <v>2719.68</v>
      </c>
      <c r="AT11" s="31">
        <v>2741.07</v>
      </c>
      <c r="AU11" s="32">
        <v>2753.55</v>
      </c>
    </row>
    <row r="12" spans="1:47">
      <c r="A12" s="30" t="s">
        <v>24</v>
      </c>
      <c r="B12" s="31">
        <v>16.75</v>
      </c>
      <c r="C12" s="31">
        <v>20.48</v>
      </c>
      <c r="D12" s="31">
        <v>25.77</v>
      </c>
      <c r="E12" s="31">
        <v>32.72</v>
      </c>
      <c r="F12" s="31">
        <v>94.57</v>
      </c>
      <c r="G12" s="31">
        <v>281.13</v>
      </c>
      <c r="H12" s="31">
        <v>419.4</v>
      </c>
      <c r="I12" s="31">
        <v>647.48</v>
      </c>
      <c r="J12" s="31">
        <v>1027.6300000000001</v>
      </c>
      <c r="K12" s="31">
        <v>1523.48</v>
      </c>
      <c r="L12" s="31">
        <v>2135.48</v>
      </c>
      <c r="M12" s="31">
        <v>2416.06</v>
      </c>
      <c r="N12" s="31">
        <v>2614.46</v>
      </c>
      <c r="O12" s="31">
        <v>2719.86</v>
      </c>
      <c r="P12" s="40">
        <v>2739.86</v>
      </c>
      <c r="Q12" s="31">
        <v>2759.86</v>
      </c>
      <c r="R12" s="31">
        <v>2979.86</v>
      </c>
      <c r="S12" s="31">
        <v>3438.03</v>
      </c>
      <c r="T12" s="31">
        <v>3489.21</v>
      </c>
      <c r="U12" s="31">
        <v>3505.53</v>
      </c>
      <c r="V12" s="31">
        <v>3551.99</v>
      </c>
      <c r="W12" s="31">
        <v>3718.67</v>
      </c>
      <c r="X12" s="31">
        <v>3844.39</v>
      </c>
      <c r="Y12" s="31">
        <v>3860.23</v>
      </c>
      <c r="Z12" s="31">
        <v>4131.04</v>
      </c>
      <c r="AA12" s="31">
        <v>4361.95</v>
      </c>
      <c r="AB12" s="31">
        <v>4620.6000000000004</v>
      </c>
      <c r="AC12" s="31">
        <v>4879.5</v>
      </c>
      <c r="AD12" s="31">
        <v>5178.63</v>
      </c>
      <c r="AE12" s="31">
        <v>5457.05</v>
      </c>
      <c r="AF12" s="31">
        <v>6095.6</v>
      </c>
      <c r="AG12" s="31">
        <v>6505.87</v>
      </c>
      <c r="AH12" s="31">
        <v>6957.49</v>
      </c>
      <c r="AI12" s="31">
        <v>7270.32</v>
      </c>
      <c r="AJ12" s="31">
        <v>7624.17</v>
      </c>
      <c r="AK12" s="31">
        <v>8120.3</v>
      </c>
      <c r="AL12" s="31">
        <v>8438.6299999999992</v>
      </c>
      <c r="AM12" s="31">
        <v>8757.2900000000009</v>
      </c>
      <c r="AN12" s="31">
        <v>9076.5400000000009</v>
      </c>
      <c r="AO12" s="31">
        <v>9396.44</v>
      </c>
      <c r="AP12" s="31">
        <v>9917.69</v>
      </c>
      <c r="AQ12" s="31">
        <v>10220.67</v>
      </c>
      <c r="AR12" s="31">
        <v>10524.05</v>
      </c>
      <c r="AS12" s="31">
        <v>10827.98</v>
      </c>
      <c r="AT12" s="31">
        <v>11132.77</v>
      </c>
      <c r="AU12" s="32">
        <v>11460.69</v>
      </c>
    </row>
    <row r="13" spans="1:47">
      <c r="A13" s="30" t="s">
        <v>25</v>
      </c>
      <c r="B13" s="31">
        <v>12805</v>
      </c>
      <c r="C13" s="31">
        <v>13345</v>
      </c>
      <c r="D13" s="31">
        <v>13345</v>
      </c>
      <c r="E13" s="31">
        <v>13345</v>
      </c>
      <c r="F13" s="31">
        <v>13345</v>
      </c>
      <c r="G13" s="31">
        <v>13345</v>
      </c>
      <c r="H13" s="31">
        <v>13345</v>
      </c>
      <c r="I13" s="31">
        <v>13345</v>
      </c>
      <c r="J13" s="31">
        <v>14345</v>
      </c>
      <c r="K13" s="31">
        <v>14273</v>
      </c>
      <c r="L13" s="31">
        <v>14273</v>
      </c>
      <c r="M13" s="31">
        <v>14273</v>
      </c>
      <c r="N13" s="31">
        <v>13338</v>
      </c>
      <c r="O13" s="31">
        <v>13338</v>
      </c>
      <c r="P13" s="40">
        <v>13338</v>
      </c>
      <c r="Q13" s="31">
        <v>12513</v>
      </c>
      <c r="R13" s="31">
        <v>12513</v>
      </c>
      <c r="S13" s="31">
        <v>11578</v>
      </c>
      <c r="T13" s="31">
        <v>9818</v>
      </c>
      <c r="U13" s="31">
        <v>11578</v>
      </c>
      <c r="V13" s="31">
        <v>9676</v>
      </c>
      <c r="W13" s="31">
        <v>8451</v>
      </c>
      <c r="X13" s="31">
        <v>9389</v>
      </c>
      <c r="Y13" s="31">
        <v>10229</v>
      </c>
      <c r="Z13" s="31">
        <v>9407</v>
      </c>
      <c r="AA13" s="31">
        <v>10247</v>
      </c>
      <c r="AB13" s="31">
        <v>9425</v>
      </c>
      <c r="AC13" s="31">
        <v>10265</v>
      </c>
      <c r="AD13" s="31">
        <v>10270</v>
      </c>
      <c r="AE13" s="31">
        <v>11110</v>
      </c>
      <c r="AF13" s="31">
        <v>11110</v>
      </c>
      <c r="AG13" s="31">
        <v>11110</v>
      </c>
      <c r="AH13" s="31">
        <v>11115</v>
      </c>
      <c r="AI13" s="31">
        <v>11115</v>
      </c>
      <c r="AJ13" s="31">
        <v>11125</v>
      </c>
      <c r="AK13" s="31">
        <v>11145</v>
      </c>
      <c r="AL13" s="31">
        <v>10460</v>
      </c>
      <c r="AM13" s="31">
        <v>10480</v>
      </c>
      <c r="AN13" s="31">
        <v>10500</v>
      </c>
      <c r="AO13" s="31">
        <v>11204</v>
      </c>
      <c r="AP13" s="31">
        <v>11229</v>
      </c>
      <c r="AQ13" s="31">
        <v>11279</v>
      </c>
      <c r="AR13" s="31">
        <v>11379</v>
      </c>
      <c r="AS13" s="31">
        <v>11479</v>
      </c>
      <c r="AT13" s="31">
        <v>11579</v>
      </c>
      <c r="AU13" s="32">
        <v>11579</v>
      </c>
    </row>
    <row r="14" spans="1:47">
      <c r="A14" s="30" t="s">
        <v>26</v>
      </c>
      <c r="B14" s="31">
        <v>15647.64</v>
      </c>
      <c r="C14" s="31">
        <v>15563.64</v>
      </c>
      <c r="D14" s="31">
        <v>15650.64</v>
      </c>
      <c r="E14" s="31">
        <v>15471.64</v>
      </c>
      <c r="F14" s="31">
        <v>15528.64</v>
      </c>
      <c r="G14" s="31">
        <v>13779.64</v>
      </c>
      <c r="H14" s="31">
        <v>13253.64</v>
      </c>
      <c r="I14" s="31">
        <v>12419.64</v>
      </c>
      <c r="J14" s="31">
        <v>11445.94</v>
      </c>
      <c r="K14" s="31">
        <v>9641.64</v>
      </c>
      <c r="L14" s="31">
        <v>9517.44</v>
      </c>
      <c r="M14" s="31">
        <v>9517.44</v>
      </c>
      <c r="N14" s="31">
        <v>9517.44</v>
      </c>
      <c r="O14" s="31">
        <v>8929.44</v>
      </c>
      <c r="P14" s="40">
        <v>8929.44</v>
      </c>
      <c r="Q14" s="31">
        <v>8521.7999999999993</v>
      </c>
      <c r="R14" s="31">
        <v>7368.8</v>
      </c>
      <c r="S14" s="31">
        <v>6038.8</v>
      </c>
      <c r="T14" s="31">
        <v>2844</v>
      </c>
      <c r="U14" s="31">
        <v>2844</v>
      </c>
      <c r="V14" s="31">
        <v>2844</v>
      </c>
      <c r="W14" s="31">
        <v>2553</v>
      </c>
      <c r="X14" s="31">
        <v>2553</v>
      </c>
      <c r="Y14" s="31">
        <v>1978</v>
      </c>
      <c r="Z14" s="31">
        <v>1978</v>
      </c>
      <c r="AA14" s="31">
        <v>1978</v>
      </c>
      <c r="AB14" s="31">
        <v>1978</v>
      </c>
      <c r="AC14" s="31">
        <v>1978</v>
      </c>
      <c r="AD14" s="31">
        <v>1978</v>
      </c>
      <c r="AE14" s="31">
        <v>1978</v>
      </c>
      <c r="AF14" s="31">
        <v>1822</v>
      </c>
      <c r="AG14" s="31">
        <v>1822</v>
      </c>
      <c r="AH14" s="31">
        <v>1546</v>
      </c>
      <c r="AI14" s="31">
        <v>1546</v>
      </c>
      <c r="AJ14" s="31">
        <v>1391</v>
      </c>
      <c r="AK14" s="31">
        <v>1391</v>
      </c>
      <c r="AL14" s="31">
        <v>750</v>
      </c>
      <c r="AM14" s="31">
        <v>750</v>
      </c>
      <c r="AN14" s="31">
        <v>750</v>
      </c>
      <c r="AO14" s="31">
        <v>750</v>
      </c>
      <c r="AP14" s="31">
        <v>750</v>
      </c>
      <c r="AQ14" s="31">
        <v>750</v>
      </c>
      <c r="AR14" s="31">
        <v>750</v>
      </c>
      <c r="AS14" s="31">
        <v>750</v>
      </c>
      <c r="AT14" s="31">
        <v>750</v>
      </c>
      <c r="AU14" s="32">
        <v>750</v>
      </c>
    </row>
    <row r="15" spans="1:47">
      <c r="A15" s="30" t="s">
        <v>27</v>
      </c>
      <c r="B15" s="31">
        <v>13561.11</v>
      </c>
      <c r="C15" s="31">
        <v>13858.78</v>
      </c>
      <c r="D15" s="31">
        <v>13954.9</v>
      </c>
      <c r="E15" s="31">
        <v>15717.1</v>
      </c>
      <c r="F15" s="31">
        <v>15820.33</v>
      </c>
      <c r="G15" s="31">
        <v>18944.95</v>
      </c>
      <c r="H15" s="31">
        <v>19354.650000000001</v>
      </c>
      <c r="I15" s="31">
        <v>19891.080000000002</v>
      </c>
      <c r="J15" s="31">
        <v>20065.77</v>
      </c>
      <c r="K15" s="31">
        <v>20153.21</v>
      </c>
      <c r="L15" s="31">
        <v>21931.08</v>
      </c>
      <c r="M15" s="31">
        <v>21566.92</v>
      </c>
      <c r="N15" s="31">
        <v>22086.92</v>
      </c>
      <c r="O15" s="31">
        <v>22565.919999999998</v>
      </c>
      <c r="P15" s="40">
        <v>22576.92</v>
      </c>
      <c r="Q15" s="31">
        <v>24728.32</v>
      </c>
      <c r="R15" s="31">
        <v>26105.32</v>
      </c>
      <c r="S15" s="31">
        <v>26896.32</v>
      </c>
      <c r="T15" s="31">
        <v>30840.42</v>
      </c>
      <c r="U15" s="31">
        <v>31844.42</v>
      </c>
      <c r="V15" s="31">
        <v>31970.66</v>
      </c>
      <c r="W15" s="31">
        <v>32020.93</v>
      </c>
      <c r="X15" s="31">
        <v>32107.17</v>
      </c>
      <c r="Y15" s="31">
        <v>32822.31</v>
      </c>
      <c r="Z15" s="31">
        <v>33102.379999999997</v>
      </c>
      <c r="AA15" s="31">
        <v>33198.46</v>
      </c>
      <c r="AB15" s="31">
        <v>33437.53</v>
      </c>
      <c r="AC15" s="31">
        <v>33767.61</v>
      </c>
      <c r="AD15" s="31">
        <v>32977.699999999997</v>
      </c>
      <c r="AE15" s="31">
        <v>34526.79</v>
      </c>
      <c r="AF15" s="31">
        <v>34985.86</v>
      </c>
      <c r="AG15" s="31">
        <v>35065.94</v>
      </c>
      <c r="AH15" s="31">
        <v>34181.01</v>
      </c>
      <c r="AI15" s="31">
        <v>34261.089999999997</v>
      </c>
      <c r="AJ15" s="31">
        <v>33631.160000000003</v>
      </c>
      <c r="AK15" s="31">
        <v>33640.22</v>
      </c>
      <c r="AL15" s="31">
        <v>33350.29</v>
      </c>
      <c r="AM15" s="31">
        <v>33350.35</v>
      </c>
      <c r="AN15" s="31">
        <v>33341.410000000003</v>
      </c>
      <c r="AO15" s="31">
        <v>33350.480000000003</v>
      </c>
      <c r="AP15" s="31">
        <v>33350.54</v>
      </c>
      <c r="AQ15" s="31">
        <v>33350.61</v>
      </c>
      <c r="AR15" s="31">
        <v>33350.67</v>
      </c>
      <c r="AS15" s="31">
        <v>33350.74</v>
      </c>
      <c r="AT15" s="31">
        <v>33341.800000000003</v>
      </c>
      <c r="AU15" s="32">
        <v>33341.89</v>
      </c>
    </row>
    <row r="16" spans="1:47">
      <c r="A16" s="33" t="s">
        <v>28</v>
      </c>
      <c r="B16" s="34">
        <v>4770.08</v>
      </c>
      <c r="C16" s="34">
        <v>4519.4399999999996</v>
      </c>
      <c r="D16" s="34">
        <v>4524.4399999999996</v>
      </c>
      <c r="E16" s="34">
        <v>4520.6899999999996</v>
      </c>
      <c r="F16" s="34">
        <v>4474.83</v>
      </c>
      <c r="G16" s="34">
        <v>4609.0200000000004</v>
      </c>
      <c r="H16" s="34">
        <v>3916.28</v>
      </c>
      <c r="I16" s="34">
        <v>3641.15</v>
      </c>
      <c r="J16" s="34">
        <v>3645.15</v>
      </c>
      <c r="K16" s="34">
        <v>3655.7</v>
      </c>
      <c r="L16" s="34">
        <v>3500.7</v>
      </c>
      <c r="M16" s="34">
        <v>3558.68</v>
      </c>
      <c r="N16" s="34">
        <v>3594.53</v>
      </c>
      <c r="O16" s="34">
        <v>3614.53</v>
      </c>
      <c r="P16" s="41">
        <v>3624.53</v>
      </c>
      <c r="Q16" s="34">
        <v>3624.53</v>
      </c>
      <c r="R16" s="34">
        <v>3624.53</v>
      </c>
      <c r="S16" s="34">
        <v>3134.53</v>
      </c>
      <c r="T16" s="34">
        <v>3134.53</v>
      </c>
      <c r="U16" s="34">
        <v>3138.53</v>
      </c>
      <c r="V16" s="34">
        <v>3135.53</v>
      </c>
      <c r="W16" s="34">
        <v>3103.83</v>
      </c>
      <c r="X16" s="34">
        <v>3103.83</v>
      </c>
      <c r="Y16" s="34">
        <v>3107.83</v>
      </c>
      <c r="Z16" s="34">
        <v>3107.83</v>
      </c>
      <c r="AA16" s="34">
        <v>3112.83</v>
      </c>
      <c r="AB16" s="34">
        <v>3117.83</v>
      </c>
      <c r="AC16" s="34">
        <v>3121.83</v>
      </c>
      <c r="AD16" s="34">
        <v>3121.83</v>
      </c>
      <c r="AE16" s="34">
        <v>3121.83</v>
      </c>
      <c r="AF16" s="34">
        <v>3054.79</v>
      </c>
      <c r="AG16" s="34">
        <v>3058.79</v>
      </c>
      <c r="AH16" s="34">
        <v>3058.79</v>
      </c>
      <c r="AI16" s="34">
        <v>3058.79</v>
      </c>
      <c r="AJ16" s="34">
        <v>3058.79</v>
      </c>
      <c r="AK16" s="34">
        <v>3058.79</v>
      </c>
      <c r="AL16" s="34">
        <v>2008.79</v>
      </c>
      <c r="AM16" s="34">
        <v>2008.79</v>
      </c>
      <c r="AN16" s="34">
        <v>2008.79</v>
      </c>
      <c r="AO16" s="34">
        <v>2008.79</v>
      </c>
      <c r="AP16" s="34">
        <v>2008.79</v>
      </c>
      <c r="AQ16" s="34">
        <v>2008.79</v>
      </c>
      <c r="AR16" s="34">
        <v>2008.79</v>
      </c>
      <c r="AS16" s="34">
        <v>2008.79</v>
      </c>
      <c r="AT16" s="34">
        <v>2008.79</v>
      </c>
      <c r="AU16" s="35">
        <v>2008.79</v>
      </c>
    </row>
    <row r="17" spans="1:4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2">
        <f>SUM(P9:P16)</f>
        <v>148058.48000000001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ht="18">
      <c r="A18" s="19" t="s">
        <v>29</v>
      </c>
      <c r="B18" s="19"/>
      <c r="C18" s="19"/>
      <c r="D18" s="1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>
      <c r="A19" s="27" t="s">
        <v>20</v>
      </c>
      <c r="B19" s="28">
        <v>2005</v>
      </c>
      <c r="C19" s="28">
        <v>2006</v>
      </c>
      <c r="D19" s="28">
        <v>2007</v>
      </c>
      <c r="E19" s="28">
        <v>2008</v>
      </c>
      <c r="F19" s="28">
        <v>2009</v>
      </c>
      <c r="G19" s="28">
        <v>2010</v>
      </c>
      <c r="H19" s="28">
        <v>2011</v>
      </c>
      <c r="I19" s="28">
        <v>2012</v>
      </c>
      <c r="J19" s="28">
        <v>2013</v>
      </c>
      <c r="K19" s="28">
        <v>2014</v>
      </c>
      <c r="L19" s="28">
        <v>2015</v>
      </c>
      <c r="M19" s="28">
        <v>2016</v>
      </c>
      <c r="N19" s="28">
        <v>2017</v>
      </c>
      <c r="O19" s="28">
        <v>2018</v>
      </c>
      <c r="P19" s="28">
        <v>2019</v>
      </c>
      <c r="Q19" s="28">
        <v>2020</v>
      </c>
      <c r="R19" s="28">
        <v>2021</v>
      </c>
      <c r="S19" s="28">
        <v>2022</v>
      </c>
      <c r="T19" s="28">
        <v>2023</v>
      </c>
      <c r="U19" s="28">
        <v>2024</v>
      </c>
      <c r="V19" s="28">
        <v>2025</v>
      </c>
      <c r="W19" s="28">
        <v>2026</v>
      </c>
      <c r="X19" s="28">
        <v>2027</v>
      </c>
      <c r="Y19" s="28">
        <v>2028</v>
      </c>
      <c r="Z19" s="28">
        <v>2029</v>
      </c>
      <c r="AA19" s="28">
        <v>2030</v>
      </c>
      <c r="AB19" s="28">
        <v>2031</v>
      </c>
      <c r="AC19" s="28">
        <v>2032</v>
      </c>
      <c r="AD19" s="28">
        <v>2033</v>
      </c>
      <c r="AE19" s="28">
        <v>2034</v>
      </c>
      <c r="AF19" s="28">
        <v>2035</v>
      </c>
      <c r="AG19" s="28">
        <v>2036</v>
      </c>
      <c r="AH19" s="28">
        <v>2037</v>
      </c>
      <c r="AI19" s="28">
        <v>2038</v>
      </c>
      <c r="AJ19" s="28">
        <v>2039</v>
      </c>
      <c r="AK19" s="28">
        <v>2040</v>
      </c>
      <c r="AL19" s="28">
        <v>2041</v>
      </c>
      <c r="AM19" s="28">
        <v>2042</v>
      </c>
      <c r="AN19" s="28">
        <v>2043</v>
      </c>
      <c r="AO19" s="28">
        <v>2044</v>
      </c>
      <c r="AP19" s="28">
        <v>2045</v>
      </c>
      <c r="AQ19" s="28">
        <v>2046</v>
      </c>
      <c r="AR19" s="28">
        <v>2047</v>
      </c>
      <c r="AS19" s="28">
        <v>2048</v>
      </c>
      <c r="AT19" s="28">
        <v>2049</v>
      </c>
      <c r="AU19" s="29">
        <v>2050</v>
      </c>
    </row>
    <row r="20" spans="1:47">
      <c r="A20" s="30" t="s">
        <v>21</v>
      </c>
      <c r="B20" s="31">
        <v>6790.68</v>
      </c>
      <c r="C20" s="31">
        <v>6790.68</v>
      </c>
      <c r="D20" s="31">
        <v>6790.68</v>
      </c>
      <c r="E20" s="31">
        <v>6790.68</v>
      </c>
      <c r="F20" s="31">
        <v>6790.68</v>
      </c>
      <c r="G20" s="31">
        <v>6790.68</v>
      </c>
      <c r="H20" s="31">
        <v>6793.68</v>
      </c>
      <c r="I20" s="31">
        <v>6793.68</v>
      </c>
      <c r="J20" s="31">
        <v>6793.68</v>
      </c>
      <c r="K20" s="31">
        <v>6793.68</v>
      </c>
      <c r="L20" s="31">
        <v>6793.68</v>
      </c>
      <c r="M20" s="31">
        <v>6793.68</v>
      </c>
      <c r="N20" s="31">
        <v>6793.68</v>
      </c>
      <c r="O20" s="31">
        <v>6793.68</v>
      </c>
      <c r="P20" s="31">
        <v>6793.68</v>
      </c>
      <c r="Q20" s="31">
        <v>6793.68</v>
      </c>
      <c r="R20" s="31">
        <v>7617.68</v>
      </c>
      <c r="S20" s="31">
        <v>7617.68</v>
      </c>
      <c r="T20" s="31">
        <v>7617.68</v>
      </c>
      <c r="U20" s="31">
        <v>7617.68</v>
      </c>
      <c r="V20" s="31">
        <v>7617.68</v>
      </c>
      <c r="W20" s="31">
        <v>7617.68</v>
      </c>
      <c r="X20" s="31">
        <v>7617.68</v>
      </c>
      <c r="Y20" s="31">
        <v>7617.68</v>
      </c>
      <c r="Z20" s="31">
        <v>7617.68</v>
      </c>
      <c r="AA20" s="31">
        <v>7617.68</v>
      </c>
      <c r="AB20" s="31">
        <v>7617.68</v>
      </c>
      <c r="AC20" s="31">
        <v>7617.68</v>
      </c>
      <c r="AD20" s="31">
        <v>7617.68</v>
      </c>
      <c r="AE20" s="31">
        <v>7617.68</v>
      </c>
      <c r="AF20" s="31">
        <v>7617.68</v>
      </c>
      <c r="AG20" s="31">
        <v>7617.68</v>
      </c>
      <c r="AH20" s="31">
        <v>7617.68</v>
      </c>
      <c r="AI20" s="31">
        <v>7617.68</v>
      </c>
      <c r="AJ20" s="31">
        <v>7617.68</v>
      </c>
      <c r="AK20" s="31">
        <v>7617.68</v>
      </c>
      <c r="AL20" s="31">
        <v>7617.68</v>
      </c>
      <c r="AM20" s="31">
        <v>7617.68</v>
      </c>
      <c r="AN20" s="31">
        <v>7617.68</v>
      </c>
      <c r="AO20" s="31">
        <v>7617.68</v>
      </c>
      <c r="AP20" s="31">
        <v>7617.68</v>
      </c>
      <c r="AQ20" s="31">
        <v>7617.68</v>
      </c>
      <c r="AR20" s="31">
        <v>7617.68</v>
      </c>
      <c r="AS20" s="31">
        <v>7617.68</v>
      </c>
      <c r="AT20" s="31">
        <v>7617.68</v>
      </c>
      <c r="AU20" s="32">
        <v>7617.68</v>
      </c>
    </row>
    <row r="21" spans="1:47">
      <c r="A21" s="30" t="s">
        <v>22</v>
      </c>
      <c r="B21" s="31">
        <v>0</v>
      </c>
      <c r="C21" s="31">
        <v>0</v>
      </c>
      <c r="D21" s="31">
        <v>0</v>
      </c>
      <c r="E21" s="31">
        <v>0</v>
      </c>
      <c r="F21" s="31">
        <v>54</v>
      </c>
      <c r="G21" s="31">
        <v>54</v>
      </c>
      <c r="H21" s="31">
        <v>54.3</v>
      </c>
      <c r="I21" s="31">
        <v>54.3</v>
      </c>
      <c r="J21" s="31">
        <v>54.3</v>
      </c>
      <c r="K21" s="31">
        <v>54.3</v>
      </c>
      <c r="L21" s="31">
        <v>54.3</v>
      </c>
      <c r="M21" s="31">
        <v>54.3</v>
      </c>
      <c r="N21" s="31">
        <v>54.3</v>
      </c>
      <c r="O21" s="31">
        <v>54.3</v>
      </c>
      <c r="P21" s="31">
        <v>54.3</v>
      </c>
      <c r="Q21" s="31">
        <v>54.3</v>
      </c>
      <c r="R21" s="31">
        <v>54.3</v>
      </c>
      <c r="S21" s="31">
        <v>54.3</v>
      </c>
      <c r="T21" s="31">
        <v>54.3</v>
      </c>
      <c r="U21" s="31">
        <v>54.3</v>
      </c>
      <c r="V21" s="31">
        <v>54.3</v>
      </c>
      <c r="W21" s="31">
        <v>54.3</v>
      </c>
      <c r="X21" s="31">
        <v>54.3</v>
      </c>
      <c r="Y21" s="31">
        <v>54.3</v>
      </c>
      <c r="Z21" s="31">
        <v>54.3</v>
      </c>
      <c r="AA21" s="31">
        <v>54.3</v>
      </c>
      <c r="AB21" s="31">
        <v>54.3</v>
      </c>
      <c r="AC21" s="31">
        <v>54.3</v>
      </c>
      <c r="AD21" s="31">
        <v>54.3</v>
      </c>
      <c r="AE21" s="31">
        <v>54.3</v>
      </c>
      <c r="AF21" s="31">
        <v>54.3</v>
      </c>
      <c r="AG21" s="31">
        <v>54.3</v>
      </c>
      <c r="AH21" s="31">
        <v>54.3</v>
      </c>
      <c r="AI21" s="31">
        <v>54.3</v>
      </c>
      <c r="AJ21" s="31">
        <v>54.3</v>
      </c>
      <c r="AK21" s="31">
        <v>54.3</v>
      </c>
      <c r="AL21" s="31">
        <v>54.3</v>
      </c>
      <c r="AM21" s="31">
        <v>54.3</v>
      </c>
      <c r="AN21" s="31">
        <v>54.3</v>
      </c>
      <c r="AO21" s="31">
        <v>54.3</v>
      </c>
      <c r="AP21" s="31">
        <v>54.3</v>
      </c>
      <c r="AQ21" s="31">
        <v>54.3</v>
      </c>
      <c r="AR21" s="31">
        <v>54.3</v>
      </c>
      <c r="AS21" s="31">
        <v>54.3</v>
      </c>
      <c r="AT21" s="31">
        <v>54.3</v>
      </c>
      <c r="AU21" s="32">
        <v>54.3</v>
      </c>
    </row>
    <row r="22" spans="1:47">
      <c r="A22" s="30" t="s">
        <v>23</v>
      </c>
      <c r="B22" s="31">
        <v>15</v>
      </c>
      <c r="C22" s="31">
        <v>15</v>
      </c>
      <c r="D22" s="31">
        <v>15</v>
      </c>
      <c r="E22" s="31">
        <v>15</v>
      </c>
      <c r="F22" s="31">
        <v>15</v>
      </c>
      <c r="G22" s="31">
        <v>15</v>
      </c>
      <c r="H22" s="31">
        <v>15</v>
      </c>
      <c r="I22" s="31">
        <v>15</v>
      </c>
      <c r="J22" s="31">
        <v>15</v>
      </c>
      <c r="K22" s="31">
        <v>15</v>
      </c>
      <c r="L22" s="31">
        <v>15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2">
        <v>0</v>
      </c>
    </row>
    <row r="23" spans="1:47">
      <c r="A23" s="30" t="s">
        <v>24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0.02</v>
      </c>
      <c r="K23" s="31">
        <v>0.02</v>
      </c>
      <c r="L23" s="31">
        <v>0.02</v>
      </c>
      <c r="M23" s="31">
        <v>0.02</v>
      </c>
      <c r="N23" s="31">
        <v>0.02</v>
      </c>
      <c r="O23" s="31">
        <v>0.02</v>
      </c>
      <c r="P23" s="31">
        <v>0.02</v>
      </c>
      <c r="Q23" s="31">
        <v>0.02</v>
      </c>
      <c r="R23" s="31">
        <v>0.02</v>
      </c>
      <c r="S23" s="31">
        <v>0.02</v>
      </c>
      <c r="T23" s="31">
        <v>0.02</v>
      </c>
      <c r="U23" s="31">
        <v>0.02</v>
      </c>
      <c r="V23" s="31">
        <v>0.02</v>
      </c>
      <c r="W23" s="31">
        <v>0.02</v>
      </c>
      <c r="X23" s="31">
        <v>0.02</v>
      </c>
      <c r="Y23" s="31">
        <v>0.02</v>
      </c>
      <c r="Z23" s="31">
        <v>0.02</v>
      </c>
      <c r="AA23" s="31">
        <v>0.02</v>
      </c>
      <c r="AB23" s="31">
        <v>0.02</v>
      </c>
      <c r="AC23" s="31">
        <v>0.02</v>
      </c>
      <c r="AD23" s="31">
        <v>0.02</v>
      </c>
      <c r="AE23" s="31">
        <v>0.02</v>
      </c>
      <c r="AF23" s="31">
        <v>0.02</v>
      </c>
      <c r="AG23" s="31">
        <v>0.02</v>
      </c>
      <c r="AH23" s="31">
        <v>0.02</v>
      </c>
      <c r="AI23" s="31">
        <v>0.02</v>
      </c>
      <c r="AJ23" s="31">
        <v>0.02</v>
      </c>
      <c r="AK23" s="31">
        <v>0.02</v>
      </c>
      <c r="AL23" s="31">
        <v>0.02</v>
      </c>
      <c r="AM23" s="31">
        <v>0.02</v>
      </c>
      <c r="AN23" s="31">
        <v>0.02</v>
      </c>
      <c r="AO23" s="31">
        <v>0.02</v>
      </c>
      <c r="AP23" s="31">
        <v>0.02</v>
      </c>
      <c r="AQ23" s="31">
        <v>0.02</v>
      </c>
      <c r="AR23" s="31">
        <v>0.02</v>
      </c>
      <c r="AS23" s="31">
        <v>0.02</v>
      </c>
      <c r="AT23" s="31">
        <v>0.02</v>
      </c>
      <c r="AU23" s="32">
        <v>0.02</v>
      </c>
    </row>
    <row r="24" spans="1:47">
      <c r="A24" s="30" t="s">
        <v>25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2">
        <v>0</v>
      </c>
    </row>
    <row r="25" spans="1:47">
      <c r="A25" s="30" t="s">
        <v>26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2">
        <v>0</v>
      </c>
    </row>
    <row r="26" spans="1:47">
      <c r="A26" s="30" t="s">
        <v>27</v>
      </c>
      <c r="B26" s="31">
        <v>131.5</v>
      </c>
      <c r="C26" s="31">
        <v>131.5</v>
      </c>
      <c r="D26" s="31">
        <v>131.5</v>
      </c>
      <c r="E26" s="31">
        <v>131.5</v>
      </c>
      <c r="F26" s="31">
        <v>131.5</v>
      </c>
      <c r="G26" s="31">
        <v>131.5</v>
      </c>
      <c r="H26" s="31">
        <v>131.5</v>
      </c>
      <c r="I26" s="31">
        <v>131.5</v>
      </c>
      <c r="J26" s="31">
        <v>131.5</v>
      </c>
      <c r="K26" s="31">
        <v>131.5</v>
      </c>
      <c r="L26" s="31">
        <v>131.5</v>
      </c>
      <c r="M26" s="31">
        <v>131.5</v>
      </c>
      <c r="N26" s="31">
        <v>131.5</v>
      </c>
      <c r="O26" s="31">
        <v>251.5</v>
      </c>
      <c r="P26" s="31">
        <v>251.5</v>
      </c>
      <c r="Q26" s="31">
        <v>251.5</v>
      </c>
      <c r="R26" s="31">
        <v>251.5</v>
      </c>
      <c r="S26" s="31">
        <v>251.5</v>
      </c>
      <c r="T26" s="31">
        <v>251.5</v>
      </c>
      <c r="U26" s="31">
        <v>251.5</v>
      </c>
      <c r="V26" s="31">
        <v>251.5</v>
      </c>
      <c r="W26" s="31">
        <v>251.5</v>
      </c>
      <c r="X26" s="31">
        <v>251.5</v>
      </c>
      <c r="Y26" s="31">
        <v>311.5</v>
      </c>
      <c r="Z26" s="31">
        <v>311.5</v>
      </c>
      <c r="AA26" s="31">
        <v>311.5</v>
      </c>
      <c r="AB26" s="31">
        <v>311.5</v>
      </c>
      <c r="AC26" s="31">
        <v>311.5</v>
      </c>
      <c r="AD26" s="31">
        <v>311.5</v>
      </c>
      <c r="AE26" s="31">
        <v>311.5</v>
      </c>
      <c r="AF26" s="31">
        <v>311.5</v>
      </c>
      <c r="AG26" s="31">
        <v>311.5</v>
      </c>
      <c r="AH26" s="31">
        <v>311.5</v>
      </c>
      <c r="AI26" s="31">
        <v>311.5</v>
      </c>
      <c r="AJ26" s="31">
        <v>311.5</v>
      </c>
      <c r="AK26" s="31">
        <v>311.5</v>
      </c>
      <c r="AL26" s="31">
        <v>311.5</v>
      </c>
      <c r="AM26" s="31">
        <v>311.5</v>
      </c>
      <c r="AN26" s="31">
        <v>311.5</v>
      </c>
      <c r="AO26" s="31">
        <v>311.5</v>
      </c>
      <c r="AP26" s="31">
        <v>311.5</v>
      </c>
      <c r="AQ26" s="31">
        <v>311.5</v>
      </c>
      <c r="AR26" s="31">
        <v>311.5</v>
      </c>
      <c r="AS26" s="31">
        <v>311.5</v>
      </c>
      <c r="AT26" s="31">
        <v>311.5</v>
      </c>
      <c r="AU26" s="32">
        <v>311.5</v>
      </c>
    </row>
    <row r="27" spans="1:47">
      <c r="A27" s="33" t="s">
        <v>28</v>
      </c>
      <c r="B27" s="34">
        <v>783.7</v>
      </c>
      <c r="C27" s="34">
        <v>783.7</v>
      </c>
      <c r="D27" s="34">
        <v>783.7</v>
      </c>
      <c r="E27" s="34">
        <v>783.7</v>
      </c>
      <c r="F27" s="34">
        <v>722.29</v>
      </c>
      <c r="G27" s="34">
        <v>722.29</v>
      </c>
      <c r="H27" s="34">
        <v>722.29</v>
      </c>
      <c r="I27" s="34">
        <v>722.29</v>
      </c>
      <c r="J27" s="34">
        <v>722.29</v>
      </c>
      <c r="K27" s="34">
        <v>736.99</v>
      </c>
      <c r="L27" s="34">
        <v>736.99</v>
      </c>
      <c r="M27" s="34">
        <v>736.99</v>
      </c>
      <c r="N27" s="34">
        <v>722.84</v>
      </c>
      <c r="O27" s="34">
        <v>722.84</v>
      </c>
      <c r="P27" s="34">
        <v>722.84</v>
      </c>
      <c r="Q27" s="34">
        <v>722.84</v>
      </c>
      <c r="R27" s="34">
        <v>722.84</v>
      </c>
      <c r="S27" s="34">
        <v>232.84</v>
      </c>
      <c r="T27" s="34">
        <v>232.84</v>
      </c>
      <c r="U27" s="34">
        <v>232.84</v>
      </c>
      <c r="V27" s="34">
        <v>232.84</v>
      </c>
      <c r="W27" s="34">
        <v>232.84</v>
      </c>
      <c r="X27" s="34">
        <v>232.84</v>
      </c>
      <c r="Y27" s="34">
        <v>232.84</v>
      </c>
      <c r="Z27" s="34">
        <v>232.84</v>
      </c>
      <c r="AA27" s="34">
        <v>232.84</v>
      </c>
      <c r="AB27" s="34">
        <v>232.84</v>
      </c>
      <c r="AC27" s="34">
        <v>232.84</v>
      </c>
      <c r="AD27" s="34">
        <v>232.84</v>
      </c>
      <c r="AE27" s="34">
        <v>232.84</v>
      </c>
      <c r="AF27" s="34">
        <v>232.84</v>
      </c>
      <c r="AG27" s="34">
        <v>232.84</v>
      </c>
      <c r="AH27" s="34">
        <v>232.84</v>
      </c>
      <c r="AI27" s="34">
        <v>232.84</v>
      </c>
      <c r="AJ27" s="34">
        <v>232.84</v>
      </c>
      <c r="AK27" s="34">
        <v>232.84</v>
      </c>
      <c r="AL27" s="34">
        <v>232.84</v>
      </c>
      <c r="AM27" s="34">
        <v>232.84</v>
      </c>
      <c r="AN27" s="34">
        <v>232.84</v>
      </c>
      <c r="AO27" s="34">
        <v>232.84</v>
      </c>
      <c r="AP27" s="34">
        <v>232.84</v>
      </c>
      <c r="AQ27" s="34">
        <v>232.84</v>
      </c>
      <c r="AR27" s="34">
        <v>232.84</v>
      </c>
      <c r="AS27" s="34">
        <v>232.84</v>
      </c>
      <c r="AT27" s="34">
        <v>232.84</v>
      </c>
      <c r="AU27" s="35">
        <v>232.84</v>
      </c>
    </row>
    <row r="28" spans="1:4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</row>
    <row r="29" spans="1:47" ht="18">
      <c r="A29" s="19" t="s">
        <v>30</v>
      </c>
      <c r="B29" s="19"/>
      <c r="C29" s="1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>
      <c r="A30" s="27" t="s">
        <v>20</v>
      </c>
      <c r="B30" s="28">
        <v>2005</v>
      </c>
      <c r="C30" s="28">
        <v>2006</v>
      </c>
      <c r="D30" s="28">
        <v>2007</v>
      </c>
      <c r="E30" s="28">
        <v>2008</v>
      </c>
      <c r="F30" s="28">
        <v>2009</v>
      </c>
      <c r="G30" s="28">
        <v>2010</v>
      </c>
      <c r="H30" s="28">
        <v>2011</v>
      </c>
      <c r="I30" s="28">
        <v>2012</v>
      </c>
      <c r="J30" s="28">
        <v>2013</v>
      </c>
      <c r="K30" s="28">
        <v>2014</v>
      </c>
      <c r="L30" s="28">
        <v>2015</v>
      </c>
      <c r="M30" s="28">
        <v>2016</v>
      </c>
      <c r="N30" s="28">
        <v>2017</v>
      </c>
      <c r="O30" s="28">
        <v>2018</v>
      </c>
      <c r="P30" s="28">
        <v>2019</v>
      </c>
      <c r="Q30" s="28">
        <v>2020</v>
      </c>
      <c r="R30" s="28">
        <v>2021</v>
      </c>
      <c r="S30" s="28">
        <v>2022</v>
      </c>
      <c r="T30" s="28">
        <v>2023</v>
      </c>
      <c r="U30" s="28">
        <v>2024</v>
      </c>
      <c r="V30" s="28">
        <v>2025</v>
      </c>
      <c r="W30" s="28">
        <v>2026</v>
      </c>
      <c r="X30" s="28">
        <v>2027</v>
      </c>
      <c r="Y30" s="28">
        <v>2028</v>
      </c>
      <c r="Z30" s="28">
        <v>2029</v>
      </c>
      <c r="AA30" s="28">
        <v>2030</v>
      </c>
      <c r="AB30" s="28">
        <v>2031</v>
      </c>
      <c r="AC30" s="28">
        <v>2032</v>
      </c>
      <c r="AD30" s="28">
        <v>2033</v>
      </c>
      <c r="AE30" s="28">
        <v>2034</v>
      </c>
      <c r="AF30" s="28">
        <v>2035</v>
      </c>
      <c r="AG30" s="28">
        <v>2036</v>
      </c>
      <c r="AH30" s="28">
        <v>2037</v>
      </c>
      <c r="AI30" s="28">
        <v>2038</v>
      </c>
      <c r="AJ30" s="28">
        <v>2039</v>
      </c>
      <c r="AK30" s="28">
        <v>2040</v>
      </c>
      <c r="AL30" s="28">
        <v>2041</v>
      </c>
      <c r="AM30" s="28">
        <v>2042</v>
      </c>
      <c r="AN30" s="28">
        <v>2043</v>
      </c>
      <c r="AO30" s="28">
        <v>2044</v>
      </c>
      <c r="AP30" s="28">
        <v>2045</v>
      </c>
      <c r="AQ30" s="28">
        <v>2046</v>
      </c>
      <c r="AR30" s="28">
        <v>2047</v>
      </c>
      <c r="AS30" s="28">
        <v>2048</v>
      </c>
      <c r="AT30" s="28">
        <v>2049</v>
      </c>
      <c r="AU30" s="29">
        <v>2050</v>
      </c>
    </row>
    <row r="31" spans="1:47">
      <c r="A31" s="30" t="s">
        <v>21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2">
        <v>0</v>
      </c>
    </row>
    <row r="32" spans="1:47">
      <c r="A32" s="30" t="s">
        <v>22</v>
      </c>
      <c r="B32" s="31">
        <v>13</v>
      </c>
      <c r="C32" s="31">
        <v>13</v>
      </c>
      <c r="D32" s="31">
        <v>72</v>
      </c>
      <c r="E32" s="31">
        <v>72</v>
      </c>
      <c r="F32" s="31">
        <v>151</v>
      </c>
      <c r="G32" s="31">
        <v>163</v>
      </c>
      <c r="H32" s="31">
        <v>163</v>
      </c>
      <c r="I32" s="31">
        <v>163</v>
      </c>
      <c r="J32" s="31">
        <v>173</v>
      </c>
      <c r="K32" s="31">
        <v>202.98</v>
      </c>
      <c r="L32" s="31">
        <v>203.28</v>
      </c>
      <c r="M32" s="31">
        <v>203.28</v>
      </c>
      <c r="N32" s="31">
        <v>203.28</v>
      </c>
      <c r="O32" s="31">
        <v>203.28</v>
      </c>
      <c r="P32" s="31">
        <v>203.28</v>
      </c>
      <c r="Q32" s="31">
        <v>203.28</v>
      </c>
      <c r="R32" s="31">
        <v>233.28</v>
      </c>
      <c r="S32" s="31">
        <v>233.28</v>
      </c>
      <c r="T32" s="31">
        <v>235.29</v>
      </c>
      <c r="U32" s="31">
        <v>237.52</v>
      </c>
      <c r="V32" s="31">
        <v>269.86</v>
      </c>
      <c r="W32" s="31">
        <v>272.29000000000002</v>
      </c>
      <c r="X32" s="31">
        <v>274.77</v>
      </c>
      <c r="Y32" s="31">
        <v>277.31</v>
      </c>
      <c r="Z32" s="31">
        <v>279.91000000000003</v>
      </c>
      <c r="AA32" s="31">
        <v>312.56</v>
      </c>
      <c r="AB32" s="31">
        <v>315.27</v>
      </c>
      <c r="AC32" s="31">
        <v>318.04000000000002</v>
      </c>
      <c r="AD32" s="31">
        <v>320.86</v>
      </c>
      <c r="AE32" s="31">
        <v>323.75</v>
      </c>
      <c r="AF32" s="31">
        <v>326.7</v>
      </c>
      <c r="AG32" s="31">
        <v>329.71</v>
      </c>
      <c r="AH32" s="31">
        <v>332.78</v>
      </c>
      <c r="AI32" s="31">
        <v>335.93</v>
      </c>
      <c r="AJ32" s="31">
        <v>339.12</v>
      </c>
      <c r="AK32" s="31">
        <v>342.38</v>
      </c>
      <c r="AL32" s="31">
        <v>345.7</v>
      </c>
      <c r="AM32" s="31">
        <v>349.08</v>
      </c>
      <c r="AN32" s="31">
        <v>352.52</v>
      </c>
      <c r="AO32" s="31">
        <v>356.03</v>
      </c>
      <c r="AP32" s="31">
        <v>359.57</v>
      </c>
      <c r="AQ32" s="31">
        <v>363.12</v>
      </c>
      <c r="AR32" s="31">
        <v>366.73</v>
      </c>
      <c r="AS32" s="31">
        <v>370.38</v>
      </c>
      <c r="AT32" s="31">
        <v>374.05</v>
      </c>
      <c r="AU32" s="32">
        <v>377.95</v>
      </c>
    </row>
    <row r="33" spans="1:47">
      <c r="A33" s="30" t="s">
        <v>23</v>
      </c>
      <c r="B33" s="31">
        <v>2.1</v>
      </c>
      <c r="C33" s="31">
        <v>2.1</v>
      </c>
      <c r="D33" s="31">
        <v>2.1</v>
      </c>
      <c r="E33" s="31">
        <v>2.1</v>
      </c>
      <c r="F33" s="31">
        <v>2.1</v>
      </c>
      <c r="G33" s="31">
        <v>2.1</v>
      </c>
      <c r="H33" s="31">
        <v>2.1</v>
      </c>
      <c r="I33" s="31">
        <v>2.1</v>
      </c>
      <c r="J33" s="31">
        <v>2.1</v>
      </c>
      <c r="K33" s="31">
        <v>2.1</v>
      </c>
      <c r="L33" s="31">
        <v>2.1</v>
      </c>
      <c r="M33" s="31">
        <v>2.1</v>
      </c>
      <c r="N33" s="31">
        <v>2.1</v>
      </c>
      <c r="O33" s="31">
        <v>2.1</v>
      </c>
      <c r="P33" s="31">
        <v>2.1</v>
      </c>
      <c r="Q33" s="31">
        <v>2.1</v>
      </c>
      <c r="R33" s="31">
        <v>2.1</v>
      </c>
      <c r="S33" s="31">
        <v>2.1</v>
      </c>
      <c r="T33" s="31">
        <v>2.1</v>
      </c>
      <c r="U33" s="31">
        <v>2.19</v>
      </c>
      <c r="V33" s="31">
        <v>2.19</v>
      </c>
      <c r="W33" s="31">
        <v>2.19</v>
      </c>
      <c r="X33" s="31">
        <v>2.19</v>
      </c>
      <c r="Y33" s="31">
        <v>2.19</v>
      </c>
      <c r="Z33" s="31">
        <v>2.19</v>
      </c>
      <c r="AA33" s="31">
        <v>2.19</v>
      </c>
      <c r="AB33" s="31">
        <v>2.19</v>
      </c>
      <c r="AC33" s="31">
        <v>2.19</v>
      </c>
      <c r="AD33" s="31">
        <v>2.19</v>
      </c>
      <c r="AE33" s="31">
        <v>2.19</v>
      </c>
      <c r="AF33" s="31">
        <v>2.19</v>
      </c>
      <c r="AG33" s="31">
        <v>2.33</v>
      </c>
      <c r="AH33" s="31">
        <v>2.33</v>
      </c>
      <c r="AI33" s="31">
        <v>2.33</v>
      </c>
      <c r="AJ33" s="31">
        <v>2.33</v>
      </c>
      <c r="AK33" s="31">
        <v>2.48</v>
      </c>
      <c r="AL33" s="31">
        <v>2.48</v>
      </c>
      <c r="AM33" s="31">
        <v>2.48</v>
      </c>
      <c r="AN33" s="31">
        <v>2.48</v>
      </c>
      <c r="AO33" s="31">
        <v>2.48</v>
      </c>
      <c r="AP33" s="31">
        <v>2.48</v>
      </c>
      <c r="AQ33" s="31">
        <v>2.66</v>
      </c>
      <c r="AR33" s="31">
        <v>2.84</v>
      </c>
      <c r="AS33" s="31">
        <v>3.02</v>
      </c>
      <c r="AT33" s="31">
        <v>3.2</v>
      </c>
      <c r="AU33" s="32">
        <v>3.4</v>
      </c>
    </row>
    <row r="34" spans="1:47">
      <c r="A34" s="30" t="s">
        <v>24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2.0099999999999998</v>
      </c>
      <c r="T34" s="31">
        <v>2.0099999999999998</v>
      </c>
      <c r="U34" s="31">
        <v>4.3499999999999996</v>
      </c>
      <c r="V34" s="31">
        <v>6.78</v>
      </c>
      <c r="W34" s="31">
        <v>9.26</v>
      </c>
      <c r="X34" s="31">
        <v>11.8</v>
      </c>
      <c r="Y34" s="31">
        <v>14.4</v>
      </c>
      <c r="Z34" s="31">
        <v>17.05</v>
      </c>
      <c r="AA34" s="31">
        <v>19.760000000000002</v>
      </c>
      <c r="AB34" s="31">
        <v>22.53</v>
      </c>
      <c r="AC34" s="31">
        <v>25.35</v>
      </c>
      <c r="AD34" s="31">
        <v>28.24</v>
      </c>
      <c r="AE34" s="31">
        <v>31.19</v>
      </c>
      <c r="AF34" s="31">
        <v>34.200000000000003</v>
      </c>
      <c r="AG34" s="31">
        <v>37.270000000000003</v>
      </c>
      <c r="AH34" s="31">
        <v>40.42</v>
      </c>
      <c r="AI34" s="31">
        <v>43.61</v>
      </c>
      <c r="AJ34" s="31">
        <v>46.87</v>
      </c>
      <c r="AK34" s="31">
        <v>50.19</v>
      </c>
      <c r="AL34" s="31">
        <v>53.57</v>
      </c>
      <c r="AM34" s="31">
        <v>57.01</v>
      </c>
      <c r="AN34" s="31">
        <v>60.52</v>
      </c>
      <c r="AO34" s="31">
        <v>64.06</v>
      </c>
      <c r="AP34" s="31">
        <v>67.61</v>
      </c>
      <c r="AQ34" s="31">
        <v>71.22</v>
      </c>
      <c r="AR34" s="31">
        <v>74.87</v>
      </c>
      <c r="AS34" s="31">
        <v>78.540000000000006</v>
      </c>
      <c r="AT34" s="31">
        <v>82.27</v>
      </c>
      <c r="AU34" s="32">
        <v>86.17</v>
      </c>
    </row>
    <row r="35" spans="1:47">
      <c r="A35" s="30" t="s">
        <v>25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2">
        <v>0</v>
      </c>
    </row>
    <row r="36" spans="1:47">
      <c r="A36" s="30" t="s">
        <v>26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2">
        <v>0</v>
      </c>
    </row>
    <row r="37" spans="1:47">
      <c r="A37" s="30" t="s">
        <v>27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2">
        <v>0</v>
      </c>
    </row>
    <row r="38" spans="1:47">
      <c r="A38" s="33" t="s">
        <v>28</v>
      </c>
      <c r="B38" s="34">
        <v>160.5</v>
      </c>
      <c r="C38" s="34">
        <v>160.5</v>
      </c>
      <c r="D38" s="34">
        <v>160.5</v>
      </c>
      <c r="E38" s="34">
        <v>160.44999999999999</v>
      </c>
      <c r="F38" s="34">
        <v>160</v>
      </c>
      <c r="G38" s="34">
        <v>160.44999999999999</v>
      </c>
      <c r="H38" s="34">
        <v>160.44999999999999</v>
      </c>
      <c r="I38" s="34">
        <v>160.44999999999999</v>
      </c>
      <c r="J38" s="34">
        <v>160.44999999999999</v>
      </c>
      <c r="K38" s="34">
        <v>160.44999999999999</v>
      </c>
      <c r="L38" s="34">
        <v>160.44999999999999</v>
      </c>
      <c r="M38" s="34">
        <v>160.44999999999999</v>
      </c>
      <c r="N38" s="34">
        <v>160.44999999999999</v>
      </c>
      <c r="O38" s="34">
        <v>170.45</v>
      </c>
      <c r="P38" s="34">
        <v>170.45</v>
      </c>
      <c r="Q38" s="34">
        <v>170.45</v>
      </c>
      <c r="R38" s="34">
        <v>170.45</v>
      </c>
      <c r="S38" s="34">
        <v>170.45</v>
      </c>
      <c r="T38" s="34">
        <v>170.45</v>
      </c>
      <c r="U38" s="34">
        <v>170.45</v>
      </c>
      <c r="V38" s="34">
        <v>170.45</v>
      </c>
      <c r="W38" s="34">
        <v>170.45</v>
      </c>
      <c r="X38" s="34">
        <v>170.45</v>
      </c>
      <c r="Y38" s="34">
        <v>170.45</v>
      </c>
      <c r="Z38" s="34">
        <v>170.45</v>
      </c>
      <c r="AA38" s="34">
        <v>170.45</v>
      </c>
      <c r="AB38" s="34">
        <v>170.45</v>
      </c>
      <c r="AC38" s="34">
        <v>170.45</v>
      </c>
      <c r="AD38" s="34">
        <v>170.45</v>
      </c>
      <c r="AE38" s="34">
        <v>170.45</v>
      </c>
      <c r="AF38" s="34">
        <v>170.45</v>
      </c>
      <c r="AG38" s="34">
        <v>170.45</v>
      </c>
      <c r="AH38" s="34">
        <v>170.45</v>
      </c>
      <c r="AI38" s="34">
        <v>170.45</v>
      </c>
      <c r="AJ38" s="34">
        <v>170.45</v>
      </c>
      <c r="AK38" s="34">
        <v>170.45</v>
      </c>
      <c r="AL38" s="34">
        <v>170.45</v>
      </c>
      <c r="AM38" s="34">
        <v>170.45</v>
      </c>
      <c r="AN38" s="34">
        <v>170.45</v>
      </c>
      <c r="AO38" s="34">
        <v>170.45</v>
      </c>
      <c r="AP38" s="34">
        <v>170.45</v>
      </c>
      <c r="AQ38" s="34">
        <v>170.45</v>
      </c>
      <c r="AR38" s="34">
        <v>170.45</v>
      </c>
      <c r="AS38" s="34">
        <v>170.45</v>
      </c>
      <c r="AT38" s="34">
        <v>170.45</v>
      </c>
      <c r="AU38" s="35">
        <v>170.45</v>
      </c>
    </row>
    <row r="39" spans="1:4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ht="18">
      <c r="A40" s="19" t="s">
        <v>31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>
      <c r="A41" s="27" t="s">
        <v>20</v>
      </c>
      <c r="B41" s="28">
        <v>2005</v>
      </c>
      <c r="C41" s="28">
        <v>2006</v>
      </c>
      <c r="D41" s="28">
        <v>2007</v>
      </c>
      <c r="E41" s="28">
        <v>2008</v>
      </c>
      <c r="F41" s="28">
        <v>2009</v>
      </c>
      <c r="G41" s="28">
        <v>2010</v>
      </c>
      <c r="H41" s="28">
        <v>2011</v>
      </c>
      <c r="I41" s="28">
        <v>2012</v>
      </c>
      <c r="J41" s="28">
        <v>2013</v>
      </c>
      <c r="K41" s="28">
        <v>2014</v>
      </c>
      <c r="L41" s="28">
        <v>2015</v>
      </c>
      <c r="M41" s="28">
        <v>2016</v>
      </c>
      <c r="N41" s="28">
        <v>2017</v>
      </c>
      <c r="O41" s="28">
        <v>2018</v>
      </c>
      <c r="P41" s="28">
        <v>2019</v>
      </c>
      <c r="Q41" s="28">
        <v>2020</v>
      </c>
      <c r="R41" s="28">
        <v>2021</v>
      </c>
      <c r="S41" s="28">
        <v>2022</v>
      </c>
      <c r="T41" s="28">
        <v>2023</v>
      </c>
      <c r="U41" s="28">
        <v>2024</v>
      </c>
      <c r="V41" s="28">
        <v>2025</v>
      </c>
      <c r="W41" s="28">
        <v>2026</v>
      </c>
      <c r="X41" s="28">
        <v>2027</v>
      </c>
      <c r="Y41" s="28">
        <v>2028</v>
      </c>
      <c r="Z41" s="28">
        <v>2029</v>
      </c>
      <c r="AA41" s="28">
        <v>2030</v>
      </c>
      <c r="AB41" s="28">
        <v>2031</v>
      </c>
      <c r="AC41" s="28">
        <v>2032</v>
      </c>
      <c r="AD41" s="28">
        <v>2033</v>
      </c>
      <c r="AE41" s="28">
        <v>2034</v>
      </c>
      <c r="AF41" s="28">
        <v>2035</v>
      </c>
      <c r="AG41" s="28">
        <v>2036</v>
      </c>
      <c r="AH41" s="28">
        <v>2037</v>
      </c>
      <c r="AI41" s="28">
        <v>2038</v>
      </c>
      <c r="AJ41" s="28">
        <v>2039</v>
      </c>
      <c r="AK41" s="28">
        <v>2040</v>
      </c>
      <c r="AL41" s="28">
        <v>2041</v>
      </c>
      <c r="AM41" s="28">
        <v>2042</v>
      </c>
      <c r="AN41" s="28">
        <v>2043</v>
      </c>
      <c r="AO41" s="28">
        <v>2044</v>
      </c>
      <c r="AP41" s="28">
        <v>2045</v>
      </c>
      <c r="AQ41" s="28">
        <v>2046</v>
      </c>
      <c r="AR41" s="28">
        <v>2047</v>
      </c>
      <c r="AS41" s="28">
        <v>2048</v>
      </c>
      <c r="AT41" s="28">
        <v>2049</v>
      </c>
      <c r="AU41" s="29">
        <v>2050</v>
      </c>
    </row>
    <row r="42" spans="1:47">
      <c r="A42" s="30" t="s">
        <v>21</v>
      </c>
      <c r="B42" s="31">
        <v>389.35</v>
      </c>
      <c r="C42" s="31">
        <v>389.35</v>
      </c>
      <c r="D42" s="31">
        <v>389.35</v>
      </c>
      <c r="E42" s="31">
        <v>389.35</v>
      </c>
      <c r="F42" s="31">
        <v>389.35</v>
      </c>
      <c r="G42" s="31">
        <v>389.35</v>
      </c>
      <c r="H42" s="31">
        <v>389.35</v>
      </c>
      <c r="I42" s="31">
        <v>389.35</v>
      </c>
      <c r="J42" s="31">
        <v>389.35</v>
      </c>
      <c r="K42" s="31">
        <v>376.35</v>
      </c>
      <c r="L42" s="31">
        <v>376.35</v>
      </c>
      <c r="M42" s="31">
        <v>376.35</v>
      </c>
      <c r="N42" s="31">
        <v>376.35</v>
      </c>
      <c r="O42" s="31">
        <v>376.35</v>
      </c>
      <c r="P42" s="31">
        <v>376.35</v>
      </c>
      <c r="Q42" s="31">
        <v>376.35</v>
      </c>
      <c r="R42" s="31">
        <v>376.35</v>
      </c>
      <c r="S42" s="31">
        <v>376.35</v>
      </c>
      <c r="T42" s="31">
        <v>376.35</v>
      </c>
      <c r="U42" s="31">
        <v>376.35</v>
      </c>
      <c r="V42" s="31">
        <v>376.35</v>
      </c>
      <c r="W42" s="31">
        <v>376.35</v>
      </c>
      <c r="X42" s="31">
        <v>376.35</v>
      </c>
      <c r="Y42" s="31">
        <v>376.35</v>
      </c>
      <c r="Z42" s="31">
        <v>376.35</v>
      </c>
      <c r="AA42" s="31">
        <v>376.35</v>
      </c>
      <c r="AB42" s="31">
        <v>376.35</v>
      </c>
      <c r="AC42" s="31">
        <v>376.35</v>
      </c>
      <c r="AD42" s="31">
        <v>376.35</v>
      </c>
      <c r="AE42" s="31">
        <v>389.97</v>
      </c>
      <c r="AF42" s="31">
        <v>389.97</v>
      </c>
      <c r="AG42" s="31">
        <v>405.01</v>
      </c>
      <c r="AH42" s="31">
        <v>405.01</v>
      </c>
      <c r="AI42" s="31">
        <v>405.01</v>
      </c>
      <c r="AJ42" s="31">
        <v>405.01</v>
      </c>
      <c r="AK42" s="31">
        <v>419.67</v>
      </c>
      <c r="AL42" s="31">
        <v>419.67</v>
      </c>
      <c r="AM42" s="31">
        <v>419.67</v>
      </c>
      <c r="AN42" s="31">
        <v>419.67</v>
      </c>
      <c r="AO42" s="31">
        <v>435.96</v>
      </c>
      <c r="AP42" s="31">
        <v>452.31</v>
      </c>
      <c r="AQ42" s="31">
        <v>468.6</v>
      </c>
      <c r="AR42" s="31">
        <v>484.54</v>
      </c>
      <c r="AS42" s="31">
        <v>498.9</v>
      </c>
      <c r="AT42" s="31">
        <v>511.81</v>
      </c>
      <c r="AU42" s="32">
        <v>511.81</v>
      </c>
    </row>
    <row r="43" spans="1:47">
      <c r="A43" s="30" t="s">
        <v>22</v>
      </c>
      <c r="B43" s="31">
        <v>34.700000000000003</v>
      </c>
      <c r="C43" s="31">
        <v>37.1</v>
      </c>
      <c r="D43" s="31">
        <v>42.3</v>
      </c>
      <c r="E43" s="31">
        <v>43.2</v>
      </c>
      <c r="F43" s="31">
        <v>43.2</v>
      </c>
      <c r="G43" s="31">
        <v>122.2</v>
      </c>
      <c r="H43" s="31">
        <v>216.6</v>
      </c>
      <c r="I43" s="31">
        <v>320.2</v>
      </c>
      <c r="J43" s="31">
        <v>326.17</v>
      </c>
      <c r="K43" s="31">
        <v>328.17</v>
      </c>
      <c r="L43" s="31">
        <v>534.16999999999996</v>
      </c>
      <c r="M43" s="31">
        <v>596.4</v>
      </c>
      <c r="N43" s="31">
        <v>615.4</v>
      </c>
      <c r="O43" s="31">
        <v>615.4</v>
      </c>
      <c r="P43" s="31">
        <v>615.4</v>
      </c>
      <c r="Q43" s="31">
        <v>615.4</v>
      </c>
      <c r="R43" s="31">
        <v>615.4</v>
      </c>
      <c r="S43" s="31">
        <v>615.4</v>
      </c>
      <c r="T43" s="31">
        <v>627.41</v>
      </c>
      <c r="U43" s="31">
        <v>627.41</v>
      </c>
      <c r="V43" s="31">
        <v>640.65</v>
      </c>
      <c r="W43" s="31">
        <v>654.16</v>
      </c>
      <c r="X43" s="31">
        <v>667.77</v>
      </c>
      <c r="Y43" s="31">
        <v>681.6</v>
      </c>
      <c r="Z43" s="31">
        <v>695.72</v>
      </c>
      <c r="AA43" s="31">
        <v>709.97</v>
      </c>
      <c r="AB43" s="31">
        <v>724.4</v>
      </c>
      <c r="AC43" s="31">
        <v>738.99</v>
      </c>
      <c r="AD43" s="31">
        <v>753.73</v>
      </c>
      <c r="AE43" s="31">
        <v>768.67</v>
      </c>
      <c r="AF43" s="31">
        <v>783.72</v>
      </c>
      <c r="AG43" s="31">
        <v>799.05</v>
      </c>
      <c r="AH43" s="31">
        <v>814.57</v>
      </c>
      <c r="AI43" s="31">
        <v>830.3</v>
      </c>
      <c r="AJ43" s="31">
        <v>846.14</v>
      </c>
      <c r="AK43" s="31">
        <v>862.19</v>
      </c>
      <c r="AL43" s="31">
        <v>878.33</v>
      </c>
      <c r="AM43" s="31">
        <v>894.58</v>
      </c>
      <c r="AN43" s="31">
        <v>910.86</v>
      </c>
      <c r="AO43" s="31">
        <v>942.5</v>
      </c>
      <c r="AP43" s="31">
        <v>974.32</v>
      </c>
      <c r="AQ43" s="31">
        <v>1006.92</v>
      </c>
      <c r="AR43" s="31">
        <v>1039.56</v>
      </c>
      <c r="AS43" s="31">
        <v>1072.27</v>
      </c>
      <c r="AT43" s="31">
        <v>1105.05</v>
      </c>
      <c r="AU43" s="32">
        <v>1138.45</v>
      </c>
    </row>
    <row r="44" spans="1:47">
      <c r="A44" s="30" t="s">
        <v>23</v>
      </c>
      <c r="B44" s="31">
        <v>68.62</v>
      </c>
      <c r="C44" s="31">
        <v>66.12</v>
      </c>
      <c r="D44" s="31">
        <v>66.12</v>
      </c>
      <c r="E44" s="31">
        <v>66.12</v>
      </c>
      <c r="F44" s="31">
        <v>66.12</v>
      </c>
      <c r="G44" s="31">
        <v>66.12</v>
      </c>
      <c r="H44" s="31">
        <v>66.12</v>
      </c>
      <c r="I44" s="31">
        <v>66.12</v>
      </c>
      <c r="J44" s="31">
        <v>66.12</v>
      </c>
      <c r="K44" s="31">
        <v>112.56</v>
      </c>
      <c r="L44" s="31">
        <v>112.56</v>
      </c>
      <c r="M44" s="31">
        <v>112.56</v>
      </c>
      <c r="N44" s="31">
        <v>112.56</v>
      </c>
      <c r="O44" s="31">
        <v>112.56</v>
      </c>
      <c r="P44" s="31">
        <v>112.56</v>
      </c>
      <c r="Q44" s="31">
        <v>112.56</v>
      </c>
      <c r="R44" s="31">
        <v>112.56</v>
      </c>
      <c r="S44" s="31">
        <v>112.56</v>
      </c>
      <c r="T44" s="31">
        <v>112.56</v>
      </c>
      <c r="U44" s="31">
        <v>112.56</v>
      </c>
      <c r="V44" s="31">
        <v>112.56</v>
      </c>
      <c r="W44" s="31">
        <v>112.56</v>
      </c>
      <c r="X44" s="31">
        <v>112.56</v>
      </c>
      <c r="Y44" s="31">
        <v>112.56</v>
      </c>
      <c r="Z44" s="31">
        <v>112.56</v>
      </c>
      <c r="AA44" s="31">
        <v>112.56</v>
      </c>
      <c r="AB44" s="31">
        <v>112.56</v>
      </c>
      <c r="AC44" s="31">
        <v>112.56</v>
      </c>
      <c r="AD44" s="31">
        <v>112.56</v>
      </c>
      <c r="AE44" s="31">
        <v>112.56</v>
      </c>
      <c r="AF44" s="31">
        <v>112.56</v>
      </c>
      <c r="AG44" s="31">
        <v>112.56</v>
      </c>
      <c r="AH44" s="31">
        <v>112.56</v>
      </c>
      <c r="AI44" s="31">
        <v>112.56</v>
      </c>
      <c r="AJ44" s="31">
        <v>112.56</v>
      </c>
      <c r="AK44" s="31">
        <v>112.56</v>
      </c>
      <c r="AL44" s="31">
        <v>112.56</v>
      </c>
      <c r="AM44" s="31">
        <v>112.56</v>
      </c>
      <c r="AN44" s="31">
        <v>112.56</v>
      </c>
      <c r="AO44" s="31">
        <v>112.56</v>
      </c>
      <c r="AP44" s="31">
        <v>112.56</v>
      </c>
      <c r="AQ44" s="31">
        <v>113.37</v>
      </c>
      <c r="AR44" s="31">
        <v>114.19</v>
      </c>
      <c r="AS44" s="31">
        <v>115.01</v>
      </c>
      <c r="AT44" s="31">
        <v>115.83</v>
      </c>
      <c r="AU44" s="32">
        <v>116.66</v>
      </c>
    </row>
    <row r="45" spans="1:47">
      <c r="A45" s="30" t="s">
        <v>24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0.37</v>
      </c>
      <c r="K45" s="31">
        <v>0.37</v>
      </c>
      <c r="L45" s="31">
        <v>0.37</v>
      </c>
      <c r="M45" s="31">
        <v>0.37</v>
      </c>
      <c r="N45" s="31">
        <v>0.37</v>
      </c>
      <c r="O45" s="31">
        <v>0.37</v>
      </c>
      <c r="P45" s="31">
        <v>0.37</v>
      </c>
      <c r="Q45" s="31">
        <v>0.37</v>
      </c>
      <c r="R45" s="31">
        <v>0.37</v>
      </c>
      <c r="S45" s="31">
        <v>0.37</v>
      </c>
      <c r="T45" s="31">
        <v>0.37</v>
      </c>
      <c r="U45" s="31">
        <v>0.37</v>
      </c>
      <c r="V45" s="31">
        <v>0.37</v>
      </c>
      <c r="W45" s="31">
        <v>10.37</v>
      </c>
      <c r="X45" s="31">
        <v>20.37</v>
      </c>
      <c r="Y45" s="31">
        <v>20.37</v>
      </c>
      <c r="Z45" s="31">
        <v>30.37</v>
      </c>
      <c r="AA45" s="31">
        <v>40.369999999999997</v>
      </c>
      <c r="AB45" s="31">
        <v>50.37</v>
      </c>
      <c r="AC45" s="31">
        <v>60.37</v>
      </c>
      <c r="AD45" s="31">
        <v>70.37</v>
      </c>
      <c r="AE45" s="31">
        <v>80.37</v>
      </c>
      <c r="AF45" s="31">
        <v>80.37</v>
      </c>
      <c r="AG45" s="31">
        <v>90.37</v>
      </c>
      <c r="AH45" s="31">
        <v>100.37</v>
      </c>
      <c r="AI45" s="31">
        <v>110.37</v>
      </c>
      <c r="AJ45" s="31">
        <v>120.37</v>
      </c>
      <c r="AK45" s="31">
        <v>130.37</v>
      </c>
      <c r="AL45" s="31">
        <v>140.37</v>
      </c>
      <c r="AM45" s="31">
        <v>150.37</v>
      </c>
      <c r="AN45" s="31">
        <v>160.37</v>
      </c>
      <c r="AO45" s="31">
        <v>170.37</v>
      </c>
      <c r="AP45" s="31">
        <v>180.37</v>
      </c>
      <c r="AQ45" s="31">
        <v>190.37</v>
      </c>
      <c r="AR45" s="31">
        <v>200.37</v>
      </c>
      <c r="AS45" s="31">
        <v>210.37</v>
      </c>
      <c r="AT45" s="31">
        <v>220.37</v>
      </c>
      <c r="AU45" s="32">
        <v>230.37</v>
      </c>
    </row>
    <row r="46" spans="1:47">
      <c r="A46" s="30" t="s">
        <v>25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2">
        <v>0</v>
      </c>
    </row>
    <row r="47" spans="1:47">
      <c r="A47" s="30" t="s">
        <v>26</v>
      </c>
      <c r="B47" s="31">
        <v>1288</v>
      </c>
      <c r="C47" s="31">
        <v>1288</v>
      </c>
      <c r="D47" s="31">
        <v>1288</v>
      </c>
      <c r="E47" s="31">
        <v>1288</v>
      </c>
      <c r="F47" s="31">
        <v>1288</v>
      </c>
      <c r="G47" s="31">
        <v>1288</v>
      </c>
      <c r="H47" s="31">
        <v>1288</v>
      </c>
      <c r="I47" s="31">
        <v>1288</v>
      </c>
      <c r="J47" s="31">
        <v>1252</v>
      </c>
      <c r="K47" s="31">
        <v>1252</v>
      </c>
      <c r="L47" s="31">
        <v>1252</v>
      </c>
      <c r="M47" s="31">
        <v>1252</v>
      </c>
      <c r="N47" s="31">
        <v>1252</v>
      </c>
      <c r="O47" s="31">
        <v>1252</v>
      </c>
      <c r="P47" s="31">
        <v>1252</v>
      </c>
      <c r="Q47" s="31">
        <v>1097</v>
      </c>
      <c r="R47" s="31">
        <v>1097</v>
      </c>
      <c r="S47" s="31">
        <v>1097</v>
      </c>
      <c r="T47" s="31">
        <v>1097</v>
      </c>
      <c r="U47" s="31">
        <v>1097</v>
      </c>
      <c r="V47" s="31">
        <v>1097</v>
      </c>
      <c r="W47" s="31">
        <v>1097</v>
      </c>
      <c r="X47" s="31">
        <v>1097</v>
      </c>
      <c r="Y47" s="31">
        <v>1097</v>
      </c>
      <c r="Z47" s="31">
        <v>1097</v>
      </c>
      <c r="AA47" s="31">
        <v>1097</v>
      </c>
      <c r="AB47" s="31">
        <v>1097</v>
      </c>
      <c r="AC47" s="31">
        <v>1097</v>
      </c>
      <c r="AD47" s="31">
        <v>1097</v>
      </c>
      <c r="AE47" s="31">
        <v>1097</v>
      </c>
      <c r="AF47" s="31">
        <v>941</v>
      </c>
      <c r="AG47" s="31">
        <v>941</v>
      </c>
      <c r="AH47" s="31">
        <v>941</v>
      </c>
      <c r="AI47" s="31">
        <v>941</v>
      </c>
      <c r="AJ47" s="31">
        <v>786</v>
      </c>
      <c r="AK47" s="31">
        <v>786</v>
      </c>
      <c r="AL47" s="31">
        <v>635</v>
      </c>
      <c r="AM47" s="31">
        <v>635</v>
      </c>
      <c r="AN47" s="31">
        <v>635</v>
      </c>
      <c r="AO47" s="31">
        <v>635</v>
      </c>
      <c r="AP47" s="31">
        <v>635</v>
      </c>
      <c r="AQ47" s="31">
        <v>635</v>
      </c>
      <c r="AR47" s="31">
        <v>635</v>
      </c>
      <c r="AS47" s="31">
        <v>635</v>
      </c>
      <c r="AT47" s="31">
        <v>635</v>
      </c>
      <c r="AU47" s="32">
        <v>635</v>
      </c>
    </row>
    <row r="48" spans="1:47">
      <c r="A48" s="30" t="s">
        <v>27</v>
      </c>
      <c r="B48" s="31">
        <v>381</v>
      </c>
      <c r="C48" s="31">
        <v>381</v>
      </c>
      <c r="D48" s="31">
        <v>381</v>
      </c>
      <c r="E48" s="31">
        <v>381</v>
      </c>
      <c r="F48" s="31">
        <v>430</v>
      </c>
      <c r="G48" s="31">
        <v>381</v>
      </c>
      <c r="H48" s="31">
        <v>482</v>
      </c>
      <c r="I48" s="31">
        <v>482</v>
      </c>
      <c r="J48" s="31">
        <v>482</v>
      </c>
      <c r="K48" s="31">
        <v>482</v>
      </c>
      <c r="L48" s="31">
        <v>482</v>
      </c>
      <c r="M48" s="31">
        <v>482.01</v>
      </c>
      <c r="N48" s="31">
        <v>482.01</v>
      </c>
      <c r="O48" s="31">
        <v>482.01</v>
      </c>
      <c r="P48" s="31">
        <v>482.01</v>
      </c>
      <c r="Q48" s="31">
        <v>482.01</v>
      </c>
      <c r="R48" s="31">
        <v>482.01</v>
      </c>
      <c r="S48" s="31">
        <v>482.01</v>
      </c>
      <c r="T48" s="31">
        <v>482.01</v>
      </c>
      <c r="U48" s="31">
        <v>482.01</v>
      </c>
      <c r="V48" s="31">
        <v>502.01</v>
      </c>
      <c r="W48" s="31">
        <v>502.01</v>
      </c>
      <c r="X48" s="31">
        <v>502.01</v>
      </c>
      <c r="Y48" s="31">
        <v>502.01</v>
      </c>
      <c r="Z48" s="31">
        <v>502.01</v>
      </c>
      <c r="AA48" s="31">
        <v>502.01</v>
      </c>
      <c r="AB48" s="31">
        <v>502.01</v>
      </c>
      <c r="AC48" s="31">
        <v>603.01</v>
      </c>
      <c r="AD48" s="31">
        <v>603.01</v>
      </c>
      <c r="AE48" s="31">
        <v>603.01</v>
      </c>
      <c r="AF48" s="31">
        <v>653.01</v>
      </c>
      <c r="AG48" s="31">
        <v>653.01</v>
      </c>
      <c r="AH48" s="31">
        <v>653.01</v>
      </c>
      <c r="AI48" s="31">
        <v>653.01</v>
      </c>
      <c r="AJ48" s="31">
        <v>703.01</v>
      </c>
      <c r="AK48" s="31">
        <v>703.01</v>
      </c>
      <c r="AL48" s="31">
        <v>703.01</v>
      </c>
      <c r="AM48" s="31">
        <v>703.01</v>
      </c>
      <c r="AN48" s="31">
        <v>703.01</v>
      </c>
      <c r="AO48" s="31">
        <v>703.01</v>
      </c>
      <c r="AP48" s="31">
        <v>703.01</v>
      </c>
      <c r="AQ48" s="31">
        <v>703.01</v>
      </c>
      <c r="AR48" s="31">
        <v>703.01</v>
      </c>
      <c r="AS48" s="31">
        <v>703.01</v>
      </c>
      <c r="AT48" s="31">
        <v>703.01</v>
      </c>
      <c r="AU48" s="32">
        <v>703.01</v>
      </c>
    </row>
    <row r="49" spans="1:47">
      <c r="A49" s="33" t="s">
        <v>28</v>
      </c>
      <c r="B49" s="34">
        <v>222.3</v>
      </c>
      <c r="C49" s="34">
        <v>222.3</v>
      </c>
      <c r="D49" s="34">
        <v>222.3</v>
      </c>
      <c r="E49" s="34">
        <v>222.3</v>
      </c>
      <c r="F49" s="34">
        <v>222.3</v>
      </c>
      <c r="G49" s="34">
        <v>222.3</v>
      </c>
      <c r="H49" s="34">
        <v>222.3</v>
      </c>
      <c r="I49" s="34">
        <v>222.3</v>
      </c>
      <c r="J49" s="34">
        <v>222.3</v>
      </c>
      <c r="K49" s="34">
        <v>222.3</v>
      </c>
      <c r="L49" s="34">
        <v>222.3</v>
      </c>
      <c r="M49" s="34">
        <v>222.3</v>
      </c>
      <c r="N49" s="34">
        <v>222.3</v>
      </c>
      <c r="O49" s="34">
        <v>222.3</v>
      </c>
      <c r="P49" s="34">
        <v>222.3</v>
      </c>
      <c r="Q49" s="34">
        <v>222.3</v>
      </c>
      <c r="R49" s="34">
        <v>222.3</v>
      </c>
      <c r="S49" s="34">
        <v>222.3</v>
      </c>
      <c r="T49" s="34">
        <v>222.3</v>
      </c>
      <c r="U49" s="34">
        <v>222.3</v>
      </c>
      <c r="V49" s="34">
        <v>222.3</v>
      </c>
      <c r="W49" s="34">
        <v>222.3</v>
      </c>
      <c r="X49" s="34">
        <v>222.3</v>
      </c>
      <c r="Y49" s="34">
        <v>222.3</v>
      </c>
      <c r="Z49" s="34">
        <v>222.3</v>
      </c>
      <c r="AA49" s="34">
        <v>222.3</v>
      </c>
      <c r="AB49" s="34">
        <v>222.3</v>
      </c>
      <c r="AC49" s="34">
        <v>222.3</v>
      </c>
      <c r="AD49" s="34">
        <v>222.3</v>
      </c>
      <c r="AE49" s="34">
        <v>222.3</v>
      </c>
      <c r="AF49" s="34">
        <v>222.3</v>
      </c>
      <c r="AG49" s="34">
        <v>222.3</v>
      </c>
      <c r="AH49" s="34">
        <v>222.3</v>
      </c>
      <c r="AI49" s="34">
        <v>222.3</v>
      </c>
      <c r="AJ49" s="34">
        <v>222.3</v>
      </c>
      <c r="AK49" s="34">
        <v>222.3</v>
      </c>
      <c r="AL49" s="34">
        <v>222.3</v>
      </c>
      <c r="AM49" s="34">
        <v>222.3</v>
      </c>
      <c r="AN49" s="34">
        <v>222.3</v>
      </c>
      <c r="AO49" s="34">
        <v>222.3</v>
      </c>
      <c r="AP49" s="34">
        <v>222.3</v>
      </c>
      <c r="AQ49" s="34">
        <v>222.3</v>
      </c>
      <c r="AR49" s="34">
        <v>222.3</v>
      </c>
      <c r="AS49" s="34">
        <v>222.3</v>
      </c>
      <c r="AT49" s="34">
        <v>222.3</v>
      </c>
      <c r="AU49" s="35">
        <v>222.3</v>
      </c>
    </row>
    <row r="50" spans="1:4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8">
      <c r="A51" s="19" t="s">
        <v>32</v>
      </c>
      <c r="B51" s="19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>
      <c r="A52" s="27" t="s">
        <v>20</v>
      </c>
      <c r="B52" s="28">
        <v>2005</v>
      </c>
      <c r="C52" s="28">
        <v>2006</v>
      </c>
      <c r="D52" s="28">
        <v>2007</v>
      </c>
      <c r="E52" s="28">
        <v>2008</v>
      </c>
      <c r="F52" s="28">
        <v>2009</v>
      </c>
      <c r="G52" s="28">
        <v>2010</v>
      </c>
      <c r="H52" s="28">
        <v>2011</v>
      </c>
      <c r="I52" s="28">
        <v>2012</v>
      </c>
      <c r="J52" s="28">
        <v>2013</v>
      </c>
      <c r="K52" s="28">
        <v>2014</v>
      </c>
      <c r="L52" s="28">
        <v>2015</v>
      </c>
      <c r="M52" s="28">
        <v>2016</v>
      </c>
      <c r="N52" s="28">
        <v>2017</v>
      </c>
      <c r="O52" s="28">
        <v>2018</v>
      </c>
      <c r="P52" s="28">
        <v>2019</v>
      </c>
      <c r="Q52" s="28">
        <v>2020</v>
      </c>
      <c r="R52" s="28">
        <v>2021</v>
      </c>
      <c r="S52" s="28">
        <v>2022</v>
      </c>
      <c r="T52" s="28">
        <v>2023</v>
      </c>
      <c r="U52" s="28">
        <v>2024</v>
      </c>
      <c r="V52" s="28">
        <v>2025</v>
      </c>
      <c r="W52" s="28">
        <v>2026</v>
      </c>
      <c r="X52" s="28">
        <v>2027</v>
      </c>
      <c r="Y52" s="28">
        <v>2028</v>
      </c>
      <c r="Z52" s="28">
        <v>2029</v>
      </c>
      <c r="AA52" s="28">
        <v>2030</v>
      </c>
      <c r="AB52" s="28">
        <v>2031</v>
      </c>
      <c r="AC52" s="28">
        <v>2032</v>
      </c>
      <c r="AD52" s="28">
        <v>2033</v>
      </c>
      <c r="AE52" s="28">
        <v>2034</v>
      </c>
      <c r="AF52" s="28">
        <v>2035</v>
      </c>
      <c r="AG52" s="28">
        <v>2036</v>
      </c>
      <c r="AH52" s="28">
        <v>2037</v>
      </c>
      <c r="AI52" s="28">
        <v>2038</v>
      </c>
      <c r="AJ52" s="28">
        <v>2039</v>
      </c>
      <c r="AK52" s="28">
        <v>2040</v>
      </c>
      <c r="AL52" s="28">
        <v>2041</v>
      </c>
      <c r="AM52" s="28">
        <v>2042</v>
      </c>
      <c r="AN52" s="28">
        <v>2043</v>
      </c>
      <c r="AO52" s="28">
        <v>2044</v>
      </c>
      <c r="AP52" s="28">
        <v>2045</v>
      </c>
      <c r="AQ52" s="28">
        <v>2046</v>
      </c>
      <c r="AR52" s="28">
        <v>2047</v>
      </c>
      <c r="AS52" s="28">
        <v>2048</v>
      </c>
      <c r="AT52" s="28">
        <v>2049</v>
      </c>
      <c r="AU52" s="29">
        <v>2050</v>
      </c>
    </row>
    <row r="53" spans="1:47">
      <c r="A53" s="30" t="s">
        <v>21</v>
      </c>
      <c r="B53" s="31">
        <v>953.13</v>
      </c>
      <c r="C53" s="31">
        <v>953.13</v>
      </c>
      <c r="D53" s="31">
        <v>953.13</v>
      </c>
      <c r="E53" s="31">
        <v>953.13</v>
      </c>
      <c r="F53" s="31">
        <v>953.13</v>
      </c>
      <c r="G53" s="31">
        <v>953.13</v>
      </c>
      <c r="H53" s="31">
        <v>960.98</v>
      </c>
      <c r="I53" s="31">
        <v>960.98</v>
      </c>
      <c r="J53" s="31">
        <v>960.98</v>
      </c>
      <c r="K53" s="31">
        <v>960.98</v>
      </c>
      <c r="L53" s="31">
        <v>960.98</v>
      </c>
      <c r="M53" s="31">
        <v>960.98</v>
      </c>
      <c r="N53" s="31">
        <v>960.98</v>
      </c>
      <c r="O53" s="31">
        <v>960.98</v>
      </c>
      <c r="P53" s="31">
        <v>960.98</v>
      </c>
      <c r="Q53" s="31">
        <v>960.98</v>
      </c>
      <c r="R53" s="31">
        <v>960.98</v>
      </c>
      <c r="S53" s="31">
        <v>960.98</v>
      </c>
      <c r="T53" s="31">
        <v>960.98</v>
      </c>
      <c r="U53" s="31">
        <v>970.96</v>
      </c>
      <c r="V53" s="31">
        <v>970.96</v>
      </c>
      <c r="W53" s="31">
        <v>980.12</v>
      </c>
      <c r="X53" s="31">
        <v>980.12</v>
      </c>
      <c r="Y53" s="31">
        <v>990.27</v>
      </c>
      <c r="Z53" s="31">
        <v>999.64</v>
      </c>
      <c r="AA53" s="31">
        <v>999.64</v>
      </c>
      <c r="AB53" s="31">
        <v>999.64</v>
      </c>
      <c r="AC53" s="31">
        <v>999.64</v>
      </c>
      <c r="AD53" s="31">
        <v>999.64</v>
      </c>
      <c r="AE53" s="31">
        <v>999.64</v>
      </c>
      <c r="AF53" s="31">
        <v>999.64</v>
      </c>
      <c r="AG53" s="31">
        <v>1010.08</v>
      </c>
      <c r="AH53" s="31">
        <v>1010.08</v>
      </c>
      <c r="AI53" s="31">
        <v>1019.48</v>
      </c>
      <c r="AJ53" s="31">
        <v>1027.94</v>
      </c>
      <c r="AK53" s="31">
        <v>1035.56</v>
      </c>
      <c r="AL53" s="31">
        <v>1035.56</v>
      </c>
      <c r="AM53" s="31">
        <v>1035.56</v>
      </c>
      <c r="AN53" s="31">
        <v>1035.56</v>
      </c>
      <c r="AO53" s="31">
        <v>1035.56</v>
      </c>
      <c r="AP53" s="31">
        <v>1035.56</v>
      </c>
      <c r="AQ53" s="31">
        <v>1042.4100000000001</v>
      </c>
      <c r="AR53" s="31">
        <v>1048.58</v>
      </c>
      <c r="AS53" s="31">
        <v>1054.1300000000001</v>
      </c>
      <c r="AT53" s="31">
        <v>1054.1300000000001</v>
      </c>
      <c r="AU53" s="32">
        <v>1054.1300000000001</v>
      </c>
    </row>
    <row r="54" spans="1:47">
      <c r="A54" s="30" t="s">
        <v>22</v>
      </c>
      <c r="B54" s="31">
        <v>0</v>
      </c>
      <c r="C54" s="31">
        <v>0</v>
      </c>
      <c r="D54" s="31">
        <v>0</v>
      </c>
      <c r="E54" s="31">
        <v>96</v>
      </c>
      <c r="F54" s="31">
        <v>195</v>
      </c>
      <c r="G54" s="31">
        <v>195</v>
      </c>
      <c r="H54" s="31">
        <v>294</v>
      </c>
      <c r="I54" s="31">
        <v>294</v>
      </c>
      <c r="J54" s="31">
        <v>294</v>
      </c>
      <c r="K54" s="31">
        <v>294</v>
      </c>
      <c r="L54" s="31">
        <v>294</v>
      </c>
      <c r="M54" s="31">
        <v>294</v>
      </c>
      <c r="N54" s="31">
        <v>294</v>
      </c>
      <c r="O54" s="31">
        <v>294</v>
      </c>
      <c r="P54" s="31">
        <v>294</v>
      </c>
      <c r="Q54" s="31">
        <v>294</v>
      </c>
      <c r="R54" s="31">
        <v>294</v>
      </c>
      <c r="S54" s="31">
        <v>329</v>
      </c>
      <c r="T54" s="31">
        <v>338.98</v>
      </c>
      <c r="U54" s="31">
        <v>348.64</v>
      </c>
      <c r="V54" s="31">
        <v>358.47</v>
      </c>
      <c r="W54" s="31">
        <v>368.51</v>
      </c>
      <c r="X54" s="31">
        <v>378.66</v>
      </c>
      <c r="Y54" s="31">
        <v>388.89</v>
      </c>
      <c r="Z54" s="31">
        <v>399.23</v>
      </c>
      <c r="AA54" s="31">
        <v>409.67</v>
      </c>
      <c r="AB54" s="31">
        <v>420.23</v>
      </c>
      <c r="AC54" s="31">
        <v>430.9</v>
      </c>
      <c r="AD54" s="31">
        <v>471.67</v>
      </c>
      <c r="AE54" s="31">
        <v>482.5</v>
      </c>
      <c r="AF54" s="31">
        <v>493.36</v>
      </c>
      <c r="AG54" s="31">
        <v>515.12</v>
      </c>
      <c r="AH54" s="31">
        <v>536.41999999999996</v>
      </c>
      <c r="AI54" s="31">
        <v>558.29999999999995</v>
      </c>
      <c r="AJ54" s="31">
        <v>580.17999999999995</v>
      </c>
      <c r="AK54" s="31">
        <v>602.08000000000004</v>
      </c>
      <c r="AL54" s="31">
        <v>613.02</v>
      </c>
      <c r="AM54" s="31">
        <v>634.53</v>
      </c>
      <c r="AN54" s="31">
        <v>656.15</v>
      </c>
      <c r="AO54" s="31">
        <v>677.85</v>
      </c>
      <c r="AP54" s="31">
        <v>699.29</v>
      </c>
      <c r="AQ54" s="31">
        <v>720.27</v>
      </c>
      <c r="AR54" s="31">
        <v>740.93</v>
      </c>
      <c r="AS54" s="31">
        <v>761.33</v>
      </c>
      <c r="AT54" s="31">
        <v>781.55</v>
      </c>
      <c r="AU54" s="32">
        <v>801.03</v>
      </c>
    </row>
    <row r="55" spans="1:47">
      <c r="A55" s="30" t="s">
        <v>23</v>
      </c>
      <c r="B55" s="31">
        <v>127.37</v>
      </c>
      <c r="C55" s="31">
        <v>127.37</v>
      </c>
      <c r="D55" s="31">
        <v>127.37</v>
      </c>
      <c r="E55" s="31">
        <v>127.37</v>
      </c>
      <c r="F55" s="31">
        <v>127.37</v>
      </c>
      <c r="G55" s="31">
        <v>127.37</v>
      </c>
      <c r="H55" s="31">
        <v>127.37</v>
      </c>
      <c r="I55" s="31">
        <v>127.37</v>
      </c>
      <c r="J55" s="31">
        <v>127.37</v>
      </c>
      <c r="K55" s="31">
        <v>127.37</v>
      </c>
      <c r="L55" s="31">
        <v>127.37</v>
      </c>
      <c r="M55" s="31">
        <v>127.3</v>
      </c>
      <c r="N55" s="31">
        <v>127.3</v>
      </c>
      <c r="O55" s="31">
        <v>127.3</v>
      </c>
      <c r="P55" s="31">
        <v>127.3</v>
      </c>
      <c r="Q55" s="31">
        <v>127.3</v>
      </c>
      <c r="R55" s="31">
        <v>127.3</v>
      </c>
      <c r="S55" s="31">
        <v>127.3</v>
      </c>
      <c r="T55" s="31">
        <v>127.3</v>
      </c>
      <c r="U55" s="31">
        <v>127.3</v>
      </c>
      <c r="V55" s="31">
        <v>127.3</v>
      </c>
      <c r="W55" s="31">
        <v>127.3</v>
      </c>
      <c r="X55" s="31">
        <v>127.3</v>
      </c>
      <c r="Y55" s="31">
        <v>127.3</v>
      </c>
      <c r="Z55" s="31">
        <v>127.3</v>
      </c>
      <c r="AA55" s="31">
        <v>127.3</v>
      </c>
      <c r="AB55" s="31">
        <v>127.3</v>
      </c>
      <c r="AC55" s="31">
        <v>127.3</v>
      </c>
      <c r="AD55" s="31">
        <v>127.3</v>
      </c>
      <c r="AE55" s="31">
        <v>127.3</v>
      </c>
      <c r="AF55" s="31">
        <v>127.3</v>
      </c>
      <c r="AG55" s="31">
        <v>127.3</v>
      </c>
      <c r="AH55" s="31">
        <v>127.3</v>
      </c>
      <c r="AI55" s="31">
        <v>127.3</v>
      </c>
      <c r="AJ55" s="31">
        <v>127.3</v>
      </c>
      <c r="AK55" s="31">
        <v>128.34</v>
      </c>
      <c r="AL55" s="31">
        <v>128.34</v>
      </c>
      <c r="AM55" s="31">
        <v>128.34</v>
      </c>
      <c r="AN55" s="31">
        <v>128.34</v>
      </c>
      <c r="AO55" s="31">
        <v>128.34</v>
      </c>
      <c r="AP55" s="31">
        <v>128.34</v>
      </c>
      <c r="AQ55" s="31">
        <v>129.4</v>
      </c>
      <c r="AR55" s="31">
        <v>130.44</v>
      </c>
      <c r="AS55" s="31">
        <v>131.47</v>
      </c>
      <c r="AT55" s="31">
        <v>132.47999999999999</v>
      </c>
      <c r="AU55" s="32">
        <v>133.44999999999999</v>
      </c>
    </row>
    <row r="56" spans="1:47">
      <c r="A56" s="30" t="s">
        <v>24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0.16</v>
      </c>
      <c r="K56" s="31">
        <v>0.16</v>
      </c>
      <c r="L56" s="31">
        <v>0.16</v>
      </c>
      <c r="M56" s="31">
        <v>0.16</v>
      </c>
      <c r="N56" s="31">
        <v>0.16</v>
      </c>
      <c r="O56" s="31">
        <v>0.16</v>
      </c>
      <c r="P56" s="31">
        <v>0.16</v>
      </c>
      <c r="Q56" s="31">
        <v>0.16</v>
      </c>
      <c r="R56" s="31">
        <v>0.16</v>
      </c>
      <c r="S56" s="31">
        <v>2.16</v>
      </c>
      <c r="T56" s="31">
        <v>2.16</v>
      </c>
      <c r="U56" s="31">
        <v>4.16</v>
      </c>
      <c r="V56" s="31">
        <v>36.159999999999997</v>
      </c>
      <c r="W56" s="31">
        <v>38.159999999999997</v>
      </c>
      <c r="X56" s="31">
        <v>40.159999999999997</v>
      </c>
      <c r="Y56" s="31">
        <v>42.16</v>
      </c>
      <c r="Z56" s="31">
        <v>44.16</v>
      </c>
      <c r="AA56" s="31">
        <v>46.16</v>
      </c>
      <c r="AB56" s="31">
        <v>48.16</v>
      </c>
      <c r="AC56" s="31">
        <v>50.16</v>
      </c>
      <c r="AD56" s="31">
        <v>52.16</v>
      </c>
      <c r="AE56" s="31">
        <v>54.16</v>
      </c>
      <c r="AF56" s="31">
        <v>56.16</v>
      </c>
      <c r="AG56" s="31">
        <v>58.16</v>
      </c>
      <c r="AH56" s="31">
        <v>60.16</v>
      </c>
      <c r="AI56" s="31">
        <v>62.16</v>
      </c>
      <c r="AJ56" s="31">
        <v>64.16</v>
      </c>
      <c r="AK56" s="31">
        <v>66.16</v>
      </c>
      <c r="AL56" s="31">
        <v>68.16</v>
      </c>
      <c r="AM56" s="31">
        <v>70.16</v>
      </c>
      <c r="AN56" s="31">
        <v>72.16</v>
      </c>
      <c r="AO56" s="31">
        <v>74.16</v>
      </c>
      <c r="AP56" s="31">
        <v>76.16</v>
      </c>
      <c r="AQ56" s="31">
        <v>78.16</v>
      </c>
      <c r="AR56" s="31">
        <v>80.16</v>
      </c>
      <c r="AS56" s="31">
        <v>82.16</v>
      </c>
      <c r="AT56" s="31">
        <v>84.16</v>
      </c>
      <c r="AU56" s="32">
        <v>86.16</v>
      </c>
    </row>
    <row r="57" spans="1:47">
      <c r="A57" s="30" t="s">
        <v>25</v>
      </c>
      <c r="B57" s="31">
        <v>680</v>
      </c>
      <c r="C57" s="31">
        <v>680</v>
      </c>
      <c r="D57" s="31">
        <v>680</v>
      </c>
      <c r="E57" s="31">
        <v>680</v>
      </c>
      <c r="F57" s="31">
        <v>680</v>
      </c>
      <c r="G57" s="31">
        <v>680</v>
      </c>
      <c r="H57" s="31">
        <v>680</v>
      </c>
      <c r="I57" s="31">
        <v>680</v>
      </c>
      <c r="J57" s="31">
        <v>705</v>
      </c>
      <c r="K57" s="31">
        <v>705</v>
      </c>
      <c r="L57" s="31">
        <v>705</v>
      </c>
      <c r="M57" s="31">
        <v>705</v>
      </c>
      <c r="N57" s="31">
        <v>705</v>
      </c>
      <c r="O57" s="31">
        <v>705</v>
      </c>
      <c r="P57" s="31">
        <v>705</v>
      </c>
      <c r="Q57" s="31">
        <v>705</v>
      </c>
      <c r="R57" s="31">
        <v>705</v>
      </c>
      <c r="S57" s="31">
        <v>705</v>
      </c>
      <c r="T57" s="31">
        <v>705</v>
      </c>
      <c r="U57" s="31">
        <v>705</v>
      </c>
      <c r="V57" s="31">
        <v>705</v>
      </c>
      <c r="W57" s="31">
        <v>705</v>
      </c>
      <c r="X57" s="31">
        <v>705</v>
      </c>
      <c r="Y57" s="31">
        <v>705</v>
      </c>
      <c r="Z57" s="31">
        <v>705</v>
      </c>
      <c r="AA57" s="31">
        <v>705</v>
      </c>
      <c r="AB57" s="31">
        <v>705</v>
      </c>
      <c r="AC57" s="31">
        <v>705</v>
      </c>
      <c r="AD57" s="31">
        <v>705</v>
      </c>
      <c r="AE57" s="31">
        <v>705</v>
      </c>
      <c r="AF57" s="31">
        <v>705</v>
      </c>
      <c r="AG57" s="31">
        <v>705</v>
      </c>
      <c r="AH57" s="31">
        <v>705</v>
      </c>
      <c r="AI57" s="31">
        <v>705</v>
      </c>
      <c r="AJ57" s="31">
        <v>705</v>
      </c>
      <c r="AK57" s="31">
        <v>705</v>
      </c>
      <c r="AL57" s="31">
        <v>0</v>
      </c>
      <c r="AM57" s="31">
        <v>0</v>
      </c>
      <c r="AN57" s="31">
        <v>0</v>
      </c>
      <c r="AO57" s="31">
        <v>679</v>
      </c>
      <c r="AP57" s="31">
        <v>679</v>
      </c>
      <c r="AQ57" s="31">
        <v>679</v>
      </c>
      <c r="AR57" s="31">
        <v>679</v>
      </c>
      <c r="AS57" s="31">
        <v>679</v>
      </c>
      <c r="AT57" s="31">
        <v>679</v>
      </c>
      <c r="AU57" s="32">
        <v>679</v>
      </c>
    </row>
    <row r="58" spans="1:47">
      <c r="A58" s="30" t="s">
        <v>26</v>
      </c>
      <c r="B58" s="31">
        <v>541</v>
      </c>
      <c r="C58" s="31">
        <v>541</v>
      </c>
      <c r="D58" s="31">
        <v>541</v>
      </c>
      <c r="E58" s="31">
        <v>541</v>
      </c>
      <c r="F58" s="31">
        <v>541</v>
      </c>
      <c r="G58" s="31">
        <v>490</v>
      </c>
      <c r="H58" s="31">
        <v>490</v>
      </c>
      <c r="I58" s="31">
        <v>490</v>
      </c>
      <c r="J58" s="31">
        <v>490</v>
      </c>
      <c r="K58" s="31">
        <v>490</v>
      </c>
      <c r="L58" s="31">
        <v>490</v>
      </c>
      <c r="M58" s="31">
        <v>490</v>
      </c>
      <c r="N58" s="31">
        <v>490</v>
      </c>
      <c r="O58" s="31">
        <v>490</v>
      </c>
      <c r="P58" s="31">
        <v>490</v>
      </c>
      <c r="Q58" s="31">
        <v>490</v>
      </c>
      <c r="R58" s="31">
        <v>490</v>
      </c>
      <c r="S58" s="31">
        <v>490</v>
      </c>
      <c r="T58" s="31">
        <v>490</v>
      </c>
      <c r="U58" s="31">
        <v>490</v>
      </c>
      <c r="V58" s="31">
        <v>490</v>
      </c>
      <c r="W58" s="31">
        <v>490</v>
      </c>
      <c r="X58" s="31">
        <v>490</v>
      </c>
      <c r="Y58" s="31">
        <v>490</v>
      </c>
      <c r="Z58" s="31">
        <v>490</v>
      </c>
      <c r="AA58" s="31">
        <v>490</v>
      </c>
      <c r="AB58" s="31">
        <v>490</v>
      </c>
      <c r="AC58" s="31">
        <v>490</v>
      </c>
      <c r="AD58" s="31">
        <v>490</v>
      </c>
      <c r="AE58" s="31">
        <v>490</v>
      </c>
      <c r="AF58" s="31">
        <v>490</v>
      </c>
      <c r="AG58" s="31">
        <v>490</v>
      </c>
      <c r="AH58" s="31">
        <v>490</v>
      </c>
      <c r="AI58" s="31">
        <v>490</v>
      </c>
      <c r="AJ58" s="31">
        <v>490</v>
      </c>
      <c r="AK58" s="31">
        <v>490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2">
        <v>0</v>
      </c>
    </row>
    <row r="59" spans="1:47">
      <c r="A59" s="30" t="s">
        <v>27</v>
      </c>
      <c r="B59" s="31">
        <v>340</v>
      </c>
      <c r="C59" s="31">
        <v>340</v>
      </c>
      <c r="D59" s="31">
        <v>340</v>
      </c>
      <c r="E59" s="31">
        <v>340</v>
      </c>
      <c r="F59" s="31">
        <v>350</v>
      </c>
      <c r="G59" s="31">
        <v>350</v>
      </c>
      <c r="H59" s="31">
        <v>350</v>
      </c>
      <c r="I59" s="31">
        <v>350</v>
      </c>
      <c r="J59" s="31">
        <v>350</v>
      </c>
      <c r="K59" s="31">
        <v>350</v>
      </c>
      <c r="L59" s="31">
        <v>350</v>
      </c>
      <c r="M59" s="31">
        <v>350</v>
      </c>
      <c r="N59" s="31">
        <v>350</v>
      </c>
      <c r="O59" s="31">
        <v>350</v>
      </c>
      <c r="P59" s="31">
        <v>350</v>
      </c>
      <c r="Q59" s="31">
        <v>350</v>
      </c>
      <c r="R59" s="31">
        <v>350</v>
      </c>
      <c r="S59" s="31">
        <v>350</v>
      </c>
      <c r="T59" s="31">
        <v>350</v>
      </c>
      <c r="U59" s="31">
        <v>350</v>
      </c>
      <c r="V59" s="31">
        <v>350.01</v>
      </c>
      <c r="W59" s="31">
        <v>350.02</v>
      </c>
      <c r="X59" s="31">
        <v>290.02999999999997</v>
      </c>
      <c r="Y59" s="31">
        <v>290.02999999999997</v>
      </c>
      <c r="Z59" s="31">
        <v>290.02999999999997</v>
      </c>
      <c r="AA59" s="31">
        <v>290.02999999999997</v>
      </c>
      <c r="AB59" s="31">
        <v>290.04000000000002</v>
      </c>
      <c r="AC59" s="31">
        <v>290.04000000000002</v>
      </c>
      <c r="AD59" s="31">
        <v>290.04000000000002</v>
      </c>
      <c r="AE59" s="31">
        <v>290.04000000000002</v>
      </c>
      <c r="AF59" s="31">
        <v>290.04000000000002</v>
      </c>
      <c r="AG59" s="31">
        <v>290.04000000000002</v>
      </c>
      <c r="AH59" s="31">
        <v>290.04000000000002</v>
      </c>
      <c r="AI59" s="31">
        <v>290.04000000000002</v>
      </c>
      <c r="AJ59" s="31">
        <v>290.04000000000002</v>
      </c>
      <c r="AK59" s="31">
        <v>290.04000000000002</v>
      </c>
      <c r="AL59" s="31">
        <v>0.04</v>
      </c>
      <c r="AM59" s="31">
        <v>0.04</v>
      </c>
      <c r="AN59" s="31">
        <v>0.04</v>
      </c>
      <c r="AO59" s="31">
        <v>0.04</v>
      </c>
      <c r="AP59" s="31">
        <v>0.04</v>
      </c>
      <c r="AQ59" s="31">
        <v>0.04</v>
      </c>
      <c r="AR59" s="31">
        <v>0.04</v>
      </c>
      <c r="AS59" s="31">
        <v>0.04</v>
      </c>
      <c r="AT59" s="31">
        <v>0.04</v>
      </c>
      <c r="AU59" s="32">
        <v>0.04</v>
      </c>
    </row>
    <row r="60" spans="1:47">
      <c r="A60" s="33" t="s">
        <v>28</v>
      </c>
      <c r="B60" s="34">
        <v>1593.04</v>
      </c>
      <c r="C60" s="34">
        <v>1593.04</v>
      </c>
      <c r="D60" s="34">
        <v>1593.04</v>
      </c>
      <c r="E60" s="34">
        <v>1593.04</v>
      </c>
      <c r="F60" s="34">
        <v>1593.04</v>
      </c>
      <c r="G60" s="34">
        <v>1593.04</v>
      </c>
      <c r="H60" s="34">
        <v>1593.04</v>
      </c>
      <c r="I60" s="34">
        <v>1593.04</v>
      </c>
      <c r="J60" s="34">
        <v>1593.04</v>
      </c>
      <c r="K60" s="34">
        <v>1593.04</v>
      </c>
      <c r="L60" s="34">
        <v>1593.04</v>
      </c>
      <c r="M60" s="34">
        <v>1593.04</v>
      </c>
      <c r="N60" s="34">
        <v>1593.04</v>
      </c>
      <c r="O60" s="34">
        <v>1593.04</v>
      </c>
      <c r="P60" s="34">
        <v>1593.04</v>
      </c>
      <c r="Q60" s="34">
        <v>1593.04</v>
      </c>
      <c r="R60" s="34">
        <v>1593.04</v>
      </c>
      <c r="S60" s="34">
        <v>1593.04</v>
      </c>
      <c r="T60" s="34">
        <v>1593.04</v>
      </c>
      <c r="U60" s="34">
        <v>1593.04</v>
      </c>
      <c r="V60" s="34">
        <v>1593.04</v>
      </c>
      <c r="W60" s="34">
        <v>1564.34</v>
      </c>
      <c r="X60" s="34">
        <v>1564.34</v>
      </c>
      <c r="Y60" s="34">
        <v>1564.34</v>
      </c>
      <c r="Z60" s="34">
        <v>1564.34</v>
      </c>
      <c r="AA60" s="34">
        <v>1564.34</v>
      </c>
      <c r="AB60" s="34">
        <v>1564.34</v>
      </c>
      <c r="AC60" s="34">
        <v>1564.34</v>
      </c>
      <c r="AD60" s="34">
        <v>1564.34</v>
      </c>
      <c r="AE60" s="34">
        <v>1564.34</v>
      </c>
      <c r="AF60" s="34">
        <v>1564.34</v>
      </c>
      <c r="AG60" s="34">
        <v>1564.34</v>
      </c>
      <c r="AH60" s="34">
        <v>1564.34</v>
      </c>
      <c r="AI60" s="34">
        <v>1564.34</v>
      </c>
      <c r="AJ60" s="34">
        <v>1564.34</v>
      </c>
      <c r="AK60" s="34">
        <v>1564.34</v>
      </c>
      <c r="AL60" s="34">
        <v>514.34</v>
      </c>
      <c r="AM60" s="34">
        <v>514.34</v>
      </c>
      <c r="AN60" s="34">
        <v>514.34</v>
      </c>
      <c r="AO60" s="34">
        <v>514.34</v>
      </c>
      <c r="AP60" s="34">
        <v>514.34</v>
      </c>
      <c r="AQ60" s="34">
        <v>514.34</v>
      </c>
      <c r="AR60" s="34">
        <v>514.34</v>
      </c>
      <c r="AS60" s="34">
        <v>514.34</v>
      </c>
      <c r="AT60" s="34">
        <v>514.34</v>
      </c>
      <c r="AU60" s="35">
        <v>514.34</v>
      </c>
    </row>
    <row r="61" spans="1:4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8">
      <c r="A62" s="19" t="s">
        <v>33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>
      <c r="A63" s="27" t="s">
        <v>20</v>
      </c>
      <c r="B63" s="28">
        <v>2005</v>
      </c>
      <c r="C63" s="28">
        <v>2006</v>
      </c>
      <c r="D63" s="28">
        <v>2007</v>
      </c>
      <c r="E63" s="28">
        <v>2008</v>
      </c>
      <c r="F63" s="28">
        <v>2009</v>
      </c>
      <c r="G63" s="28">
        <v>2010</v>
      </c>
      <c r="H63" s="28">
        <v>2011</v>
      </c>
      <c r="I63" s="28">
        <v>2012</v>
      </c>
      <c r="J63" s="28">
        <v>2013</v>
      </c>
      <c r="K63" s="28">
        <v>2014</v>
      </c>
      <c r="L63" s="28">
        <v>2015</v>
      </c>
      <c r="M63" s="28">
        <v>2016</v>
      </c>
      <c r="N63" s="28">
        <v>2017</v>
      </c>
      <c r="O63" s="28">
        <v>2018</v>
      </c>
      <c r="P63" s="28">
        <v>2019</v>
      </c>
      <c r="Q63" s="28">
        <v>2020</v>
      </c>
      <c r="R63" s="28">
        <v>2021</v>
      </c>
      <c r="S63" s="28">
        <v>2022</v>
      </c>
      <c r="T63" s="28">
        <v>2023</v>
      </c>
      <c r="U63" s="28">
        <v>2024</v>
      </c>
      <c r="V63" s="28">
        <v>2025</v>
      </c>
      <c r="W63" s="28">
        <v>2026</v>
      </c>
      <c r="X63" s="28">
        <v>2027</v>
      </c>
      <c r="Y63" s="28">
        <v>2028</v>
      </c>
      <c r="Z63" s="28">
        <v>2029</v>
      </c>
      <c r="AA63" s="28">
        <v>2030</v>
      </c>
      <c r="AB63" s="28">
        <v>2031</v>
      </c>
      <c r="AC63" s="28">
        <v>2032</v>
      </c>
      <c r="AD63" s="28">
        <v>2033</v>
      </c>
      <c r="AE63" s="28">
        <v>2034</v>
      </c>
      <c r="AF63" s="28">
        <v>2035</v>
      </c>
      <c r="AG63" s="28">
        <v>2036</v>
      </c>
      <c r="AH63" s="28">
        <v>2037</v>
      </c>
      <c r="AI63" s="28">
        <v>2038</v>
      </c>
      <c r="AJ63" s="28">
        <v>2039</v>
      </c>
      <c r="AK63" s="28">
        <v>2040</v>
      </c>
      <c r="AL63" s="28">
        <v>2041</v>
      </c>
      <c r="AM63" s="28">
        <v>2042</v>
      </c>
      <c r="AN63" s="28">
        <v>2043</v>
      </c>
      <c r="AO63" s="28">
        <v>2044</v>
      </c>
      <c r="AP63" s="28">
        <v>2045</v>
      </c>
      <c r="AQ63" s="28">
        <v>2046</v>
      </c>
      <c r="AR63" s="28">
        <v>2047</v>
      </c>
      <c r="AS63" s="28">
        <v>2048</v>
      </c>
      <c r="AT63" s="28">
        <v>2049</v>
      </c>
      <c r="AU63" s="29">
        <v>2050</v>
      </c>
    </row>
    <row r="64" spans="1:47">
      <c r="A64" s="30" t="s">
        <v>21</v>
      </c>
      <c r="B64" s="31">
        <v>36473</v>
      </c>
      <c r="C64" s="31">
        <v>36686</v>
      </c>
      <c r="D64" s="31">
        <v>37440</v>
      </c>
      <c r="E64" s="31">
        <v>38265</v>
      </c>
      <c r="F64" s="31">
        <v>38414.01</v>
      </c>
      <c r="G64" s="31">
        <v>38426.01</v>
      </c>
      <c r="H64" s="31">
        <v>38184</v>
      </c>
      <c r="I64" s="31">
        <v>39217</v>
      </c>
      <c r="J64" s="31">
        <v>38433</v>
      </c>
      <c r="K64" s="31">
        <v>40034</v>
      </c>
      <c r="L64" s="31">
        <v>40212</v>
      </c>
      <c r="M64" s="31">
        <v>40396.949999999997</v>
      </c>
      <c r="N64" s="31">
        <v>40442.15</v>
      </c>
      <c r="O64" s="31">
        <v>40853.15</v>
      </c>
      <c r="P64" s="31">
        <v>40853.15</v>
      </c>
      <c r="Q64" s="31">
        <v>40853.15</v>
      </c>
      <c r="R64" s="31">
        <v>40853.15</v>
      </c>
      <c r="S64" s="31">
        <v>41253.15</v>
      </c>
      <c r="T64" s="31">
        <v>41253.15</v>
      </c>
      <c r="U64" s="31">
        <v>41340.01</v>
      </c>
      <c r="V64" s="31">
        <v>41418.19</v>
      </c>
      <c r="W64" s="31">
        <v>41488.54</v>
      </c>
      <c r="X64" s="31">
        <v>41551.86</v>
      </c>
      <c r="Y64" s="31">
        <v>41608.85</v>
      </c>
      <c r="Z64" s="31">
        <v>41660.14</v>
      </c>
      <c r="AA64" s="31">
        <v>41706.300000000003</v>
      </c>
      <c r="AB64" s="31">
        <v>41747.85</v>
      </c>
      <c r="AC64" s="31">
        <v>41747.85</v>
      </c>
      <c r="AD64" s="31">
        <v>41785.24</v>
      </c>
      <c r="AE64" s="31">
        <v>41818.89</v>
      </c>
      <c r="AF64" s="31">
        <v>41849.18</v>
      </c>
      <c r="AG64" s="31">
        <v>41876.43</v>
      </c>
      <c r="AH64" s="31">
        <v>41900.959999999999</v>
      </c>
      <c r="AI64" s="31">
        <v>41923.040000000001</v>
      </c>
      <c r="AJ64" s="31">
        <v>41942.910000000003</v>
      </c>
      <c r="AK64" s="31">
        <v>41960.800000000003</v>
      </c>
      <c r="AL64" s="31">
        <v>41960.800000000003</v>
      </c>
      <c r="AM64" s="31">
        <v>41976.89</v>
      </c>
      <c r="AN64" s="31">
        <v>41991.38</v>
      </c>
      <c r="AO64" s="31">
        <v>42004.42</v>
      </c>
      <c r="AP64" s="31">
        <v>42004.42</v>
      </c>
      <c r="AQ64" s="31">
        <v>42016.15</v>
      </c>
      <c r="AR64" s="31">
        <v>42016.15</v>
      </c>
      <c r="AS64" s="31">
        <v>42016.15</v>
      </c>
      <c r="AT64" s="31">
        <v>42016.15</v>
      </c>
      <c r="AU64" s="32">
        <v>42016.15</v>
      </c>
    </row>
    <row r="65" spans="1:47">
      <c r="A65" s="30" t="s">
        <v>22</v>
      </c>
      <c r="B65" s="31">
        <v>207</v>
      </c>
      <c r="C65" s="31">
        <v>317</v>
      </c>
      <c r="D65" s="31">
        <v>417</v>
      </c>
      <c r="E65" s="31">
        <v>527</v>
      </c>
      <c r="F65" s="31">
        <v>660</v>
      </c>
      <c r="G65" s="31">
        <v>663.97</v>
      </c>
      <c r="H65" s="31">
        <v>923</v>
      </c>
      <c r="I65" s="31">
        <v>1199.57</v>
      </c>
      <c r="J65" s="31">
        <v>2187.4</v>
      </c>
      <c r="K65" s="31">
        <v>2648.4</v>
      </c>
      <c r="L65" s="31">
        <v>3045.4</v>
      </c>
      <c r="M65" s="31">
        <v>3332.72</v>
      </c>
      <c r="N65" s="31">
        <v>3732.37</v>
      </c>
      <c r="O65" s="31">
        <v>3879.57</v>
      </c>
      <c r="P65" s="31">
        <v>4303.97</v>
      </c>
      <c r="Q65" s="31">
        <v>4329.97</v>
      </c>
      <c r="R65" s="31">
        <v>4329.97</v>
      </c>
      <c r="S65" s="31">
        <v>4329.97</v>
      </c>
      <c r="T65" s="31">
        <v>4429.97</v>
      </c>
      <c r="U65" s="31">
        <v>4729.97</v>
      </c>
      <c r="V65" s="31">
        <v>4827.92</v>
      </c>
      <c r="W65" s="31">
        <v>4926.3900000000003</v>
      </c>
      <c r="X65" s="31">
        <v>5024.33</v>
      </c>
      <c r="Y65" s="31">
        <v>5122.2299999999996</v>
      </c>
      <c r="Z65" s="31">
        <v>5220.25</v>
      </c>
      <c r="AA65" s="31">
        <v>5318.27</v>
      </c>
      <c r="AB65" s="31">
        <v>5418.27</v>
      </c>
      <c r="AC65" s="31">
        <v>5518.27</v>
      </c>
      <c r="AD65" s="31">
        <v>5618.27</v>
      </c>
      <c r="AE65" s="31">
        <v>5718.27</v>
      </c>
      <c r="AF65" s="31">
        <v>5818.27</v>
      </c>
      <c r="AG65" s="31">
        <v>5918.27</v>
      </c>
      <c r="AH65" s="31">
        <v>6017.68</v>
      </c>
      <c r="AI65" s="31">
        <v>6116.36</v>
      </c>
      <c r="AJ65" s="31">
        <v>6214.52</v>
      </c>
      <c r="AK65" s="31">
        <v>6314.52</v>
      </c>
      <c r="AL65" s="31">
        <v>6414.52</v>
      </c>
      <c r="AM65" s="31">
        <v>6514.52</v>
      </c>
      <c r="AN65" s="31">
        <v>6614.52</v>
      </c>
      <c r="AO65" s="31">
        <v>6714.52</v>
      </c>
      <c r="AP65" s="31">
        <v>6814.48</v>
      </c>
      <c r="AQ65" s="31">
        <v>6914.48</v>
      </c>
      <c r="AR65" s="31">
        <v>7014.48</v>
      </c>
      <c r="AS65" s="31">
        <v>7114.48</v>
      </c>
      <c r="AT65" s="31">
        <v>7214.48</v>
      </c>
      <c r="AU65" s="32">
        <v>7314.48</v>
      </c>
    </row>
    <row r="66" spans="1:47">
      <c r="A66" s="30" t="s">
        <v>23</v>
      </c>
      <c r="B66" s="31">
        <v>278</v>
      </c>
      <c r="C66" s="31">
        <v>278</v>
      </c>
      <c r="D66" s="31">
        <v>278</v>
      </c>
      <c r="E66" s="31">
        <v>230</v>
      </c>
      <c r="F66" s="31">
        <v>230</v>
      </c>
      <c r="G66" s="31">
        <v>230</v>
      </c>
      <c r="H66" s="31">
        <v>240</v>
      </c>
      <c r="I66" s="31">
        <v>240</v>
      </c>
      <c r="J66" s="31">
        <v>240</v>
      </c>
      <c r="K66" s="31">
        <v>240</v>
      </c>
      <c r="L66" s="31">
        <v>245</v>
      </c>
      <c r="M66" s="31">
        <v>244.84</v>
      </c>
      <c r="N66" s="31">
        <v>244.84</v>
      </c>
      <c r="O66" s="31">
        <v>266.64</v>
      </c>
      <c r="P66" s="31">
        <v>266.64</v>
      </c>
      <c r="Q66" s="31">
        <v>276.54000000000002</v>
      </c>
      <c r="R66" s="31">
        <v>295.79000000000002</v>
      </c>
      <c r="S66" s="31">
        <v>295.79000000000002</v>
      </c>
      <c r="T66" s="31">
        <v>295.79000000000002</v>
      </c>
      <c r="U66" s="31">
        <v>306.05</v>
      </c>
      <c r="V66" s="31">
        <v>316.23</v>
      </c>
      <c r="W66" s="31">
        <v>326.02999999999997</v>
      </c>
      <c r="X66" s="31">
        <v>335.88</v>
      </c>
      <c r="Y66" s="31">
        <v>345.67</v>
      </c>
      <c r="Z66" s="31">
        <v>355.46</v>
      </c>
      <c r="AA66" s="31">
        <v>365.26</v>
      </c>
      <c r="AB66" s="31">
        <v>375.06</v>
      </c>
      <c r="AC66" s="31">
        <v>375.06</v>
      </c>
      <c r="AD66" s="31">
        <v>385.22</v>
      </c>
      <c r="AE66" s="31">
        <v>395.44</v>
      </c>
      <c r="AF66" s="31">
        <v>405.74</v>
      </c>
      <c r="AG66" s="31">
        <v>415.81</v>
      </c>
      <c r="AH66" s="31">
        <v>425.89</v>
      </c>
      <c r="AI66" s="31">
        <v>435.83</v>
      </c>
      <c r="AJ66" s="31">
        <v>445.7</v>
      </c>
      <c r="AK66" s="31">
        <v>455.52</v>
      </c>
      <c r="AL66" s="31">
        <v>465.72</v>
      </c>
      <c r="AM66" s="31">
        <v>475.92</v>
      </c>
      <c r="AN66" s="31">
        <v>486.13</v>
      </c>
      <c r="AO66" s="31">
        <v>496.37</v>
      </c>
      <c r="AP66" s="31">
        <v>506.59</v>
      </c>
      <c r="AQ66" s="31">
        <v>516.59</v>
      </c>
      <c r="AR66" s="31">
        <v>526.82000000000005</v>
      </c>
      <c r="AS66" s="31">
        <v>537.20000000000005</v>
      </c>
      <c r="AT66" s="31">
        <v>547.57000000000005</v>
      </c>
      <c r="AU66" s="32">
        <v>558.04999999999995</v>
      </c>
    </row>
    <row r="67" spans="1:47">
      <c r="A67" s="30" t="s">
        <v>24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0.3</v>
      </c>
      <c r="K67" s="31">
        <v>0.3</v>
      </c>
      <c r="L67" s="31">
        <v>0.3</v>
      </c>
      <c r="M67" s="31">
        <v>0.3</v>
      </c>
      <c r="N67" s="31">
        <v>0.3</v>
      </c>
      <c r="O67" s="31">
        <v>0.3</v>
      </c>
      <c r="P67" s="31">
        <v>0.3</v>
      </c>
      <c r="Q67" s="31">
        <v>0.3</v>
      </c>
      <c r="R67" s="31">
        <v>0.3</v>
      </c>
      <c r="S67" s="31">
        <v>10.3</v>
      </c>
      <c r="T67" s="31">
        <v>20.3</v>
      </c>
      <c r="U67" s="31">
        <v>30.3</v>
      </c>
      <c r="V67" s="31">
        <v>40.299999999999997</v>
      </c>
      <c r="W67" s="31">
        <v>50.3</v>
      </c>
      <c r="X67" s="31">
        <v>60.3</v>
      </c>
      <c r="Y67" s="31">
        <v>70.3</v>
      </c>
      <c r="Z67" s="31">
        <v>80.3</v>
      </c>
      <c r="AA67" s="31">
        <v>90.3</v>
      </c>
      <c r="AB67" s="31">
        <v>100.3</v>
      </c>
      <c r="AC67" s="31">
        <v>110.3</v>
      </c>
      <c r="AD67" s="31">
        <v>120.3</v>
      </c>
      <c r="AE67" s="31">
        <v>149.38</v>
      </c>
      <c r="AF67" s="31">
        <v>179.54</v>
      </c>
      <c r="AG67" s="31">
        <v>209.69</v>
      </c>
      <c r="AH67" s="31">
        <v>239.57</v>
      </c>
      <c r="AI67" s="31">
        <v>269.31</v>
      </c>
      <c r="AJ67" s="31">
        <v>298.94</v>
      </c>
      <c r="AK67" s="31">
        <v>308.94</v>
      </c>
      <c r="AL67" s="31">
        <v>339.34</v>
      </c>
      <c r="AM67" s="31">
        <v>369.77</v>
      </c>
      <c r="AN67" s="31">
        <v>400.25</v>
      </c>
      <c r="AO67" s="31">
        <v>430.69</v>
      </c>
      <c r="AP67" s="31">
        <v>460.68</v>
      </c>
      <c r="AQ67" s="31">
        <v>470.68</v>
      </c>
      <c r="AR67" s="31">
        <v>480.68</v>
      </c>
      <c r="AS67" s="31">
        <v>490.68</v>
      </c>
      <c r="AT67" s="31">
        <v>500.68</v>
      </c>
      <c r="AU67" s="32">
        <v>530.83000000000004</v>
      </c>
    </row>
    <row r="68" spans="1:47">
      <c r="A68" s="30" t="s">
        <v>25</v>
      </c>
      <c r="B68" s="31">
        <v>675</v>
      </c>
      <c r="C68" s="31">
        <v>675</v>
      </c>
      <c r="D68" s="31">
        <v>675</v>
      </c>
      <c r="E68" s="31">
        <v>675</v>
      </c>
      <c r="F68" s="31">
        <v>675</v>
      </c>
      <c r="G68" s="31">
        <v>675</v>
      </c>
      <c r="H68" s="31">
        <v>675</v>
      </c>
      <c r="I68" s="31">
        <v>675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2">
        <v>0</v>
      </c>
    </row>
    <row r="69" spans="1:47">
      <c r="A69" s="30" t="s">
        <v>26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2">
        <v>0</v>
      </c>
    </row>
    <row r="70" spans="1:47">
      <c r="A70" s="30" t="s">
        <v>27</v>
      </c>
      <c r="B70" s="31">
        <v>31.05</v>
      </c>
      <c r="C70" s="31">
        <v>591.04999999999995</v>
      </c>
      <c r="D70" s="31">
        <v>591.04999999999995</v>
      </c>
      <c r="E70" s="31">
        <v>591.04999999999995</v>
      </c>
      <c r="F70" s="31">
        <v>591.04999999999995</v>
      </c>
      <c r="G70" s="31">
        <v>589.45000000000005</v>
      </c>
      <c r="H70" s="31">
        <v>564.45000000000005</v>
      </c>
      <c r="I70" s="31">
        <v>564.45000000000005</v>
      </c>
      <c r="J70" s="31">
        <v>564.53</v>
      </c>
      <c r="K70" s="31">
        <v>560.53</v>
      </c>
      <c r="L70" s="31">
        <v>560.53</v>
      </c>
      <c r="M70" s="31">
        <v>649.13</v>
      </c>
      <c r="N70" s="31">
        <v>649.13</v>
      </c>
      <c r="O70" s="31">
        <v>649.13</v>
      </c>
      <c r="P70" s="31">
        <v>649.13</v>
      </c>
      <c r="Q70" s="31">
        <v>649.13</v>
      </c>
      <c r="R70" s="31">
        <v>649.13</v>
      </c>
      <c r="S70" s="31">
        <v>649.13</v>
      </c>
      <c r="T70" s="31">
        <v>649.13</v>
      </c>
      <c r="U70" s="31">
        <v>649.13</v>
      </c>
      <c r="V70" s="31">
        <v>649.14</v>
      </c>
      <c r="W70" s="31">
        <v>649.14</v>
      </c>
      <c r="X70" s="31">
        <v>649.15</v>
      </c>
      <c r="Y70" s="31">
        <v>649.15</v>
      </c>
      <c r="Z70" s="31">
        <v>649.15</v>
      </c>
      <c r="AA70" s="31">
        <v>649.15</v>
      </c>
      <c r="AB70" s="31">
        <v>649.15</v>
      </c>
      <c r="AC70" s="31">
        <v>649.15</v>
      </c>
      <c r="AD70" s="31">
        <v>649.15</v>
      </c>
      <c r="AE70" s="31">
        <v>649.16</v>
      </c>
      <c r="AF70" s="31">
        <v>649.16</v>
      </c>
      <c r="AG70" s="31">
        <v>649.16</v>
      </c>
      <c r="AH70" s="31">
        <v>649.16</v>
      </c>
      <c r="AI70" s="31">
        <v>649.16</v>
      </c>
      <c r="AJ70" s="31">
        <v>649.16</v>
      </c>
      <c r="AK70" s="31">
        <v>649.16</v>
      </c>
      <c r="AL70" s="31">
        <v>649.16</v>
      </c>
      <c r="AM70" s="31">
        <v>649.16</v>
      </c>
      <c r="AN70" s="31">
        <v>649.16</v>
      </c>
      <c r="AO70" s="31">
        <v>649.16999999999996</v>
      </c>
      <c r="AP70" s="31">
        <v>649.16999999999996</v>
      </c>
      <c r="AQ70" s="31">
        <v>649.16999999999996</v>
      </c>
      <c r="AR70" s="31">
        <v>649.16999999999996</v>
      </c>
      <c r="AS70" s="31">
        <v>649.16999999999996</v>
      </c>
      <c r="AT70" s="31">
        <v>649.16999999999996</v>
      </c>
      <c r="AU70" s="32">
        <v>649.16999999999996</v>
      </c>
    </row>
    <row r="71" spans="1:47">
      <c r="A71" s="33" t="s">
        <v>28</v>
      </c>
      <c r="B71" s="34">
        <v>1594.63</v>
      </c>
      <c r="C71" s="34">
        <v>1382.99</v>
      </c>
      <c r="D71" s="34">
        <v>1382.99</v>
      </c>
      <c r="E71" s="34">
        <v>1382.99</v>
      </c>
      <c r="F71" s="34">
        <v>1382.99</v>
      </c>
      <c r="G71" s="34">
        <v>1382.99</v>
      </c>
      <c r="H71" s="34">
        <v>723.28</v>
      </c>
      <c r="I71" s="34">
        <v>415.12</v>
      </c>
      <c r="J71" s="34">
        <v>415.12</v>
      </c>
      <c r="K71" s="34">
        <v>415.12</v>
      </c>
      <c r="L71" s="34">
        <v>253.12</v>
      </c>
      <c r="M71" s="34">
        <v>311.04000000000002</v>
      </c>
      <c r="N71" s="34">
        <v>311.04000000000002</v>
      </c>
      <c r="O71" s="34">
        <v>311.04000000000002</v>
      </c>
      <c r="P71" s="34">
        <v>311.04000000000002</v>
      </c>
      <c r="Q71" s="34">
        <v>311.04000000000002</v>
      </c>
      <c r="R71" s="34">
        <v>311.04000000000002</v>
      </c>
      <c r="S71" s="34">
        <v>311.04000000000002</v>
      </c>
      <c r="T71" s="34">
        <v>311.04000000000002</v>
      </c>
      <c r="U71" s="34">
        <v>311.04000000000002</v>
      </c>
      <c r="V71" s="34">
        <v>311.04000000000002</v>
      </c>
      <c r="W71" s="34">
        <v>311.04000000000002</v>
      </c>
      <c r="X71" s="34">
        <v>311.04000000000002</v>
      </c>
      <c r="Y71" s="34">
        <v>311.04000000000002</v>
      </c>
      <c r="Z71" s="34">
        <v>311.04000000000002</v>
      </c>
      <c r="AA71" s="34">
        <v>311.04000000000002</v>
      </c>
      <c r="AB71" s="34">
        <v>311.04000000000002</v>
      </c>
      <c r="AC71" s="34">
        <v>311.04000000000002</v>
      </c>
      <c r="AD71" s="34">
        <v>311.04000000000002</v>
      </c>
      <c r="AE71" s="34">
        <v>311.04000000000002</v>
      </c>
      <c r="AF71" s="34">
        <v>244</v>
      </c>
      <c r="AG71" s="34">
        <v>244</v>
      </c>
      <c r="AH71" s="34">
        <v>244</v>
      </c>
      <c r="AI71" s="34">
        <v>244</v>
      </c>
      <c r="AJ71" s="34">
        <v>244</v>
      </c>
      <c r="AK71" s="34">
        <v>244</v>
      </c>
      <c r="AL71" s="34">
        <v>244</v>
      </c>
      <c r="AM71" s="34">
        <v>244</v>
      </c>
      <c r="AN71" s="34">
        <v>244</v>
      </c>
      <c r="AO71" s="34">
        <v>244</v>
      </c>
      <c r="AP71" s="34">
        <v>244</v>
      </c>
      <c r="AQ71" s="34">
        <v>244</v>
      </c>
      <c r="AR71" s="34">
        <v>244</v>
      </c>
      <c r="AS71" s="34">
        <v>244</v>
      </c>
      <c r="AT71" s="34">
        <v>244</v>
      </c>
      <c r="AU71" s="35">
        <v>244</v>
      </c>
    </row>
    <row r="72" spans="1:4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8">
      <c r="A73" s="19" t="s">
        <v>34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>
      <c r="A74" s="27" t="s">
        <v>20</v>
      </c>
      <c r="B74" s="28">
        <v>2005</v>
      </c>
      <c r="C74" s="28">
        <v>2006</v>
      </c>
      <c r="D74" s="28">
        <v>2007</v>
      </c>
      <c r="E74" s="28">
        <v>2008</v>
      </c>
      <c r="F74" s="28">
        <v>2009</v>
      </c>
      <c r="G74" s="28">
        <v>2010</v>
      </c>
      <c r="H74" s="28">
        <v>2011</v>
      </c>
      <c r="I74" s="28">
        <v>2012</v>
      </c>
      <c r="J74" s="28">
        <v>2013</v>
      </c>
      <c r="K74" s="28">
        <v>2014</v>
      </c>
      <c r="L74" s="28">
        <v>2015</v>
      </c>
      <c r="M74" s="28">
        <v>2016</v>
      </c>
      <c r="N74" s="28">
        <v>2017</v>
      </c>
      <c r="O74" s="28">
        <v>2018</v>
      </c>
      <c r="P74" s="28">
        <v>2019</v>
      </c>
      <c r="Q74" s="28">
        <v>2020</v>
      </c>
      <c r="R74" s="28">
        <v>2021</v>
      </c>
      <c r="S74" s="28">
        <v>2022</v>
      </c>
      <c r="T74" s="28">
        <v>2023</v>
      </c>
      <c r="U74" s="28">
        <v>2024</v>
      </c>
      <c r="V74" s="28">
        <v>2025</v>
      </c>
      <c r="W74" s="28">
        <v>2026</v>
      </c>
      <c r="X74" s="28">
        <v>2027</v>
      </c>
      <c r="Y74" s="28">
        <v>2028</v>
      </c>
      <c r="Z74" s="28">
        <v>2029</v>
      </c>
      <c r="AA74" s="28">
        <v>2030</v>
      </c>
      <c r="AB74" s="28">
        <v>2031</v>
      </c>
      <c r="AC74" s="28">
        <v>2032</v>
      </c>
      <c r="AD74" s="28">
        <v>2033</v>
      </c>
      <c r="AE74" s="28">
        <v>2034</v>
      </c>
      <c r="AF74" s="28">
        <v>2035</v>
      </c>
      <c r="AG74" s="28">
        <v>2036</v>
      </c>
      <c r="AH74" s="28">
        <v>2037</v>
      </c>
      <c r="AI74" s="28">
        <v>2038</v>
      </c>
      <c r="AJ74" s="28">
        <v>2039</v>
      </c>
      <c r="AK74" s="28">
        <v>2040</v>
      </c>
      <c r="AL74" s="28">
        <v>2041</v>
      </c>
      <c r="AM74" s="28">
        <v>2042</v>
      </c>
      <c r="AN74" s="28">
        <v>2043</v>
      </c>
      <c r="AO74" s="28">
        <v>2044</v>
      </c>
      <c r="AP74" s="28">
        <v>2045</v>
      </c>
      <c r="AQ74" s="28">
        <v>2046</v>
      </c>
      <c r="AR74" s="28">
        <v>2047</v>
      </c>
      <c r="AS74" s="28">
        <v>2048</v>
      </c>
      <c r="AT74" s="28">
        <v>2049</v>
      </c>
      <c r="AU74" s="29">
        <v>2050</v>
      </c>
    </row>
    <row r="75" spans="1:47">
      <c r="A75" s="30" t="s">
        <v>21</v>
      </c>
      <c r="B75" s="31">
        <v>8505</v>
      </c>
      <c r="C75" s="31">
        <v>8410</v>
      </c>
      <c r="D75" s="31">
        <v>8410</v>
      </c>
      <c r="E75" s="31">
        <v>8416</v>
      </c>
      <c r="F75" s="31">
        <v>8424</v>
      </c>
      <c r="G75" s="31">
        <v>8463</v>
      </c>
      <c r="H75" s="31">
        <v>8524</v>
      </c>
      <c r="I75" s="31">
        <v>8524</v>
      </c>
      <c r="J75" s="31">
        <v>8565</v>
      </c>
      <c r="K75" s="31">
        <v>8972</v>
      </c>
      <c r="L75" s="31">
        <v>9023</v>
      </c>
      <c r="M75" s="31">
        <v>9105.2999999999993</v>
      </c>
      <c r="N75" s="31">
        <v>9161.2999999999993</v>
      </c>
      <c r="O75" s="31">
        <v>9161.2999999999993</v>
      </c>
      <c r="P75" s="31">
        <v>9161.2999999999993</v>
      </c>
      <c r="Q75" s="31">
        <v>9161.2999999999993</v>
      </c>
      <c r="R75" s="31">
        <v>9161.2999999999993</v>
      </c>
      <c r="S75" s="31">
        <v>9161.2999999999993</v>
      </c>
      <c r="T75" s="31">
        <v>9161.2999999999993</v>
      </c>
      <c r="U75" s="31">
        <v>9161.2999999999993</v>
      </c>
      <c r="V75" s="31">
        <v>9161.2999999999993</v>
      </c>
      <c r="W75" s="31">
        <v>9161.2999999999993</v>
      </c>
      <c r="X75" s="31">
        <v>9161.2999999999993</v>
      </c>
      <c r="Y75" s="31">
        <v>9161.2999999999993</v>
      </c>
      <c r="Z75" s="31">
        <v>9161.2999999999993</v>
      </c>
      <c r="AA75" s="31">
        <v>9161.2999999999993</v>
      </c>
      <c r="AB75" s="31">
        <v>9161.2999999999993</v>
      </c>
      <c r="AC75" s="31">
        <v>9161.2999999999993</v>
      </c>
      <c r="AD75" s="31">
        <v>9161.2999999999993</v>
      </c>
      <c r="AE75" s="31">
        <v>9161.2999999999993</v>
      </c>
      <c r="AF75" s="31">
        <v>9161.2999999999993</v>
      </c>
      <c r="AG75" s="31">
        <v>9313.84</v>
      </c>
      <c r="AH75" s="31">
        <v>9313.84</v>
      </c>
      <c r="AI75" s="31">
        <v>9313.84</v>
      </c>
      <c r="AJ75" s="31">
        <v>9313.84</v>
      </c>
      <c r="AK75" s="31">
        <v>9313.84</v>
      </c>
      <c r="AL75" s="31">
        <v>9313.84</v>
      </c>
      <c r="AM75" s="31">
        <v>9313.84</v>
      </c>
      <c r="AN75" s="31">
        <v>9313.84</v>
      </c>
      <c r="AO75" s="31">
        <v>9313.84</v>
      </c>
      <c r="AP75" s="31">
        <v>9313.84</v>
      </c>
      <c r="AQ75" s="31">
        <v>9313.84</v>
      </c>
      <c r="AR75" s="31">
        <v>9451.1200000000008</v>
      </c>
      <c r="AS75" s="31">
        <v>9574.68</v>
      </c>
      <c r="AT75" s="31">
        <v>9685.8799999999992</v>
      </c>
      <c r="AU75" s="32">
        <v>9766.9500000000007</v>
      </c>
    </row>
    <row r="76" spans="1:47">
      <c r="A76" s="30" t="s">
        <v>22</v>
      </c>
      <c r="B76" s="31">
        <v>15</v>
      </c>
      <c r="C76" s="31">
        <v>414</v>
      </c>
      <c r="D76" s="31">
        <v>491</v>
      </c>
      <c r="E76" s="31">
        <v>782</v>
      </c>
      <c r="F76" s="31">
        <v>1168</v>
      </c>
      <c r="G76" s="31">
        <v>1447</v>
      </c>
      <c r="H76" s="31">
        <v>1970</v>
      </c>
      <c r="I76" s="31">
        <v>2053</v>
      </c>
      <c r="J76" s="31">
        <v>2491</v>
      </c>
      <c r="K76" s="31">
        <v>3490</v>
      </c>
      <c r="L76" s="31">
        <v>4374</v>
      </c>
      <c r="M76" s="31">
        <v>4841.45</v>
      </c>
      <c r="N76" s="31">
        <v>5115.45</v>
      </c>
      <c r="O76" s="31">
        <v>5076.45</v>
      </c>
      <c r="P76" s="31">
        <v>5076.45</v>
      </c>
      <c r="Q76" s="31">
        <v>5376.45</v>
      </c>
      <c r="R76" s="31">
        <v>5536.45</v>
      </c>
      <c r="S76" s="31">
        <v>5536.45</v>
      </c>
      <c r="T76" s="31">
        <v>5536.45</v>
      </c>
      <c r="U76" s="31">
        <v>5536.45</v>
      </c>
      <c r="V76" s="31">
        <v>5536.45</v>
      </c>
      <c r="W76" s="31">
        <v>5536.45</v>
      </c>
      <c r="X76" s="31">
        <v>5586.45</v>
      </c>
      <c r="Y76" s="31">
        <v>5586.45</v>
      </c>
      <c r="Z76" s="31">
        <v>5636.45</v>
      </c>
      <c r="AA76" s="31">
        <v>5686.45</v>
      </c>
      <c r="AB76" s="31">
        <v>5736.45</v>
      </c>
      <c r="AC76" s="31">
        <v>5786.45</v>
      </c>
      <c r="AD76" s="31">
        <v>5836.45</v>
      </c>
      <c r="AE76" s="31">
        <v>5886.45</v>
      </c>
      <c r="AF76" s="31">
        <v>5936.45</v>
      </c>
      <c r="AG76" s="31">
        <v>5986.45</v>
      </c>
      <c r="AH76" s="31">
        <v>6036.45</v>
      </c>
      <c r="AI76" s="31">
        <v>6086.45</v>
      </c>
      <c r="AJ76" s="31">
        <v>6136.45</v>
      </c>
      <c r="AK76" s="31">
        <v>6186.45</v>
      </c>
      <c r="AL76" s="31">
        <v>6236.45</v>
      </c>
      <c r="AM76" s="31">
        <v>6286.45</v>
      </c>
      <c r="AN76" s="31">
        <v>6336.45</v>
      </c>
      <c r="AO76" s="31">
        <v>6386.45</v>
      </c>
      <c r="AP76" s="31">
        <v>6436.45</v>
      </c>
      <c r="AQ76" s="31">
        <v>6486.45</v>
      </c>
      <c r="AR76" s="31">
        <v>6536.45</v>
      </c>
      <c r="AS76" s="31">
        <v>6586.45</v>
      </c>
      <c r="AT76" s="31">
        <v>6636.45</v>
      </c>
      <c r="AU76" s="32">
        <v>6686.45</v>
      </c>
    </row>
    <row r="77" spans="1:47">
      <c r="A77" s="30" t="s">
        <v>23</v>
      </c>
      <c r="B77" s="31">
        <v>209</v>
      </c>
      <c r="C77" s="31">
        <v>176</v>
      </c>
      <c r="D77" s="31">
        <v>176</v>
      </c>
      <c r="E77" s="31">
        <v>148</v>
      </c>
      <c r="F77" s="31">
        <v>207</v>
      </c>
      <c r="G77" s="31">
        <v>207</v>
      </c>
      <c r="H77" s="31">
        <v>207</v>
      </c>
      <c r="I77" s="31">
        <v>207</v>
      </c>
      <c r="J77" s="31">
        <v>207</v>
      </c>
      <c r="K77" s="31">
        <v>592</v>
      </c>
      <c r="L77" s="31">
        <v>465.4</v>
      </c>
      <c r="M77" s="31">
        <v>801.3</v>
      </c>
      <c r="N77" s="31">
        <v>692.7</v>
      </c>
      <c r="O77" s="31">
        <v>692.7</v>
      </c>
      <c r="P77" s="31">
        <v>492.7</v>
      </c>
      <c r="Q77" s="31">
        <v>492.7</v>
      </c>
      <c r="R77" s="31">
        <v>492.7</v>
      </c>
      <c r="S77" s="31">
        <v>492.7</v>
      </c>
      <c r="T77" s="31">
        <v>492.7</v>
      </c>
      <c r="U77" s="31">
        <v>492.7</v>
      </c>
      <c r="V77" s="31">
        <v>492.7</v>
      </c>
      <c r="W77" s="31">
        <v>492.7</v>
      </c>
      <c r="X77" s="31">
        <v>492.7</v>
      </c>
      <c r="Y77" s="31">
        <v>492.7</v>
      </c>
      <c r="Z77" s="31">
        <v>492.7</v>
      </c>
      <c r="AA77" s="31">
        <v>492.7</v>
      </c>
      <c r="AB77" s="31">
        <v>492.7</v>
      </c>
      <c r="AC77" s="31">
        <v>492.7</v>
      </c>
      <c r="AD77" s="31">
        <v>492.7</v>
      </c>
      <c r="AE77" s="31">
        <v>492.7</v>
      </c>
      <c r="AF77" s="31">
        <v>492.7</v>
      </c>
      <c r="AG77" s="31">
        <v>492.7</v>
      </c>
      <c r="AH77" s="31">
        <v>492.7</v>
      </c>
      <c r="AI77" s="31">
        <v>492.7</v>
      </c>
      <c r="AJ77" s="31">
        <v>492.7</v>
      </c>
      <c r="AK77" s="31">
        <v>492.7</v>
      </c>
      <c r="AL77" s="31">
        <v>492.7</v>
      </c>
      <c r="AM77" s="31">
        <v>492.7</v>
      </c>
      <c r="AN77" s="31">
        <v>492.7</v>
      </c>
      <c r="AO77" s="31">
        <v>492.7</v>
      </c>
      <c r="AP77" s="31">
        <v>492.7</v>
      </c>
      <c r="AQ77" s="31">
        <v>492.7</v>
      </c>
      <c r="AR77" s="31">
        <v>492.7</v>
      </c>
      <c r="AS77" s="31">
        <v>492.7</v>
      </c>
      <c r="AT77" s="31">
        <v>492.7</v>
      </c>
      <c r="AU77" s="32">
        <v>492.7</v>
      </c>
    </row>
    <row r="78" spans="1:47">
      <c r="A78" s="30" t="s">
        <v>24</v>
      </c>
      <c r="B78" s="31">
        <v>16.75</v>
      </c>
      <c r="C78" s="31">
        <v>20.48</v>
      </c>
      <c r="D78" s="31">
        <v>25.77</v>
      </c>
      <c r="E78" s="31">
        <v>32.72</v>
      </c>
      <c r="F78" s="31">
        <v>94.57</v>
      </c>
      <c r="G78" s="31">
        <v>281.13</v>
      </c>
      <c r="H78" s="31">
        <v>419.4</v>
      </c>
      <c r="I78" s="31">
        <v>645.29999999999995</v>
      </c>
      <c r="J78" s="31">
        <v>1018.7</v>
      </c>
      <c r="K78" s="31">
        <v>1509.4</v>
      </c>
      <c r="L78" s="31">
        <v>2119</v>
      </c>
      <c r="M78" s="31">
        <v>2400.46</v>
      </c>
      <c r="N78" s="31">
        <v>2580.46</v>
      </c>
      <c r="O78" s="31">
        <v>2669.46</v>
      </c>
      <c r="P78" s="31">
        <v>2669.46</v>
      </c>
      <c r="Q78" s="31">
        <v>2669.46</v>
      </c>
      <c r="R78" s="31">
        <v>2669.46</v>
      </c>
      <c r="S78" s="31">
        <v>2669.46</v>
      </c>
      <c r="T78" s="31">
        <v>2669.46</v>
      </c>
      <c r="U78" s="31">
        <v>2669.46</v>
      </c>
      <c r="V78" s="31">
        <v>2669.46</v>
      </c>
      <c r="W78" s="31">
        <v>2669.46</v>
      </c>
      <c r="X78" s="31">
        <v>2669.46</v>
      </c>
      <c r="Y78" s="31">
        <v>2669.46</v>
      </c>
      <c r="Z78" s="31">
        <v>2769.46</v>
      </c>
      <c r="AA78" s="31">
        <v>2869.46</v>
      </c>
      <c r="AB78" s="31">
        <v>2969.46</v>
      </c>
      <c r="AC78" s="31">
        <v>3069.46</v>
      </c>
      <c r="AD78" s="31">
        <v>3169.46</v>
      </c>
      <c r="AE78" s="31">
        <v>3269.46</v>
      </c>
      <c r="AF78" s="31">
        <v>3369.46</v>
      </c>
      <c r="AG78" s="31">
        <v>3469.46</v>
      </c>
      <c r="AH78" s="31">
        <v>3569.46</v>
      </c>
      <c r="AI78" s="31">
        <v>3669.46</v>
      </c>
      <c r="AJ78" s="31">
        <v>3769.46</v>
      </c>
      <c r="AK78" s="31">
        <v>3869.46</v>
      </c>
      <c r="AL78" s="31">
        <v>3969.46</v>
      </c>
      <c r="AM78" s="31">
        <v>4069.46</v>
      </c>
      <c r="AN78" s="31">
        <v>4169.46</v>
      </c>
      <c r="AO78" s="31">
        <v>4269.46</v>
      </c>
      <c r="AP78" s="31">
        <v>4369.46</v>
      </c>
      <c r="AQ78" s="31">
        <v>4469.46</v>
      </c>
      <c r="AR78" s="31">
        <v>4569.46</v>
      </c>
      <c r="AS78" s="31">
        <v>4669.46</v>
      </c>
      <c r="AT78" s="31">
        <v>4769.46</v>
      </c>
      <c r="AU78" s="32">
        <v>4869.46</v>
      </c>
    </row>
    <row r="79" spans="1:47">
      <c r="A79" s="30" t="s">
        <v>25</v>
      </c>
      <c r="B79" s="31">
        <v>11450</v>
      </c>
      <c r="C79" s="31">
        <v>11990</v>
      </c>
      <c r="D79" s="31">
        <v>11990</v>
      </c>
      <c r="E79" s="31">
        <v>11990</v>
      </c>
      <c r="F79" s="31">
        <v>11990</v>
      </c>
      <c r="G79" s="31">
        <v>11990</v>
      </c>
      <c r="H79" s="31">
        <v>11990</v>
      </c>
      <c r="I79" s="31">
        <v>11990</v>
      </c>
      <c r="J79" s="31">
        <v>13640</v>
      </c>
      <c r="K79" s="31">
        <v>13568</v>
      </c>
      <c r="L79" s="31">
        <v>13568</v>
      </c>
      <c r="M79" s="31">
        <v>13568</v>
      </c>
      <c r="N79" s="31">
        <v>12633</v>
      </c>
      <c r="O79" s="31">
        <v>12633</v>
      </c>
      <c r="P79" s="31">
        <v>12633</v>
      </c>
      <c r="Q79" s="31">
        <v>11808</v>
      </c>
      <c r="R79" s="31">
        <v>11808</v>
      </c>
      <c r="S79" s="31">
        <v>10873</v>
      </c>
      <c r="T79" s="31">
        <v>9113</v>
      </c>
      <c r="U79" s="31">
        <v>10873</v>
      </c>
      <c r="V79" s="31">
        <v>8971</v>
      </c>
      <c r="W79" s="31">
        <v>7746</v>
      </c>
      <c r="X79" s="31">
        <v>8684</v>
      </c>
      <c r="Y79" s="31">
        <v>9524</v>
      </c>
      <c r="Z79" s="31">
        <v>8702</v>
      </c>
      <c r="AA79" s="31">
        <v>9542</v>
      </c>
      <c r="AB79" s="31">
        <v>8720</v>
      </c>
      <c r="AC79" s="31">
        <v>9560</v>
      </c>
      <c r="AD79" s="31">
        <v>9565</v>
      </c>
      <c r="AE79" s="31">
        <v>10405</v>
      </c>
      <c r="AF79" s="31">
        <v>10405</v>
      </c>
      <c r="AG79" s="31">
        <v>10405</v>
      </c>
      <c r="AH79" s="31">
        <v>10410</v>
      </c>
      <c r="AI79" s="31">
        <v>10410</v>
      </c>
      <c r="AJ79" s="31">
        <v>10420</v>
      </c>
      <c r="AK79" s="31">
        <v>10440</v>
      </c>
      <c r="AL79" s="31">
        <v>10460</v>
      </c>
      <c r="AM79" s="31">
        <v>10480</v>
      </c>
      <c r="AN79" s="31">
        <v>10500</v>
      </c>
      <c r="AO79" s="31">
        <v>10525</v>
      </c>
      <c r="AP79" s="31">
        <v>10550</v>
      </c>
      <c r="AQ79" s="31">
        <v>10600</v>
      </c>
      <c r="AR79" s="31">
        <v>10700</v>
      </c>
      <c r="AS79" s="31">
        <v>10800</v>
      </c>
      <c r="AT79" s="31">
        <v>10900</v>
      </c>
      <c r="AU79" s="32">
        <v>10900</v>
      </c>
    </row>
    <row r="80" spans="1:47">
      <c r="A80" s="30" t="s">
        <v>26</v>
      </c>
      <c r="B80" s="31">
        <v>6226</v>
      </c>
      <c r="C80" s="31">
        <v>6118</v>
      </c>
      <c r="D80" s="31">
        <v>6128</v>
      </c>
      <c r="E80" s="31">
        <v>5949</v>
      </c>
      <c r="F80" s="31">
        <v>5949</v>
      </c>
      <c r="G80" s="31">
        <v>4487</v>
      </c>
      <c r="H80" s="31">
        <v>4064</v>
      </c>
      <c r="I80" s="31">
        <v>3296</v>
      </c>
      <c r="J80" s="31">
        <v>2291</v>
      </c>
      <c r="K80" s="31">
        <v>153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2">
        <v>0</v>
      </c>
    </row>
    <row r="81" spans="1:47">
      <c r="A81" s="30" t="s">
        <v>27</v>
      </c>
      <c r="B81" s="31">
        <v>4916.91</v>
      </c>
      <c r="C81" s="31">
        <v>5007.2700000000004</v>
      </c>
      <c r="D81" s="31">
        <v>5005.4399999999996</v>
      </c>
      <c r="E81" s="31">
        <v>6361.94</v>
      </c>
      <c r="F81" s="31">
        <v>6022.17</v>
      </c>
      <c r="G81" s="31">
        <v>8870.89</v>
      </c>
      <c r="H81" s="31">
        <v>9094.02</v>
      </c>
      <c r="I81" s="31">
        <v>9276.02</v>
      </c>
      <c r="J81" s="31">
        <v>9314.02</v>
      </c>
      <c r="K81" s="31">
        <v>8949.34</v>
      </c>
      <c r="L81" s="31">
        <v>9556.34</v>
      </c>
      <c r="M81" s="31">
        <v>9629.6299999999992</v>
      </c>
      <c r="N81" s="31">
        <v>9918.6299999999992</v>
      </c>
      <c r="O81" s="31">
        <v>9918.6299999999992</v>
      </c>
      <c r="P81" s="31">
        <v>9918.6299999999992</v>
      </c>
      <c r="Q81" s="31">
        <v>10903.63</v>
      </c>
      <c r="R81" s="31">
        <v>10903.63</v>
      </c>
      <c r="S81" s="31">
        <v>10903.63</v>
      </c>
      <c r="T81" s="31">
        <v>10903.63</v>
      </c>
      <c r="U81" s="31">
        <v>10903.63</v>
      </c>
      <c r="V81" s="31">
        <v>10903.63</v>
      </c>
      <c r="W81" s="31">
        <v>10903.63</v>
      </c>
      <c r="X81" s="31">
        <v>10903.63</v>
      </c>
      <c r="Y81" s="31">
        <v>10903.63</v>
      </c>
      <c r="Z81" s="31">
        <v>10903.63</v>
      </c>
      <c r="AA81" s="31">
        <v>10903.63</v>
      </c>
      <c r="AB81" s="31">
        <v>10903.63</v>
      </c>
      <c r="AC81" s="31">
        <v>10903.63</v>
      </c>
      <c r="AD81" s="31">
        <v>10903.63</v>
      </c>
      <c r="AE81" s="31">
        <v>10903.63</v>
      </c>
      <c r="AF81" s="31">
        <v>10903.63</v>
      </c>
      <c r="AG81" s="31">
        <v>10903.63</v>
      </c>
      <c r="AH81" s="31">
        <v>10903.63</v>
      </c>
      <c r="AI81" s="31">
        <v>10903.63</v>
      </c>
      <c r="AJ81" s="31">
        <v>10903.63</v>
      </c>
      <c r="AK81" s="31">
        <v>10903.63</v>
      </c>
      <c r="AL81" s="31">
        <v>10903.63</v>
      </c>
      <c r="AM81" s="31">
        <v>10903.63</v>
      </c>
      <c r="AN81" s="31">
        <v>10903.63</v>
      </c>
      <c r="AO81" s="31">
        <v>10903.63</v>
      </c>
      <c r="AP81" s="31">
        <v>10903.63</v>
      </c>
      <c r="AQ81" s="31">
        <v>10903.63</v>
      </c>
      <c r="AR81" s="31">
        <v>10903.63</v>
      </c>
      <c r="AS81" s="31">
        <v>10903.63</v>
      </c>
      <c r="AT81" s="31">
        <v>10903.63</v>
      </c>
      <c r="AU81" s="32">
        <v>10903.63</v>
      </c>
    </row>
    <row r="82" spans="1:47">
      <c r="A82" s="33" t="s">
        <v>28</v>
      </c>
      <c r="B82" s="34">
        <v>115.81</v>
      </c>
      <c r="C82" s="34">
        <v>115.81</v>
      </c>
      <c r="D82" s="34">
        <v>115.81</v>
      </c>
      <c r="E82" s="34">
        <v>115.81</v>
      </c>
      <c r="F82" s="34">
        <v>115.81</v>
      </c>
      <c r="G82" s="34">
        <v>249.32</v>
      </c>
      <c r="H82" s="34">
        <v>249.32</v>
      </c>
      <c r="I82" s="34">
        <v>249.32</v>
      </c>
      <c r="J82" s="34">
        <v>249.32</v>
      </c>
      <c r="K82" s="34">
        <v>250.45</v>
      </c>
      <c r="L82" s="34">
        <v>250.45</v>
      </c>
      <c r="M82" s="34">
        <v>250.45</v>
      </c>
      <c r="N82" s="34">
        <v>250.45</v>
      </c>
      <c r="O82" s="34">
        <v>250.45</v>
      </c>
      <c r="P82" s="34">
        <v>250.45</v>
      </c>
      <c r="Q82" s="34">
        <v>250.45</v>
      </c>
      <c r="R82" s="34">
        <v>250.45</v>
      </c>
      <c r="S82" s="34">
        <v>250.45</v>
      </c>
      <c r="T82" s="34">
        <v>250.45</v>
      </c>
      <c r="U82" s="34">
        <v>250.45</v>
      </c>
      <c r="V82" s="34">
        <v>250.45</v>
      </c>
      <c r="W82" s="34">
        <v>250.45</v>
      </c>
      <c r="X82" s="34">
        <v>250.45</v>
      </c>
      <c r="Y82" s="34">
        <v>250.45</v>
      </c>
      <c r="Z82" s="34">
        <v>250.45</v>
      </c>
      <c r="AA82" s="34">
        <v>250.45</v>
      </c>
      <c r="AB82" s="34">
        <v>250.45</v>
      </c>
      <c r="AC82" s="34">
        <v>250.45</v>
      </c>
      <c r="AD82" s="34">
        <v>250.45</v>
      </c>
      <c r="AE82" s="34">
        <v>250.45</v>
      </c>
      <c r="AF82" s="34">
        <v>250.45</v>
      </c>
      <c r="AG82" s="34">
        <v>250.45</v>
      </c>
      <c r="AH82" s="34">
        <v>250.45</v>
      </c>
      <c r="AI82" s="34">
        <v>250.45</v>
      </c>
      <c r="AJ82" s="34">
        <v>250.45</v>
      </c>
      <c r="AK82" s="34">
        <v>250.45</v>
      </c>
      <c r="AL82" s="34">
        <v>250.45</v>
      </c>
      <c r="AM82" s="34">
        <v>250.45</v>
      </c>
      <c r="AN82" s="34">
        <v>250.45</v>
      </c>
      <c r="AO82" s="34">
        <v>250.45</v>
      </c>
      <c r="AP82" s="34">
        <v>250.45</v>
      </c>
      <c r="AQ82" s="34">
        <v>250.45</v>
      </c>
      <c r="AR82" s="34">
        <v>250.45</v>
      </c>
      <c r="AS82" s="34">
        <v>250.45</v>
      </c>
      <c r="AT82" s="34">
        <v>250.45</v>
      </c>
      <c r="AU82" s="35">
        <v>250.45</v>
      </c>
    </row>
    <row r="83" spans="1:4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8">
      <c r="A84" s="19" t="s">
        <v>35</v>
      </c>
      <c r="B84" s="19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>
      <c r="A85" s="27" t="s">
        <v>20</v>
      </c>
      <c r="B85" s="28">
        <v>2005</v>
      </c>
      <c r="C85" s="28">
        <v>2006</v>
      </c>
      <c r="D85" s="28">
        <v>2007</v>
      </c>
      <c r="E85" s="28">
        <v>2008</v>
      </c>
      <c r="F85" s="28">
        <v>2009</v>
      </c>
      <c r="G85" s="28">
        <v>2010</v>
      </c>
      <c r="H85" s="28">
        <v>2011</v>
      </c>
      <c r="I85" s="28">
        <v>2012</v>
      </c>
      <c r="J85" s="28">
        <v>2013</v>
      </c>
      <c r="K85" s="28">
        <v>2014</v>
      </c>
      <c r="L85" s="28">
        <v>2015</v>
      </c>
      <c r="M85" s="28">
        <v>2016</v>
      </c>
      <c r="N85" s="28">
        <v>2017</v>
      </c>
      <c r="O85" s="28">
        <v>2018</v>
      </c>
      <c r="P85" s="28">
        <v>2019</v>
      </c>
      <c r="Q85" s="28">
        <v>2020</v>
      </c>
      <c r="R85" s="28">
        <v>2021</v>
      </c>
      <c r="S85" s="28">
        <v>2022</v>
      </c>
      <c r="T85" s="28">
        <v>2023</v>
      </c>
      <c r="U85" s="28">
        <v>2024</v>
      </c>
      <c r="V85" s="28">
        <v>2025</v>
      </c>
      <c r="W85" s="28">
        <v>2026</v>
      </c>
      <c r="X85" s="28">
        <v>2027</v>
      </c>
      <c r="Y85" s="28">
        <v>2028</v>
      </c>
      <c r="Z85" s="28">
        <v>2029</v>
      </c>
      <c r="AA85" s="28">
        <v>2030</v>
      </c>
      <c r="AB85" s="28">
        <v>2031</v>
      </c>
      <c r="AC85" s="28">
        <v>2032</v>
      </c>
      <c r="AD85" s="28">
        <v>2033</v>
      </c>
      <c r="AE85" s="28">
        <v>2034</v>
      </c>
      <c r="AF85" s="28">
        <v>2035</v>
      </c>
      <c r="AG85" s="28">
        <v>2036</v>
      </c>
      <c r="AH85" s="28">
        <v>2037</v>
      </c>
      <c r="AI85" s="28">
        <v>2038</v>
      </c>
      <c r="AJ85" s="28">
        <v>2039</v>
      </c>
      <c r="AK85" s="28">
        <v>2040</v>
      </c>
      <c r="AL85" s="28">
        <v>2041</v>
      </c>
      <c r="AM85" s="28">
        <v>2042</v>
      </c>
      <c r="AN85" s="28">
        <v>2043</v>
      </c>
      <c r="AO85" s="28">
        <v>2044</v>
      </c>
      <c r="AP85" s="28">
        <v>2045</v>
      </c>
      <c r="AQ85" s="28">
        <v>2046</v>
      </c>
      <c r="AR85" s="28">
        <v>2047</v>
      </c>
      <c r="AS85" s="28">
        <v>2048</v>
      </c>
      <c r="AT85" s="28">
        <v>2049</v>
      </c>
      <c r="AU85" s="29">
        <v>2050</v>
      </c>
    </row>
    <row r="86" spans="1:47">
      <c r="A86" s="30" t="s">
        <v>21</v>
      </c>
      <c r="B86" s="31">
        <v>5053.63</v>
      </c>
      <c r="C86" s="31">
        <v>5053.63</v>
      </c>
      <c r="D86" s="31">
        <v>5053.63</v>
      </c>
      <c r="E86" s="31">
        <v>5053.63</v>
      </c>
      <c r="F86" s="31">
        <v>5053.63</v>
      </c>
      <c r="G86" s="31">
        <v>5053.63</v>
      </c>
      <c r="H86" s="31">
        <v>5053.63</v>
      </c>
      <c r="I86" s="31">
        <v>5053.63</v>
      </c>
      <c r="J86" s="31">
        <v>5254.63</v>
      </c>
      <c r="K86" s="31">
        <v>5313.05</v>
      </c>
      <c r="L86" s="31">
        <v>5349.16</v>
      </c>
      <c r="M86" s="31">
        <v>5349.16</v>
      </c>
      <c r="N86" s="31">
        <v>5349.16</v>
      </c>
      <c r="O86" s="31">
        <v>5349.16</v>
      </c>
      <c r="P86" s="31">
        <v>5349.16</v>
      </c>
      <c r="Q86" s="31">
        <v>5349.16</v>
      </c>
      <c r="R86" s="31">
        <v>5449.16</v>
      </c>
      <c r="S86" s="31">
        <v>6049.16</v>
      </c>
      <c r="T86" s="31">
        <v>6049.16</v>
      </c>
      <c r="U86" s="31">
        <v>6049.16</v>
      </c>
      <c r="V86" s="31">
        <v>6049.16</v>
      </c>
      <c r="W86" s="31">
        <v>6049.16</v>
      </c>
      <c r="X86" s="31">
        <v>6049.16</v>
      </c>
      <c r="Y86" s="31">
        <v>6049.16</v>
      </c>
      <c r="Z86" s="31">
        <v>6049.16</v>
      </c>
      <c r="AA86" s="31">
        <v>6049.16</v>
      </c>
      <c r="AB86" s="31">
        <v>6049.16</v>
      </c>
      <c r="AC86" s="31">
        <v>6049.16</v>
      </c>
      <c r="AD86" s="31">
        <v>6049.16</v>
      </c>
      <c r="AE86" s="31">
        <v>6072.76</v>
      </c>
      <c r="AF86" s="31">
        <v>6094</v>
      </c>
      <c r="AG86" s="31">
        <v>6113.12</v>
      </c>
      <c r="AH86" s="31">
        <v>6130.32</v>
      </c>
      <c r="AI86" s="31">
        <v>6130.32</v>
      </c>
      <c r="AJ86" s="31">
        <v>6130.32</v>
      </c>
      <c r="AK86" s="31">
        <v>6145.8</v>
      </c>
      <c r="AL86" s="31">
        <v>6145.8</v>
      </c>
      <c r="AM86" s="31">
        <v>6145.8</v>
      </c>
      <c r="AN86" s="31">
        <v>6145.8</v>
      </c>
      <c r="AO86" s="31">
        <v>6145.8</v>
      </c>
      <c r="AP86" s="31">
        <v>6145.8</v>
      </c>
      <c r="AQ86" s="31">
        <v>6159.74</v>
      </c>
      <c r="AR86" s="31">
        <v>6159.74</v>
      </c>
      <c r="AS86" s="31">
        <v>6159.74</v>
      </c>
      <c r="AT86" s="31">
        <v>6159.74</v>
      </c>
      <c r="AU86" s="32">
        <v>6159.74</v>
      </c>
    </row>
    <row r="87" spans="1:47">
      <c r="A87" s="30" t="s">
        <v>22</v>
      </c>
      <c r="B87" s="31">
        <v>20</v>
      </c>
      <c r="C87" s="31">
        <v>103.95</v>
      </c>
      <c r="D87" s="31">
        <v>103.95</v>
      </c>
      <c r="E87" s="31">
        <v>103.95</v>
      </c>
      <c r="F87" s="31">
        <v>103.95</v>
      </c>
      <c r="G87" s="31">
        <v>103.95</v>
      </c>
      <c r="H87" s="31">
        <v>241.95</v>
      </c>
      <c r="I87" s="31">
        <v>258.45</v>
      </c>
      <c r="J87" s="31">
        <v>258.45</v>
      </c>
      <c r="K87" s="31">
        <v>258.45</v>
      </c>
      <c r="L87" s="31">
        <v>258.45</v>
      </c>
      <c r="M87" s="31">
        <v>258.45</v>
      </c>
      <c r="N87" s="31">
        <v>258.45</v>
      </c>
      <c r="O87" s="31">
        <v>258.45</v>
      </c>
      <c r="P87" s="31">
        <v>258.45</v>
      </c>
      <c r="Q87" s="31">
        <v>258.45</v>
      </c>
      <c r="R87" s="31">
        <v>258.45</v>
      </c>
      <c r="S87" s="31">
        <v>258.45</v>
      </c>
      <c r="T87" s="31">
        <v>258.45</v>
      </c>
      <c r="U87" s="31">
        <v>258.45</v>
      </c>
      <c r="V87" s="31">
        <v>258.45</v>
      </c>
      <c r="W87" s="31">
        <v>292.49</v>
      </c>
      <c r="X87" s="31">
        <v>327.45999999999998</v>
      </c>
      <c r="Y87" s="31">
        <v>363.26</v>
      </c>
      <c r="Z87" s="31">
        <v>399.77</v>
      </c>
      <c r="AA87" s="31">
        <v>436.72</v>
      </c>
      <c r="AB87" s="31">
        <v>474.15</v>
      </c>
      <c r="AC87" s="31">
        <v>512.04999999999995</v>
      </c>
      <c r="AD87" s="31">
        <v>550.21</v>
      </c>
      <c r="AE87" s="31">
        <v>588.65</v>
      </c>
      <c r="AF87" s="31">
        <v>627.38</v>
      </c>
      <c r="AG87" s="31">
        <v>666.34</v>
      </c>
      <c r="AH87" s="31">
        <v>705.55</v>
      </c>
      <c r="AI87" s="31">
        <v>744.91</v>
      </c>
      <c r="AJ87" s="31">
        <v>784.41</v>
      </c>
      <c r="AK87" s="31">
        <v>823.96</v>
      </c>
      <c r="AL87" s="31">
        <v>863.56</v>
      </c>
      <c r="AM87" s="31">
        <v>903.22</v>
      </c>
      <c r="AN87" s="31">
        <v>942.9</v>
      </c>
      <c r="AO87" s="31">
        <v>982.64</v>
      </c>
      <c r="AP87" s="31">
        <v>1022.43</v>
      </c>
      <c r="AQ87" s="31">
        <v>1062.29</v>
      </c>
      <c r="AR87" s="31">
        <v>1102.22</v>
      </c>
      <c r="AS87" s="31">
        <v>1142.24</v>
      </c>
      <c r="AT87" s="31">
        <v>1182.3399999999999</v>
      </c>
      <c r="AU87" s="32">
        <v>1222.92</v>
      </c>
    </row>
    <row r="88" spans="1:47">
      <c r="A88" s="30" t="s">
        <v>23</v>
      </c>
      <c r="B88" s="31">
        <v>22</v>
      </c>
      <c r="C88" s="31">
        <v>22</v>
      </c>
      <c r="D88" s="31">
        <v>22</v>
      </c>
      <c r="E88" s="31">
        <v>22</v>
      </c>
      <c r="F88" s="31">
        <v>22</v>
      </c>
      <c r="G88" s="31">
        <v>22</v>
      </c>
      <c r="H88" s="31">
        <v>22</v>
      </c>
      <c r="I88" s="31">
        <v>22</v>
      </c>
      <c r="J88" s="31">
        <v>22</v>
      </c>
      <c r="K88" s="31">
        <v>22</v>
      </c>
      <c r="L88" s="31">
        <v>22</v>
      </c>
      <c r="M88" s="31">
        <v>22</v>
      </c>
      <c r="N88" s="31">
        <v>22</v>
      </c>
      <c r="O88" s="31">
        <v>22</v>
      </c>
      <c r="P88" s="31">
        <v>22</v>
      </c>
      <c r="Q88" s="31">
        <v>22</v>
      </c>
      <c r="R88" s="31">
        <v>22</v>
      </c>
      <c r="S88" s="31">
        <v>22</v>
      </c>
      <c r="T88" s="31">
        <v>22</v>
      </c>
      <c r="U88" s="31">
        <v>22</v>
      </c>
      <c r="V88" s="31">
        <v>22</v>
      </c>
      <c r="W88" s="31">
        <v>22</v>
      </c>
      <c r="X88" s="31">
        <v>22</v>
      </c>
      <c r="Y88" s="31">
        <v>22</v>
      </c>
      <c r="Z88" s="31">
        <v>22</v>
      </c>
      <c r="AA88" s="31">
        <v>22</v>
      </c>
      <c r="AB88" s="31">
        <v>22</v>
      </c>
      <c r="AC88" s="31">
        <v>22</v>
      </c>
      <c r="AD88" s="31">
        <v>22</v>
      </c>
      <c r="AE88" s="31">
        <v>22</v>
      </c>
      <c r="AF88" s="31">
        <v>22</v>
      </c>
      <c r="AG88" s="31">
        <v>22</v>
      </c>
      <c r="AH88" s="31">
        <v>22</v>
      </c>
      <c r="AI88" s="31">
        <v>22</v>
      </c>
      <c r="AJ88" s="31">
        <v>22</v>
      </c>
      <c r="AK88" s="31">
        <v>22</v>
      </c>
      <c r="AL88" s="31">
        <v>22</v>
      </c>
      <c r="AM88" s="31">
        <v>22</v>
      </c>
      <c r="AN88" s="31">
        <v>22</v>
      </c>
      <c r="AO88" s="31">
        <v>22</v>
      </c>
      <c r="AP88" s="31">
        <v>22</v>
      </c>
      <c r="AQ88" s="31">
        <v>22</v>
      </c>
      <c r="AR88" s="31">
        <v>22</v>
      </c>
      <c r="AS88" s="31">
        <v>22</v>
      </c>
      <c r="AT88" s="31">
        <v>22</v>
      </c>
      <c r="AU88" s="32">
        <v>22</v>
      </c>
    </row>
    <row r="89" spans="1:47">
      <c r="A89" s="30" t="s">
        <v>24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1</v>
      </c>
      <c r="K89" s="31">
        <v>2</v>
      </c>
      <c r="L89" s="31">
        <v>3</v>
      </c>
      <c r="M89" s="31">
        <v>4</v>
      </c>
      <c r="N89" s="31">
        <v>5</v>
      </c>
      <c r="O89" s="31">
        <v>6</v>
      </c>
      <c r="P89" s="31">
        <v>6</v>
      </c>
      <c r="Q89" s="31">
        <v>6</v>
      </c>
      <c r="R89" s="31">
        <v>6</v>
      </c>
      <c r="S89" s="31">
        <v>6</v>
      </c>
      <c r="T89" s="31">
        <v>6</v>
      </c>
      <c r="U89" s="31">
        <v>6</v>
      </c>
      <c r="V89" s="31">
        <v>6</v>
      </c>
      <c r="W89" s="31">
        <v>6</v>
      </c>
      <c r="X89" s="31">
        <v>6</v>
      </c>
      <c r="Y89" s="31">
        <v>6</v>
      </c>
      <c r="Z89" s="31">
        <v>11</v>
      </c>
      <c r="AA89" s="31">
        <v>16</v>
      </c>
      <c r="AB89" s="31">
        <v>21</v>
      </c>
      <c r="AC89" s="31">
        <v>26</v>
      </c>
      <c r="AD89" s="31">
        <v>31</v>
      </c>
      <c r="AE89" s="31">
        <v>36</v>
      </c>
      <c r="AF89" s="31">
        <v>41</v>
      </c>
      <c r="AG89" s="31">
        <v>46</v>
      </c>
      <c r="AH89" s="31">
        <v>51</v>
      </c>
      <c r="AI89" s="31">
        <v>56</v>
      </c>
      <c r="AJ89" s="31">
        <v>61</v>
      </c>
      <c r="AK89" s="31">
        <v>66</v>
      </c>
      <c r="AL89" s="31">
        <v>71</v>
      </c>
      <c r="AM89" s="31">
        <v>76</v>
      </c>
      <c r="AN89" s="31">
        <v>81</v>
      </c>
      <c r="AO89" s="31">
        <v>86</v>
      </c>
      <c r="AP89" s="31">
        <v>91</v>
      </c>
      <c r="AQ89" s="31">
        <v>96</v>
      </c>
      <c r="AR89" s="31">
        <v>101</v>
      </c>
      <c r="AS89" s="31">
        <v>106</v>
      </c>
      <c r="AT89" s="31">
        <v>111</v>
      </c>
      <c r="AU89" s="32">
        <v>116</v>
      </c>
    </row>
    <row r="90" spans="1:47">
      <c r="A90" s="30" t="s">
        <v>25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2">
        <v>0</v>
      </c>
    </row>
    <row r="91" spans="1:47">
      <c r="A91" s="30" t="s">
        <v>26</v>
      </c>
      <c r="B91" s="31">
        <v>97.64</v>
      </c>
      <c r="C91" s="31">
        <v>97.64</v>
      </c>
      <c r="D91" s="31">
        <v>97.64</v>
      </c>
      <c r="E91" s="31">
        <v>97.64</v>
      </c>
      <c r="F91" s="31">
        <v>97.64</v>
      </c>
      <c r="G91" s="31">
        <v>97.64</v>
      </c>
      <c r="H91" s="31">
        <v>97.64</v>
      </c>
      <c r="I91" s="31">
        <v>97.64</v>
      </c>
      <c r="J91" s="31">
        <v>97.64</v>
      </c>
      <c r="K91" s="31">
        <v>97.64</v>
      </c>
      <c r="L91" s="31">
        <v>97.64</v>
      </c>
      <c r="M91" s="31">
        <v>97.64</v>
      </c>
      <c r="N91" s="31">
        <v>97.64</v>
      </c>
      <c r="O91" s="31">
        <v>97.64</v>
      </c>
      <c r="P91" s="31">
        <v>97.64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2">
        <v>0</v>
      </c>
    </row>
    <row r="92" spans="1:47">
      <c r="A92" s="30" t="s">
        <v>27</v>
      </c>
      <c r="B92" s="31">
        <v>400.38</v>
      </c>
      <c r="C92" s="31">
        <v>400</v>
      </c>
      <c r="D92" s="31">
        <v>400</v>
      </c>
      <c r="E92" s="31">
        <v>400</v>
      </c>
      <c r="F92" s="31">
        <v>400</v>
      </c>
      <c r="G92" s="31">
        <v>400</v>
      </c>
      <c r="H92" s="31">
        <v>400</v>
      </c>
      <c r="I92" s="31">
        <v>400</v>
      </c>
      <c r="J92" s="31">
        <v>400</v>
      </c>
      <c r="K92" s="31">
        <v>407.68</v>
      </c>
      <c r="L92" s="31">
        <v>407.68</v>
      </c>
      <c r="M92" s="31">
        <v>402.61</v>
      </c>
      <c r="N92" s="31">
        <v>402.61</v>
      </c>
      <c r="O92" s="31">
        <v>402.61</v>
      </c>
      <c r="P92" s="31">
        <v>402.61</v>
      </c>
      <c r="Q92" s="31">
        <v>402.61</v>
      </c>
      <c r="R92" s="31">
        <v>402.61</v>
      </c>
      <c r="S92" s="31">
        <v>402.61</v>
      </c>
      <c r="T92" s="31">
        <v>402.61</v>
      </c>
      <c r="U92" s="31">
        <v>402.61</v>
      </c>
      <c r="V92" s="31">
        <v>402.61</v>
      </c>
      <c r="W92" s="31">
        <v>402.61</v>
      </c>
      <c r="X92" s="31">
        <v>402.61</v>
      </c>
      <c r="Y92" s="31">
        <v>402.61</v>
      </c>
      <c r="Z92" s="31">
        <v>402.61</v>
      </c>
      <c r="AA92" s="31">
        <v>402.61</v>
      </c>
      <c r="AB92" s="31">
        <v>402.61</v>
      </c>
      <c r="AC92" s="31">
        <v>402.61</v>
      </c>
      <c r="AD92" s="31">
        <v>402.61</v>
      </c>
      <c r="AE92" s="31">
        <v>402.61</v>
      </c>
      <c r="AF92" s="31">
        <v>402.61</v>
      </c>
      <c r="AG92" s="31">
        <v>402.61</v>
      </c>
      <c r="AH92" s="31">
        <v>402.61</v>
      </c>
      <c r="AI92" s="31">
        <v>402.61</v>
      </c>
      <c r="AJ92" s="31">
        <v>402.61</v>
      </c>
      <c r="AK92" s="31">
        <v>402.61</v>
      </c>
      <c r="AL92" s="31">
        <v>402.61</v>
      </c>
      <c r="AM92" s="31">
        <v>402.61</v>
      </c>
      <c r="AN92" s="31">
        <v>402.61</v>
      </c>
      <c r="AO92" s="31">
        <v>402.61</v>
      </c>
      <c r="AP92" s="31">
        <v>402.61</v>
      </c>
      <c r="AQ92" s="31">
        <v>402.61</v>
      </c>
      <c r="AR92" s="31">
        <v>402.61</v>
      </c>
      <c r="AS92" s="31">
        <v>402.61</v>
      </c>
      <c r="AT92" s="31">
        <v>402.61</v>
      </c>
      <c r="AU92" s="32">
        <v>402.61</v>
      </c>
    </row>
    <row r="93" spans="1:47">
      <c r="A93" s="33" t="s">
        <v>28</v>
      </c>
      <c r="B93" s="34">
        <v>0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4.93</v>
      </c>
      <c r="L93" s="34">
        <v>4.93</v>
      </c>
      <c r="M93" s="34">
        <v>4.93</v>
      </c>
      <c r="N93" s="34">
        <v>4.93</v>
      </c>
      <c r="O93" s="34">
        <v>4.93</v>
      </c>
      <c r="P93" s="34">
        <v>4.93</v>
      </c>
      <c r="Q93" s="34">
        <v>4.93</v>
      </c>
      <c r="R93" s="34">
        <v>4.93</v>
      </c>
      <c r="S93" s="34">
        <v>4.93</v>
      </c>
      <c r="T93" s="34">
        <v>4.93</v>
      </c>
      <c r="U93" s="34">
        <v>4.93</v>
      </c>
      <c r="V93" s="34">
        <v>4.93</v>
      </c>
      <c r="W93" s="34">
        <v>4.93</v>
      </c>
      <c r="X93" s="34">
        <v>4.93</v>
      </c>
      <c r="Y93" s="34">
        <v>4.93</v>
      </c>
      <c r="Z93" s="34">
        <v>4.93</v>
      </c>
      <c r="AA93" s="34">
        <v>4.93</v>
      </c>
      <c r="AB93" s="34">
        <v>4.93</v>
      </c>
      <c r="AC93" s="34">
        <v>4.93</v>
      </c>
      <c r="AD93" s="34">
        <v>4.93</v>
      </c>
      <c r="AE93" s="34">
        <v>4.93</v>
      </c>
      <c r="AF93" s="34">
        <v>4.93</v>
      </c>
      <c r="AG93" s="34">
        <v>4.93</v>
      </c>
      <c r="AH93" s="34">
        <v>4.93</v>
      </c>
      <c r="AI93" s="34">
        <v>4.93</v>
      </c>
      <c r="AJ93" s="34">
        <v>4.93</v>
      </c>
      <c r="AK93" s="34">
        <v>4.93</v>
      </c>
      <c r="AL93" s="34">
        <v>4.93</v>
      </c>
      <c r="AM93" s="34">
        <v>4.93</v>
      </c>
      <c r="AN93" s="34">
        <v>4.93</v>
      </c>
      <c r="AO93" s="34">
        <v>4.93</v>
      </c>
      <c r="AP93" s="34">
        <v>4.93</v>
      </c>
      <c r="AQ93" s="34">
        <v>4.93</v>
      </c>
      <c r="AR93" s="34">
        <v>4.93</v>
      </c>
      <c r="AS93" s="34">
        <v>4.93</v>
      </c>
      <c r="AT93" s="34">
        <v>4.93</v>
      </c>
      <c r="AU93" s="35">
        <v>4.93</v>
      </c>
    </row>
    <row r="94" spans="1:4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8">
      <c r="A95" s="19" t="s">
        <v>36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>
      <c r="A96" s="27" t="s">
        <v>20</v>
      </c>
      <c r="B96" s="28">
        <v>2005</v>
      </c>
      <c r="C96" s="28">
        <v>2006</v>
      </c>
      <c r="D96" s="28">
        <v>2007</v>
      </c>
      <c r="E96" s="28">
        <v>2008</v>
      </c>
      <c r="F96" s="28">
        <v>2009</v>
      </c>
      <c r="G96" s="28">
        <v>2010</v>
      </c>
      <c r="H96" s="28">
        <v>2011</v>
      </c>
      <c r="I96" s="28">
        <v>2012</v>
      </c>
      <c r="J96" s="28">
        <v>2013</v>
      </c>
      <c r="K96" s="28">
        <v>2014</v>
      </c>
      <c r="L96" s="28">
        <v>2015</v>
      </c>
      <c r="M96" s="28">
        <v>2016</v>
      </c>
      <c r="N96" s="28">
        <v>2017</v>
      </c>
      <c r="O96" s="28">
        <v>2018</v>
      </c>
      <c r="P96" s="28">
        <v>2019</v>
      </c>
      <c r="Q96" s="28">
        <v>2020</v>
      </c>
      <c r="R96" s="28">
        <v>2021</v>
      </c>
      <c r="S96" s="28">
        <v>2022</v>
      </c>
      <c r="T96" s="28">
        <v>2023</v>
      </c>
      <c r="U96" s="28">
        <v>2024</v>
      </c>
      <c r="V96" s="28">
        <v>2025</v>
      </c>
      <c r="W96" s="28">
        <v>2026</v>
      </c>
      <c r="X96" s="28">
        <v>2027</v>
      </c>
      <c r="Y96" s="28">
        <v>2028</v>
      </c>
      <c r="Z96" s="28">
        <v>2029</v>
      </c>
      <c r="AA96" s="28">
        <v>2030</v>
      </c>
      <c r="AB96" s="28">
        <v>2031</v>
      </c>
      <c r="AC96" s="28">
        <v>2032</v>
      </c>
      <c r="AD96" s="28">
        <v>2033</v>
      </c>
      <c r="AE96" s="28">
        <v>2034</v>
      </c>
      <c r="AF96" s="28">
        <v>2035</v>
      </c>
      <c r="AG96" s="28">
        <v>2036</v>
      </c>
      <c r="AH96" s="28">
        <v>2037</v>
      </c>
      <c r="AI96" s="28">
        <v>2038</v>
      </c>
      <c r="AJ96" s="28">
        <v>2039</v>
      </c>
      <c r="AK96" s="28">
        <v>2040</v>
      </c>
      <c r="AL96" s="28">
        <v>2041</v>
      </c>
      <c r="AM96" s="28">
        <v>2042</v>
      </c>
      <c r="AN96" s="28">
        <v>2043</v>
      </c>
      <c r="AO96" s="28">
        <v>2044</v>
      </c>
      <c r="AP96" s="28">
        <v>2045</v>
      </c>
      <c r="AQ96" s="28">
        <v>2046</v>
      </c>
      <c r="AR96" s="28">
        <v>2047</v>
      </c>
      <c r="AS96" s="28">
        <v>2048</v>
      </c>
      <c r="AT96" s="28">
        <v>2049</v>
      </c>
      <c r="AU96" s="29">
        <v>2050</v>
      </c>
    </row>
    <row r="97" spans="1:47">
      <c r="A97" s="30" t="s">
        <v>21</v>
      </c>
      <c r="B97" s="31">
        <v>869</v>
      </c>
      <c r="C97" s="31">
        <v>874</v>
      </c>
      <c r="D97" s="31">
        <v>874</v>
      </c>
      <c r="E97" s="31">
        <v>874</v>
      </c>
      <c r="F97" s="31">
        <v>874</v>
      </c>
      <c r="G97" s="31">
        <v>874</v>
      </c>
      <c r="H97" s="31">
        <v>879</v>
      </c>
      <c r="I97" s="31">
        <v>894</v>
      </c>
      <c r="J97" s="31">
        <v>894</v>
      </c>
      <c r="K97" s="31">
        <v>894</v>
      </c>
      <c r="L97" s="31">
        <v>894</v>
      </c>
      <c r="M97" s="31">
        <v>894.35</v>
      </c>
      <c r="N97" s="31">
        <v>894.35</v>
      </c>
      <c r="O97" s="31">
        <v>894.35</v>
      </c>
      <c r="P97" s="31">
        <v>894.35</v>
      </c>
      <c r="Q97" s="31">
        <v>894.35</v>
      </c>
      <c r="R97" s="31">
        <v>894.35</v>
      </c>
      <c r="S97" s="31">
        <v>894.35</v>
      </c>
      <c r="T97" s="31">
        <v>894.35</v>
      </c>
      <c r="U97" s="31">
        <v>894.35</v>
      </c>
      <c r="V97" s="31">
        <v>894.35</v>
      </c>
      <c r="W97" s="31">
        <v>894.35</v>
      </c>
      <c r="X97" s="31">
        <v>894.35</v>
      </c>
      <c r="Y97" s="31">
        <v>894.35</v>
      </c>
      <c r="Z97" s="31">
        <v>894.35</v>
      </c>
      <c r="AA97" s="31">
        <v>894.35</v>
      </c>
      <c r="AB97" s="31">
        <v>894.35</v>
      </c>
      <c r="AC97" s="31">
        <v>894.35</v>
      </c>
      <c r="AD97" s="31">
        <v>894.35</v>
      </c>
      <c r="AE97" s="31">
        <v>894.35</v>
      </c>
      <c r="AF97" s="31">
        <v>894.35</v>
      </c>
      <c r="AG97" s="31">
        <v>894.35</v>
      </c>
      <c r="AH97" s="31">
        <v>894.35</v>
      </c>
      <c r="AI97" s="31">
        <v>894.35</v>
      </c>
      <c r="AJ97" s="31">
        <v>894.35</v>
      </c>
      <c r="AK97" s="31">
        <v>894.35</v>
      </c>
      <c r="AL97" s="31">
        <v>894.35</v>
      </c>
      <c r="AM97" s="31">
        <v>894.35</v>
      </c>
      <c r="AN97" s="31">
        <v>894.35</v>
      </c>
      <c r="AO97" s="31">
        <v>894.35</v>
      </c>
      <c r="AP97" s="31">
        <v>894.35</v>
      </c>
      <c r="AQ97" s="31">
        <v>894.35</v>
      </c>
      <c r="AR97" s="31">
        <v>894.35</v>
      </c>
      <c r="AS97" s="31">
        <v>894.35</v>
      </c>
      <c r="AT97" s="31">
        <v>894.35</v>
      </c>
      <c r="AU97" s="32">
        <v>894.35</v>
      </c>
    </row>
    <row r="98" spans="1:47">
      <c r="A98" s="30" t="s">
        <v>22</v>
      </c>
      <c r="B98" s="31">
        <v>251</v>
      </c>
      <c r="C98" s="31">
        <v>386</v>
      </c>
      <c r="D98" s="31">
        <v>525</v>
      </c>
      <c r="E98" s="31">
        <v>525</v>
      </c>
      <c r="F98" s="31">
        <v>591</v>
      </c>
      <c r="G98" s="31">
        <v>723</v>
      </c>
      <c r="H98" s="31">
        <v>865</v>
      </c>
      <c r="I98" s="31">
        <v>1088</v>
      </c>
      <c r="J98" s="31">
        <v>1088</v>
      </c>
      <c r="K98" s="31">
        <v>1434</v>
      </c>
      <c r="L98" s="31">
        <v>1463</v>
      </c>
      <c r="M98" s="31">
        <v>1466.76</v>
      </c>
      <c r="N98" s="31">
        <v>1466.76</v>
      </c>
      <c r="O98" s="31">
        <v>1466.76</v>
      </c>
      <c r="P98" s="31">
        <v>1466.76</v>
      </c>
      <c r="Q98" s="31">
        <v>1466.76</v>
      </c>
      <c r="R98" s="31">
        <v>1466.76</v>
      </c>
      <c r="S98" s="31">
        <v>2786.76</v>
      </c>
      <c r="T98" s="31">
        <v>2786.76</v>
      </c>
      <c r="U98" s="31">
        <v>2786.76</v>
      </c>
      <c r="V98" s="31">
        <v>2786.76</v>
      </c>
      <c r="W98" s="31">
        <v>2786.76</v>
      </c>
      <c r="X98" s="31">
        <v>2956.76</v>
      </c>
      <c r="Y98" s="31">
        <v>3056.76</v>
      </c>
      <c r="Z98" s="31">
        <v>3156.76</v>
      </c>
      <c r="AA98" s="31">
        <v>3556.76</v>
      </c>
      <c r="AB98" s="31">
        <v>3856.76</v>
      </c>
      <c r="AC98" s="31">
        <v>4256.76</v>
      </c>
      <c r="AD98" s="31">
        <v>4356.76</v>
      </c>
      <c r="AE98" s="31">
        <v>4456.76</v>
      </c>
      <c r="AF98" s="31">
        <v>4456.76</v>
      </c>
      <c r="AG98" s="31">
        <v>4556.76</v>
      </c>
      <c r="AH98" s="31">
        <v>4556.76</v>
      </c>
      <c r="AI98" s="31">
        <v>4656.76</v>
      </c>
      <c r="AJ98" s="31">
        <v>4656.76</v>
      </c>
      <c r="AK98" s="31">
        <v>4756.76</v>
      </c>
      <c r="AL98" s="31">
        <v>4756.76</v>
      </c>
      <c r="AM98" s="31">
        <v>4956.76</v>
      </c>
      <c r="AN98" s="31">
        <v>4956.76</v>
      </c>
      <c r="AO98" s="31">
        <v>5156.76</v>
      </c>
      <c r="AP98" s="31">
        <v>5156.76</v>
      </c>
      <c r="AQ98" s="31">
        <v>5356.76</v>
      </c>
      <c r="AR98" s="31">
        <v>5356.76</v>
      </c>
      <c r="AS98" s="31">
        <v>5556.76</v>
      </c>
      <c r="AT98" s="31">
        <v>5556.76</v>
      </c>
      <c r="AU98" s="32">
        <v>5556.76</v>
      </c>
    </row>
    <row r="99" spans="1:47">
      <c r="A99" s="30" t="s">
        <v>23</v>
      </c>
      <c r="B99" s="31">
        <v>271</v>
      </c>
      <c r="C99" s="31">
        <v>313.10000000000002</v>
      </c>
      <c r="D99" s="31">
        <v>313.10000000000002</v>
      </c>
      <c r="E99" s="31">
        <v>313.10000000000002</v>
      </c>
      <c r="F99" s="31">
        <v>323.2</v>
      </c>
      <c r="G99" s="31">
        <v>340.2</v>
      </c>
      <c r="H99" s="31">
        <v>358.7</v>
      </c>
      <c r="I99" s="31">
        <v>413.8</v>
      </c>
      <c r="J99" s="31">
        <v>416.65</v>
      </c>
      <c r="K99" s="31">
        <v>438.3</v>
      </c>
      <c r="L99" s="31">
        <v>428</v>
      </c>
      <c r="M99" s="31">
        <v>281.61</v>
      </c>
      <c r="N99" s="31">
        <v>281.61</v>
      </c>
      <c r="O99" s="31">
        <v>272.61</v>
      </c>
      <c r="P99" s="31">
        <v>272.61</v>
      </c>
      <c r="Q99" s="31">
        <v>281.61</v>
      </c>
      <c r="R99" s="31">
        <v>281.61</v>
      </c>
      <c r="S99" s="31">
        <v>301.61</v>
      </c>
      <c r="T99" s="31">
        <v>351.61</v>
      </c>
      <c r="U99" s="31">
        <v>342.61</v>
      </c>
      <c r="V99" s="31">
        <v>351.61</v>
      </c>
      <c r="W99" s="31">
        <v>351.61</v>
      </c>
      <c r="X99" s="31">
        <v>342.61</v>
      </c>
      <c r="Y99" s="31">
        <v>392.61</v>
      </c>
      <c r="Z99" s="31">
        <v>392.61</v>
      </c>
      <c r="AA99" s="31">
        <v>401.61</v>
      </c>
      <c r="AB99" s="31">
        <v>392.61</v>
      </c>
      <c r="AC99" s="31">
        <v>392.61</v>
      </c>
      <c r="AD99" s="31">
        <v>451.61</v>
      </c>
      <c r="AE99" s="31">
        <v>451.61</v>
      </c>
      <c r="AF99" s="31">
        <v>442.61</v>
      </c>
      <c r="AG99" s="31">
        <v>442.61</v>
      </c>
      <c r="AH99" s="31">
        <v>451.61</v>
      </c>
      <c r="AI99" s="31">
        <v>451.61</v>
      </c>
      <c r="AJ99" s="31">
        <v>451.61</v>
      </c>
      <c r="AK99" s="31">
        <v>442.61</v>
      </c>
      <c r="AL99" s="31">
        <v>442.61</v>
      </c>
      <c r="AM99" s="31">
        <v>442.61</v>
      </c>
      <c r="AN99" s="31">
        <v>451.61</v>
      </c>
      <c r="AO99" s="31">
        <v>442.61</v>
      </c>
      <c r="AP99" s="31">
        <v>442.61</v>
      </c>
      <c r="AQ99" s="31">
        <v>442.61</v>
      </c>
      <c r="AR99" s="31">
        <v>442.61</v>
      </c>
      <c r="AS99" s="31">
        <v>442.61</v>
      </c>
      <c r="AT99" s="31">
        <v>451.61</v>
      </c>
      <c r="AU99" s="32">
        <v>451.61</v>
      </c>
    </row>
    <row r="100" spans="1:47">
      <c r="A100" s="30" t="s">
        <v>24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2.1800000000000002</v>
      </c>
      <c r="J100" s="31">
        <v>4.47</v>
      </c>
      <c r="K100" s="31">
        <v>4.47</v>
      </c>
      <c r="L100" s="31">
        <v>4.47</v>
      </c>
      <c r="M100" s="31">
        <v>4.47</v>
      </c>
      <c r="N100" s="31">
        <v>21.47</v>
      </c>
      <c r="O100" s="31">
        <v>36.47</v>
      </c>
      <c r="P100" s="31">
        <v>36.47</v>
      </c>
      <c r="Q100" s="31">
        <v>36.47</v>
      </c>
      <c r="R100" s="31">
        <v>236.47</v>
      </c>
      <c r="S100" s="31">
        <v>636.47</v>
      </c>
      <c r="T100" s="31">
        <v>636.47</v>
      </c>
      <c r="U100" s="31">
        <v>636.47</v>
      </c>
      <c r="V100" s="31">
        <v>636.47</v>
      </c>
      <c r="W100" s="31">
        <v>736.47</v>
      </c>
      <c r="X100" s="31">
        <v>836.47</v>
      </c>
      <c r="Y100" s="31">
        <v>836.47</v>
      </c>
      <c r="Z100" s="31">
        <v>936.47</v>
      </c>
      <c r="AA100" s="31">
        <v>1036.47</v>
      </c>
      <c r="AB100" s="31">
        <v>1136.47</v>
      </c>
      <c r="AC100" s="31">
        <v>1236.47</v>
      </c>
      <c r="AD100" s="31">
        <v>1336.47</v>
      </c>
      <c r="AE100" s="31">
        <v>1436.47</v>
      </c>
      <c r="AF100" s="31">
        <v>1736.47</v>
      </c>
      <c r="AG100" s="31">
        <v>1836.47</v>
      </c>
      <c r="AH100" s="31">
        <v>1936.47</v>
      </c>
      <c r="AI100" s="31">
        <v>1936.47</v>
      </c>
      <c r="AJ100" s="31">
        <v>1936.47</v>
      </c>
      <c r="AK100" s="31">
        <v>2136.4699999999998</v>
      </c>
      <c r="AL100" s="31">
        <v>2136.4699999999998</v>
      </c>
      <c r="AM100" s="31">
        <v>2136.4699999999998</v>
      </c>
      <c r="AN100" s="31">
        <v>2136.4699999999998</v>
      </c>
      <c r="AO100" s="31">
        <v>2136.4699999999998</v>
      </c>
      <c r="AP100" s="31">
        <v>2336.4699999999998</v>
      </c>
      <c r="AQ100" s="31">
        <v>2336.4699999999998</v>
      </c>
      <c r="AR100" s="31">
        <v>2336.4699999999998</v>
      </c>
      <c r="AS100" s="31">
        <v>2336.4699999999998</v>
      </c>
      <c r="AT100" s="31">
        <v>2336.4699999999998</v>
      </c>
      <c r="AU100" s="32">
        <v>2336.4699999999998</v>
      </c>
    </row>
    <row r="101" spans="1:47">
      <c r="A101" s="30" t="s">
        <v>25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2">
        <v>0</v>
      </c>
    </row>
    <row r="102" spans="1:47">
      <c r="A102" s="30" t="s">
        <v>26</v>
      </c>
      <c r="B102" s="31">
        <v>5696</v>
      </c>
      <c r="C102" s="31">
        <v>5720</v>
      </c>
      <c r="D102" s="31">
        <v>5774</v>
      </c>
      <c r="E102" s="31">
        <v>5774</v>
      </c>
      <c r="F102" s="31">
        <v>5827</v>
      </c>
      <c r="G102" s="31">
        <v>5591</v>
      </c>
      <c r="H102" s="31">
        <v>5488</v>
      </c>
      <c r="I102" s="31">
        <v>5546</v>
      </c>
      <c r="J102" s="31">
        <v>5679.3</v>
      </c>
      <c r="K102" s="31">
        <v>6114</v>
      </c>
      <c r="L102" s="31">
        <v>6142.8</v>
      </c>
      <c r="M102" s="31">
        <v>6142.8</v>
      </c>
      <c r="N102" s="31">
        <v>6142.8</v>
      </c>
      <c r="O102" s="31">
        <v>5554.8</v>
      </c>
      <c r="P102" s="31">
        <v>5554.8</v>
      </c>
      <c r="Q102" s="31">
        <v>5399.8</v>
      </c>
      <c r="R102" s="31">
        <v>4385.8</v>
      </c>
      <c r="S102" s="31">
        <v>3194.8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2">
        <v>0</v>
      </c>
    </row>
    <row r="103" spans="1:47">
      <c r="A103" s="30" t="s">
        <v>27</v>
      </c>
      <c r="B103" s="31">
        <v>4904</v>
      </c>
      <c r="C103" s="31">
        <v>4452.6899999999996</v>
      </c>
      <c r="D103" s="31">
        <v>4558.4399999999996</v>
      </c>
      <c r="E103" s="31">
        <v>4956.4399999999996</v>
      </c>
      <c r="F103" s="31">
        <v>5247.44</v>
      </c>
      <c r="G103" s="31">
        <v>5326.44</v>
      </c>
      <c r="H103" s="31">
        <v>5385</v>
      </c>
      <c r="I103" s="31">
        <v>5791.44</v>
      </c>
      <c r="J103" s="31">
        <v>5945</v>
      </c>
      <c r="K103" s="31">
        <v>6241.44</v>
      </c>
      <c r="L103" s="31">
        <v>7177.96</v>
      </c>
      <c r="M103" s="31">
        <v>7510.15</v>
      </c>
      <c r="N103" s="31">
        <v>7741.15</v>
      </c>
      <c r="O103" s="31">
        <v>8100.15</v>
      </c>
      <c r="P103" s="31">
        <v>8100.15</v>
      </c>
      <c r="Q103" s="31">
        <v>8912.15</v>
      </c>
      <c r="R103" s="31">
        <v>10289.15</v>
      </c>
      <c r="S103" s="31">
        <v>11080.15</v>
      </c>
      <c r="T103" s="31">
        <v>15024.25</v>
      </c>
      <c r="U103" s="31">
        <v>15763.25</v>
      </c>
      <c r="V103" s="31">
        <v>15764.43</v>
      </c>
      <c r="W103" s="31">
        <v>15814.62</v>
      </c>
      <c r="X103" s="31">
        <v>15960.83</v>
      </c>
      <c r="Y103" s="31">
        <v>16615.95</v>
      </c>
      <c r="Z103" s="31">
        <v>16896.02</v>
      </c>
      <c r="AA103" s="31">
        <v>16992.080000000002</v>
      </c>
      <c r="AB103" s="31">
        <v>17221.14</v>
      </c>
      <c r="AC103" s="31">
        <v>17450.2</v>
      </c>
      <c r="AD103" s="31">
        <v>16660.259999999998</v>
      </c>
      <c r="AE103" s="31">
        <v>18209.330000000002</v>
      </c>
      <c r="AF103" s="31">
        <v>18618.39</v>
      </c>
      <c r="AG103" s="31">
        <v>18698.45</v>
      </c>
      <c r="AH103" s="31">
        <v>17813.5</v>
      </c>
      <c r="AI103" s="31">
        <v>17893.560000000001</v>
      </c>
      <c r="AJ103" s="31">
        <v>17213.61</v>
      </c>
      <c r="AK103" s="31">
        <v>17222.66</v>
      </c>
      <c r="AL103" s="31">
        <v>17222.71</v>
      </c>
      <c r="AM103" s="31">
        <v>17222.75</v>
      </c>
      <c r="AN103" s="31">
        <v>17213.8</v>
      </c>
      <c r="AO103" s="31">
        <v>17222.849999999999</v>
      </c>
      <c r="AP103" s="31">
        <v>17222.900000000001</v>
      </c>
      <c r="AQ103" s="31">
        <v>17222.95</v>
      </c>
      <c r="AR103" s="31">
        <v>17223</v>
      </c>
      <c r="AS103" s="31">
        <v>17223.05</v>
      </c>
      <c r="AT103" s="31">
        <v>17214.099999999999</v>
      </c>
      <c r="AU103" s="32">
        <v>17214.169999999998</v>
      </c>
    </row>
    <row r="104" spans="1:47">
      <c r="A104" s="33" t="s">
        <v>28</v>
      </c>
      <c r="B104" s="34">
        <v>7.15</v>
      </c>
      <c r="C104" s="34">
        <v>7.15</v>
      </c>
      <c r="D104" s="34">
        <v>7.15</v>
      </c>
      <c r="E104" s="34">
        <v>7.15</v>
      </c>
      <c r="F104" s="34">
        <v>7.15</v>
      </c>
      <c r="G104" s="34">
        <v>7.15</v>
      </c>
      <c r="H104" s="34">
        <v>7.15</v>
      </c>
      <c r="I104" s="34">
        <v>7.15</v>
      </c>
      <c r="J104" s="34">
        <v>7.15</v>
      </c>
      <c r="K104" s="34">
        <v>7.15</v>
      </c>
      <c r="L104" s="34">
        <v>7.15</v>
      </c>
      <c r="M104" s="34">
        <v>7.15</v>
      </c>
      <c r="N104" s="34">
        <v>7.15</v>
      </c>
      <c r="O104" s="34">
        <v>7.15</v>
      </c>
      <c r="P104" s="34">
        <v>7.15</v>
      </c>
      <c r="Q104" s="34">
        <v>7.15</v>
      </c>
      <c r="R104" s="34">
        <v>7.15</v>
      </c>
      <c r="S104" s="34">
        <v>7.15</v>
      </c>
      <c r="T104" s="34">
        <v>7.15</v>
      </c>
      <c r="U104" s="34">
        <v>7.15</v>
      </c>
      <c r="V104" s="34">
        <v>7.15</v>
      </c>
      <c r="W104" s="34">
        <v>7.15</v>
      </c>
      <c r="X104" s="34">
        <v>7.15</v>
      </c>
      <c r="Y104" s="34">
        <v>7.15</v>
      </c>
      <c r="Z104" s="34">
        <v>7.15</v>
      </c>
      <c r="AA104" s="34">
        <v>7.15</v>
      </c>
      <c r="AB104" s="34">
        <v>7.15</v>
      </c>
      <c r="AC104" s="34">
        <v>7.15</v>
      </c>
      <c r="AD104" s="34">
        <v>7.15</v>
      </c>
      <c r="AE104" s="34">
        <v>7.15</v>
      </c>
      <c r="AF104" s="34">
        <v>7.15</v>
      </c>
      <c r="AG104" s="34">
        <v>7.15</v>
      </c>
      <c r="AH104" s="34">
        <v>7.15</v>
      </c>
      <c r="AI104" s="34">
        <v>7.15</v>
      </c>
      <c r="AJ104" s="34">
        <v>7.15</v>
      </c>
      <c r="AK104" s="34">
        <v>7.15</v>
      </c>
      <c r="AL104" s="34">
        <v>7.15</v>
      </c>
      <c r="AM104" s="34">
        <v>7.15</v>
      </c>
      <c r="AN104" s="34">
        <v>7.15</v>
      </c>
      <c r="AO104" s="34">
        <v>7.15</v>
      </c>
      <c r="AP104" s="34">
        <v>7.15</v>
      </c>
      <c r="AQ104" s="34">
        <v>7.15</v>
      </c>
      <c r="AR104" s="34">
        <v>7.15</v>
      </c>
      <c r="AS104" s="34">
        <v>7.15</v>
      </c>
      <c r="AT104" s="34">
        <v>7.15</v>
      </c>
      <c r="AU104" s="35">
        <v>7.15</v>
      </c>
    </row>
    <row r="105" spans="1:4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8">
      <c r="A106" s="19" t="s">
        <v>37</v>
      </c>
      <c r="B106" s="19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>
      <c r="A107" s="27" t="s">
        <v>20</v>
      </c>
      <c r="B107" s="28">
        <v>2005</v>
      </c>
      <c r="C107" s="28">
        <v>2006</v>
      </c>
      <c r="D107" s="28">
        <v>2007</v>
      </c>
      <c r="E107" s="28">
        <v>2008</v>
      </c>
      <c r="F107" s="28">
        <v>2009</v>
      </c>
      <c r="G107" s="28">
        <v>2010</v>
      </c>
      <c r="H107" s="28">
        <v>2011</v>
      </c>
      <c r="I107" s="28">
        <v>2012</v>
      </c>
      <c r="J107" s="28">
        <v>2013</v>
      </c>
      <c r="K107" s="28">
        <v>2014</v>
      </c>
      <c r="L107" s="28">
        <v>2015</v>
      </c>
      <c r="M107" s="28">
        <v>2016</v>
      </c>
      <c r="N107" s="28">
        <v>2017</v>
      </c>
      <c r="O107" s="28">
        <v>2018</v>
      </c>
      <c r="P107" s="28">
        <v>2019</v>
      </c>
      <c r="Q107" s="28">
        <v>2020</v>
      </c>
      <c r="R107" s="28">
        <v>2021</v>
      </c>
      <c r="S107" s="28">
        <v>2022</v>
      </c>
      <c r="T107" s="28">
        <v>2023</v>
      </c>
      <c r="U107" s="28">
        <v>2024</v>
      </c>
      <c r="V107" s="28">
        <v>2025</v>
      </c>
      <c r="W107" s="28">
        <v>2026</v>
      </c>
      <c r="X107" s="28">
        <v>2027</v>
      </c>
      <c r="Y107" s="28">
        <v>2028</v>
      </c>
      <c r="Z107" s="28">
        <v>2029</v>
      </c>
      <c r="AA107" s="28">
        <v>2030</v>
      </c>
      <c r="AB107" s="28">
        <v>2031</v>
      </c>
      <c r="AC107" s="28">
        <v>2032</v>
      </c>
      <c r="AD107" s="28">
        <v>2033</v>
      </c>
      <c r="AE107" s="28">
        <v>2034</v>
      </c>
      <c r="AF107" s="28">
        <v>2035</v>
      </c>
      <c r="AG107" s="28">
        <v>2036</v>
      </c>
      <c r="AH107" s="28">
        <v>2037</v>
      </c>
      <c r="AI107" s="28">
        <v>2038</v>
      </c>
      <c r="AJ107" s="28">
        <v>2039</v>
      </c>
      <c r="AK107" s="28">
        <v>2040</v>
      </c>
      <c r="AL107" s="28">
        <v>2041</v>
      </c>
      <c r="AM107" s="28">
        <v>2042</v>
      </c>
      <c r="AN107" s="28">
        <v>2043</v>
      </c>
      <c r="AO107" s="28">
        <v>2044</v>
      </c>
      <c r="AP107" s="28">
        <v>2045</v>
      </c>
      <c r="AQ107" s="28">
        <v>2046</v>
      </c>
      <c r="AR107" s="28">
        <v>2047</v>
      </c>
      <c r="AS107" s="28">
        <v>2048</v>
      </c>
      <c r="AT107" s="28">
        <v>2049</v>
      </c>
      <c r="AU107" s="29">
        <v>2050</v>
      </c>
    </row>
    <row r="108" spans="1:47">
      <c r="A108" s="30" t="s">
        <v>21</v>
      </c>
      <c r="B108" s="31">
        <v>12847</v>
      </c>
      <c r="C108" s="31">
        <v>12614</v>
      </c>
      <c r="D108" s="31">
        <v>12661</v>
      </c>
      <c r="E108" s="31">
        <v>12733</v>
      </c>
      <c r="F108" s="31">
        <v>12858</v>
      </c>
      <c r="G108" s="31">
        <v>13202</v>
      </c>
      <c r="H108" s="31">
        <v>13673</v>
      </c>
      <c r="I108" s="31">
        <v>13673</v>
      </c>
      <c r="J108" s="31">
        <v>13687</v>
      </c>
      <c r="K108" s="31">
        <v>14207</v>
      </c>
      <c r="L108" s="31">
        <v>15029</v>
      </c>
      <c r="M108" s="31">
        <v>15708.87</v>
      </c>
      <c r="N108" s="31">
        <v>15905.47</v>
      </c>
      <c r="O108" s="31">
        <v>15955.47</v>
      </c>
      <c r="P108" s="31">
        <v>15955.47</v>
      </c>
      <c r="Q108" s="31">
        <v>15955.47</v>
      </c>
      <c r="R108" s="31">
        <v>15955.47</v>
      </c>
      <c r="S108" s="31">
        <v>15955.47</v>
      </c>
      <c r="T108" s="31">
        <v>15955.47</v>
      </c>
      <c r="U108" s="31">
        <v>15955.47</v>
      </c>
      <c r="V108" s="31">
        <v>17055.47</v>
      </c>
      <c r="W108" s="31">
        <v>17060.47</v>
      </c>
      <c r="X108" s="31">
        <v>17075.47</v>
      </c>
      <c r="Y108" s="31">
        <v>17090.47</v>
      </c>
      <c r="Z108" s="31">
        <v>17105.47</v>
      </c>
      <c r="AA108" s="31">
        <v>17120.47</v>
      </c>
      <c r="AB108" s="31">
        <v>17135.47</v>
      </c>
      <c r="AC108" s="31">
        <v>17150.47</v>
      </c>
      <c r="AD108" s="31">
        <v>17165.47</v>
      </c>
      <c r="AE108" s="31">
        <v>17180.47</v>
      </c>
      <c r="AF108" s="31">
        <v>17195.47</v>
      </c>
      <c r="AG108" s="31">
        <v>17210.47</v>
      </c>
      <c r="AH108" s="31">
        <v>17225.47</v>
      </c>
      <c r="AI108" s="31">
        <v>17240.47</v>
      </c>
      <c r="AJ108" s="31">
        <v>17255.47</v>
      </c>
      <c r="AK108" s="31">
        <v>17270.47</v>
      </c>
      <c r="AL108" s="31">
        <v>17285.47</v>
      </c>
      <c r="AM108" s="31">
        <v>17300.47</v>
      </c>
      <c r="AN108" s="31">
        <v>17406.91</v>
      </c>
      <c r="AO108" s="31">
        <v>17504.21</v>
      </c>
      <c r="AP108" s="31">
        <v>17519.21</v>
      </c>
      <c r="AQ108" s="31">
        <v>17534.21</v>
      </c>
      <c r="AR108" s="31">
        <v>17549.21</v>
      </c>
      <c r="AS108" s="31">
        <v>17564.21</v>
      </c>
      <c r="AT108" s="31">
        <v>17579.21</v>
      </c>
      <c r="AU108" s="32">
        <v>17594.21</v>
      </c>
    </row>
    <row r="109" spans="1:47">
      <c r="A109" s="30" t="s">
        <v>22</v>
      </c>
      <c r="B109" s="31">
        <v>0</v>
      </c>
      <c r="C109" s="31">
        <v>0</v>
      </c>
      <c r="D109" s="31">
        <v>0</v>
      </c>
      <c r="E109" s="31">
        <v>0</v>
      </c>
      <c r="F109" s="31">
        <v>102</v>
      </c>
      <c r="G109" s="31">
        <v>102</v>
      </c>
      <c r="H109" s="31">
        <v>246</v>
      </c>
      <c r="I109" s="31">
        <v>246</v>
      </c>
      <c r="J109" s="31">
        <v>388</v>
      </c>
      <c r="K109" s="31">
        <v>488</v>
      </c>
      <c r="L109" s="31">
        <v>488</v>
      </c>
      <c r="M109" s="31">
        <v>488.25</v>
      </c>
      <c r="N109" s="31">
        <v>702.25</v>
      </c>
      <c r="O109" s="31">
        <v>702.25</v>
      </c>
      <c r="P109" s="31">
        <v>702.25</v>
      </c>
      <c r="Q109" s="31">
        <v>702.25</v>
      </c>
      <c r="R109" s="31">
        <v>702.25</v>
      </c>
      <c r="S109" s="31">
        <v>702.25</v>
      </c>
      <c r="T109" s="31">
        <v>702.25</v>
      </c>
      <c r="U109" s="31">
        <v>752.25</v>
      </c>
      <c r="V109" s="31">
        <v>802.25</v>
      </c>
      <c r="W109" s="31">
        <v>802.25</v>
      </c>
      <c r="X109" s="31">
        <v>802.25</v>
      </c>
      <c r="Y109" s="31">
        <v>852.25</v>
      </c>
      <c r="Z109" s="31">
        <v>852.25</v>
      </c>
      <c r="AA109" s="31">
        <v>902.25</v>
      </c>
      <c r="AB109" s="31">
        <v>952.25</v>
      </c>
      <c r="AC109" s="31">
        <v>1002.25</v>
      </c>
      <c r="AD109" s="31">
        <v>1052.25</v>
      </c>
      <c r="AE109" s="31">
        <v>1102.25</v>
      </c>
      <c r="AF109" s="31">
        <v>1152.25</v>
      </c>
      <c r="AG109" s="31">
        <v>1202.25</v>
      </c>
      <c r="AH109" s="31">
        <v>1252.25</v>
      </c>
      <c r="AI109" s="31">
        <v>1302.25</v>
      </c>
      <c r="AJ109" s="31">
        <v>1352.25</v>
      </c>
      <c r="AK109" s="31">
        <v>1402.25</v>
      </c>
      <c r="AL109" s="31">
        <v>1452.25</v>
      </c>
      <c r="AM109" s="31">
        <v>1502.25</v>
      </c>
      <c r="AN109" s="31">
        <v>1552.25</v>
      </c>
      <c r="AO109" s="31">
        <v>1602.25</v>
      </c>
      <c r="AP109" s="31">
        <v>1652.25</v>
      </c>
      <c r="AQ109" s="31">
        <v>1702.25</v>
      </c>
      <c r="AR109" s="31">
        <v>1752.25</v>
      </c>
      <c r="AS109" s="31">
        <v>1802.25</v>
      </c>
      <c r="AT109" s="31">
        <v>1852.25</v>
      </c>
      <c r="AU109" s="32">
        <v>1902.25</v>
      </c>
    </row>
    <row r="110" spans="1:47">
      <c r="A110" s="30" t="s">
        <v>23</v>
      </c>
      <c r="B110" s="31">
        <v>742.5</v>
      </c>
      <c r="C110" s="31">
        <v>742.5</v>
      </c>
      <c r="D110" s="31">
        <v>742.5</v>
      </c>
      <c r="E110" s="31">
        <v>742.5</v>
      </c>
      <c r="F110" s="31">
        <v>742.5</v>
      </c>
      <c r="G110" s="31">
        <v>790.5</v>
      </c>
      <c r="H110" s="31">
        <v>791.5</v>
      </c>
      <c r="I110" s="31">
        <v>791.5</v>
      </c>
      <c r="J110" s="31">
        <v>817.5</v>
      </c>
      <c r="K110" s="31">
        <v>817.5</v>
      </c>
      <c r="L110" s="31">
        <v>817.5</v>
      </c>
      <c r="M110" s="31">
        <v>887.79</v>
      </c>
      <c r="N110" s="31">
        <v>927.79</v>
      </c>
      <c r="O110" s="31">
        <v>927.79</v>
      </c>
      <c r="P110" s="31">
        <v>927.79</v>
      </c>
      <c r="Q110" s="31">
        <v>927.79</v>
      </c>
      <c r="R110" s="31">
        <v>927.79</v>
      </c>
      <c r="S110" s="31">
        <v>927.79</v>
      </c>
      <c r="T110" s="31">
        <v>927.79</v>
      </c>
      <c r="U110" s="31">
        <v>927.79</v>
      </c>
      <c r="V110" s="31">
        <v>927.79</v>
      </c>
      <c r="W110" s="31">
        <v>927.79</v>
      </c>
      <c r="X110" s="31">
        <v>927.79</v>
      </c>
      <c r="Y110" s="31">
        <v>927.79</v>
      </c>
      <c r="Z110" s="31">
        <v>927.79</v>
      </c>
      <c r="AA110" s="31">
        <v>927.79</v>
      </c>
      <c r="AB110" s="31">
        <v>927.79</v>
      </c>
      <c r="AC110" s="31">
        <v>927.79</v>
      </c>
      <c r="AD110" s="31">
        <v>927.79</v>
      </c>
      <c r="AE110" s="31">
        <v>927.79</v>
      </c>
      <c r="AF110" s="31">
        <v>927.79</v>
      </c>
      <c r="AG110" s="31">
        <v>927.79</v>
      </c>
      <c r="AH110" s="31">
        <v>927.79</v>
      </c>
      <c r="AI110" s="31">
        <v>927.79</v>
      </c>
      <c r="AJ110" s="31">
        <v>927.79</v>
      </c>
      <c r="AK110" s="31">
        <v>927.79</v>
      </c>
      <c r="AL110" s="31">
        <v>927.79</v>
      </c>
      <c r="AM110" s="31">
        <v>927.79</v>
      </c>
      <c r="AN110" s="31">
        <v>927.79</v>
      </c>
      <c r="AO110" s="31">
        <v>927.79</v>
      </c>
      <c r="AP110" s="31">
        <v>927.79</v>
      </c>
      <c r="AQ110" s="31">
        <v>927.79</v>
      </c>
      <c r="AR110" s="31">
        <v>927.79</v>
      </c>
      <c r="AS110" s="31">
        <v>927.79</v>
      </c>
      <c r="AT110" s="31">
        <v>927.79</v>
      </c>
      <c r="AU110" s="32">
        <v>927.79</v>
      </c>
    </row>
    <row r="111" spans="1:47">
      <c r="A111" s="30" t="s">
        <v>24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2.2799999999999998</v>
      </c>
      <c r="K111" s="31">
        <v>2.2799999999999998</v>
      </c>
      <c r="L111" s="31">
        <v>3.28</v>
      </c>
      <c r="M111" s="31">
        <v>3.28</v>
      </c>
      <c r="N111" s="31">
        <v>3.28</v>
      </c>
      <c r="O111" s="31">
        <v>3.28</v>
      </c>
      <c r="P111" s="31">
        <v>23.28</v>
      </c>
      <c r="Q111" s="31">
        <v>23.28</v>
      </c>
      <c r="R111" s="31">
        <v>23.28</v>
      </c>
      <c r="S111" s="31">
        <v>23.28</v>
      </c>
      <c r="T111" s="31">
        <v>63.28</v>
      </c>
      <c r="U111" s="31">
        <v>63.28</v>
      </c>
      <c r="V111" s="31">
        <v>63.28</v>
      </c>
      <c r="W111" s="31">
        <v>103.28</v>
      </c>
      <c r="X111" s="31">
        <v>103.28</v>
      </c>
      <c r="Y111" s="31">
        <v>103.28</v>
      </c>
      <c r="Z111" s="31">
        <v>143.28</v>
      </c>
      <c r="AA111" s="31">
        <v>143.28</v>
      </c>
      <c r="AB111" s="31">
        <v>143.28</v>
      </c>
      <c r="AC111" s="31">
        <v>143.28</v>
      </c>
      <c r="AD111" s="31">
        <v>183.28</v>
      </c>
      <c r="AE111" s="31">
        <v>183.28</v>
      </c>
      <c r="AF111" s="31">
        <v>352.18</v>
      </c>
      <c r="AG111" s="31">
        <v>482.64</v>
      </c>
      <c r="AH111" s="31">
        <v>654.58000000000004</v>
      </c>
      <c r="AI111" s="31">
        <v>787.77</v>
      </c>
      <c r="AJ111" s="31">
        <v>962</v>
      </c>
      <c r="AK111" s="31">
        <v>1098.1400000000001</v>
      </c>
      <c r="AL111" s="31">
        <v>1235.98</v>
      </c>
      <c r="AM111" s="31">
        <v>1374.03</v>
      </c>
      <c r="AN111" s="31">
        <v>1512.48</v>
      </c>
      <c r="AO111" s="31">
        <v>1651.52</v>
      </c>
      <c r="AP111" s="31">
        <v>1792.23</v>
      </c>
      <c r="AQ111" s="31">
        <v>1934.5</v>
      </c>
      <c r="AR111" s="31">
        <v>2077.0100000000002</v>
      </c>
      <c r="AS111" s="31">
        <v>2219.9499999999998</v>
      </c>
      <c r="AT111" s="31">
        <v>2363.5500000000002</v>
      </c>
      <c r="AU111" s="32">
        <v>2509.44</v>
      </c>
    </row>
    <row r="112" spans="1:47">
      <c r="A112" s="30" t="s">
        <v>25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2">
        <v>0</v>
      </c>
    </row>
    <row r="113" spans="1:47">
      <c r="A113" s="30" t="s">
        <v>26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2">
        <v>0</v>
      </c>
    </row>
    <row r="114" spans="1:47">
      <c r="A114" s="30" t="s">
        <v>27</v>
      </c>
      <c r="B114" s="31">
        <v>1375.52</v>
      </c>
      <c r="C114" s="31">
        <v>1474.52</v>
      </c>
      <c r="D114" s="31">
        <v>1474.52</v>
      </c>
      <c r="E114" s="31">
        <v>1474.52</v>
      </c>
      <c r="F114" s="31">
        <v>1474.52</v>
      </c>
      <c r="G114" s="31">
        <v>1474.52</v>
      </c>
      <c r="H114" s="31">
        <v>1526.53</v>
      </c>
      <c r="I114" s="31">
        <v>1474.52</v>
      </c>
      <c r="J114" s="31">
        <v>1523.52</v>
      </c>
      <c r="K114" s="31">
        <v>1523.52</v>
      </c>
      <c r="L114" s="31">
        <v>1523.52</v>
      </c>
      <c r="M114" s="31">
        <v>520.33000000000004</v>
      </c>
      <c r="N114" s="31">
        <v>520.33000000000004</v>
      </c>
      <c r="O114" s="31">
        <v>520.33000000000004</v>
      </c>
      <c r="P114" s="31">
        <v>520.33000000000004</v>
      </c>
      <c r="Q114" s="31">
        <v>520.33000000000004</v>
      </c>
      <c r="R114" s="31">
        <v>520.33000000000004</v>
      </c>
      <c r="S114" s="31">
        <v>520.33000000000004</v>
      </c>
      <c r="T114" s="31">
        <v>520.33000000000004</v>
      </c>
      <c r="U114" s="31">
        <v>520.33000000000004</v>
      </c>
      <c r="V114" s="31">
        <v>620.33000000000004</v>
      </c>
      <c r="W114" s="31">
        <v>620.33000000000004</v>
      </c>
      <c r="X114" s="31">
        <v>620.33000000000004</v>
      </c>
      <c r="Y114" s="31">
        <v>620.33000000000004</v>
      </c>
      <c r="Z114" s="31">
        <v>620.33000000000004</v>
      </c>
      <c r="AA114" s="31">
        <v>620.33000000000004</v>
      </c>
      <c r="AB114" s="31">
        <v>630.33000000000004</v>
      </c>
      <c r="AC114" s="31">
        <v>630.33000000000004</v>
      </c>
      <c r="AD114" s="31">
        <v>630.33000000000004</v>
      </c>
      <c r="AE114" s="31">
        <v>630.33000000000004</v>
      </c>
      <c r="AF114" s="31">
        <v>630.33000000000004</v>
      </c>
      <c r="AG114" s="31">
        <v>630.33000000000004</v>
      </c>
      <c r="AH114" s="31">
        <v>630.33000000000004</v>
      </c>
      <c r="AI114" s="31">
        <v>630.33000000000004</v>
      </c>
      <c r="AJ114" s="31">
        <v>630.33000000000004</v>
      </c>
      <c r="AK114" s="31">
        <v>630.33000000000004</v>
      </c>
      <c r="AL114" s="31">
        <v>630.33000000000004</v>
      </c>
      <c r="AM114" s="31">
        <v>630.33000000000004</v>
      </c>
      <c r="AN114" s="31">
        <v>630.33000000000004</v>
      </c>
      <c r="AO114" s="31">
        <v>630.33000000000004</v>
      </c>
      <c r="AP114" s="31">
        <v>630.33000000000004</v>
      </c>
      <c r="AQ114" s="31">
        <v>630.33000000000004</v>
      </c>
      <c r="AR114" s="31">
        <v>630.33000000000004</v>
      </c>
      <c r="AS114" s="31">
        <v>630.33000000000004</v>
      </c>
      <c r="AT114" s="31">
        <v>630.33000000000004</v>
      </c>
      <c r="AU114" s="32">
        <v>630.33000000000004</v>
      </c>
    </row>
    <row r="115" spans="1:47">
      <c r="A115" s="33" t="s">
        <v>28</v>
      </c>
      <c r="B115" s="34">
        <v>82.46</v>
      </c>
      <c r="C115" s="34">
        <v>82.46</v>
      </c>
      <c r="D115" s="34">
        <v>82.46</v>
      </c>
      <c r="E115" s="34">
        <v>82.46</v>
      </c>
      <c r="F115" s="34">
        <v>82.46</v>
      </c>
      <c r="G115" s="34">
        <v>82.46</v>
      </c>
      <c r="H115" s="34">
        <v>49.43</v>
      </c>
      <c r="I115" s="34">
        <v>82.46</v>
      </c>
      <c r="J115" s="34">
        <v>82.46</v>
      </c>
      <c r="K115" s="34">
        <v>82.46</v>
      </c>
      <c r="L115" s="34">
        <v>82.46</v>
      </c>
      <c r="M115" s="34">
        <v>82.46</v>
      </c>
      <c r="N115" s="34">
        <v>122.46</v>
      </c>
      <c r="O115" s="34">
        <v>122.46</v>
      </c>
      <c r="P115" s="34">
        <v>122.46</v>
      </c>
      <c r="Q115" s="34">
        <v>122.46</v>
      </c>
      <c r="R115" s="34">
        <v>122.46</v>
      </c>
      <c r="S115" s="34">
        <v>122.46</v>
      </c>
      <c r="T115" s="34">
        <v>122.46</v>
      </c>
      <c r="U115" s="34">
        <v>122.46</v>
      </c>
      <c r="V115" s="34">
        <v>122.46</v>
      </c>
      <c r="W115" s="34">
        <v>122.46</v>
      </c>
      <c r="X115" s="34">
        <v>122.46</v>
      </c>
      <c r="Y115" s="34">
        <v>122.46</v>
      </c>
      <c r="Z115" s="34">
        <v>122.46</v>
      </c>
      <c r="AA115" s="34">
        <v>122.46</v>
      </c>
      <c r="AB115" s="34">
        <v>122.46</v>
      </c>
      <c r="AC115" s="34">
        <v>122.46</v>
      </c>
      <c r="AD115" s="34">
        <v>122.46</v>
      </c>
      <c r="AE115" s="34">
        <v>122.46</v>
      </c>
      <c r="AF115" s="34">
        <v>122.46</v>
      </c>
      <c r="AG115" s="34">
        <v>122.46</v>
      </c>
      <c r="AH115" s="34">
        <v>122.46</v>
      </c>
      <c r="AI115" s="34">
        <v>122.46</v>
      </c>
      <c r="AJ115" s="34">
        <v>122.46</v>
      </c>
      <c r="AK115" s="34">
        <v>122.46</v>
      </c>
      <c r="AL115" s="34">
        <v>122.46</v>
      </c>
      <c r="AM115" s="34">
        <v>122.46</v>
      </c>
      <c r="AN115" s="34">
        <v>122.46</v>
      </c>
      <c r="AO115" s="34">
        <v>122.46</v>
      </c>
      <c r="AP115" s="34">
        <v>122.46</v>
      </c>
      <c r="AQ115" s="34">
        <v>122.46</v>
      </c>
      <c r="AR115" s="34">
        <v>122.46</v>
      </c>
      <c r="AS115" s="34">
        <v>122.46</v>
      </c>
      <c r="AT115" s="34">
        <v>122.46</v>
      </c>
      <c r="AU115" s="35">
        <v>122.46</v>
      </c>
    </row>
    <row r="116" spans="1:4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8">
      <c r="A117" s="19" t="s">
        <v>38</v>
      </c>
      <c r="B117" s="19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>
      <c r="A118" s="27" t="s">
        <v>20</v>
      </c>
      <c r="B118" s="28">
        <v>2005</v>
      </c>
      <c r="C118" s="28">
        <v>2006</v>
      </c>
      <c r="D118" s="28">
        <v>2007</v>
      </c>
      <c r="E118" s="28">
        <v>2008</v>
      </c>
      <c r="F118" s="28">
        <v>2009</v>
      </c>
      <c r="G118" s="28">
        <v>2010</v>
      </c>
      <c r="H118" s="28">
        <v>2011</v>
      </c>
      <c r="I118" s="28">
        <v>2012</v>
      </c>
      <c r="J118" s="28">
        <v>2013</v>
      </c>
      <c r="K118" s="28">
        <v>2014</v>
      </c>
      <c r="L118" s="28">
        <v>2015</v>
      </c>
      <c r="M118" s="28">
        <v>2016</v>
      </c>
      <c r="N118" s="28">
        <v>2017</v>
      </c>
      <c r="O118" s="28">
        <v>2018</v>
      </c>
      <c r="P118" s="28">
        <v>2019</v>
      </c>
      <c r="Q118" s="28">
        <v>2020</v>
      </c>
      <c r="R118" s="28">
        <v>2021</v>
      </c>
      <c r="S118" s="28">
        <v>2022</v>
      </c>
      <c r="T118" s="28">
        <v>2023</v>
      </c>
      <c r="U118" s="28">
        <v>2024</v>
      </c>
      <c r="V118" s="28">
        <v>2025</v>
      </c>
      <c r="W118" s="28">
        <v>2026</v>
      </c>
      <c r="X118" s="28">
        <v>2027</v>
      </c>
      <c r="Y118" s="28">
        <v>2028</v>
      </c>
      <c r="Z118" s="28">
        <v>2029</v>
      </c>
      <c r="AA118" s="28">
        <v>2030</v>
      </c>
      <c r="AB118" s="28">
        <v>2031</v>
      </c>
      <c r="AC118" s="28">
        <v>2032</v>
      </c>
      <c r="AD118" s="28">
        <v>2033</v>
      </c>
      <c r="AE118" s="28">
        <v>2034</v>
      </c>
      <c r="AF118" s="28">
        <v>2035</v>
      </c>
      <c r="AG118" s="28">
        <v>2036</v>
      </c>
      <c r="AH118" s="28">
        <v>2037</v>
      </c>
      <c r="AI118" s="28">
        <v>2038</v>
      </c>
      <c r="AJ118" s="28">
        <v>2039</v>
      </c>
      <c r="AK118" s="28">
        <v>2040</v>
      </c>
      <c r="AL118" s="28">
        <v>2041</v>
      </c>
      <c r="AM118" s="28">
        <v>2042</v>
      </c>
      <c r="AN118" s="28">
        <v>2043</v>
      </c>
      <c r="AO118" s="28">
        <v>2044</v>
      </c>
      <c r="AP118" s="28">
        <v>2045</v>
      </c>
      <c r="AQ118" s="28">
        <v>2046</v>
      </c>
      <c r="AR118" s="28">
        <v>2047</v>
      </c>
      <c r="AS118" s="28">
        <v>2048</v>
      </c>
      <c r="AT118" s="28">
        <v>2049</v>
      </c>
      <c r="AU118" s="29">
        <v>2050</v>
      </c>
    </row>
    <row r="119" spans="1:47">
      <c r="A119" s="30" t="s">
        <v>21</v>
      </c>
      <c r="B119" s="31">
        <v>863.81</v>
      </c>
      <c r="C119" s="31">
        <v>863.81</v>
      </c>
      <c r="D119" s="31">
        <v>863.81</v>
      </c>
      <c r="E119" s="31">
        <v>863.81</v>
      </c>
      <c r="F119" s="31">
        <v>863.81</v>
      </c>
      <c r="G119" s="31">
        <v>863.81</v>
      </c>
      <c r="H119" s="31">
        <v>863.81</v>
      </c>
      <c r="I119" s="31">
        <v>863.81</v>
      </c>
      <c r="J119" s="31">
        <v>863.81</v>
      </c>
      <c r="K119" s="31">
        <v>863.81</v>
      </c>
      <c r="L119" s="31">
        <v>889.06</v>
      </c>
      <c r="M119" s="31">
        <v>889.06</v>
      </c>
      <c r="N119" s="31">
        <v>889.06</v>
      </c>
      <c r="O119" s="31">
        <v>889.06</v>
      </c>
      <c r="P119" s="31">
        <v>889.06</v>
      </c>
      <c r="Q119" s="31">
        <v>889.06</v>
      </c>
      <c r="R119" s="31">
        <v>889.06</v>
      </c>
      <c r="S119" s="31">
        <v>889.06</v>
      </c>
      <c r="T119" s="31">
        <v>889.06</v>
      </c>
      <c r="U119" s="31">
        <v>898.16</v>
      </c>
      <c r="V119" s="31">
        <v>923.16</v>
      </c>
      <c r="W119" s="31">
        <v>923.16</v>
      </c>
      <c r="X119" s="31">
        <v>923.16</v>
      </c>
      <c r="Y119" s="31">
        <v>923.16</v>
      </c>
      <c r="Z119" s="31">
        <v>923.16</v>
      </c>
      <c r="AA119" s="31">
        <v>923.16</v>
      </c>
      <c r="AB119" s="31">
        <v>923.16</v>
      </c>
      <c r="AC119" s="31">
        <v>948.16</v>
      </c>
      <c r="AD119" s="31">
        <v>956.35</v>
      </c>
      <c r="AE119" s="31">
        <v>963.72</v>
      </c>
      <c r="AF119" s="31">
        <v>970.35</v>
      </c>
      <c r="AG119" s="31">
        <v>970.35</v>
      </c>
      <c r="AH119" s="31">
        <v>970.35</v>
      </c>
      <c r="AI119" s="31">
        <v>976.33</v>
      </c>
      <c r="AJ119" s="31">
        <v>976.33</v>
      </c>
      <c r="AK119" s="31">
        <v>976.33</v>
      </c>
      <c r="AL119" s="31">
        <v>976.33</v>
      </c>
      <c r="AM119" s="31">
        <v>981.7</v>
      </c>
      <c r="AN119" s="31">
        <v>981.7</v>
      </c>
      <c r="AO119" s="31">
        <v>981.7</v>
      </c>
      <c r="AP119" s="31">
        <v>981.7</v>
      </c>
      <c r="AQ119" s="31">
        <v>981.7</v>
      </c>
      <c r="AR119" s="31">
        <v>981.7</v>
      </c>
      <c r="AS119" s="31">
        <v>981.7</v>
      </c>
      <c r="AT119" s="31">
        <v>981.7</v>
      </c>
      <c r="AU119" s="32">
        <v>981.7</v>
      </c>
    </row>
    <row r="120" spans="1:47">
      <c r="A120" s="30" t="s">
        <v>22</v>
      </c>
      <c r="B120" s="31">
        <v>15.86</v>
      </c>
      <c r="C120" s="31">
        <v>171.18</v>
      </c>
      <c r="D120" s="31">
        <v>171.18</v>
      </c>
      <c r="E120" s="31">
        <v>171.18</v>
      </c>
      <c r="F120" s="31">
        <v>171.18</v>
      </c>
      <c r="G120" s="31">
        <v>171.18</v>
      </c>
      <c r="H120" s="31">
        <v>196.68</v>
      </c>
      <c r="I120" s="31">
        <v>196.68</v>
      </c>
      <c r="J120" s="31">
        <v>196.68</v>
      </c>
      <c r="K120" s="31">
        <v>196.68</v>
      </c>
      <c r="L120" s="31">
        <v>221.18</v>
      </c>
      <c r="M120" s="31">
        <v>221.18</v>
      </c>
      <c r="N120" s="31">
        <v>221.18</v>
      </c>
      <c r="O120" s="31">
        <v>221.18</v>
      </c>
      <c r="P120" s="31">
        <v>221.18</v>
      </c>
      <c r="Q120" s="31">
        <v>221.18</v>
      </c>
      <c r="R120" s="31">
        <v>221.18</v>
      </c>
      <c r="S120" s="31">
        <v>221.18</v>
      </c>
      <c r="T120" s="31">
        <v>244.38</v>
      </c>
      <c r="U120" s="31">
        <v>344.38</v>
      </c>
      <c r="V120" s="31">
        <v>712.38</v>
      </c>
      <c r="W120" s="31">
        <v>712.38</v>
      </c>
      <c r="X120" s="31">
        <v>738.64</v>
      </c>
      <c r="Y120" s="31">
        <v>888.64</v>
      </c>
      <c r="Z120" s="31">
        <v>888.64</v>
      </c>
      <c r="AA120" s="31">
        <v>916.74</v>
      </c>
      <c r="AB120" s="31">
        <v>945.17</v>
      </c>
      <c r="AC120" s="31">
        <v>1073.79</v>
      </c>
      <c r="AD120" s="31">
        <v>1102.6099999999999</v>
      </c>
      <c r="AE120" s="31">
        <v>1331.58</v>
      </c>
      <c r="AF120" s="31">
        <v>1360.7</v>
      </c>
      <c r="AG120" s="31">
        <v>1389.92</v>
      </c>
      <c r="AH120" s="31">
        <v>1419.23</v>
      </c>
      <c r="AI120" s="31">
        <v>1648.62</v>
      </c>
      <c r="AJ120" s="31">
        <v>1678.06</v>
      </c>
      <c r="AK120" s="31">
        <v>1807.51</v>
      </c>
      <c r="AL120" s="31">
        <v>1836.9</v>
      </c>
      <c r="AM120" s="31">
        <v>1966.33</v>
      </c>
      <c r="AN120" s="31">
        <v>1995.78</v>
      </c>
      <c r="AO120" s="31">
        <v>2175.3200000000002</v>
      </c>
      <c r="AP120" s="31">
        <v>2204.9299999999998</v>
      </c>
      <c r="AQ120" s="31">
        <v>2384.64</v>
      </c>
      <c r="AR120" s="31">
        <v>2414.44</v>
      </c>
      <c r="AS120" s="31">
        <v>2594.37</v>
      </c>
      <c r="AT120" s="31">
        <v>2624.4</v>
      </c>
      <c r="AU120" s="32">
        <v>2655.08</v>
      </c>
    </row>
    <row r="121" spans="1:47">
      <c r="A121" s="30" t="s">
        <v>23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2</v>
      </c>
      <c r="L121" s="31">
        <v>2</v>
      </c>
      <c r="M121" s="31">
        <v>36</v>
      </c>
      <c r="N121" s="31">
        <v>36</v>
      </c>
      <c r="O121" s="31">
        <v>36</v>
      </c>
      <c r="P121" s="31">
        <v>36</v>
      </c>
      <c r="Q121" s="31">
        <v>36</v>
      </c>
      <c r="R121" s="31">
        <v>36</v>
      </c>
      <c r="S121" s="31">
        <v>36</v>
      </c>
      <c r="T121" s="31">
        <v>46</v>
      </c>
      <c r="U121" s="31">
        <v>46</v>
      </c>
      <c r="V121" s="31">
        <v>46</v>
      </c>
      <c r="W121" s="31">
        <v>46</v>
      </c>
      <c r="X121" s="31">
        <v>46</v>
      </c>
      <c r="Y121" s="31">
        <v>46</v>
      </c>
      <c r="Z121" s="31">
        <v>46</v>
      </c>
      <c r="AA121" s="31">
        <v>46</v>
      </c>
      <c r="AB121" s="31">
        <v>46</v>
      </c>
      <c r="AC121" s="31">
        <v>46</v>
      </c>
      <c r="AD121" s="31">
        <v>46</v>
      </c>
      <c r="AE121" s="31">
        <v>46</v>
      </c>
      <c r="AF121" s="31">
        <v>46</v>
      </c>
      <c r="AG121" s="31">
        <v>46</v>
      </c>
      <c r="AH121" s="31">
        <v>46</v>
      </c>
      <c r="AI121" s="31">
        <v>46</v>
      </c>
      <c r="AJ121" s="31">
        <v>46</v>
      </c>
      <c r="AK121" s="31">
        <v>46</v>
      </c>
      <c r="AL121" s="31">
        <v>46</v>
      </c>
      <c r="AM121" s="31">
        <v>47.39</v>
      </c>
      <c r="AN121" s="31">
        <v>47.39</v>
      </c>
      <c r="AO121" s="31">
        <v>47.39</v>
      </c>
      <c r="AP121" s="31">
        <v>47.39</v>
      </c>
      <c r="AQ121" s="31">
        <v>47.39</v>
      </c>
      <c r="AR121" s="31">
        <v>47.39</v>
      </c>
      <c r="AS121" s="31">
        <v>47.39</v>
      </c>
      <c r="AT121" s="31">
        <v>47.39</v>
      </c>
      <c r="AU121" s="32">
        <v>47.39</v>
      </c>
    </row>
    <row r="122" spans="1:47">
      <c r="A122" s="30" t="s">
        <v>24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4</v>
      </c>
      <c r="L122" s="31">
        <v>4</v>
      </c>
      <c r="M122" s="31">
        <v>1.72</v>
      </c>
      <c r="N122" s="31">
        <v>1.72</v>
      </c>
      <c r="O122" s="31">
        <v>1.72</v>
      </c>
      <c r="P122" s="31">
        <v>1.72</v>
      </c>
      <c r="Q122" s="31">
        <v>21.72</v>
      </c>
      <c r="R122" s="31">
        <v>41.72</v>
      </c>
      <c r="S122" s="31">
        <v>84.92</v>
      </c>
      <c r="T122" s="31">
        <v>84.92</v>
      </c>
      <c r="U122" s="31">
        <v>84.92</v>
      </c>
      <c r="V122" s="31">
        <v>84.92</v>
      </c>
      <c r="W122" s="31">
        <v>84.92</v>
      </c>
      <c r="X122" s="31">
        <v>84.92</v>
      </c>
      <c r="Y122" s="31">
        <v>84.92</v>
      </c>
      <c r="Z122" s="31">
        <v>84.92</v>
      </c>
      <c r="AA122" s="31">
        <v>84.92</v>
      </c>
      <c r="AB122" s="31">
        <v>113.55</v>
      </c>
      <c r="AC122" s="31">
        <v>142.36000000000001</v>
      </c>
      <c r="AD122" s="31">
        <v>171.33</v>
      </c>
      <c r="AE122" s="31">
        <v>200.45</v>
      </c>
      <c r="AF122" s="31">
        <v>229.68</v>
      </c>
      <c r="AG122" s="31">
        <v>258.98</v>
      </c>
      <c r="AH122" s="31">
        <v>288.37</v>
      </c>
      <c r="AI122" s="31">
        <v>317.81</v>
      </c>
      <c r="AJ122" s="31">
        <v>347.26</v>
      </c>
      <c r="AK122" s="31">
        <v>376.66</v>
      </c>
      <c r="AL122" s="31">
        <v>406.09</v>
      </c>
      <c r="AM122" s="31">
        <v>435.54</v>
      </c>
      <c r="AN122" s="31">
        <v>465.07</v>
      </c>
      <c r="AO122" s="31">
        <v>494.68</v>
      </c>
      <c r="AP122" s="31">
        <v>524.39</v>
      </c>
      <c r="AQ122" s="31">
        <v>554.20000000000005</v>
      </c>
      <c r="AR122" s="31">
        <v>584.12</v>
      </c>
      <c r="AS122" s="31">
        <v>614.16</v>
      </c>
      <c r="AT122" s="31">
        <v>644.30999999999995</v>
      </c>
      <c r="AU122" s="32">
        <v>674.98</v>
      </c>
    </row>
    <row r="123" spans="1:47">
      <c r="A123" s="30" t="s">
        <v>25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2">
        <v>0</v>
      </c>
    </row>
    <row r="124" spans="1:47">
      <c r="A124" s="30" t="s">
        <v>26</v>
      </c>
      <c r="B124" s="31">
        <v>1799</v>
      </c>
      <c r="C124" s="31">
        <v>1799</v>
      </c>
      <c r="D124" s="31">
        <v>1822</v>
      </c>
      <c r="E124" s="31">
        <v>1822</v>
      </c>
      <c r="F124" s="31">
        <v>1826</v>
      </c>
      <c r="G124" s="31">
        <v>1826</v>
      </c>
      <c r="H124" s="31">
        <v>1826</v>
      </c>
      <c r="I124" s="31">
        <v>1702</v>
      </c>
      <c r="J124" s="31">
        <v>1636</v>
      </c>
      <c r="K124" s="31">
        <v>1535</v>
      </c>
      <c r="L124" s="31">
        <v>1535</v>
      </c>
      <c r="M124" s="31">
        <v>1535</v>
      </c>
      <c r="N124" s="31">
        <v>1535</v>
      </c>
      <c r="O124" s="31">
        <v>1535</v>
      </c>
      <c r="P124" s="31">
        <v>1535</v>
      </c>
      <c r="Q124" s="31">
        <v>1535</v>
      </c>
      <c r="R124" s="31">
        <v>1396</v>
      </c>
      <c r="S124" s="31">
        <v>1257</v>
      </c>
      <c r="T124" s="31">
        <v>1257</v>
      </c>
      <c r="U124" s="31">
        <v>1257</v>
      </c>
      <c r="V124" s="31">
        <v>1257</v>
      </c>
      <c r="W124" s="31">
        <v>966</v>
      </c>
      <c r="X124" s="31">
        <v>966</v>
      </c>
      <c r="Y124" s="31">
        <v>391</v>
      </c>
      <c r="Z124" s="31">
        <v>391</v>
      </c>
      <c r="AA124" s="31">
        <v>391</v>
      </c>
      <c r="AB124" s="31">
        <v>391</v>
      </c>
      <c r="AC124" s="31">
        <v>391</v>
      </c>
      <c r="AD124" s="31">
        <v>391</v>
      </c>
      <c r="AE124" s="31">
        <v>391</v>
      </c>
      <c r="AF124" s="31">
        <v>391</v>
      </c>
      <c r="AG124" s="31">
        <v>391</v>
      </c>
      <c r="AH124" s="31">
        <v>115</v>
      </c>
      <c r="AI124" s="31">
        <v>115</v>
      </c>
      <c r="AJ124" s="31">
        <v>115</v>
      </c>
      <c r="AK124" s="31">
        <v>115</v>
      </c>
      <c r="AL124" s="31">
        <v>115</v>
      </c>
      <c r="AM124" s="31">
        <v>115</v>
      </c>
      <c r="AN124" s="31">
        <v>115</v>
      </c>
      <c r="AO124" s="31">
        <v>115</v>
      </c>
      <c r="AP124" s="31">
        <v>115</v>
      </c>
      <c r="AQ124" s="31">
        <v>115</v>
      </c>
      <c r="AR124" s="31">
        <v>115</v>
      </c>
      <c r="AS124" s="31">
        <v>115</v>
      </c>
      <c r="AT124" s="31">
        <v>115</v>
      </c>
      <c r="AU124" s="32">
        <v>115</v>
      </c>
    </row>
    <row r="125" spans="1:47">
      <c r="A125" s="30" t="s">
        <v>27</v>
      </c>
      <c r="B125" s="31">
        <v>1053.45</v>
      </c>
      <c r="C125" s="31">
        <v>1053.45</v>
      </c>
      <c r="D125" s="31">
        <v>1053.45</v>
      </c>
      <c r="E125" s="31">
        <v>1053.45</v>
      </c>
      <c r="F125" s="31">
        <v>1146.45</v>
      </c>
      <c r="G125" s="31">
        <v>1393.95</v>
      </c>
      <c r="H125" s="31">
        <v>1393.95</v>
      </c>
      <c r="I125" s="31">
        <v>1393.95</v>
      </c>
      <c r="J125" s="31">
        <v>1328</v>
      </c>
      <c r="K125" s="31">
        <v>1480</v>
      </c>
      <c r="L125" s="31">
        <v>1709.95</v>
      </c>
      <c r="M125" s="31">
        <v>1859.96</v>
      </c>
      <c r="N125" s="31">
        <v>1859.96</v>
      </c>
      <c r="O125" s="31">
        <v>1859.96</v>
      </c>
      <c r="P125" s="31">
        <v>1859.96</v>
      </c>
      <c r="Q125" s="31">
        <v>2209.96</v>
      </c>
      <c r="R125" s="31">
        <v>2209.96</v>
      </c>
      <c r="S125" s="31">
        <v>2209.96</v>
      </c>
      <c r="T125" s="31">
        <v>2209.96</v>
      </c>
      <c r="U125" s="31">
        <v>2469.96</v>
      </c>
      <c r="V125" s="31">
        <v>2470</v>
      </c>
      <c r="W125" s="31">
        <v>2470.06</v>
      </c>
      <c r="X125" s="31">
        <v>2470.09</v>
      </c>
      <c r="Y125" s="31">
        <v>2470.1</v>
      </c>
      <c r="Z125" s="31">
        <v>2470.1</v>
      </c>
      <c r="AA125" s="31">
        <v>2470.11</v>
      </c>
      <c r="AB125" s="31">
        <v>2470.12</v>
      </c>
      <c r="AC125" s="31">
        <v>2470.14</v>
      </c>
      <c r="AD125" s="31">
        <v>2470.16</v>
      </c>
      <c r="AE125" s="31">
        <v>2470.1799999999998</v>
      </c>
      <c r="AF125" s="31">
        <v>2470.1999999999998</v>
      </c>
      <c r="AG125" s="31">
        <v>2470.21</v>
      </c>
      <c r="AH125" s="31">
        <v>2470.23</v>
      </c>
      <c r="AI125" s="31">
        <v>2470.25</v>
      </c>
      <c r="AJ125" s="31">
        <v>2470.2600000000002</v>
      </c>
      <c r="AK125" s="31">
        <v>2470.2800000000002</v>
      </c>
      <c r="AL125" s="31">
        <v>2470.29</v>
      </c>
      <c r="AM125" s="31">
        <v>2470.31</v>
      </c>
      <c r="AN125" s="31">
        <v>2470.3200000000002</v>
      </c>
      <c r="AO125" s="31">
        <v>2470.34</v>
      </c>
      <c r="AP125" s="31">
        <v>2470.35</v>
      </c>
      <c r="AQ125" s="31">
        <v>2470.37</v>
      </c>
      <c r="AR125" s="31">
        <v>2470.38</v>
      </c>
      <c r="AS125" s="31">
        <v>2470.4</v>
      </c>
      <c r="AT125" s="31">
        <v>2470.41</v>
      </c>
      <c r="AU125" s="32">
        <v>2470.42</v>
      </c>
    </row>
    <row r="126" spans="1:47">
      <c r="A126" s="33" t="s">
        <v>28</v>
      </c>
      <c r="B126" s="34">
        <v>1.17</v>
      </c>
      <c r="C126" s="34">
        <v>1.17</v>
      </c>
      <c r="D126" s="34">
        <v>1.17</v>
      </c>
      <c r="E126" s="34">
        <v>1.17</v>
      </c>
      <c r="F126" s="34">
        <v>1.17</v>
      </c>
      <c r="G126" s="34">
        <v>1.17</v>
      </c>
      <c r="H126" s="34">
        <v>1.17</v>
      </c>
      <c r="I126" s="34">
        <v>1.17</v>
      </c>
      <c r="J126" s="34">
        <v>1.17</v>
      </c>
      <c r="K126" s="34">
        <v>16.96</v>
      </c>
      <c r="L126" s="34">
        <v>16.96</v>
      </c>
      <c r="M126" s="34">
        <v>16.96</v>
      </c>
      <c r="N126" s="34">
        <v>16.96</v>
      </c>
      <c r="O126" s="34">
        <v>16.96</v>
      </c>
      <c r="P126" s="34">
        <v>16.96</v>
      </c>
      <c r="Q126" s="34">
        <v>16.96</v>
      </c>
      <c r="R126" s="34">
        <v>16.96</v>
      </c>
      <c r="S126" s="34">
        <v>16.96</v>
      </c>
      <c r="T126" s="34">
        <v>16.96</v>
      </c>
      <c r="U126" s="34">
        <v>16.96</v>
      </c>
      <c r="V126" s="34">
        <v>16.96</v>
      </c>
      <c r="W126" s="34">
        <v>16.96</v>
      </c>
      <c r="X126" s="34">
        <v>16.96</v>
      </c>
      <c r="Y126" s="34">
        <v>16.96</v>
      </c>
      <c r="Z126" s="34">
        <v>16.96</v>
      </c>
      <c r="AA126" s="34">
        <v>16.96</v>
      </c>
      <c r="AB126" s="34">
        <v>16.96</v>
      </c>
      <c r="AC126" s="34">
        <v>16.96</v>
      </c>
      <c r="AD126" s="34">
        <v>16.96</v>
      </c>
      <c r="AE126" s="34">
        <v>16.96</v>
      </c>
      <c r="AF126" s="34">
        <v>16.96</v>
      </c>
      <c r="AG126" s="34">
        <v>16.96</v>
      </c>
      <c r="AH126" s="34">
        <v>16.96</v>
      </c>
      <c r="AI126" s="34">
        <v>16.96</v>
      </c>
      <c r="AJ126" s="34">
        <v>16.96</v>
      </c>
      <c r="AK126" s="34">
        <v>16.96</v>
      </c>
      <c r="AL126" s="34">
        <v>16.96</v>
      </c>
      <c r="AM126" s="34">
        <v>16.96</v>
      </c>
      <c r="AN126" s="34">
        <v>16.96</v>
      </c>
      <c r="AO126" s="34">
        <v>16.96</v>
      </c>
      <c r="AP126" s="34">
        <v>16.96</v>
      </c>
      <c r="AQ126" s="34">
        <v>16.96</v>
      </c>
      <c r="AR126" s="34">
        <v>16.96</v>
      </c>
      <c r="AS126" s="34">
        <v>16.96</v>
      </c>
      <c r="AT126" s="34">
        <v>16.96</v>
      </c>
      <c r="AU126" s="35">
        <v>16.96</v>
      </c>
    </row>
    <row r="127" spans="1:4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8">
      <c r="A128" s="19" t="s">
        <v>39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>
      <c r="A129" s="27" t="s">
        <v>20</v>
      </c>
      <c r="B129" s="28">
        <v>2005</v>
      </c>
      <c r="C129" s="28">
        <v>2006</v>
      </c>
      <c r="D129" s="28">
        <v>2007</v>
      </c>
      <c r="E129" s="28">
        <v>2008</v>
      </c>
      <c r="F129" s="28">
        <v>2009</v>
      </c>
      <c r="G129" s="28">
        <v>2010</v>
      </c>
      <c r="H129" s="28">
        <v>2011</v>
      </c>
      <c r="I129" s="28">
        <v>2012</v>
      </c>
      <c r="J129" s="28">
        <v>2013</v>
      </c>
      <c r="K129" s="28">
        <v>2014</v>
      </c>
      <c r="L129" s="28">
        <v>2015</v>
      </c>
      <c r="M129" s="28">
        <v>2016</v>
      </c>
      <c r="N129" s="28">
        <v>2017</v>
      </c>
      <c r="O129" s="28">
        <v>2018</v>
      </c>
      <c r="P129" s="28">
        <v>2019</v>
      </c>
      <c r="Q129" s="28">
        <v>2020</v>
      </c>
      <c r="R129" s="28">
        <v>2021</v>
      </c>
      <c r="S129" s="28">
        <v>2022</v>
      </c>
      <c r="T129" s="28">
        <v>2023</v>
      </c>
      <c r="U129" s="28">
        <v>2024</v>
      </c>
      <c r="V129" s="28">
        <v>2025</v>
      </c>
      <c r="W129" s="28">
        <v>2026</v>
      </c>
      <c r="X129" s="28">
        <v>2027</v>
      </c>
      <c r="Y129" s="28">
        <v>2028</v>
      </c>
      <c r="Z129" s="28">
        <v>2029</v>
      </c>
      <c r="AA129" s="28">
        <v>2030</v>
      </c>
      <c r="AB129" s="28">
        <v>2031</v>
      </c>
      <c r="AC129" s="28">
        <v>2032</v>
      </c>
      <c r="AD129" s="28">
        <v>2033</v>
      </c>
      <c r="AE129" s="28">
        <v>2034</v>
      </c>
      <c r="AF129" s="28">
        <v>2035</v>
      </c>
      <c r="AG129" s="28">
        <v>2036</v>
      </c>
      <c r="AH129" s="28">
        <v>2037</v>
      </c>
      <c r="AI129" s="28">
        <v>2038</v>
      </c>
      <c r="AJ129" s="28">
        <v>2039</v>
      </c>
      <c r="AK129" s="28">
        <v>2040</v>
      </c>
      <c r="AL129" s="28">
        <v>2041</v>
      </c>
      <c r="AM129" s="28">
        <v>2042</v>
      </c>
      <c r="AN129" s="28">
        <v>2043</v>
      </c>
      <c r="AO129" s="28">
        <v>2044</v>
      </c>
      <c r="AP129" s="28">
        <v>2045</v>
      </c>
      <c r="AQ129" s="28">
        <v>2046</v>
      </c>
      <c r="AR129" s="28">
        <v>2047</v>
      </c>
      <c r="AS129" s="28">
        <v>2048</v>
      </c>
      <c r="AT129" s="28">
        <v>2049</v>
      </c>
      <c r="AU129" s="29">
        <v>2050</v>
      </c>
    </row>
    <row r="130" spans="1:47">
      <c r="A130" s="30" t="s">
        <v>21</v>
      </c>
      <c r="B130" s="31">
        <v>77.900000000000006</v>
      </c>
      <c r="C130" s="31">
        <v>77.900000000000006</v>
      </c>
      <c r="D130" s="31">
        <v>77.900000000000006</v>
      </c>
      <c r="E130" s="31">
        <v>77.900000000000006</v>
      </c>
      <c r="F130" s="31">
        <v>77.900000000000006</v>
      </c>
      <c r="G130" s="31">
        <v>77.900000000000006</v>
      </c>
      <c r="H130" s="31">
        <v>87.9</v>
      </c>
      <c r="I130" s="31">
        <v>95.2</v>
      </c>
      <c r="J130" s="31">
        <v>94.5</v>
      </c>
      <c r="K130" s="31">
        <v>94.5</v>
      </c>
      <c r="L130" s="31">
        <v>94.5</v>
      </c>
      <c r="M130" s="31">
        <v>94.5</v>
      </c>
      <c r="N130" s="31">
        <v>94.5</v>
      </c>
      <c r="O130" s="31">
        <v>94.5</v>
      </c>
      <c r="P130" s="31">
        <v>94.5</v>
      </c>
      <c r="Q130" s="31">
        <v>94.5</v>
      </c>
      <c r="R130" s="31">
        <v>94.5</v>
      </c>
      <c r="S130" s="31">
        <v>99.5</v>
      </c>
      <c r="T130" s="31">
        <v>99.5</v>
      </c>
      <c r="U130" s="31">
        <v>99.5</v>
      </c>
      <c r="V130" s="31">
        <v>109.5</v>
      </c>
      <c r="W130" s="31">
        <v>109.5</v>
      </c>
      <c r="X130" s="31">
        <v>124.5</v>
      </c>
      <c r="Y130" s="31">
        <v>149.5</v>
      </c>
      <c r="Z130" s="31">
        <v>154.5</v>
      </c>
      <c r="AA130" s="31">
        <v>154.5</v>
      </c>
      <c r="AB130" s="31">
        <v>154.5</v>
      </c>
      <c r="AC130" s="31">
        <v>154.5</v>
      </c>
      <c r="AD130" s="31">
        <v>154.5</v>
      </c>
      <c r="AE130" s="31">
        <v>154.5</v>
      </c>
      <c r="AF130" s="31">
        <v>154.5</v>
      </c>
      <c r="AG130" s="31">
        <v>154.5</v>
      </c>
      <c r="AH130" s="31">
        <v>154.5</v>
      </c>
      <c r="AI130" s="31">
        <v>154.5</v>
      </c>
      <c r="AJ130" s="31">
        <v>154.5</v>
      </c>
      <c r="AK130" s="31">
        <v>154.5</v>
      </c>
      <c r="AL130" s="31">
        <v>154.5</v>
      </c>
      <c r="AM130" s="31">
        <v>154.5</v>
      </c>
      <c r="AN130" s="31">
        <v>154.5</v>
      </c>
      <c r="AO130" s="31">
        <v>154.5</v>
      </c>
      <c r="AP130" s="31">
        <v>154.5</v>
      </c>
      <c r="AQ130" s="31">
        <v>154.5</v>
      </c>
      <c r="AR130" s="31">
        <v>154.5</v>
      </c>
      <c r="AS130" s="31">
        <v>154.5</v>
      </c>
      <c r="AT130" s="31">
        <v>154.5</v>
      </c>
      <c r="AU130" s="32">
        <v>154.5</v>
      </c>
    </row>
    <row r="131" spans="1:47">
      <c r="A131" s="30" t="s">
        <v>22</v>
      </c>
      <c r="B131" s="31">
        <v>0.81</v>
      </c>
      <c r="C131" s="31">
        <v>0.81</v>
      </c>
      <c r="D131" s="31">
        <v>0.81</v>
      </c>
      <c r="E131" s="31">
        <v>0.81</v>
      </c>
      <c r="F131" s="31">
        <v>0.81</v>
      </c>
      <c r="G131" s="31">
        <v>0.81</v>
      </c>
      <c r="H131" s="31">
        <v>0.81</v>
      </c>
      <c r="I131" s="31">
        <v>0.81</v>
      </c>
      <c r="J131" s="31">
        <v>0.81</v>
      </c>
      <c r="K131" s="31">
        <v>0.81</v>
      </c>
      <c r="L131" s="31">
        <v>0.81</v>
      </c>
      <c r="M131" s="31">
        <v>0.81</v>
      </c>
      <c r="N131" s="31">
        <v>0.81</v>
      </c>
      <c r="O131" s="31">
        <v>0.81</v>
      </c>
      <c r="P131" s="31">
        <v>0.81</v>
      </c>
      <c r="Q131" s="31">
        <v>0.81</v>
      </c>
      <c r="R131" s="31">
        <v>0.81</v>
      </c>
      <c r="S131" s="31">
        <v>0.81</v>
      </c>
      <c r="T131" s="31">
        <v>1.52</v>
      </c>
      <c r="U131" s="31">
        <v>2.3199999999999998</v>
      </c>
      <c r="V131" s="31">
        <v>8.1199999999999992</v>
      </c>
      <c r="W131" s="31">
        <v>9</v>
      </c>
      <c r="X131" s="31">
        <v>10.01</v>
      </c>
      <c r="Y131" s="31">
        <v>10.92</v>
      </c>
      <c r="Z131" s="31">
        <v>11.81</v>
      </c>
      <c r="AA131" s="31">
        <v>12.72</v>
      </c>
      <c r="AB131" s="31">
        <v>13.65</v>
      </c>
      <c r="AC131" s="31">
        <v>13.65</v>
      </c>
      <c r="AD131" s="31">
        <v>13.65</v>
      </c>
      <c r="AE131" s="31">
        <v>13.65</v>
      </c>
      <c r="AF131" s="31">
        <v>13.65</v>
      </c>
      <c r="AG131" s="31">
        <v>13.65</v>
      </c>
      <c r="AH131" s="31">
        <v>13.65</v>
      </c>
      <c r="AI131" s="31">
        <v>13.65</v>
      </c>
      <c r="AJ131" s="31">
        <v>13.65</v>
      </c>
      <c r="AK131" s="31">
        <v>13.65</v>
      </c>
      <c r="AL131" s="31">
        <v>13.65</v>
      </c>
      <c r="AM131" s="31">
        <v>13.65</v>
      </c>
      <c r="AN131" s="31">
        <v>13.65</v>
      </c>
      <c r="AO131" s="31">
        <v>13.65</v>
      </c>
      <c r="AP131" s="31">
        <v>13.65</v>
      </c>
      <c r="AQ131" s="31">
        <v>13.65</v>
      </c>
      <c r="AR131" s="31">
        <v>13.65</v>
      </c>
      <c r="AS131" s="31">
        <v>13.65</v>
      </c>
      <c r="AT131" s="31">
        <v>13.65</v>
      </c>
      <c r="AU131" s="32">
        <v>13.65</v>
      </c>
    </row>
    <row r="132" spans="1:47">
      <c r="A132" s="30" t="s">
        <v>23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0.5</v>
      </c>
      <c r="Q132" s="31">
        <v>0.5</v>
      </c>
      <c r="R132" s="31">
        <v>0.5</v>
      </c>
      <c r="S132" s="31">
        <v>0.5</v>
      </c>
      <c r="T132" s="31">
        <v>0.5</v>
      </c>
      <c r="U132" s="31">
        <v>0.5</v>
      </c>
      <c r="V132" s="31">
        <v>0.5</v>
      </c>
      <c r="W132" s="31">
        <v>0.5</v>
      </c>
      <c r="X132" s="31">
        <v>0.5</v>
      </c>
      <c r="Y132" s="31">
        <v>0.5</v>
      </c>
      <c r="Z132" s="31">
        <v>0.5</v>
      </c>
      <c r="AA132" s="31">
        <v>0.5</v>
      </c>
      <c r="AB132" s="31">
        <v>0.5</v>
      </c>
      <c r="AC132" s="31">
        <v>0.5</v>
      </c>
      <c r="AD132" s="31">
        <v>0.5</v>
      </c>
      <c r="AE132" s="31">
        <v>0.5</v>
      </c>
      <c r="AF132" s="31">
        <v>0.5</v>
      </c>
      <c r="AG132" s="31">
        <v>0.5</v>
      </c>
      <c r="AH132" s="31">
        <v>0.5</v>
      </c>
      <c r="AI132" s="31">
        <v>0.5</v>
      </c>
      <c r="AJ132" s="31">
        <v>0.5</v>
      </c>
      <c r="AK132" s="31">
        <v>0.5</v>
      </c>
      <c r="AL132" s="31">
        <v>0.5</v>
      </c>
      <c r="AM132" s="31">
        <v>0.5</v>
      </c>
      <c r="AN132" s="31">
        <v>0.5</v>
      </c>
      <c r="AO132" s="31">
        <v>0.5</v>
      </c>
      <c r="AP132" s="31">
        <v>0.5</v>
      </c>
      <c r="AQ132" s="31">
        <v>0.5</v>
      </c>
      <c r="AR132" s="31">
        <v>0.5</v>
      </c>
      <c r="AS132" s="31">
        <v>0.5</v>
      </c>
      <c r="AT132" s="31">
        <v>0.5</v>
      </c>
      <c r="AU132" s="32">
        <v>0.5</v>
      </c>
    </row>
    <row r="133" spans="1:47">
      <c r="A133" s="30" t="s">
        <v>24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0.04</v>
      </c>
      <c r="K133" s="31">
        <v>0.04</v>
      </c>
      <c r="L133" s="31">
        <v>0.04</v>
      </c>
      <c r="M133" s="31">
        <v>0.04</v>
      </c>
      <c r="N133" s="31">
        <v>0.04</v>
      </c>
      <c r="O133" s="31">
        <v>0.04</v>
      </c>
      <c r="P133" s="31">
        <v>0.04</v>
      </c>
      <c r="Q133" s="31">
        <v>0.04</v>
      </c>
      <c r="R133" s="31">
        <v>0.04</v>
      </c>
      <c r="S133" s="31">
        <v>0.75</v>
      </c>
      <c r="T133" s="31">
        <v>0.75</v>
      </c>
      <c r="U133" s="31">
        <v>1.55</v>
      </c>
      <c r="V133" s="31">
        <v>2.4300000000000002</v>
      </c>
      <c r="W133" s="31">
        <v>3.44</v>
      </c>
      <c r="X133" s="31">
        <v>4.3499999999999996</v>
      </c>
      <c r="Y133" s="31">
        <v>5.33</v>
      </c>
      <c r="Z133" s="31">
        <v>6.24</v>
      </c>
      <c r="AA133" s="31">
        <v>7.17</v>
      </c>
      <c r="AB133" s="31">
        <v>7.17</v>
      </c>
      <c r="AC133" s="31">
        <v>7.17</v>
      </c>
      <c r="AD133" s="31">
        <v>7.17</v>
      </c>
      <c r="AE133" s="31">
        <v>7.17</v>
      </c>
      <c r="AF133" s="31">
        <v>7.17</v>
      </c>
      <c r="AG133" s="31">
        <v>7.17</v>
      </c>
      <c r="AH133" s="31">
        <v>7.17</v>
      </c>
      <c r="AI133" s="31">
        <v>7.17</v>
      </c>
      <c r="AJ133" s="31">
        <v>7.17</v>
      </c>
      <c r="AK133" s="31">
        <v>7.17</v>
      </c>
      <c r="AL133" s="31">
        <v>7.17</v>
      </c>
      <c r="AM133" s="31">
        <v>7.17</v>
      </c>
      <c r="AN133" s="31">
        <v>7.17</v>
      </c>
      <c r="AO133" s="31">
        <v>7.17</v>
      </c>
      <c r="AP133" s="31">
        <v>7.17</v>
      </c>
      <c r="AQ133" s="31">
        <v>7.17</v>
      </c>
      <c r="AR133" s="31">
        <v>7.17</v>
      </c>
      <c r="AS133" s="31">
        <v>7.17</v>
      </c>
      <c r="AT133" s="31">
        <v>7.17</v>
      </c>
      <c r="AU133" s="32">
        <v>7.17</v>
      </c>
    </row>
    <row r="134" spans="1:47">
      <c r="A134" s="30" t="s">
        <v>25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2">
        <v>0</v>
      </c>
    </row>
    <row r="135" spans="1:47">
      <c r="A135" s="30" t="s">
        <v>26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2">
        <v>0</v>
      </c>
    </row>
    <row r="136" spans="1:47">
      <c r="A136" s="30" t="s">
        <v>27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4.4000000000000004</v>
      </c>
      <c r="M136" s="31">
        <v>4.4000000000000004</v>
      </c>
      <c r="N136" s="31">
        <v>4.4000000000000004</v>
      </c>
      <c r="O136" s="31">
        <v>4.4000000000000004</v>
      </c>
      <c r="P136" s="31">
        <v>15.4</v>
      </c>
      <c r="Q136" s="31">
        <v>19.8</v>
      </c>
      <c r="R136" s="31">
        <v>19.8</v>
      </c>
      <c r="S136" s="31">
        <v>19.8</v>
      </c>
      <c r="T136" s="31">
        <v>19.8</v>
      </c>
      <c r="U136" s="31">
        <v>19.8</v>
      </c>
      <c r="V136" s="31">
        <v>19.8</v>
      </c>
      <c r="W136" s="31">
        <v>19.8</v>
      </c>
      <c r="X136" s="31">
        <v>19.8</v>
      </c>
      <c r="Y136" s="31">
        <v>19.8</v>
      </c>
      <c r="Z136" s="31">
        <v>19.8</v>
      </c>
      <c r="AA136" s="31">
        <v>19.8</v>
      </c>
      <c r="AB136" s="31">
        <v>19.8</v>
      </c>
      <c r="AC136" s="31">
        <v>19.8</v>
      </c>
      <c r="AD136" s="31">
        <v>19.8</v>
      </c>
      <c r="AE136" s="31">
        <v>19.8</v>
      </c>
      <c r="AF136" s="31">
        <v>19.8</v>
      </c>
      <c r="AG136" s="31">
        <v>19.8</v>
      </c>
      <c r="AH136" s="31">
        <v>19.8</v>
      </c>
      <c r="AI136" s="31">
        <v>19.8</v>
      </c>
      <c r="AJ136" s="31">
        <v>19.8</v>
      </c>
      <c r="AK136" s="31">
        <v>19.8</v>
      </c>
      <c r="AL136" s="31">
        <v>19.8</v>
      </c>
      <c r="AM136" s="31">
        <v>19.8</v>
      </c>
      <c r="AN136" s="31">
        <v>19.8</v>
      </c>
      <c r="AO136" s="31">
        <v>19.8</v>
      </c>
      <c r="AP136" s="31">
        <v>19.8</v>
      </c>
      <c r="AQ136" s="31">
        <v>19.8</v>
      </c>
      <c r="AR136" s="31">
        <v>19.8</v>
      </c>
      <c r="AS136" s="31">
        <v>19.8</v>
      </c>
      <c r="AT136" s="31">
        <v>19.8</v>
      </c>
      <c r="AU136" s="32">
        <v>19.8</v>
      </c>
    </row>
    <row r="137" spans="1:47">
      <c r="A137" s="33" t="s">
        <v>28</v>
      </c>
      <c r="B137" s="34">
        <v>33.340000000000003</v>
      </c>
      <c r="C137" s="34">
        <v>33.340000000000003</v>
      </c>
      <c r="D137" s="34">
        <v>33.340000000000003</v>
      </c>
      <c r="E137" s="34">
        <v>33.340000000000003</v>
      </c>
      <c r="F137" s="34">
        <v>33.340000000000003</v>
      </c>
      <c r="G137" s="34">
        <v>33.57</v>
      </c>
      <c r="H137" s="34">
        <v>33.57</v>
      </c>
      <c r="I137" s="34">
        <v>33.57</v>
      </c>
      <c r="J137" s="34">
        <v>33.57</v>
      </c>
      <c r="K137" s="34">
        <v>33.57</v>
      </c>
      <c r="L137" s="34">
        <v>24.57</v>
      </c>
      <c r="M137" s="34">
        <v>24.57</v>
      </c>
      <c r="N137" s="34">
        <v>24.57</v>
      </c>
      <c r="O137" s="34">
        <v>24.57</v>
      </c>
      <c r="P137" s="34">
        <v>24.57</v>
      </c>
      <c r="Q137" s="34">
        <v>24.57</v>
      </c>
      <c r="R137" s="34">
        <v>24.57</v>
      </c>
      <c r="S137" s="34">
        <v>24.57</v>
      </c>
      <c r="T137" s="34">
        <v>24.57</v>
      </c>
      <c r="U137" s="34">
        <v>24.57</v>
      </c>
      <c r="V137" s="34">
        <v>21.57</v>
      </c>
      <c r="W137" s="34">
        <v>18.57</v>
      </c>
      <c r="X137" s="34">
        <v>18.57</v>
      </c>
      <c r="Y137" s="34">
        <v>18.57</v>
      </c>
      <c r="Z137" s="34">
        <v>18.57</v>
      </c>
      <c r="AA137" s="34">
        <v>18.57</v>
      </c>
      <c r="AB137" s="34">
        <v>23.57</v>
      </c>
      <c r="AC137" s="34">
        <v>23.57</v>
      </c>
      <c r="AD137" s="34">
        <v>23.57</v>
      </c>
      <c r="AE137" s="34">
        <v>23.57</v>
      </c>
      <c r="AF137" s="34">
        <v>23.57</v>
      </c>
      <c r="AG137" s="34">
        <v>23.57</v>
      </c>
      <c r="AH137" s="34">
        <v>23.57</v>
      </c>
      <c r="AI137" s="34">
        <v>23.57</v>
      </c>
      <c r="AJ137" s="34">
        <v>23.57</v>
      </c>
      <c r="AK137" s="34">
        <v>23.57</v>
      </c>
      <c r="AL137" s="34">
        <v>23.57</v>
      </c>
      <c r="AM137" s="34">
        <v>23.57</v>
      </c>
      <c r="AN137" s="34">
        <v>23.57</v>
      </c>
      <c r="AO137" s="34">
        <v>23.57</v>
      </c>
      <c r="AP137" s="34">
        <v>23.57</v>
      </c>
      <c r="AQ137" s="34">
        <v>23.57</v>
      </c>
      <c r="AR137" s="34">
        <v>23.57</v>
      </c>
      <c r="AS137" s="34">
        <v>23.57</v>
      </c>
      <c r="AT137" s="34">
        <v>23.57</v>
      </c>
      <c r="AU137" s="35">
        <v>23.57</v>
      </c>
    </row>
    <row r="138" spans="1:4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8">
      <c r="A139" s="19" t="s">
        <v>40</v>
      </c>
      <c r="B139" s="19"/>
      <c r="C139" s="19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>
      <c r="A140" s="27" t="s">
        <v>20</v>
      </c>
      <c r="B140" s="28">
        <v>2005</v>
      </c>
      <c r="C140" s="28">
        <v>2006</v>
      </c>
      <c r="D140" s="28">
        <v>2007</v>
      </c>
      <c r="E140" s="28">
        <v>2008</v>
      </c>
      <c r="F140" s="28">
        <v>2009</v>
      </c>
      <c r="G140" s="28">
        <v>2010</v>
      </c>
      <c r="H140" s="28">
        <v>2011</v>
      </c>
      <c r="I140" s="28">
        <v>2012</v>
      </c>
      <c r="J140" s="28">
        <v>2013</v>
      </c>
      <c r="K140" s="28">
        <v>2014</v>
      </c>
      <c r="L140" s="28">
        <v>2015</v>
      </c>
      <c r="M140" s="28">
        <v>2016</v>
      </c>
      <c r="N140" s="28">
        <v>2017</v>
      </c>
      <c r="O140" s="28">
        <v>2018</v>
      </c>
      <c r="P140" s="28">
        <v>2019</v>
      </c>
      <c r="Q140" s="28">
        <v>2020</v>
      </c>
      <c r="R140" s="28">
        <v>2021</v>
      </c>
      <c r="S140" s="28">
        <v>2022</v>
      </c>
      <c r="T140" s="28">
        <v>2023</v>
      </c>
      <c r="U140" s="28">
        <v>2024</v>
      </c>
      <c r="V140" s="28">
        <v>2025</v>
      </c>
      <c r="W140" s="28">
        <v>2026</v>
      </c>
      <c r="X140" s="28">
        <v>2027</v>
      </c>
      <c r="Y140" s="28">
        <v>2028</v>
      </c>
      <c r="Z140" s="28">
        <v>2029</v>
      </c>
      <c r="AA140" s="28">
        <v>2030</v>
      </c>
      <c r="AB140" s="28">
        <v>2031</v>
      </c>
      <c r="AC140" s="28">
        <v>2032</v>
      </c>
      <c r="AD140" s="28">
        <v>2033</v>
      </c>
      <c r="AE140" s="28">
        <v>2034</v>
      </c>
      <c r="AF140" s="28">
        <v>2035</v>
      </c>
      <c r="AG140" s="28">
        <v>2036</v>
      </c>
      <c r="AH140" s="28">
        <v>2037</v>
      </c>
      <c r="AI140" s="28">
        <v>2038</v>
      </c>
      <c r="AJ140" s="28">
        <v>2039</v>
      </c>
      <c r="AK140" s="28">
        <v>2040</v>
      </c>
      <c r="AL140" s="28">
        <v>2041</v>
      </c>
      <c r="AM140" s="28">
        <v>2042</v>
      </c>
      <c r="AN140" s="28">
        <v>2043</v>
      </c>
      <c r="AO140" s="28">
        <v>2044</v>
      </c>
      <c r="AP140" s="28">
        <v>2045</v>
      </c>
      <c r="AQ140" s="28">
        <v>2046</v>
      </c>
      <c r="AR140" s="28">
        <v>2047</v>
      </c>
      <c r="AS140" s="28">
        <v>2048</v>
      </c>
      <c r="AT140" s="28">
        <v>2049</v>
      </c>
      <c r="AU140" s="29">
        <v>2050</v>
      </c>
    </row>
    <row r="141" spans="1:47">
      <c r="A141" s="30" t="s">
        <v>21</v>
      </c>
      <c r="B141" s="31">
        <v>55.48</v>
      </c>
      <c r="C141" s="31">
        <v>55.48</v>
      </c>
      <c r="D141" s="31">
        <v>55.48</v>
      </c>
      <c r="E141" s="31">
        <v>55.48</v>
      </c>
      <c r="F141" s="31">
        <v>55.48</v>
      </c>
      <c r="G141" s="31">
        <v>55.48</v>
      </c>
      <c r="H141" s="31">
        <v>55.48</v>
      </c>
      <c r="I141" s="31">
        <v>55.48</v>
      </c>
      <c r="J141" s="31">
        <v>55.48</v>
      </c>
      <c r="K141" s="31">
        <v>55.48</v>
      </c>
      <c r="L141" s="31">
        <v>55.48</v>
      </c>
      <c r="M141" s="31">
        <v>55.48</v>
      </c>
      <c r="N141" s="31">
        <v>55.48</v>
      </c>
      <c r="O141" s="31">
        <v>55.48</v>
      </c>
      <c r="P141" s="31">
        <v>55.48</v>
      </c>
      <c r="Q141" s="31">
        <v>55.48</v>
      </c>
      <c r="R141" s="31">
        <v>55.48</v>
      </c>
      <c r="S141" s="31">
        <v>55.48</v>
      </c>
      <c r="T141" s="31">
        <v>55.48</v>
      </c>
      <c r="U141" s="31">
        <v>115.48</v>
      </c>
      <c r="V141" s="31">
        <v>115.48</v>
      </c>
      <c r="W141" s="31">
        <v>115.48</v>
      </c>
      <c r="X141" s="31">
        <v>115.48</v>
      </c>
      <c r="Y141" s="31">
        <v>115.48</v>
      </c>
      <c r="Z141" s="31">
        <v>115.48</v>
      </c>
      <c r="AA141" s="31">
        <v>115.48</v>
      </c>
      <c r="AB141" s="31">
        <v>115.48</v>
      </c>
      <c r="AC141" s="31">
        <v>115.48</v>
      </c>
      <c r="AD141" s="31">
        <v>115.48</v>
      </c>
      <c r="AE141" s="31">
        <v>115.48</v>
      </c>
      <c r="AF141" s="31">
        <v>115.48</v>
      </c>
      <c r="AG141" s="31">
        <v>115.48</v>
      </c>
      <c r="AH141" s="31">
        <v>115.48</v>
      </c>
      <c r="AI141" s="31">
        <v>115.48</v>
      </c>
      <c r="AJ141" s="31">
        <v>115.48</v>
      </c>
      <c r="AK141" s="31">
        <v>115.48</v>
      </c>
      <c r="AL141" s="31">
        <v>115.48</v>
      </c>
      <c r="AM141" s="31">
        <v>115.48</v>
      </c>
      <c r="AN141" s="31">
        <v>115.48</v>
      </c>
      <c r="AO141" s="31">
        <v>115.48</v>
      </c>
      <c r="AP141" s="31">
        <v>115.48</v>
      </c>
      <c r="AQ141" s="31">
        <v>115.48</v>
      </c>
      <c r="AR141" s="31">
        <v>115.48</v>
      </c>
      <c r="AS141" s="31">
        <v>115.48</v>
      </c>
      <c r="AT141" s="31">
        <v>115.48</v>
      </c>
      <c r="AU141" s="32">
        <v>115.48</v>
      </c>
    </row>
    <row r="142" spans="1:47">
      <c r="A142" s="30" t="s">
        <v>22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9.1999999999999993</v>
      </c>
      <c r="J142" s="31">
        <v>9.1999999999999993</v>
      </c>
      <c r="K142" s="31">
        <v>9.1999999999999993</v>
      </c>
      <c r="L142" s="31">
        <v>9.1999999999999993</v>
      </c>
      <c r="M142" s="31">
        <v>9.1999999999999993</v>
      </c>
      <c r="N142" s="31">
        <v>9.1999999999999993</v>
      </c>
      <c r="O142" s="31">
        <v>9.1999999999999993</v>
      </c>
      <c r="P142" s="31">
        <v>9.1999999999999993</v>
      </c>
      <c r="Q142" s="31">
        <v>9.1999999999999993</v>
      </c>
      <c r="R142" s="31">
        <v>9.1999999999999993</v>
      </c>
      <c r="S142" s="31">
        <v>13.2</v>
      </c>
      <c r="T142" s="31">
        <v>4</v>
      </c>
      <c r="U142" s="31">
        <v>4.92</v>
      </c>
      <c r="V142" s="31">
        <v>5.83</v>
      </c>
      <c r="W142" s="31">
        <v>6.73</v>
      </c>
      <c r="X142" s="31">
        <v>7.67</v>
      </c>
      <c r="Y142" s="31">
        <v>7.67</v>
      </c>
      <c r="Z142" s="31">
        <v>7.67</v>
      </c>
      <c r="AA142" s="31">
        <v>7.67</v>
      </c>
      <c r="AB142" s="31">
        <v>7.67</v>
      </c>
      <c r="AC142" s="31">
        <v>7.67</v>
      </c>
      <c r="AD142" s="31">
        <v>7.67</v>
      </c>
      <c r="AE142" s="31">
        <v>7.67</v>
      </c>
      <c r="AF142" s="31">
        <v>7.67</v>
      </c>
      <c r="AG142" s="31">
        <v>7.67</v>
      </c>
      <c r="AH142" s="31">
        <v>7.67</v>
      </c>
      <c r="AI142" s="31">
        <v>7.67</v>
      </c>
      <c r="AJ142" s="31">
        <v>7.67</v>
      </c>
      <c r="AK142" s="31">
        <v>7.67</v>
      </c>
      <c r="AL142" s="31">
        <v>7.67</v>
      </c>
      <c r="AM142" s="31">
        <v>7.67</v>
      </c>
      <c r="AN142" s="31">
        <v>7.67</v>
      </c>
      <c r="AO142" s="31">
        <v>7.67</v>
      </c>
      <c r="AP142" s="31">
        <v>7.67</v>
      </c>
      <c r="AQ142" s="31">
        <v>7.67</v>
      </c>
      <c r="AR142" s="31">
        <v>7.67</v>
      </c>
      <c r="AS142" s="31">
        <v>7.67</v>
      </c>
      <c r="AT142" s="31">
        <v>7.67</v>
      </c>
      <c r="AU142" s="32">
        <v>7.67</v>
      </c>
    </row>
    <row r="143" spans="1:47">
      <c r="A143" s="30" t="s">
        <v>23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2">
        <v>0</v>
      </c>
    </row>
    <row r="144" spans="1:47">
      <c r="A144" s="30" t="s">
        <v>24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0.27</v>
      </c>
      <c r="K144" s="31">
        <v>0.42</v>
      </c>
      <c r="L144" s="31">
        <v>0.82</v>
      </c>
      <c r="M144" s="31">
        <v>1.22</v>
      </c>
      <c r="N144" s="31">
        <v>1.62</v>
      </c>
      <c r="O144" s="31">
        <v>2.02</v>
      </c>
      <c r="P144" s="31">
        <v>2.02</v>
      </c>
      <c r="Q144" s="31">
        <v>2.02</v>
      </c>
      <c r="R144" s="31">
        <v>2.02</v>
      </c>
      <c r="S144" s="31">
        <v>2.02</v>
      </c>
      <c r="T144" s="31">
        <v>2.94</v>
      </c>
      <c r="U144" s="31">
        <v>3.85</v>
      </c>
      <c r="V144" s="31">
        <v>4.75</v>
      </c>
      <c r="W144" s="31">
        <v>5.69</v>
      </c>
      <c r="X144" s="31">
        <v>5.69</v>
      </c>
      <c r="Y144" s="31">
        <v>5.69</v>
      </c>
      <c r="Z144" s="31">
        <v>5.69</v>
      </c>
      <c r="AA144" s="31">
        <v>5.69</v>
      </c>
      <c r="AB144" s="31">
        <v>5.69</v>
      </c>
      <c r="AC144" s="31">
        <v>5.69</v>
      </c>
      <c r="AD144" s="31">
        <v>5.69</v>
      </c>
      <c r="AE144" s="31">
        <v>5.69</v>
      </c>
      <c r="AF144" s="31">
        <v>5.69</v>
      </c>
      <c r="AG144" s="31">
        <v>5.69</v>
      </c>
      <c r="AH144" s="31">
        <v>5.69</v>
      </c>
      <c r="AI144" s="31">
        <v>5.69</v>
      </c>
      <c r="AJ144" s="31">
        <v>5.69</v>
      </c>
      <c r="AK144" s="31">
        <v>5.69</v>
      </c>
      <c r="AL144" s="31">
        <v>5.69</v>
      </c>
      <c r="AM144" s="31">
        <v>5.69</v>
      </c>
      <c r="AN144" s="31">
        <v>5.69</v>
      </c>
      <c r="AO144" s="31">
        <v>5.69</v>
      </c>
      <c r="AP144" s="31">
        <v>5.69</v>
      </c>
      <c r="AQ144" s="31">
        <v>5.69</v>
      </c>
      <c r="AR144" s="31">
        <v>5.69</v>
      </c>
      <c r="AS144" s="31">
        <v>5.69</v>
      </c>
      <c r="AT144" s="31">
        <v>5.69</v>
      </c>
      <c r="AU144" s="32">
        <v>5.69</v>
      </c>
    </row>
    <row r="145" spans="1:47">
      <c r="A145" s="30" t="s">
        <v>25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2">
        <v>0</v>
      </c>
    </row>
    <row r="146" spans="1:47">
      <c r="A146" s="30" t="s">
        <v>26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2">
        <v>0</v>
      </c>
    </row>
    <row r="147" spans="1:47">
      <c r="A147" s="30" t="s">
        <v>27</v>
      </c>
      <c r="B147" s="31">
        <v>27.3</v>
      </c>
      <c r="C147" s="31">
        <v>27.3</v>
      </c>
      <c r="D147" s="31">
        <v>19.5</v>
      </c>
      <c r="E147" s="31">
        <v>27.2</v>
      </c>
      <c r="F147" s="31">
        <v>27.2</v>
      </c>
      <c r="G147" s="31">
        <v>27.2</v>
      </c>
      <c r="H147" s="31">
        <v>27.2</v>
      </c>
      <c r="I147" s="31">
        <v>27.2</v>
      </c>
      <c r="J147" s="31">
        <v>27.2</v>
      </c>
      <c r="K147" s="31">
        <v>27.2</v>
      </c>
      <c r="L147" s="31">
        <v>27.2</v>
      </c>
      <c r="M147" s="31">
        <v>27.2</v>
      </c>
      <c r="N147" s="31">
        <v>27.2</v>
      </c>
      <c r="O147" s="31">
        <v>27.2</v>
      </c>
      <c r="P147" s="31">
        <v>27.2</v>
      </c>
      <c r="Q147" s="31">
        <v>27.2</v>
      </c>
      <c r="R147" s="31">
        <v>27.2</v>
      </c>
      <c r="S147" s="31">
        <v>27.2</v>
      </c>
      <c r="T147" s="31">
        <v>27.2</v>
      </c>
      <c r="U147" s="31">
        <v>32.200000000000003</v>
      </c>
      <c r="V147" s="31">
        <v>37.200000000000003</v>
      </c>
      <c r="W147" s="31">
        <v>37.200000000000003</v>
      </c>
      <c r="X147" s="31">
        <v>37.200000000000003</v>
      </c>
      <c r="Y147" s="31">
        <v>37.200000000000003</v>
      </c>
      <c r="Z147" s="31">
        <v>37.200000000000003</v>
      </c>
      <c r="AA147" s="31">
        <v>37.200000000000003</v>
      </c>
      <c r="AB147" s="31">
        <v>37.200000000000003</v>
      </c>
      <c r="AC147" s="31">
        <v>37.200000000000003</v>
      </c>
      <c r="AD147" s="31">
        <v>37.200000000000003</v>
      </c>
      <c r="AE147" s="31">
        <v>37.200000000000003</v>
      </c>
      <c r="AF147" s="31">
        <v>37.200000000000003</v>
      </c>
      <c r="AG147" s="31">
        <v>37.200000000000003</v>
      </c>
      <c r="AH147" s="31">
        <v>37.200000000000003</v>
      </c>
      <c r="AI147" s="31">
        <v>37.200000000000003</v>
      </c>
      <c r="AJ147" s="31">
        <v>37.200000000000003</v>
      </c>
      <c r="AK147" s="31">
        <v>37.200000000000003</v>
      </c>
      <c r="AL147" s="31">
        <v>37.200000000000003</v>
      </c>
      <c r="AM147" s="31">
        <v>37.200000000000003</v>
      </c>
      <c r="AN147" s="31">
        <v>37.200000000000003</v>
      </c>
      <c r="AO147" s="31">
        <v>37.200000000000003</v>
      </c>
      <c r="AP147" s="31">
        <v>37.200000000000003</v>
      </c>
      <c r="AQ147" s="31">
        <v>37.200000000000003</v>
      </c>
      <c r="AR147" s="31">
        <v>37.200000000000003</v>
      </c>
      <c r="AS147" s="31">
        <v>37.200000000000003</v>
      </c>
      <c r="AT147" s="31">
        <v>37.200000000000003</v>
      </c>
      <c r="AU147" s="32">
        <v>37.200000000000003</v>
      </c>
    </row>
    <row r="148" spans="1:47">
      <c r="A148" s="33" t="s">
        <v>28</v>
      </c>
      <c r="B148" s="34">
        <v>121.7</v>
      </c>
      <c r="C148" s="34">
        <v>82.7</v>
      </c>
      <c r="D148" s="34">
        <v>87.7</v>
      </c>
      <c r="E148" s="34">
        <v>84</v>
      </c>
      <c r="F148" s="34">
        <v>100</v>
      </c>
      <c r="G148" s="34">
        <v>100</v>
      </c>
      <c r="H148" s="34">
        <v>100</v>
      </c>
      <c r="I148" s="34">
        <v>100</v>
      </c>
      <c r="J148" s="34">
        <v>104</v>
      </c>
      <c r="K148" s="34">
        <v>78</v>
      </c>
      <c r="L148" s="34">
        <v>94</v>
      </c>
      <c r="M148" s="34">
        <v>94.06</v>
      </c>
      <c r="N148" s="34">
        <v>104.06</v>
      </c>
      <c r="O148" s="34">
        <v>114.06</v>
      </c>
      <c r="P148" s="34">
        <v>124.06</v>
      </c>
      <c r="Q148" s="34">
        <v>124.06</v>
      </c>
      <c r="R148" s="34">
        <v>124.06</v>
      </c>
      <c r="S148" s="34">
        <v>124.06</v>
      </c>
      <c r="T148" s="34">
        <v>124.06</v>
      </c>
      <c r="U148" s="34">
        <v>124.06</v>
      </c>
      <c r="V148" s="34">
        <v>124.06</v>
      </c>
      <c r="W148" s="34">
        <v>124.06</v>
      </c>
      <c r="X148" s="34">
        <v>124.06</v>
      </c>
      <c r="Y148" s="34">
        <v>124.06</v>
      </c>
      <c r="Z148" s="34">
        <v>124.06</v>
      </c>
      <c r="AA148" s="34">
        <v>129.06</v>
      </c>
      <c r="AB148" s="34">
        <v>129.06</v>
      </c>
      <c r="AC148" s="34">
        <v>129.06</v>
      </c>
      <c r="AD148" s="34">
        <v>129.06</v>
      </c>
      <c r="AE148" s="34">
        <v>129.06</v>
      </c>
      <c r="AF148" s="34">
        <v>129.06</v>
      </c>
      <c r="AG148" s="34">
        <v>129.06</v>
      </c>
      <c r="AH148" s="34">
        <v>129.06</v>
      </c>
      <c r="AI148" s="34">
        <v>129.06</v>
      </c>
      <c r="AJ148" s="34">
        <v>129.06</v>
      </c>
      <c r="AK148" s="34">
        <v>129.06</v>
      </c>
      <c r="AL148" s="34">
        <v>129.06</v>
      </c>
      <c r="AM148" s="34">
        <v>129.06</v>
      </c>
      <c r="AN148" s="34">
        <v>129.06</v>
      </c>
      <c r="AO148" s="34">
        <v>129.06</v>
      </c>
      <c r="AP148" s="34">
        <v>129.06</v>
      </c>
      <c r="AQ148" s="34">
        <v>129.06</v>
      </c>
      <c r="AR148" s="34">
        <v>129.06</v>
      </c>
      <c r="AS148" s="34">
        <v>129.06</v>
      </c>
      <c r="AT148" s="34">
        <v>129.06</v>
      </c>
      <c r="AU148" s="35">
        <v>129.06</v>
      </c>
    </row>
    <row r="149" spans="1:4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8">
      <c r="A150" s="19" t="s">
        <v>41</v>
      </c>
      <c r="B150" s="19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>
      <c r="A151" s="27" t="s">
        <v>20</v>
      </c>
      <c r="B151" s="28">
        <v>2005</v>
      </c>
      <c r="C151" s="28">
        <v>2006</v>
      </c>
      <c r="D151" s="28">
        <v>2007</v>
      </c>
      <c r="E151" s="28">
        <v>2008</v>
      </c>
      <c r="F151" s="28">
        <v>2009</v>
      </c>
      <c r="G151" s="28">
        <v>2010</v>
      </c>
      <c r="H151" s="28">
        <v>2011</v>
      </c>
      <c r="I151" s="28">
        <v>2012</v>
      </c>
      <c r="J151" s="28">
        <v>2013</v>
      </c>
      <c r="K151" s="28">
        <v>2014</v>
      </c>
      <c r="L151" s="28">
        <v>2015</v>
      </c>
      <c r="M151" s="28">
        <v>2016</v>
      </c>
      <c r="N151" s="28">
        <v>2017</v>
      </c>
      <c r="O151" s="28">
        <v>2018</v>
      </c>
      <c r="P151" s="28">
        <v>2019</v>
      </c>
      <c r="Q151" s="28">
        <v>2020</v>
      </c>
      <c r="R151" s="28">
        <v>2021</v>
      </c>
      <c r="S151" s="28">
        <v>2022</v>
      </c>
      <c r="T151" s="28">
        <v>2023</v>
      </c>
      <c r="U151" s="28">
        <v>2024</v>
      </c>
      <c r="V151" s="28">
        <v>2025</v>
      </c>
      <c r="W151" s="28">
        <v>2026</v>
      </c>
      <c r="X151" s="28">
        <v>2027</v>
      </c>
      <c r="Y151" s="28">
        <v>2028</v>
      </c>
      <c r="Z151" s="28">
        <v>2029</v>
      </c>
      <c r="AA151" s="28">
        <v>2030</v>
      </c>
      <c r="AB151" s="28">
        <v>2031</v>
      </c>
      <c r="AC151" s="28">
        <v>2032</v>
      </c>
      <c r="AD151" s="28">
        <v>2033</v>
      </c>
      <c r="AE151" s="28">
        <v>2034</v>
      </c>
      <c r="AF151" s="28">
        <v>2035</v>
      </c>
      <c r="AG151" s="28">
        <v>2036</v>
      </c>
      <c r="AH151" s="28">
        <v>2037</v>
      </c>
      <c r="AI151" s="28">
        <v>2038</v>
      </c>
      <c r="AJ151" s="28">
        <v>2039</v>
      </c>
      <c r="AK151" s="28">
        <v>2040</v>
      </c>
      <c r="AL151" s="28">
        <v>2041</v>
      </c>
      <c r="AM151" s="28">
        <v>2042</v>
      </c>
      <c r="AN151" s="28">
        <v>2043</v>
      </c>
      <c r="AO151" s="28">
        <v>2044</v>
      </c>
      <c r="AP151" s="28">
        <v>2045</v>
      </c>
      <c r="AQ151" s="28">
        <v>2046</v>
      </c>
      <c r="AR151" s="28">
        <v>2047</v>
      </c>
      <c r="AS151" s="28">
        <v>2048</v>
      </c>
      <c r="AT151" s="28">
        <v>2049</v>
      </c>
      <c r="AU151" s="29">
        <v>2050</v>
      </c>
    </row>
    <row r="152" spans="1:47">
      <c r="A152" s="30" t="s">
        <v>21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0</v>
      </c>
      <c r="R152" s="31">
        <v>0</v>
      </c>
      <c r="S152" s="31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1">
        <v>0</v>
      </c>
      <c r="AT152" s="31">
        <v>0</v>
      </c>
      <c r="AU152" s="32">
        <v>0</v>
      </c>
    </row>
    <row r="153" spans="1:47">
      <c r="A153" s="30" t="s">
        <v>22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0.25</v>
      </c>
      <c r="U153" s="31">
        <v>0.51</v>
      </c>
      <c r="V153" s="31">
        <v>0.78</v>
      </c>
      <c r="W153" s="31">
        <v>1.03</v>
      </c>
      <c r="X153" s="31">
        <v>1.29</v>
      </c>
      <c r="Y153" s="31">
        <v>1.55</v>
      </c>
      <c r="Z153" s="31">
        <v>1.81</v>
      </c>
      <c r="AA153" s="31">
        <v>2.0699999999999998</v>
      </c>
      <c r="AB153" s="31">
        <v>2.33</v>
      </c>
      <c r="AC153" s="31">
        <v>2.59</v>
      </c>
      <c r="AD153" s="31">
        <v>2.86</v>
      </c>
      <c r="AE153" s="31">
        <v>3.12</v>
      </c>
      <c r="AF153" s="31">
        <v>3.39</v>
      </c>
      <c r="AG153" s="31">
        <v>3.66</v>
      </c>
      <c r="AH153" s="31">
        <v>3.93</v>
      </c>
      <c r="AI153" s="31">
        <v>4.2</v>
      </c>
      <c r="AJ153" s="31">
        <v>4.47</v>
      </c>
      <c r="AK153" s="31">
        <v>4.74</v>
      </c>
      <c r="AL153" s="31">
        <v>5.0199999999999996</v>
      </c>
      <c r="AM153" s="31">
        <v>5.3</v>
      </c>
      <c r="AN153" s="31">
        <v>5.58</v>
      </c>
      <c r="AO153" s="31">
        <v>5.86</v>
      </c>
      <c r="AP153" s="31">
        <v>6.14</v>
      </c>
      <c r="AQ153" s="31">
        <v>6.43</v>
      </c>
      <c r="AR153" s="31">
        <v>6.72</v>
      </c>
      <c r="AS153" s="31">
        <v>7.01</v>
      </c>
      <c r="AT153" s="31">
        <v>7.3</v>
      </c>
      <c r="AU153" s="32">
        <v>7.61</v>
      </c>
    </row>
    <row r="154" spans="1:47">
      <c r="A154" s="30" t="s">
        <v>23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2">
        <v>0</v>
      </c>
    </row>
    <row r="155" spans="1:47">
      <c r="A155" s="30" t="s">
        <v>24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0.03</v>
      </c>
      <c r="K155" s="31">
        <v>0.03</v>
      </c>
      <c r="L155" s="31">
        <v>0.03</v>
      </c>
      <c r="M155" s="31">
        <v>0.03</v>
      </c>
      <c r="N155" s="31">
        <v>0.03</v>
      </c>
      <c r="O155" s="31">
        <v>0.03</v>
      </c>
      <c r="P155" s="31">
        <v>0.03</v>
      </c>
      <c r="Q155" s="31">
        <v>0.03</v>
      </c>
      <c r="R155" s="31">
        <v>0.03</v>
      </c>
      <c r="S155" s="31">
        <v>0.28999999999999998</v>
      </c>
      <c r="T155" s="31">
        <v>0.55000000000000004</v>
      </c>
      <c r="U155" s="31">
        <v>0.81</v>
      </c>
      <c r="V155" s="31">
        <v>1.07</v>
      </c>
      <c r="W155" s="31">
        <v>1.32</v>
      </c>
      <c r="X155" s="31">
        <v>1.58</v>
      </c>
      <c r="Y155" s="31">
        <v>1.84</v>
      </c>
      <c r="Z155" s="31">
        <v>2.1</v>
      </c>
      <c r="AA155" s="31">
        <v>2.36</v>
      </c>
      <c r="AB155" s="31">
        <v>2.63</v>
      </c>
      <c r="AC155" s="31">
        <v>2.89</v>
      </c>
      <c r="AD155" s="31">
        <v>3.16</v>
      </c>
      <c r="AE155" s="31">
        <v>3.42</v>
      </c>
      <c r="AF155" s="31">
        <v>3.69</v>
      </c>
      <c r="AG155" s="31">
        <v>3.96</v>
      </c>
      <c r="AH155" s="31">
        <v>4.2300000000000004</v>
      </c>
      <c r="AI155" s="31">
        <v>4.5</v>
      </c>
      <c r="AJ155" s="31">
        <v>4.78</v>
      </c>
      <c r="AK155" s="31">
        <v>5.05</v>
      </c>
      <c r="AL155" s="31">
        <v>5.33</v>
      </c>
      <c r="AM155" s="31">
        <v>5.61</v>
      </c>
      <c r="AN155" s="31">
        <v>5.89</v>
      </c>
      <c r="AO155" s="31">
        <v>6.17</v>
      </c>
      <c r="AP155" s="31">
        <v>6.46</v>
      </c>
      <c r="AQ155" s="31">
        <v>6.75</v>
      </c>
      <c r="AR155" s="31">
        <v>7.04</v>
      </c>
      <c r="AS155" s="31">
        <v>7.34</v>
      </c>
      <c r="AT155" s="31">
        <v>7.63</v>
      </c>
      <c r="AU155" s="32">
        <v>7.94</v>
      </c>
    </row>
    <row r="156" spans="1:47">
      <c r="A156" s="30" t="s">
        <v>25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2">
        <v>0</v>
      </c>
    </row>
    <row r="157" spans="1:47">
      <c r="A157" s="30" t="s">
        <v>26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2">
        <v>0</v>
      </c>
    </row>
    <row r="158" spans="1:47">
      <c r="A158" s="30" t="s">
        <v>27</v>
      </c>
      <c r="B158" s="31">
        <v>0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0</v>
      </c>
      <c r="S158" s="31">
        <v>0</v>
      </c>
      <c r="T158" s="31">
        <v>0</v>
      </c>
      <c r="U158" s="31">
        <v>0</v>
      </c>
      <c r="V158" s="31">
        <v>0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1">
        <v>0</v>
      </c>
      <c r="AQ158" s="31">
        <v>0</v>
      </c>
      <c r="AR158" s="31">
        <v>0</v>
      </c>
      <c r="AS158" s="31">
        <v>0</v>
      </c>
      <c r="AT158" s="31">
        <v>0</v>
      </c>
      <c r="AU158" s="32">
        <v>0</v>
      </c>
    </row>
    <row r="159" spans="1:47">
      <c r="A159" s="33" t="s">
        <v>28</v>
      </c>
      <c r="B159" s="34">
        <v>54.28</v>
      </c>
      <c r="C159" s="34">
        <v>54.28</v>
      </c>
      <c r="D159" s="34">
        <v>54.28</v>
      </c>
      <c r="E159" s="34">
        <v>54.28</v>
      </c>
      <c r="F159" s="34">
        <v>54.28</v>
      </c>
      <c r="G159" s="34">
        <v>54.28</v>
      </c>
      <c r="H159" s="34">
        <v>54.28</v>
      </c>
      <c r="I159" s="34">
        <v>54.28</v>
      </c>
      <c r="J159" s="34">
        <v>54.28</v>
      </c>
      <c r="K159" s="34">
        <v>54.28</v>
      </c>
      <c r="L159" s="34">
        <v>54.28</v>
      </c>
      <c r="M159" s="34">
        <v>54.28</v>
      </c>
      <c r="N159" s="34">
        <v>54.28</v>
      </c>
      <c r="O159" s="34">
        <v>54.28</v>
      </c>
      <c r="P159" s="34">
        <v>54.28</v>
      </c>
      <c r="Q159" s="34">
        <v>54.28</v>
      </c>
      <c r="R159" s="34">
        <v>54.28</v>
      </c>
      <c r="S159" s="34">
        <v>54.28</v>
      </c>
      <c r="T159" s="34">
        <v>54.28</v>
      </c>
      <c r="U159" s="34">
        <v>58.28</v>
      </c>
      <c r="V159" s="34">
        <v>58.28</v>
      </c>
      <c r="W159" s="34">
        <v>58.28</v>
      </c>
      <c r="X159" s="34">
        <v>58.28</v>
      </c>
      <c r="Y159" s="34">
        <v>62.28</v>
      </c>
      <c r="Z159" s="34">
        <v>62.28</v>
      </c>
      <c r="AA159" s="34">
        <v>62.28</v>
      </c>
      <c r="AB159" s="34">
        <v>62.28</v>
      </c>
      <c r="AC159" s="34">
        <v>66.28</v>
      </c>
      <c r="AD159" s="34">
        <v>66.28</v>
      </c>
      <c r="AE159" s="34">
        <v>66.28</v>
      </c>
      <c r="AF159" s="34">
        <v>66.28</v>
      </c>
      <c r="AG159" s="34">
        <v>70.28</v>
      </c>
      <c r="AH159" s="34">
        <v>70.28</v>
      </c>
      <c r="AI159" s="34">
        <v>70.28</v>
      </c>
      <c r="AJ159" s="34">
        <v>70.28</v>
      </c>
      <c r="AK159" s="34">
        <v>70.28</v>
      </c>
      <c r="AL159" s="34">
        <v>70.28</v>
      </c>
      <c r="AM159" s="34">
        <v>70.28</v>
      </c>
      <c r="AN159" s="34">
        <v>70.28</v>
      </c>
      <c r="AO159" s="34">
        <v>70.28</v>
      </c>
      <c r="AP159" s="34">
        <v>70.28</v>
      </c>
      <c r="AQ159" s="34">
        <v>70.28</v>
      </c>
      <c r="AR159" s="34">
        <v>70.28</v>
      </c>
      <c r="AS159" s="34">
        <v>70.28</v>
      </c>
      <c r="AT159" s="34">
        <v>70.28</v>
      </c>
      <c r="AU159" s="35">
        <v>70.28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AK171"/>
  <sheetViews>
    <sheetView workbookViewId="0">
      <selection activeCell="A6" sqref="A6"/>
    </sheetView>
  </sheetViews>
  <sheetFormatPr defaultColWidth="10.85546875" defaultRowHeight="14.25"/>
  <cols>
    <col min="1" max="1" width="39.85546875" customWidth="1"/>
  </cols>
  <sheetData>
    <row r="1" spans="1:37" ht="21">
      <c r="A1" s="6" t="s">
        <v>42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1">
      <c r="A2" s="6" t="s">
        <v>16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21">
      <c r="A3" s="6" t="s">
        <v>43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21">
      <c r="A4" s="6" t="s">
        <v>44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18">
      <c r="A5" s="19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24" t="s">
        <v>46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8.399999999999999" thickBot="1">
      <c r="A7" s="8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9" t="s">
        <v>20</v>
      </c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20">
        <v>2014</v>
      </c>
      <c r="L8" s="10">
        <v>2015</v>
      </c>
      <c r="M8" s="10">
        <v>2016</v>
      </c>
      <c r="N8" s="10">
        <v>2017</v>
      </c>
      <c r="O8" s="10">
        <v>2018</v>
      </c>
      <c r="P8" s="10">
        <v>2019</v>
      </c>
      <c r="Q8" s="10">
        <v>2020</v>
      </c>
      <c r="R8" s="10">
        <v>2021</v>
      </c>
      <c r="S8" s="10">
        <v>2022</v>
      </c>
      <c r="T8" s="10">
        <v>2023</v>
      </c>
      <c r="U8" s="10">
        <v>2024</v>
      </c>
      <c r="V8" s="10">
        <v>2025</v>
      </c>
      <c r="W8" s="10">
        <v>2026</v>
      </c>
      <c r="X8" s="10">
        <v>2027</v>
      </c>
      <c r="Y8" s="10">
        <v>2028</v>
      </c>
      <c r="Z8" s="10">
        <v>2029</v>
      </c>
      <c r="AA8" s="10">
        <v>2030</v>
      </c>
      <c r="AB8" s="10">
        <v>2031</v>
      </c>
      <c r="AC8" s="10">
        <v>2032</v>
      </c>
      <c r="AD8" s="10">
        <v>2033</v>
      </c>
      <c r="AE8" s="10">
        <v>2034</v>
      </c>
      <c r="AF8" s="10">
        <v>2035</v>
      </c>
      <c r="AG8" s="10">
        <v>2036</v>
      </c>
      <c r="AH8" s="10">
        <v>2037</v>
      </c>
      <c r="AI8" s="10">
        <v>2038</v>
      </c>
      <c r="AJ8" s="10">
        <v>2039</v>
      </c>
      <c r="AK8" s="11">
        <v>2040</v>
      </c>
    </row>
    <row r="9" spans="1:37">
      <c r="A9" s="12" t="s">
        <v>47</v>
      </c>
      <c r="B9" s="13">
        <v>6051.35</v>
      </c>
      <c r="C9" s="13">
        <v>5613.72</v>
      </c>
      <c r="D9" s="13">
        <v>5839.62</v>
      </c>
      <c r="E9" s="13">
        <v>6209.37</v>
      </c>
      <c r="F9" s="13">
        <v>6589.59</v>
      </c>
      <c r="G9" s="13">
        <v>6874.88</v>
      </c>
      <c r="H9" s="13">
        <v>7053.72</v>
      </c>
      <c r="I9" s="13">
        <v>8022.91</v>
      </c>
      <c r="J9" s="13">
        <v>7484.86</v>
      </c>
      <c r="K9" s="21">
        <v>7293.72</v>
      </c>
      <c r="L9" s="13">
        <v>7491.11</v>
      </c>
      <c r="M9" s="13">
        <v>8182.11</v>
      </c>
      <c r="N9" s="13">
        <v>8438.99</v>
      </c>
      <c r="O9" s="13">
        <v>8639.02</v>
      </c>
      <c r="P9" s="13">
        <v>8839.0499999999993</v>
      </c>
      <c r="Q9" s="13">
        <v>8693.4699999999993</v>
      </c>
      <c r="R9" s="13">
        <v>8813.49</v>
      </c>
      <c r="S9" s="13">
        <v>8863.51</v>
      </c>
      <c r="T9" s="13">
        <v>8819.5300000000007</v>
      </c>
      <c r="U9" s="13">
        <v>8888.5499999999993</v>
      </c>
      <c r="V9" s="13">
        <v>8890.56</v>
      </c>
      <c r="W9" s="13">
        <v>8918.89</v>
      </c>
      <c r="X9" s="13">
        <v>9168.9</v>
      </c>
      <c r="Y9" s="13">
        <v>9258.92</v>
      </c>
      <c r="Z9" s="13">
        <v>9228.1299999999992</v>
      </c>
      <c r="AA9" s="13">
        <v>9283.15</v>
      </c>
      <c r="AB9" s="13">
        <v>9618.16</v>
      </c>
      <c r="AC9" s="13">
        <v>9682.18</v>
      </c>
      <c r="AD9" s="13">
        <v>9692.19</v>
      </c>
      <c r="AE9" s="13">
        <v>9752.2099999999991</v>
      </c>
      <c r="AF9" s="13">
        <v>9795.18</v>
      </c>
      <c r="AG9" s="13">
        <v>9875.2099999999991</v>
      </c>
      <c r="AH9" s="13">
        <v>9895.2199999999993</v>
      </c>
      <c r="AI9" s="13">
        <v>9915.23</v>
      </c>
      <c r="AJ9" s="13">
        <v>10035.24</v>
      </c>
      <c r="AK9" s="14">
        <v>9915.25</v>
      </c>
    </row>
    <row r="10" spans="1:37">
      <c r="A10" s="12" t="s">
        <v>48</v>
      </c>
      <c r="B10" s="13">
        <v>7273.17</v>
      </c>
      <c r="C10" s="13">
        <v>7030.89</v>
      </c>
      <c r="D10" s="13">
        <v>7021.36</v>
      </c>
      <c r="E10" s="13">
        <v>6856.61</v>
      </c>
      <c r="F10" s="13">
        <v>4900.08</v>
      </c>
      <c r="G10" s="13">
        <v>6981.96</v>
      </c>
      <c r="H10" s="13">
        <v>6284.38</v>
      </c>
      <c r="I10" s="13">
        <v>6284.38</v>
      </c>
      <c r="J10" s="13">
        <v>6322.38</v>
      </c>
      <c r="K10" s="21">
        <v>5982.69</v>
      </c>
      <c r="L10" s="13">
        <v>6678.69</v>
      </c>
      <c r="M10" s="13">
        <v>5767.37</v>
      </c>
      <c r="N10" s="13">
        <v>5767.37</v>
      </c>
      <c r="O10" s="13">
        <v>5767.37</v>
      </c>
      <c r="P10" s="13">
        <v>5277.37</v>
      </c>
      <c r="Q10" s="13">
        <v>5277.37</v>
      </c>
      <c r="R10" s="13">
        <v>5327.37</v>
      </c>
      <c r="S10" s="13">
        <v>5327.37</v>
      </c>
      <c r="T10" s="13">
        <v>5327.37</v>
      </c>
      <c r="U10" s="13">
        <v>5327.37</v>
      </c>
      <c r="V10" s="13">
        <v>5247.37</v>
      </c>
      <c r="W10" s="13">
        <v>5247.37</v>
      </c>
      <c r="X10" s="13">
        <v>5247.37</v>
      </c>
      <c r="Y10" s="13">
        <v>5247.37</v>
      </c>
      <c r="Z10" s="13">
        <v>5247.37</v>
      </c>
      <c r="AA10" s="13">
        <v>5247.37</v>
      </c>
      <c r="AB10" s="13">
        <v>5247.37</v>
      </c>
      <c r="AC10" s="13">
        <v>5148.37</v>
      </c>
      <c r="AD10" s="13">
        <v>5148.37</v>
      </c>
      <c r="AE10" s="13">
        <v>5148.37</v>
      </c>
      <c r="AF10" s="13">
        <v>5148.37</v>
      </c>
      <c r="AG10" s="13">
        <v>5148.37</v>
      </c>
      <c r="AH10" s="13">
        <v>5148.37</v>
      </c>
      <c r="AI10" s="13">
        <v>5148.37</v>
      </c>
      <c r="AJ10" s="13">
        <v>5148.37</v>
      </c>
      <c r="AK10" s="14">
        <v>5148.37</v>
      </c>
    </row>
    <row r="11" spans="1:37">
      <c r="A11" s="12" t="s">
        <v>49</v>
      </c>
      <c r="B11" s="13">
        <v>4691.16</v>
      </c>
      <c r="C11" s="13">
        <v>5585.16</v>
      </c>
      <c r="D11" s="13">
        <v>5585.16</v>
      </c>
      <c r="E11" s="13">
        <v>7189.66</v>
      </c>
      <c r="F11" s="13">
        <v>8828.66</v>
      </c>
      <c r="G11" s="13">
        <v>9704.66</v>
      </c>
      <c r="H11" s="13">
        <v>9928.66</v>
      </c>
      <c r="I11" s="13">
        <v>10113.66</v>
      </c>
      <c r="J11" s="13">
        <v>10209.66</v>
      </c>
      <c r="K11" s="21">
        <v>10492.66</v>
      </c>
      <c r="L11" s="13">
        <v>11292.94</v>
      </c>
      <c r="M11" s="13">
        <v>11702.76</v>
      </c>
      <c r="N11" s="13">
        <v>11717.76</v>
      </c>
      <c r="O11" s="13">
        <v>13546.76</v>
      </c>
      <c r="P11" s="13">
        <v>13796.76</v>
      </c>
      <c r="Q11" s="13">
        <v>14576.76</v>
      </c>
      <c r="R11" s="13">
        <v>15126.76</v>
      </c>
      <c r="S11" s="13">
        <v>16016.76</v>
      </c>
      <c r="T11" s="13">
        <v>16216.76</v>
      </c>
      <c r="U11" s="13">
        <v>16316.76</v>
      </c>
      <c r="V11" s="13">
        <v>16776.759999999998</v>
      </c>
      <c r="W11" s="13">
        <v>17076.759999999998</v>
      </c>
      <c r="X11" s="13">
        <v>17033.759999999998</v>
      </c>
      <c r="Y11" s="13">
        <v>19276.759999999998</v>
      </c>
      <c r="Z11" s="13">
        <v>22696.76</v>
      </c>
      <c r="AA11" s="13">
        <v>24356.76</v>
      </c>
      <c r="AB11" s="13">
        <v>24466.76</v>
      </c>
      <c r="AC11" s="13">
        <v>24706.76</v>
      </c>
      <c r="AD11" s="13">
        <v>24946.76</v>
      </c>
      <c r="AE11" s="13">
        <v>25386.76</v>
      </c>
      <c r="AF11" s="13">
        <v>25876.76</v>
      </c>
      <c r="AG11" s="13">
        <v>26116.76</v>
      </c>
      <c r="AH11" s="13">
        <v>26396.76</v>
      </c>
      <c r="AI11" s="13">
        <v>26676.76</v>
      </c>
      <c r="AJ11" s="13">
        <v>26906.76</v>
      </c>
      <c r="AK11" s="14">
        <v>27086.76</v>
      </c>
    </row>
    <row r="12" spans="1:37">
      <c r="A12" s="12" t="s">
        <v>50</v>
      </c>
      <c r="B12" s="13">
        <v>16022.02</v>
      </c>
      <c r="C12" s="13">
        <v>15938.02</v>
      </c>
      <c r="D12" s="13">
        <v>16002.02</v>
      </c>
      <c r="E12" s="13">
        <v>15740.02</v>
      </c>
      <c r="F12" s="13">
        <v>15793.02</v>
      </c>
      <c r="G12" s="13">
        <v>13916.02</v>
      </c>
      <c r="H12" s="13">
        <v>13601.02</v>
      </c>
      <c r="I12" s="13">
        <v>12680.02</v>
      </c>
      <c r="J12" s="13">
        <v>12177.02</v>
      </c>
      <c r="K12" s="21">
        <v>9938.02</v>
      </c>
      <c r="L12" s="13">
        <v>9943.82</v>
      </c>
      <c r="M12" s="13">
        <v>9943.82</v>
      </c>
      <c r="N12" s="13">
        <v>9943.82</v>
      </c>
      <c r="O12" s="13">
        <v>9943.82</v>
      </c>
      <c r="P12" s="13">
        <v>9788.82</v>
      </c>
      <c r="Q12" s="13">
        <v>8786.18</v>
      </c>
      <c r="R12" s="13">
        <v>8636.18</v>
      </c>
      <c r="S12" s="13">
        <v>8486.18</v>
      </c>
      <c r="T12" s="13">
        <v>8486.18</v>
      </c>
      <c r="U12" s="13">
        <v>8486.18</v>
      </c>
      <c r="V12" s="13">
        <v>8486.18</v>
      </c>
      <c r="W12" s="13">
        <v>8273.18</v>
      </c>
      <c r="X12" s="13">
        <v>7463.18</v>
      </c>
      <c r="Y12" s="13">
        <v>5210.8</v>
      </c>
      <c r="Z12" s="13">
        <v>3730.8</v>
      </c>
      <c r="AA12" s="13">
        <v>2433</v>
      </c>
      <c r="AB12" s="13">
        <v>2433</v>
      </c>
      <c r="AC12" s="13">
        <v>2433</v>
      </c>
      <c r="AD12" s="13">
        <v>2433</v>
      </c>
      <c r="AE12" s="13">
        <v>2433</v>
      </c>
      <c r="AF12" s="13">
        <v>2277</v>
      </c>
      <c r="AG12" s="13">
        <v>2277</v>
      </c>
      <c r="AH12" s="13">
        <v>1972</v>
      </c>
      <c r="AI12" s="13">
        <v>1972</v>
      </c>
      <c r="AJ12" s="13">
        <v>1817</v>
      </c>
      <c r="AK12" s="14">
        <v>1817</v>
      </c>
    </row>
    <row r="13" spans="1:37">
      <c r="A13" s="12" t="s">
        <v>51</v>
      </c>
      <c r="B13" s="13">
        <v>12805</v>
      </c>
      <c r="C13" s="13">
        <v>13345</v>
      </c>
      <c r="D13" s="13">
        <v>13345</v>
      </c>
      <c r="E13" s="13">
        <v>13345</v>
      </c>
      <c r="F13" s="13">
        <v>13345</v>
      </c>
      <c r="G13" s="13">
        <v>13345</v>
      </c>
      <c r="H13" s="13">
        <v>13345</v>
      </c>
      <c r="I13" s="13">
        <v>13345</v>
      </c>
      <c r="J13" s="13">
        <v>14345</v>
      </c>
      <c r="K13" s="21">
        <v>14273</v>
      </c>
      <c r="L13" s="13">
        <v>14273</v>
      </c>
      <c r="M13" s="13">
        <v>14273</v>
      </c>
      <c r="N13" s="13">
        <v>13338</v>
      </c>
      <c r="O13" s="13">
        <v>13338</v>
      </c>
      <c r="P13" s="13">
        <v>13338</v>
      </c>
      <c r="Q13" s="13">
        <v>10353</v>
      </c>
      <c r="R13" s="13">
        <v>10353</v>
      </c>
      <c r="S13" s="13">
        <v>9418</v>
      </c>
      <c r="T13" s="13">
        <v>7658</v>
      </c>
      <c r="U13" s="13">
        <v>7403</v>
      </c>
      <c r="V13" s="13">
        <v>7516</v>
      </c>
      <c r="W13" s="13">
        <v>7516</v>
      </c>
      <c r="X13" s="13">
        <v>7519</v>
      </c>
      <c r="Y13" s="13">
        <v>9294</v>
      </c>
      <c r="Z13" s="13">
        <v>7650</v>
      </c>
      <c r="AA13" s="13">
        <v>9425</v>
      </c>
      <c r="AB13" s="13">
        <v>9425</v>
      </c>
      <c r="AC13" s="13">
        <v>10265</v>
      </c>
      <c r="AD13" s="13">
        <v>10265</v>
      </c>
      <c r="AE13" s="13">
        <v>11105</v>
      </c>
      <c r="AF13" s="13">
        <v>11105</v>
      </c>
      <c r="AG13" s="13">
        <v>11105</v>
      </c>
      <c r="AH13" s="13">
        <v>11105</v>
      </c>
      <c r="AI13" s="13">
        <v>11105</v>
      </c>
      <c r="AJ13" s="13">
        <v>11105</v>
      </c>
      <c r="AK13" s="14">
        <v>11105</v>
      </c>
    </row>
    <row r="14" spans="1:37">
      <c r="A14" s="12" t="s">
        <v>23</v>
      </c>
      <c r="B14" s="13">
        <v>1789.09</v>
      </c>
      <c r="C14" s="13">
        <v>1801.69</v>
      </c>
      <c r="D14" s="13">
        <v>1801.69</v>
      </c>
      <c r="E14" s="13">
        <v>1725.69</v>
      </c>
      <c r="F14" s="13">
        <v>1794.79</v>
      </c>
      <c r="G14" s="13">
        <v>1859.79</v>
      </c>
      <c r="H14" s="13">
        <v>1889.29</v>
      </c>
      <c r="I14" s="13">
        <v>1944.39</v>
      </c>
      <c r="J14" s="13">
        <v>1975.57</v>
      </c>
      <c r="K14" s="21">
        <v>2430.66</v>
      </c>
      <c r="L14" s="13">
        <v>2408.36</v>
      </c>
      <c r="M14" s="13">
        <v>2941.19</v>
      </c>
      <c r="N14" s="13">
        <v>3241.46</v>
      </c>
      <c r="O14" s="13">
        <v>3318.29</v>
      </c>
      <c r="P14" s="13">
        <v>3389.83</v>
      </c>
      <c r="Q14" s="13">
        <v>3391.49</v>
      </c>
      <c r="R14" s="13">
        <v>3432.28</v>
      </c>
      <c r="S14" s="13">
        <v>3463.23</v>
      </c>
      <c r="T14" s="13">
        <v>3547.27</v>
      </c>
      <c r="U14" s="13">
        <v>3550.38</v>
      </c>
      <c r="V14" s="13">
        <v>3592.55</v>
      </c>
      <c r="W14" s="13">
        <v>3623.76</v>
      </c>
      <c r="X14" s="13">
        <v>3665.02</v>
      </c>
      <c r="Y14" s="13">
        <v>3716.31</v>
      </c>
      <c r="Z14" s="13">
        <v>3757.61</v>
      </c>
      <c r="AA14" s="13">
        <v>3789.91</v>
      </c>
      <c r="AB14" s="13">
        <v>3831.22</v>
      </c>
      <c r="AC14" s="13">
        <v>3832.55</v>
      </c>
      <c r="AD14" s="13">
        <v>3923.88</v>
      </c>
      <c r="AE14" s="13">
        <v>3965.23</v>
      </c>
      <c r="AF14" s="13">
        <v>4006.59</v>
      </c>
      <c r="AG14" s="13">
        <v>4007.96</v>
      </c>
      <c r="AH14" s="13">
        <v>4059.35</v>
      </c>
      <c r="AI14" s="13">
        <v>4060.74</v>
      </c>
      <c r="AJ14" s="13">
        <v>4062.16</v>
      </c>
      <c r="AK14" s="14">
        <v>4063.58</v>
      </c>
    </row>
    <row r="15" spans="1:37">
      <c r="A15" s="12" t="s">
        <v>24</v>
      </c>
      <c r="B15" s="13">
        <v>16.75</v>
      </c>
      <c r="C15" s="13">
        <v>20.48</v>
      </c>
      <c r="D15" s="13">
        <v>25.77</v>
      </c>
      <c r="E15" s="13">
        <v>32.72</v>
      </c>
      <c r="F15" s="13">
        <v>94.57</v>
      </c>
      <c r="G15" s="13">
        <v>281.13</v>
      </c>
      <c r="H15" s="13">
        <v>419.4</v>
      </c>
      <c r="I15" s="13">
        <v>647.48</v>
      </c>
      <c r="J15" s="13">
        <v>1027.6300000000001</v>
      </c>
      <c r="K15" s="21">
        <v>1523.48</v>
      </c>
      <c r="L15" s="13">
        <v>2135.48</v>
      </c>
      <c r="M15" s="13">
        <v>2989.34</v>
      </c>
      <c r="N15" s="13">
        <v>3473.78</v>
      </c>
      <c r="O15" s="13">
        <v>3959.98</v>
      </c>
      <c r="P15" s="13">
        <v>4179.71</v>
      </c>
      <c r="Q15" s="13">
        <v>4353.8100000000004</v>
      </c>
      <c r="R15" s="13">
        <v>4478.2299999999996</v>
      </c>
      <c r="S15" s="13">
        <v>4599.8100000000004</v>
      </c>
      <c r="T15" s="13">
        <v>4713.9799999999996</v>
      </c>
      <c r="U15" s="13">
        <v>4825.72</v>
      </c>
      <c r="V15" s="13">
        <v>5020.25</v>
      </c>
      <c r="W15" s="13">
        <v>5135.58</v>
      </c>
      <c r="X15" s="13">
        <v>5167.68</v>
      </c>
      <c r="Y15" s="13">
        <v>5190.84</v>
      </c>
      <c r="Z15" s="13">
        <v>5212.17</v>
      </c>
      <c r="AA15" s="13">
        <v>5286.45</v>
      </c>
      <c r="AB15" s="13">
        <v>5311.78</v>
      </c>
      <c r="AC15" s="13">
        <v>5354.45</v>
      </c>
      <c r="AD15" s="13">
        <v>5388.91</v>
      </c>
      <c r="AE15" s="13">
        <v>5420.88</v>
      </c>
      <c r="AF15" s="13">
        <v>5505.56</v>
      </c>
      <c r="AG15" s="13">
        <v>5540.77</v>
      </c>
      <c r="AH15" s="13">
        <v>5592.71</v>
      </c>
      <c r="AI15" s="13">
        <v>5635.57</v>
      </c>
      <c r="AJ15" s="13">
        <v>5676.07</v>
      </c>
      <c r="AK15" s="14">
        <v>5717.3</v>
      </c>
    </row>
    <row r="16" spans="1:37">
      <c r="A16" s="12" t="s">
        <v>22</v>
      </c>
      <c r="B16" s="13">
        <v>557.37</v>
      </c>
      <c r="C16" s="13">
        <v>1443.04</v>
      </c>
      <c r="D16" s="13">
        <v>1823.24</v>
      </c>
      <c r="E16" s="13">
        <v>2321.14</v>
      </c>
      <c r="F16" s="13">
        <v>3240.14</v>
      </c>
      <c r="G16" s="13">
        <v>3800.14</v>
      </c>
      <c r="H16" s="13">
        <v>5171.34</v>
      </c>
      <c r="I16" s="13">
        <v>6037.64</v>
      </c>
      <c r="J16" s="13">
        <v>7683.61</v>
      </c>
      <c r="K16" s="21">
        <v>9621.89</v>
      </c>
      <c r="L16" s="13">
        <v>11072.19</v>
      </c>
      <c r="M16" s="13">
        <v>11905.17</v>
      </c>
      <c r="N16" s="13">
        <v>12695.18</v>
      </c>
      <c r="O16" s="13">
        <v>14006.5</v>
      </c>
      <c r="P16" s="13">
        <v>14835.1</v>
      </c>
      <c r="Q16" s="13">
        <v>15593.66</v>
      </c>
      <c r="R16" s="13">
        <v>16097.15</v>
      </c>
      <c r="S16" s="13">
        <v>16706.240000000002</v>
      </c>
      <c r="T16" s="13">
        <v>17235.38</v>
      </c>
      <c r="U16" s="13">
        <v>17939.400000000001</v>
      </c>
      <c r="V16" s="13">
        <v>18775.23</v>
      </c>
      <c r="W16" s="13">
        <v>19541.91</v>
      </c>
      <c r="X16" s="13">
        <v>20250.23</v>
      </c>
      <c r="Y16" s="13">
        <v>20929.62</v>
      </c>
      <c r="Z16" s="13">
        <v>21639.91</v>
      </c>
      <c r="AA16" s="13">
        <v>22055.86</v>
      </c>
      <c r="AB16" s="13">
        <v>22117.23</v>
      </c>
      <c r="AC16" s="13">
        <v>22149.48</v>
      </c>
      <c r="AD16" s="13">
        <v>22212.92</v>
      </c>
      <c r="AE16" s="13">
        <v>22347.79</v>
      </c>
      <c r="AF16" s="13">
        <v>22508.799999999999</v>
      </c>
      <c r="AG16" s="13">
        <v>22545.94</v>
      </c>
      <c r="AH16" s="13">
        <v>22584.25</v>
      </c>
      <c r="AI16" s="13">
        <v>22723.77</v>
      </c>
      <c r="AJ16" s="13">
        <v>22764.59</v>
      </c>
      <c r="AK16" s="14">
        <v>22831.73</v>
      </c>
    </row>
    <row r="17" spans="1:37" ht="14.65" thickBot="1">
      <c r="A17" s="15" t="s">
        <v>21</v>
      </c>
      <c r="B17" s="16">
        <v>72859.19</v>
      </c>
      <c r="C17" s="16">
        <v>72749.19</v>
      </c>
      <c r="D17" s="16">
        <v>73550.19</v>
      </c>
      <c r="E17" s="16">
        <v>74453.19</v>
      </c>
      <c r="F17" s="16">
        <v>74735.19</v>
      </c>
      <c r="G17" s="16">
        <v>75130.19</v>
      </c>
      <c r="H17" s="16">
        <v>75446.039999999994</v>
      </c>
      <c r="I17" s="16">
        <v>76501.34</v>
      </c>
      <c r="J17" s="16">
        <v>75972.639999999999</v>
      </c>
      <c r="K17" s="22">
        <v>78487.64</v>
      </c>
      <c r="L17" s="16">
        <v>79312.89</v>
      </c>
      <c r="M17" s="16">
        <v>80151.259999999995</v>
      </c>
      <c r="N17" s="16">
        <v>80434.86</v>
      </c>
      <c r="O17" s="16">
        <v>80919.81</v>
      </c>
      <c r="P17" s="16">
        <v>81851.19</v>
      </c>
      <c r="Q17" s="16">
        <v>82349.7</v>
      </c>
      <c r="R17" s="16">
        <v>83038.899999999994</v>
      </c>
      <c r="S17" s="16">
        <v>83103.960000000006</v>
      </c>
      <c r="T17" s="16">
        <v>83199.98</v>
      </c>
      <c r="U17" s="16">
        <v>83257.039999999994</v>
      </c>
      <c r="V17" s="16">
        <v>84479.53</v>
      </c>
      <c r="W17" s="16">
        <v>84537.45</v>
      </c>
      <c r="X17" s="16">
        <v>85717.63</v>
      </c>
      <c r="Y17" s="16">
        <v>86075.94</v>
      </c>
      <c r="Z17" s="16">
        <v>87073.35</v>
      </c>
      <c r="AA17" s="16">
        <v>87431.8</v>
      </c>
      <c r="AB17" s="16">
        <v>88130.12</v>
      </c>
      <c r="AC17" s="16">
        <v>88213.26</v>
      </c>
      <c r="AD17" s="16">
        <v>88331.27</v>
      </c>
      <c r="AE17" s="16">
        <v>88389.19</v>
      </c>
      <c r="AF17" s="16">
        <v>88487.05</v>
      </c>
      <c r="AG17" s="16">
        <v>88544.83</v>
      </c>
      <c r="AH17" s="16">
        <v>88662.55</v>
      </c>
      <c r="AI17" s="16">
        <v>88720.16</v>
      </c>
      <c r="AJ17" s="16">
        <v>88817.72</v>
      </c>
      <c r="AK17" s="17">
        <v>88825.22</v>
      </c>
    </row>
    <row r="18" spans="1:3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8">
      <c r="A19" s="8" t="s">
        <v>29</v>
      </c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>
      <c r="A20" s="9" t="s">
        <v>20</v>
      </c>
      <c r="B20" s="10">
        <v>2005</v>
      </c>
      <c r="C20" s="10">
        <v>2006</v>
      </c>
      <c r="D20" s="10">
        <v>2007</v>
      </c>
      <c r="E20" s="10">
        <v>2008</v>
      </c>
      <c r="F20" s="10">
        <v>2009</v>
      </c>
      <c r="G20" s="10">
        <v>2010</v>
      </c>
      <c r="H20" s="10">
        <v>2011</v>
      </c>
      <c r="I20" s="10">
        <v>2012</v>
      </c>
      <c r="J20" s="10">
        <v>2013</v>
      </c>
      <c r="K20" s="10">
        <v>2014</v>
      </c>
      <c r="L20" s="10">
        <v>2015</v>
      </c>
      <c r="M20" s="10">
        <v>2016</v>
      </c>
      <c r="N20" s="10">
        <v>2017</v>
      </c>
      <c r="O20" s="10">
        <v>2018</v>
      </c>
      <c r="P20" s="10">
        <v>2019</v>
      </c>
      <c r="Q20" s="10">
        <v>2020</v>
      </c>
      <c r="R20" s="10">
        <v>2021</v>
      </c>
      <c r="S20" s="10">
        <v>2022</v>
      </c>
      <c r="T20" s="10">
        <v>2023</v>
      </c>
      <c r="U20" s="10">
        <v>2024</v>
      </c>
      <c r="V20" s="10">
        <v>2025</v>
      </c>
      <c r="W20" s="10">
        <v>2026</v>
      </c>
      <c r="X20" s="10">
        <v>2027</v>
      </c>
      <c r="Y20" s="10">
        <v>2028</v>
      </c>
      <c r="Z20" s="10">
        <v>2029</v>
      </c>
      <c r="AA20" s="10">
        <v>2030</v>
      </c>
      <c r="AB20" s="10">
        <v>2031</v>
      </c>
      <c r="AC20" s="10">
        <v>2032</v>
      </c>
      <c r="AD20" s="10">
        <v>2033</v>
      </c>
      <c r="AE20" s="10">
        <v>2034</v>
      </c>
      <c r="AF20" s="10">
        <v>2035</v>
      </c>
      <c r="AG20" s="10">
        <v>2036</v>
      </c>
      <c r="AH20" s="10">
        <v>2037</v>
      </c>
      <c r="AI20" s="10">
        <v>2038</v>
      </c>
      <c r="AJ20" s="10">
        <v>2039</v>
      </c>
      <c r="AK20" s="11">
        <v>2040</v>
      </c>
    </row>
    <row r="21" spans="1:37">
      <c r="A21" s="12" t="s">
        <v>47</v>
      </c>
      <c r="B21" s="13">
        <v>371.97</v>
      </c>
      <c r="C21" s="13">
        <v>371.97</v>
      </c>
      <c r="D21" s="13">
        <v>371.97</v>
      </c>
      <c r="E21" s="13">
        <v>371.97</v>
      </c>
      <c r="F21" s="13">
        <v>335.29</v>
      </c>
      <c r="G21" s="13">
        <v>335.29</v>
      </c>
      <c r="H21" s="13">
        <v>335.29</v>
      </c>
      <c r="I21" s="13">
        <v>335.29</v>
      </c>
      <c r="J21" s="13">
        <v>335.29</v>
      </c>
      <c r="K21" s="13">
        <v>349.99</v>
      </c>
      <c r="L21" s="13">
        <v>349.99</v>
      </c>
      <c r="M21" s="13">
        <v>349.99</v>
      </c>
      <c r="N21" s="13">
        <v>455.84</v>
      </c>
      <c r="O21" s="13">
        <v>455.84</v>
      </c>
      <c r="P21" s="13">
        <v>455.84</v>
      </c>
      <c r="Q21" s="13">
        <v>455.84</v>
      </c>
      <c r="R21" s="13">
        <v>455.84</v>
      </c>
      <c r="S21" s="13">
        <v>455.84</v>
      </c>
      <c r="T21" s="13">
        <v>455.84</v>
      </c>
      <c r="U21" s="13">
        <v>455.84</v>
      </c>
      <c r="V21" s="13">
        <v>455.84</v>
      </c>
      <c r="W21" s="13">
        <v>455.84</v>
      </c>
      <c r="X21" s="13">
        <v>455.84</v>
      </c>
      <c r="Y21" s="13">
        <v>395.84</v>
      </c>
      <c r="Z21" s="13">
        <v>395.84</v>
      </c>
      <c r="AA21" s="13">
        <v>395.84</v>
      </c>
      <c r="AB21" s="13">
        <v>515.84</v>
      </c>
      <c r="AC21" s="13">
        <v>515.84</v>
      </c>
      <c r="AD21" s="13">
        <v>515.84</v>
      </c>
      <c r="AE21" s="13">
        <v>515.84</v>
      </c>
      <c r="AF21" s="13">
        <v>515.84</v>
      </c>
      <c r="AG21" s="13">
        <v>515.84</v>
      </c>
      <c r="AH21" s="13">
        <v>515.84</v>
      </c>
      <c r="AI21" s="13">
        <v>515.84</v>
      </c>
      <c r="AJ21" s="13">
        <v>515.84</v>
      </c>
      <c r="AK21" s="14">
        <v>515.84</v>
      </c>
    </row>
    <row r="22" spans="1:37">
      <c r="A22" s="12" t="s">
        <v>48</v>
      </c>
      <c r="B22" s="13">
        <v>490</v>
      </c>
      <c r="C22" s="13">
        <v>490</v>
      </c>
      <c r="D22" s="13">
        <v>490</v>
      </c>
      <c r="E22" s="13">
        <v>490</v>
      </c>
      <c r="F22" s="13">
        <v>490</v>
      </c>
      <c r="G22" s="13">
        <v>490</v>
      </c>
      <c r="H22" s="13">
        <v>490</v>
      </c>
      <c r="I22" s="13">
        <v>490</v>
      </c>
      <c r="J22" s="13">
        <v>490</v>
      </c>
      <c r="K22" s="13">
        <v>490</v>
      </c>
      <c r="L22" s="13">
        <v>490</v>
      </c>
      <c r="M22" s="13">
        <v>490</v>
      </c>
      <c r="N22" s="13">
        <v>490</v>
      </c>
      <c r="O22" s="13">
        <v>490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4">
        <v>0</v>
      </c>
    </row>
    <row r="23" spans="1:37">
      <c r="A23" s="12" t="s">
        <v>49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4">
        <v>0</v>
      </c>
    </row>
    <row r="24" spans="1:37">
      <c r="A24" s="12" t="s">
        <v>50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4">
        <v>0</v>
      </c>
    </row>
    <row r="25" spans="1:37">
      <c r="A25" s="12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4">
        <v>0</v>
      </c>
    </row>
    <row r="26" spans="1:37">
      <c r="A26" s="12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0.02</v>
      </c>
      <c r="K26" s="13">
        <v>0.02</v>
      </c>
      <c r="L26" s="13">
        <v>0.02</v>
      </c>
      <c r="M26" s="13">
        <v>0.02</v>
      </c>
      <c r="N26" s="13">
        <v>0.05</v>
      </c>
      <c r="O26" s="13">
        <v>0.06</v>
      </c>
      <c r="P26" s="13">
        <v>7.0000000000000007E-2</v>
      </c>
      <c r="Q26" s="13">
        <v>0.08</v>
      </c>
      <c r="R26" s="13">
        <v>0.11</v>
      </c>
      <c r="S26" s="13">
        <v>0.15</v>
      </c>
      <c r="T26" s="13">
        <v>0.2</v>
      </c>
      <c r="U26" s="13">
        <v>0.26</v>
      </c>
      <c r="V26" s="13">
        <v>0.34</v>
      </c>
      <c r="W26" s="13">
        <v>0.43</v>
      </c>
      <c r="X26" s="13">
        <v>0.53</v>
      </c>
      <c r="Y26" s="13">
        <v>0.65</v>
      </c>
      <c r="Z26" s="13">
        <v>0.78</v>
      </c>
      <c r="AA26" s="13">
        <v>0.92</v>
      </c>
      <c r="AB26" s="13">
        <v>1.0900000000000001</v>
      </c>
      <c r="AC26" s="13">
        <v>1.26</v>
      </c>
      <c r="AD26" s="13">
        <v>1.45</v>
      </c>
      <c r="AE26" s="13">
        <v>1.66</v>
      </c>
      <c r="AF26" s="13">
        <v>1.9</v>
      </c>
      <c r="AG26" s="13">
        <v>2.15</v>
      </c>
      <c r="AH26" s="13">
        <v>2.41</v>
      </c>
      <c r="AI26" s="13">
        <v>2.7</v>
      </c>
      <c r="AJ26" s="13">
        <v>3</v>
      </c>
      <c r="AK26" s="14">
        <v>3.31</v>
      </c>
    </row>
    <row r="27" spans="1:37">
      <c r="A27" s="12" t="s">
        <v>22</v>
      </c>
      <c r="B27" s="13">
        <v>0</v>
      </c>
      <c r="C27" s="13">
        <v>0</v>
      </c>
      <c r="D27" s="13">
        <v>0</v>
      </c>
      <c r="E27" s="13">
        <v>0</v>
      </c>
      <c r="F27" s="13">
        <v>54</v>
      </c>
      <c r="G27" s="13">
        <v>54</v>
      </c>
      <c r="H27" s="13">
        <v>54.3</v>
      </c>
      <c r="I27" s="13">
        <v>54.3</v>
      </c>
      <c r="J27" s="13">
        <v>54.3</v>
      </c>
      <c r="K27" s="13">
        <v>54.3</v>
      </c>
      <c r="L27" s="13">
        <v>54.3</v>
      </c>
      <c r="M27" s="13">
        <v>54.71</v>
      </c>
      <c r="N27" s="13">
        <v>54.81</v>
      </c>
      <c r="O27" s="13">
        <v>54.9</v>
      </c>
      <c r="P27" s="13">
        <v>55.02</v>
      </c>
      <c r="Q27" s="13">
        <v>55.17</v>
      </c>
      <c r="R27" s="13">
        <v>55.35</v>
      </c>
      <c r="S27" s="13">
        <v>55.53</v>
      </c>
      <c r="T27" s="13">
        <v>55.73</v>
      </c>
      <c r="U27" s="13">
        <v>55.95</v>
      </c>
      <c r="V27" s="13">
        <v>56.2</v>
      </c>
      <c r="W27" s="13">
        <v>56.48</v>
      </c>
      <c r="X27" s="13">
        <v>56.77</v>
      </c>
      <c r="Y27" s="13">
        <v>57.08</v>
      </c>
      <c r="Z27" s="13">
        <v>57.41</v>
      </c>
      <c r="AA27" s="13">
        <v>57.74</v>
      </c>
      <c r="AB27" s="13">
        <v>58.09</v>
      </c>
      <c r="AC27" s="13">
        <v>58.44</v>
      </c>
      <c r="AD27" s="13">
        <v>58.81</v>
      </c>
      <c r="AE27" s="13">
        <v>59.23</v>
      </c>
      <c r="AF27" s="13">
        <v>59.66</v>
      </c>
      <c r="AG27" s="13">
        <v>60.12</v>
      </c>
      <c r="AH27" s="13">
        <v>60.6</v>
      </c>
      <c r="AI27" s="13">
        <v>61.09</v>
      </c>
      <c r="AJ27" s="13">
        <v>61.62</v>
      </c>
      <c r="AK27" s="14">
        <v>62.17</v>
      </c>
    </row>
    <row r="28" spans="1:37">
      <c r="A28" s="15" t="s">
        <v>21</v>
      </c>
      <c r="B28" s="16">
        <v>6780.06</v>
      </c>
      <c r="C28" s="16">
        <v>6780.06</v>
      </c>
      <c r="D28" s="16">
        <v>6780.06</v>
      </c>
      <c r="E28" s="16">
        <v>6780.06</v>
      </c>
      <c r="F28" s="16">
        <v>6780.06</v>
      </c>
      <c r="G28" s="16">
        <v>6780.06</v>
      </c>
      <c r="H28" s="16">
        <v>6783.06</v>
      </c>
      <c r="I28" s="16">
        <v>6783.06</v>
      </c>
      <c r="J28" s="16">
        <v>6783.06</v>
      </c>
      <c r="K28" s="16">
        <v>6783.06</v>
      </c>
      <c r="L28" s="16">
        <v>6783.06</v>
      </c>
      <c r="M28" s="16">
        <v>6783.06</v>
      </c>
      <c r="N28" s="16">
        <v>6783.06</v>
      </c>
      <c r="O28" s="16">
        <v>6783.18</v>
      </c>
      <c r="P28" s="16">
        <v>7607.21</v>
      </c>
      <c r="Q28" s="16">
        <v>7607.24</v>
      </c>
      <c r="R28" s="16">
        <v>7607.27</v>
      </c>
      <c r="S28" s="16">
        <v>7607.31</v>
      </c>
      <c r="T28" s="16">
        <v>7607.36</v>
      </c>
      <c r="U28" s="16">
        <v>7607.4</v>
      </c>
      <c r="V28" s="16">
        <v>7607.45</v>
      </c>
      <c r="W28" s="16">
        <v>7607.51</v>
      </c>
      <c r="X28" s="16">
        <v>7607.57</v>
      </c>
      <c r="Y28" s="16">
        <v>7607.63</v>
      </c>
      <c r="Z28" s="16">
        <v>7607.7</v>
      </c>
      <c r="AA28" s="16">
        <v>7607.77</v>
      </c>
      <c r="AB28" s="16">
        <v>7607.84</v>
      </c>
      <c r="AC28" s="16">
        <v>7607.91</v>
      </c>
      <c r="AD28" s="16">
        <v>7607.98</v>
      </c>
      <c r="AE28" s="16">
        <v>7608.06</v>
      </c>
      <c r="AF28" s="16">
        <v>7608.13</v>
      </c>
      <c r="AG28" s="16">
        <v>7608.21</v>
      </c>
      <c r="AH28" s="16">
        <v>7608.3</v>
      </c>
      <c r="AI28" s="16">
        <v>7608.38</v>
      </c>
      <c r="AJ28" s="16">
        <v>7608.47</v>
      </c>
      <c r="AK28" s="17">
        <v>7608.56</v>
      </c>
    </row>
    <row r="29" spans="1:3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8">
      <c r="A30" s="8" t="s">
        <v>30</v>
      </c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>
      <c r="A31" s="9" t="s">
        <v>20</v>
      </c>
      <c r="B31" s="10">
        <v>2005</v>
      </c>
      <c r="C31" s="10">
        <v>2006</v>
      </c>
      <c r="D31" s="10">
        <v>2007</v>
      </c>
      <c r="E31" s="10">
        <v>2008</v>
      </c>
      <c r="F31" s="10">
        <v>2009</v>
      </c>
      <c r="G31" s="10">
        <v>2010</v>
      </c>
      <c r="H31" s="10">
        <v>2011</v>
      </c>
      <c r="I31" s="10">
        <v>2012</v>
      </c>
      <c r="J31" s="10">
        <v>2013</v>
      </c>
      <c r="K31" s="10">
        <v>2014</v>
      </c>
      <c r="L31" s="10">
        <v>2015</v>
      </c>
      <c r="M31" s="10">
        <v>2016</v>
      </c>
      <c r="N31" s="10">
        <v>2017</v>
      </c>
      <c r="O31" s="10">
        <v>2018</v>
      </c>
      <c r="P31" s="10">
        <v>2019</v>
      </c>
      <c r="Q31" s="10">
        <v>2020</v>
      </c>
      <c r="R31" s="10">
        <v>2021</v>
      </c>
      <c r="S31" s="10">
        <v>2022</v>
      </c>
      <c r="T31" s="10">
        <v>2023</v>
      </c>
      <c r="U31" s="10">
        <v>2024</v>
      </c>
      <c r="V31" s="10">
        <v>2025</v>
      </c>
      <c r="W31" s="10">
        <v>2026</v>
      </c>
      <c r="X31" s="10">
        <v>2027</v>
      </c>
      <c r="Y31" s="10">
        <v>2028</v>
      </c>
      <c r="Z31" s="10">
        <v>2029</v>
      </c>
      <c r="AA31" s="10">
        <v>2030</v>
      </c>
      <c r="AB31" s="10">
        <v>2031</v>
      </c>
      <c r="AC31" s="10">
        <v>2032</v>
      </c>
      <c r="AD31" s="10">
        <v>2033</v>
      </c>
      <c r="AE31" s="10">
        <v>2034</v>
      </c>
      <c r="AF31" s="10">
        <v>2035</v>
      </c>
      <c r="AG31" s="10">
        <v>2036</v>
      </c>
      <c r="AH31" s="10">
        <v>2037</v>
      </c>
      <c r="AI31" s="10">
        <v>2038</v>
      </c>
      <c r="AJ31" s="10">
        <v>2039</v>
      </c>
      <c r="AK31" s="11">
        <v>2040</v>
      </c>
    </row>
    <row r="32" spans="1:37">
      <c r="A32" s="12" t="s">
        <v>47</v>
      </c>
      <c r="B32" s="13">
        <v>94</v>
      </c>
      <c r="C32" s="13">
        <v>94</v>
      </c>
      <c r="D32" s="13">
        <v>94</v>
      </c>
      <c r="E32" s="13">
        <v>94</v>
      </c>
      <c r="F32" s="13">
        <v>92.9</v>
      </c>
      <c r="G32" s="13">
        <v>95.45</v>
      </c>
      <c r="H32" s="13">
        <v>95.45</v>
      </c>
      <c r="I32" s="13">
        <v>95.45</v>
      </c>
      <c r="J32" s="13">
        <v>95.45</v>
      </c>
      <c r="K32" s="13">
        <v>95.45</v>
      </c>
      <c r="L32" s="13">
        <v>95.45</v>
      </c>
      <c r="M32" s="13">
        <v>95.45</v>
      </c>
      <c r="N32" s="13">
        <v>95.45</v>
      </c>
      <c r="O32" s="13">
        <v>95.45</v>
      </c>
      <c r="P32" s="13">
        <v>95.45</v>
      </c>
      <c r="Q32" s="13">
        <v>95.45</v>
      </c>
      <c r="R32" s="13">
        <v>95.45</v>
      </c>
      <c r="S32" s="13">
        <v>95.45</v>
      </c>
      <c r="T32" s="13">
        <v>95.45</v>
      </c>
      <c r="U32" s="13">
        <v>95.45</v>
      </c>
      <c r="V32" s="13">
        <v>95.45</v>
      </c>
      <c r="W32" s="13">
        <v>95.45</v>
      </c>
      <c r="X32" s="13">
        <v>95.45</v>
      </c>
      <c r="Y32" s="13">
        <v>95.45</v>
      </c>
      <c r="Z32" s="13">
        <v>95.45</v>
      </c>
      <c r="AA32" s="13">
        <v>95.45</v>
      </c>
      <c r="AB32" s="13">
        <v>95.45</v>
      </c>
      <c r="AC32" s="13">
        <v>95.45</v>
      </c>
      <c r="AD32" s="13">
        <v>95.45</v>
      </c>
      <c r="AE32" s="13">
        <v>95.45</v>
      </c>
      <c r="AF32" s="13">
        <v>95.45</v>
      </c>
      <c r="AG32" s="13">
        <v>95.45</v>
      </c>
      <c r="AH32" s="13">
        <v>95.45</v>
      </c>
      <c r="AI32" s="13">
        <v>95.45</v>
      </c>
      <c r="AJ32" s="13">
        <v>95.45</v>
      </c>
      <c r="AK32" s="14">
        <v>95.45</v>
      </c>
    </row>
    <row r="33" spans="1:37">
      <c r="A33" s="12" t="s">
        <v>48</v>
      </c>
      <c r="B33" s="13">
        <v>65</v>
      </c>
      <c r="C33" s="13">
        <v>65</v>
      </c>
      <c r="D33" s="13">
        <v>65</v>
      </c>
      <c r="E33" s="13">
        <v>65</v>
      </c>
      <c r="F33" s="13">
        <v>65</v>
      </c>
      <c r="G33" s="13">
        <v>65</v>
      </c>
      <c r="H33" s="13">
        <v>65</v>
      </c>
      <c r="I33" s="13">
        <v>65</v>
      </c>
      <c r="J33" s="13">
        <v>65</v>
      </c>
      <c r="K33" s="13">
        <v>65</v>
      </c>
      <c r="L33" s="13">
        <v>65</v>
      </c>
      <c r="M33" s="13">
        <v>65</v>
      </c>
      <c r="N33" s="13">
        <v>65</v>
      </c>
      <c r="O33" s="13">
        <v>65</v>
      </c>
      <c r="P33" s="13">
        <v>65</v>
      </c>
      <c r="Q33" s="13">
        <v>65</v>
      </c>
      <c r="R33" s="13">
        <v>65</v>
      </c>
      <c r="S33" s="13">
        <v>65</v>
      </c>
      <c r="T33" s="13">
        <v>65</v>
      </c>
      <c r="U33" s="13">
        <v>65</v>
      </c>
      <c r="V33" s="13">
        <v>65</v>
      </c>
      <c r="W33" s="13">
        <v>65</v>
      </c>
      <c r="X33" s="13">
        <v>65</v>
      </c>
      <c r="Y33" s="13">
        <v>65</v>
      </c>
      <c r="Z33" s="13">
        <v>65</v>
      </c>
      <c r="AA33" s="13">
        <v>65</v>
      </c>
      <c r="AB33" s="13">
        <v>65</v>
      </c>
      <c r="AC33" s="13">
        <v>65</v>
      </c>
      <c r="AD33" s="13">
        <v>65</v>
      </c>
      <c r="AE33" s="13">
        <v>65</v>
      </c>
      <c r="AF33" s="13">
        <v>65</v>
      </c>
      <c r="AG33" s="13">
        <v>65</v>
      </c>
      <c r="AH33" s="13">
        <v>65</v>
      </c>
      <c r="AI33" s="13">
        <v>65</v>
      </c>
      <c r="AJ33" s="13">
        <v>65</v>
      </c>
      <c r="AK33" s="14">
        <v>65</v>
      </c>
    </row>
    <row r="34" spans="1:37">
      <c r="A34" s="12" t="s">
        <v>49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4">
        <v>0</v>
      </c>
    </row>
    <row r="35" spans="1:37">
      <c r="A35" s="12" t="s">
        <v>50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4">
        <v>0</v>
      </c>
    </row>
    <row r="36" spans="1:37">
      <c r="A36" s="12" t="s">
        <v>51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4">
        <v>0</v>
      </c>
    </row>
    <row r="37" spans="1:37">
      <c r="A37" s="12" t="s">
        <v>23</v>
      </c>
      <c r="B37" s="13">
        <v>2.1</v>
      </c>
      <c r="C37" s="13">
        <v>2.1</v>
      </c>
      <c r="D37" s="13">
        <v>2.1</v>
      </c>
      <c r="E37" s="13">
        <v>2.1</v>
      </c>
      <c r="F37" s="13">
        <v>2.1</v>
      </c>
      <c r="G37" s="13">
        <v>2.1</v>
      </c>
      <c r="H37" s="13">
        <v>2.1</v>
      </c>
      <c r="I37" s="13">
        <v>2.1</v>
      </c>
      <c r="J37" s="13">
        <v>2.1</v>
      </c>
      <c r="K37" s="13">
        <v>2.1</v>
      </c>
      <c r="L37" s="13">
        <v>2.1</v>
      </c>
      <c r="M37" s="13">
        <v>2.1</v>
      </c>
      <c r="N37" s="13">
        <v>2.1</v>
      </c>
      <c r="O37" s="13">
        <v>2.1</v>
      </c>
      <c r="P37" s="13">
        <v>2.1</v>
      </c>
      <c r="Q37" s="13">
        <v>2.1</v>
      </c>
      <c r="R37" s="13">
        <v>2.1</v>
      </c>
      <c r="S37" s="13">
        <v>2.1</v>
      </c>
      <c r="T37" s="13">
        <v>2.11</v>
      </c>
      <c r="U37" s="13">
        <v>2.11</v>
      </c>
      <c r="V37" s="13">
        <v>2.11</v>
      </c>
      <c r="W37" s="13">
        <v>2.11</v>
      </c>
      <c r="X37" s="13">
        <v>2.11</v>
      </c>
      <c r="Y37" s="13">
        <v>2.11</v>
      </c>
      <c r="Z37" s="13">
        <v>2.11</v>
      </c>
      <c r="AA37" s="13">
        <v>2.11</v>
      </c>
      <c r="AB37" s="13">
        <v>2.12</v>
      </c>
      <c r="AC37" s="13">
        <v>2.12</v>
      </c>
      <c r="AD37" s="13">
        <v>2.12</v>
      </c>
      <c r="AE37" s="13">
        <v>2.12</v>
      </c>
      <c r="AF37" s="13">
        <v>2.12</v>
      </c>
      <c r="AG37" s="13">
        <v>2.12</v>
      </c>
      <c r="AH37" s="13">
        <v>2.13</v>
      </c>
      <c r="AI37" s="13">
        <v>2.13</v>
      </c>
      <c r="AJ37" s="13">
        <v>2.13</v>
      </c>
      <c r="AK37" s="14">
        <v>2.13</v>
      </c>
    </row>
    <row r="38" spans="1:37">
      <c r="A38" s="12" t="s">
        <v>24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0.01</v>
      </c>
      <c r="O38" s="13">
        <v>0.01</v>
      </c>
      <c r="P38" s="13">
        <v>0.01</v>
      </c>
      <c r="Q38" s="13">
        <v>0.01</v>
      </c>
      <c r="R38" s="13">
        <v>0.01</v>
      </c>
      <c r="S38" s="13">
        <v>0.02</v>
      </c>
      <c r="T38" s="13">
        <v>0.03</v>
      </c>
      <c r="U38" s="13">
        <v>0.05</v>
      </c>
      <c r="V38" s="13">
        <v>0.06</v>
      </c>
      <c r="W38" s="13">
        <v>0.08</v>
      </c>
      <c r="X38" s="13">
        <v>0.1</v>
      </c>
      <c r="Y38" s="13">
        <v>0.13</v>
      </c>
      <c r="Z38" s="13">
        <v>0.16</v>
      </c>
      <c r="AA38" s="13">
        <v>0.19</v>
      </c>
      <c r="AB38" s="13">
        <v>0.23</v>
      </c>
      <c r="AC38" s="13">
        <v>0.28000000000000003</v>
      </c>
      <c r="AD38" s="13">
        <v>0.32</v>
      </c>
      <c r="AE38" s="13">
        <v>0.38</v>
      </c>
      <c r="AF38" s="13">
        <v>0.43</v>
      </c>
      <c r="AG38" s="13">
        <v>0.49</v>
      </c>
      <c r="AH38" s="13">
        <v>0.56000000000000005</v>
      </c>
      <c r="AI38" s="13">
        <v>0.63</v>
      </c>
      <c r="AJ38" s="13">
        <v>0.7</v>
      </c>
      <c r="AK38" s="14">
        <v>0.78</v>
      </c>
    </row>
    <row r="39" spans="1:37">
      <c r="A39" s="12" t="s">
        <v>22</v>
      </c>
      <c r="B39" s="13">
        <v>13</v>
      </c>
      <c r="C39" s="13">
        <v>13</v>
      </c>
      <c r="D39" s="13">
        <v>72</v>
      </c>
      <c r="E39" s="13">
        <v>72</v>
      </c>
      <c r="F39" s="13">
        <v>151</v>
      </c>
      <c r="G39" s="13">
        <v>163</v>
      </c>
      <c r="H39" s="13">
        <v>163</v>
      </c>
      <c r="I39" s="13">
        <v>163</v>
      </c>
      <c r="J39" s="13">
        <v>173</v>
      </c>
      <c r="K39" s="13">
        <v>203.28</v>
      </c>
      <c r="L39" s="13">
        <v>203.28</v>
      </c>
      <c r="M39" s="13">
        <v>203.28</v>
      </c>
      <c r="N39" s="13">
        <v>203.28</v>
      </c>
      <c r="O39" s="13">
        <v>203.28</v>
      </c>
      <c r="P39" s="13">
        <v>203.28</v>
      </c>
      <c r="Q39" s="13">
        <v>233.28</v>
      </c>
      <c r="R39" s="13">
        <v>233.28</v>
      </c>
      <c r="S39" s="13">
        <v>233.28</v>
      </c>
      <c r="T39" s="13">
        <v>233.28</v>
      </c>
      <c r="U39" s="13">
        <v>233.28</v>
      </c>
      <c r="V39" s="13">
        <v>263.27999999999997</v>
      </c>
      <c r="W39" s="13">
        <v>263.27999999999997</v>
      </c>
      <c r="X39" s="13">
        <v>263.27999999999997</v>
      </c>
      <c r="Y39" s="13">
        <v>263.27999999999997</v>
      </c>
      <c r="Z39" s="13">
        <v>263.27999999999997</v>
      </c>
      <c r="AA39" s="13">
        <v>293.27999999999997</v>
      </c>
      <c r="AB39" s="13">
        <v>293.27999999999997</v>
      </c>
      <c r="AC39" s="13">
        <v>293.27999999999997</v>
      </c>
      <c r="AD39" s="13">
        <v>293.27999999999997</v>
      </c>
      <c r="AE39" s="13">
        <v>293.27999999999997</v>
      </c>
      <c r="AF39" s="13">
        <v>293.27999999999997</v>
      </c>
      <c r="AG39" s="13">
        <v>293.27999999999997</v>
      </c>
      <c r="AH39" s="13">
        <v>293.27999999999997</v>
      </c>
      <c r="AI39" s="13">
        <v>293.27999999999997</v>
      </c>
      <c r="AJ39" s="13">
        <v>293.27999999999997</v>
      </c>
      <c r="AK39" s="14">
        <v>293.27999999999997</v>
      </c>
    </row>
    <row r="40" spans="1:37">
      <c r="A40" s="15" t="s">
        <v>21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7">
        <v>0</v>
      </c>
    </row>
    <row r="41" spans="1:3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8">
      <c r="A42" s="8" t="s">
        <v>31</v>
      </c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>
      <c r="A43" s="9" t="s">
        <v>20</v>
      </c>
      <c r="B43" s="10">
        <v>2005</v>
      </c>
      <c r="C43" s="10">
        <v>2006</v>
      </c>
      <c r="D43" s="10">
        <v>2007</v>
      </c>
      <c r="E43" s="10">
        <v>2008</v>
      </c>
      <c r="F43" s="10">
        <v>2009</v>
      </c>
      <c r="G43" s="10">
        <v>2010</v>
      </c>
      <c r="H43" s="10">
        <v>2011</v>
      </c>
      <c r="I43" s="10">
        <v>2012</v>
      </c>
      <c r="J43" s="10">
        <v>2013</v>
      </c>
      <c r="K43" s="10">
        <v>2014</v>
      </c>
      <c r="L43" s="10">
        <v>2015</v>
      </c>
      <c r="M43" s="10">
        <v>2016</v>
      </c>
      <c r="N43" s="10">
        <v>2017</v>
      </c>
      <c r="O43" s="10">
        <v>2018</v>
      </c>
      <c r="P43" s="10">
        <v>2019</v>
      </c>
      <c r="Q43" s="10">
        <v>2020</v>
      </c>
      <c r="R43" s="10">
        <v>2021</v>
      </c>
      <c r="S43" s="10">
        <v>2022</v>
      </c>
      <c r="T43" s="10">
        <v>2023</v>
      </c>
      <c r="U43" s="10">
        <v>2024</v>
      </c>
      <c r="V43" s="10">
        <v>2025</v>
      </c>
      <c r="W43" s="10">
        <v>2026</v>
      </c>
      <c r="X43" s="10">
        <v>2027</v>
      </c>
      <c r="Y43" s="10">
        <v>2028</v>
      </c>
      <c r="Z43" s="10">
        <v>2029</v>
      </c>
      <c r="AA43" s="10">
        <v>2030</v>
      </c>
      <c r="AB43" s="10">
        <v>2031</v>
      </c>
      <c r="AC43" s="10">
        <v>2032</v>
      </c>
      <c r="AD43" s="10">
        <v>2033</v>
      </c>
      <c r="AE43" s="10">
        <v>2034</v>
      </c>
      <c r="AF43" s="10">
        <v>2035</v>
      </c>
      <c r="AG43" s="10">
        <v>2036</v>
      </c>
      <c r="AH43" s="10">
        <v>2037</v>
      </c>
      <c r="AI43" s="10">
        <v>2038</v>
      </c>
      <c r="AJ43" s="10">
        <v>2039</v>
      </c>
      <c r="AK43" s="11">
        <v>2040</v>
      </c>
    </row>
    <row r="44" spans="1:37">
      <c r="A44" s="12" t="s">
        <v>47</v>
      </c>
      <c r="B44" s="13">
        <v>320.3</v>
      </c>
      <c r="C44" s="13">
        <v>320.3</v>
      </c>
      <c r="D44" s="13">
        <v>320.3</v>
      </c>
      <c r="E44" s="13">
        <v>320.3</v>
      </c>
      <c r="F44" s="13">
        <v>320.3</v>
      </c>
      <c r="G44" s="13">
        <v>320.3</v>
      </c>
      <c r="H44" s="13">
        <v>222.3</v>
      </c>
      <c r="I44" s="13">
        <v>222.3</v>
      </c>
      <c r="J44" s="13">
        <v>222.3</v>
      </c>
      <c r="K44" s="13">
        <v>222.3</v>
      </c>
      <c r="L44" s="13">
        <v>222.3</v>
      </c>
      <c r="M44" s="13">
        <v>222.3</v>
      </c>
      <c r="N44" s="13">
        <v>222.3</v>
      </c>
      <c r="O44" s="13">
        <v>222.3</v>
      </c>
      <c r="P44" s="13">
        <v>222.3</v>
      </c>
      <c r="Q44" s="13">
        <v>222.3</v>
      </c>
      <c r="R44" s="13">
        <v>222.3</v>
      </c>
      <c r="S44" s="13">
        <v>222.3</v>
      </c>
      <c r="T44" s="13">
        <v>222.3</v>
      </c>
      <c r="U44" s="13">
        <v>222.3</v>
      </c>
      <c r="V44" s="13">
        <v>222.3</v>
      </c>
      <c r="W44" s="13">
        <v>222.3</v>
      </c>
      <c r="X44" s="13">
        <v>222.3</v>
      </c>
      <c r="Y44" s="13">
        <v>222.3</v>
      </c>
      <c r="Z44" s="13">
        <v>222.3</v>
      </c>
      <c r="AA44" s="13">
        <v>222.3</v>
      </c>
      <c r="AB44" s="13">
        <v>222.3</v>
      </c>
      <c r="AC44" s="13">
        <v>222.3</v>
      </c>
      <c r="AD44" s="13">
        <v>222.3</v>
      </c>
      <c r="AE44" s="13">
        <v>222.3</v>
      </c>
      <c r="AF44" s="13">
        <v>222.3</v>
      </c>
      <c r="AG44" s="13">
        <v>222.3</v>
      </c>
      <c r="AH44" s="13">
        <v>222.3</v>
      </c>
      <c r="AI44" s="13">
        <v>222.3</v>
      </c>
      <c r="AJ44" s="13">
        <v>222.3</v>
      </c>
      <c r="AK44" s="14">
        <v>222.3</v>
      </c>
    </row>
    <row r="45" spans="1:37">
      <c r="A45" s="12" t="s">
        <v>48</v>
      </c>
      <c r="B45" s="13">
        <v>332</v>
      </c>
      <c r="C45" s="13">
        <v>332</v>
      </c>
      <c r="D45" s="13">
        <v>332</v>
      </c>
      <c r="E45" s="13">
        <v>332</v>
      </c>
      <c r="F45" s="13">
        <v>332</v>
      </c>
      <c r="G45" s="13">
        <v>332</v>
      </c>
      <c r="H45" s="13">
        <v>332</v>
      </c>
      <c r="I45" s="13">
        <v>332</v>
      </c>
      <c r="J45" s="13">
        <v>332</v>
      </c>
      <c r="K45" s="13">
        <v>332</v>
      </c>
      <c r="L45" s="13">
        <v>332</v>
      </c>
      <c r="M45" s="13">
        <v>332</v>
      </c>
      <c r="N45" s="13">
        <v>332</v>
      </c>
      <c r="O45" s="13">
        <v>332</v>
      </c>
      <c r="P45" s="13">
        <v>332</v>
      </c>
      <c r="Q45" s="13">
        <v>332</v>
      </c>
      <c r="R45" s="13">
        <v>332</v>
      </c>
      <c r="S45" s="13">
        <v>332</v>
      </c>
      <c r="T45" s="13">
        <v>332</v>
      </c>
      <c r="U45" s="13">
        <v>332</v>
      </c>
      <c r="V45" s="13">
        <v>252</v>
      </c>
      <c r="W45" s="13">
        <v>252</v>
      </c>
      <c r="X45" s="13">
        <v>252</v>
      </c>
      <c r="Y45" s="13">
        <v>252</v>
      </c>
      <c r="Z45" s="13">
        <v>252</v>
      </c>
      <c r="AA45" s="13">
        <v>252</v>
      </c>
      <c r="AB45" s="13">
        <v>252</v>
      </c>
      <c r="AC45" s="13">
        <v>153</v>
      </c>
      <c r="AD45" s="13">
        <v>153</v>
      </c>
      <c r="AE45" s="13">
        <v>153</v>
      </c>
      <c r="AF45" s="13">
        <v>153</v>
      </c>
      <c r="AG45" s="13">
        <v>153</v>
      </c>
      <c r="AH45" s="13">
        <v>153</v>
      </c>
      <c r="AI45" s="13">
        <v>153</v>
      </c>
      <c r="AJ45" s="13">
        <v>153</v>
      </c>
      <c r="AK45" s="14">
        <v>153</v>
      </c>
    </row>
    <row r="46" spans="1:37">
      <c r="A46" s="12" t="s">
        <v>49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150</v>
      </c>
      <c r="I46" s="13">
        <v>150</v>
      </c>
      <c r="J46" s="13">
        <v>150</v>
      </c>
      <c r="K46" s="13">
        <v>150</v>
      </c>
      <c r="L46" s="13">
        <v>150</v>
      </c>
      <c r="M46" s="13">
        <v>150</v>
      </c>
      <c r="N46" s="13">
        <v>150</v>
      </c>
      <c r="O46" s="13">
        <v>150</v>
      </c>
      <c r="P46" s="13">
        <v>150</v>
      </c>
      <c r="Q46" s="13">
        <v>150</v>
      </c>
      <c r="R46" s="13">
        <v>150</v>
      </c>
      <c r="S46" s="13">
        <v>150</v>
      </c>
      <c r="T46" s="13">
        <v>150</v>
      </c>
      <c r="U46" s="13">
        <v>150</v>
      </c>
      <c r="V46" s="13">
        <v>150</v>
      </c>
      <c r="W46" s="13">
        <v>350</v>
      </c>
      <c r="X46" s="13">
        <v>350</v>
      </c>
      <c r="Y46" s="13">
        <v>350</v>
      </c>
      <c r="Z46" s="13">
        <v>550</v>
      </c>
      <c r="AA46" s="13">
        <v>550</v>
      </c>
      <c r="AB46" s="13">
        <v>550</v>
      </c>
      <c r="AC46" s="13">
        <v>550</v>
      </c>
      <c r="AD46" s="13">
        <v>550</v>
      </c>
      <c r="AE46" s="13">
        <v>750</v>
      </c>
      <c r="AF46" s="13">
        <v>800</v>
      </c>
      <c r="AG46" s="13">
        <v>800</v>
      </c>
      <c r="AH46" s="13">
        <v>800</v>
      </c>
      <c r="AI46" s="13">
        <v>800</v>
      </c>
      <c r="AJ46" s="13">
        <v>850</v>
      </c>
      <c r="AK46" s="14">
        <v>850</v>
      </c>
    </row>
    <row r="47" spans="1:37">
      <c r="A47" s="12" t="s">
        <v>50</v>
      </c>
      <c r="B47" s="13">
        <v>1288</v>
      </c>
      <c r="C47" s="13">
        <v>1288</v>
      </c>
      <c r="D47" s="13">
        <v>1288</v>
      </c>
      <c r="E47" s="13">
        <v>1288</v>
      </c>
      <c r="F47" s="13">
        <v>1288</v>
      </c>
      <c r="G47" s="13">
        <v>1288</v>
      </c>
      <c r="H47" s="13">
        <v>1288</v>
      </c>
      <c r="I47" s="13">
        <v>1288</v>
      </c>
      <c r="J47" s="13">
        <v>1288</v>
      </c>
      <c r="K47" s="13">
        <v>1288</v>
      </c>
      <c r="L47" s="13">
        <v>1288</v>
      </c>
      <c r="M47" s="13">
        <v>1288</v>
      </c>
      <c r="N47" s="13">
        <v>1288</v>
      </c>
      <c r="O47" s="13">
        <v>1288</v>
      </c>
      <c r="P47" s="13">
        <v>1133</v>
      </c>
      <c r="Q47" s="13">
        <v>1133</v>
      </c>
      <c r="R47" s="13">
        <v>1133</v>
      </c>
      <c r="S47" s="13">
        <v>1133</v>
      </c>
      <c r="T47" s="13">
        <v>1133</v>
      </c>
      <c r="U47" s="13">
        <v>1133</v>
      </c>
      <c r="V47" s="13">
        <v>1133</v>
      </c>
      <c r="W47" s="13">
        <v>1133</v>
      </c>
      <c r="X47" s="13">
        <v>1133</v>
      </c>
      <c r="Y47" s="13">
        <v>1133</v>
      </c>
      <c r="Z47" s="13">
        <v>1133</v>
      </c>
      <c r="AA47" s="13">
        <v>1133</v>
      </c>
      <c r="AB47" s="13">
        <v>1133</v>
      </c>
      <c r="AC47" s="13">
        <v>1133</v>
      </c>
      <c r="AD47" s="13">
        <v>1133</v>
      </c>
      <c r="AE47" s="13">
        <v>1133</v>
      </c>
      <c r="AF47" s="13">
        <v>977</v>
      </c>
      <c r="AG47" s="13">
        <v>977</v>
      </c>
      <c r="AH47" s="13">
        <v>977</v>
      </c>
      <c r="AI47" s="13">
        <v>977</v>
      </c>
      <c r="AJ47" s="13">
        <v>822</v>
      </c>
      <c r="AK47" s="14">
        <v>822</v>
      </c>
    </row>
    <row r="48" spans="1:37">
      <c r="A48" s="12" t="s">
        <v>51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4">
        <v>0</v>
      </c>
    </row>
    <row r="49" spans="1:37">
      <c r="A49" s="12" t="s">
        <v>23</v>
      </c>
      <c r="B49" s="13">
        <v>68.62</v>
      </c>
      <c r="C49" s="13">
        <v>66.12</v>
      </c>
      <c r="D49" s="13">
        <v>66.12</v>
      </c>
      <c r="E49" s="13">
        <v>66.12</v>
      </c>
      <c r="F49" s="13">
        <v>66.12</v>
      </c>
      <c r="G49" s="13">
        <v>66.12</v>
      </c>
      <c r="H49" s="13">
        <v>66.12</v>
      </c>
      <c r="I49" s="13">
        <v>66.12</v>
      </c>
      <c r="J49" s="13">
        <v>66.12</v>
      </c>
      <c r="K49" s="13">
        <v>112.56</v>
      </c>
      <c r="L49" s="13">
        <v>112.56</v>
      </c>
      <c r="M49" s="13">
        <v>112.58</v>
      </c>
      <c r="N49" s="13">
        <v>112.59</v>
      </c>
      <c r="O49" s="13">
        <v>112.59</v>
      </c>
      <c r="P49" s="13">
        <v>112.6</v>
      </c>
      <c r="Q49" s="13">
        <v>112.61</v>
      </c>
      <c r="R49" s="13">
        <v>112.62</v>
      </c>
      <c r="S49" s="13">
        <v>112.63</v>
      </c>
      <c r="T49" s="13">
        <v>112.64</v>
      </c>
      <c r="U49" s="13">
        <v>112.65</v>
      </c>
      <c r="V49" s="13">
        <v>112.66</v>
      </c>
      <c r="W49" s="13">
        <v>112.68</v>
      </c>
      <c r="X49" s="13">
        <v>112.7</v>
      </c>
      <c r="Y49" s="13">
        <v>112.71</v>
      </c>
      <c r="Z49" s="13">
        <v>112.73</v>
      </c>
      <c r="AA49" s="13">
        <v>112.75</v>
      </c>
      <c r="AB49" s="13">
        <v>112.77</v>
      </c>
      <c r="AC49" s="13">
        <v>112.79</v>
      </c>
      <c r="AD49" s="13">
        <v>112.81</v>
      </c>
      <c r="AE49" s="13">
        <v>112.83</v>
      </c>
      <c r="AF49" s="13">
        <v>112.85</v>
      </c>
      <c r="AG49" s="13">
        <v>112.87</v>
      </c>
      <c r="AH49" s="13">
        <v>112.89</v>
      </c>
      <c r="AI49" s="13">
        <v>112.92</v>
      </c>
      <c r="AJ49" s="13">
        <v>112.94</v>
      </c>
      <c r="AK49" s="14">
        <v>112.96</v>
      </c>
    </row>
    <row r="50" spans="1:37">
      <c r="A50" s="12" t="s">
        <v>24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0.37</v>
      </c>
      <c r="K50" s="13">
        <v>0.37</v>
      </c>
      <c r="L50" s="13">
        <v>0.37</v>
      </c>
      <c r="M50" s="13">
        <v>0.37</v>
      </c>
      <c r="N50" s="13">
        <v>0.41</v>
      </c>
      <c r="O50" s="13">
        <v>0.42</v>
      </c>
      <c r="P50" s="13">
        <v>0.43</v>
      </c>
      <c r="Q50" s="13">
        <v>0.45</v>
      </c>
      <c r="R50" s="13">
        <v>0.49</v>
      </c>
      <c r="S50" s="13">
        <v>0.54</v>
      </c>
      <c r="T50" s="13">
        <v>0.63</v>
      </c>
      <c r="U50" s="13">
        <v>0.73</v>
      </c>
      <c r="V50" s="13">
        <v>0.85</v>
      </c>
      <c r="W50" s="13">
        <v>1</v>
      </c>
      <c r="X50" s="13">
        <v>1.1599999999999999</v>
      </c>
      <c r="Y50" s="13">
        <v>1.36</v>
      </c>
      <c r="Z50" s="13">
        <v>1.57</v>
      </c>
      <c r="AA50" s="13">
        <v>1.82</v>
      </c>
      <c r="AB50" s="13">
        <v>2.1</v>
      </c>
      <c r="AC50" s="13">
        <v>2.41</v>
      </c>
      <c r="AD50" s="13">
        <v>2.78</v>
      </c>
      <c r="AE50" s="13">
        <v>3.17</v>
      </c>
      <c r="AF50" s="13">
        <v>3.59</v>
      </c>
      <c r="AG50" s="13">
        <v>4.0199999999999996</v>
      </c>
      <c r="AH50" s="13">
        <v>4.4800000000000004</v>
      </c>
      <c r="AI50" s="13">
        <v>5</v>
      </c>
      <c r="AJ50" s="13">
        <v>5.54</v>
      </c>
      <c r="AK50" s="14">
        <v>6.11</v>
      </c>
    </row>
    <row r="51" spans="1:37">
      <c r="A51" s="12" t="s">
        <v>22</v>
      </c>
      <c r="B51" s="13">
        <v>34.700000000000003</v>
      </c>
      <c r="C51" s="13">
        <v>37.1</v>
      </c>
      <c r="D51" s="13">
        <v>42.3</v>
      </c>
      <c r="E51" s="13">
        <v>43.2</v>
      </c>
      <c r="F51" s="13">
        <v>43.2</v>
      </c>
      <c r="G51" s="13">
        <v>122.2</v>
      </c>
      <c r="H51" s="13">
        <v>216.6</v>
      </c>
      <c r="I51" s="13">
        <v>320.2</v>
      </c>
      <c r="J51" s="13">
        <v>326.17</v>
      </c>
      <c r="K51" s="13">
        <v>328.17</v>
      </c>
      <c r="L51" s="13">
        <v>443.97</v>
      </c>
      <c r="M51" s="13">
        <v>505.94</v>
      </c>
      <c r="N51" s="13">
        <v>506.08</v>
      </c>
      <c r="O51" s="13">
        <v>506.21</v>
      </c>
      <c r="P51" s="13">
        <v>506.37</v>
      </c>
      <c r="Q51" s="13">
        <v>531.57000000000005</v>
      </c>
      <c r="R51" s="13">
        <v>531.80999999999995</v>
      </c>
      <c r="S51" s="13">
        <v>532.09</v>
      </c>
      <c r="T51" s="13">
        <v>532.41999999999996</v>
      </c>
      <c r="U51" s="13">
        <v>532.79</v>
      </c>
      <c r="V51" s="13">
        <v>558.20000000000005</v>
      </c>
      <c r="W51" s="13">
        <v>558.64</v>
      </c>
      <c r="X51" s="13">
        <v>559.13</v>
      </c>
      <c r="Y51" s="13">
        <v>559.63</v>
      </c>
      <c r="Z51" s="13">
        <v>560.19000000000005</v>
      </c>
      <c r="AA51" s="13">
        <v>585.76</v>
      </c>
      <c r="AB51" s="13">
        <v>585.76</v>
      </c>
      <c r="AC51" s="13">
        <v>585.76</v>
      </c>
      <c r="AD51" s="13">
        <v>585.76</v>
      </c>
      <c r="AE51" s="13">
        <v>585.76</v>
      </c>
      <c r="AF51" s="13">
        <v>610.76</v>
      </c>
      <c r="AG51" s="13">
        <v>610.76</v>
      </c>
      <c r="AH51" s="13">
        <v>610.76</v>
      </c>
      <c r="AI51" s="13">
        <v>610.76</v>
      </c>
      <c r="AJ51" s="13">
        <v>610.76</v>
      </c>
      <c r="AK51" s="14">
        <v>635.76</v>
      </c>
    </row>
    <row r="52" spans="1:37">
      <c r="A52" s="15" t="s">
        <v>21</v>
      </c>
      <c r="B52" s="16">
        <v>401.2</v>
      </c>
      <c r="C52" s="16">
        <v>401.2</v>
      </c>
      <c r="D52" s="16">
        <v>401.2</v>
      </c>
      <c r="E52" s="16">
        <v>401.2</v>
      </c>
      <c r="F52" s="16">
        <v>401.2</v>
      </c>
      <c r="G52" s="16">
        <v>401.2</v>
      </c>
      <c r="H52" s="16">
        <v>401.2</v>
      </c>
      <c r="I52" s="16">
        <v>401.2</v>
      </c>
      <c r="J52" s="16">
        <v>401.2</v>
      </c>
      <c r="K52" s="16">
        <v>388.2</v>
      </c>
      <c r="L52" s="16">
        <v>392.2</v>
      </c>
      <c r="M52" s="16">
        <v>392.2</v>
      </c>
      <c r="N52" s="16">
        <v>392.2</v>
      </c>
      <c r="O52" s="16">
        <v>392.36</v>
      </c>
      <c r="P52" s="16">
        <v>392.4</v>
      </c>
      <c r="Q52" s="16">
        <v>438.43</v>
      </c>
      <c r="R52" s="16">
        <v>438.48</v>
      </c>
      <c r="S52" s="16">
        <v>438.53</v>
      </c>
      <c r="T52" s="16">
        <v>438.6</v>
      </c>
      <c r="U52" s="16">
        <v>438.67</v>
      </c>
      <c r="V52" s="16">
        <v>438.75</v>
      </c>
      <c r="W52" s="16">
        <v>438.84</v>
      </c>
      <c r="X52" s="16">
        <v>438.94</v>
      </c>
      <c r="Y52" s="16">
        <v>439.04</v>
      </c>
      <c r="Z52" s="16">
        <v>439.15</v>
      </c>
      <c r="AA52" s="16">
        <v>439.26</v>
      </c>
      <c r="AB52" s="16">
        <v>439.38</v>
      </c>
      <c r="AC52" s="16">
        <v>439.5</v>
      </c>
      <c r="AD52" s="16">
        <v>439.63</v>
      </c>
      <c r="AE52" s="16">
        <v>439.76</v>
      </c>
      <c r="AF52" s="16">
        <v>439.9</v>
      </c>
      <c r="AG52" s="16">
        <v>440.04</v>
      </c>
      <c r="AH52" s="16">
        <v>440.18</v>
      </c>
      <c r="AI52" s="16">
        <v>440.33</v>
      </c>
      <c r="AJ52" s="16">
        <v>440.48</v>
      </c>
      <c r="AK52" s="17">
        <v>440.64</v>
      </c>
    </row>
    <row r="53" spans="1:3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8">
      <c r="A54" s="8" t="s">
        <v>32</v>
      </c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>
      <c r="A55" s="9" t="s">
        <v>20</v>
      </c>
      <c r="B55" s="10">
        <v>2005</v>
      </c>
      <c r="C55" s="10">
        <v>2006</v>
      </c>
      <c r="D55" s="10">
        <v>2007</v>
      </c>
      <c r="E55" s="10">
        <v>2008</v>
      </c>
      <c r="F55" s="10">
        <v>2009</v>
      </c>
      <c r="G55" s="10">
        <v>2010</v>
      </c>
      <c r="H55" s="10">
        <v>2011</v>
      </c>
      <c r="I55" s="10">
        <v>2012</v>
      </c>
      <c r="J55" s="10">
        <v>2013</v>
      </c>
      <c r="K55" s="10">
        <v>2014</v>
      </c>
      <c r="L55" s="10">
        <v>2015</v>
      </c>
      <c r="M55" s="10">
        <v>2016</v>
      </c>
      <c r="N55" s="10">
        <v>2017</v>
      </c>
      <c r="O55" s="10">
        <v>2018</v>
      </c>
      <c r="P55" s="10">
        <v>2019</v>
      </c>
      <c r="Q55" s="10">
        <v>2020</v>
      </c>
      <c r="R55" s="10">
        <v>2021</v>
      </c>
      <c r="S55" s="10">
        <v>2022</v>
      </c>
      <c r="T55" s="10">
        <v>2023</v>
      </c>
      <c r="U55" s="10">
        <v>2024</v>
      </c>
      <c r="V55" s="10">
        <v>2025</v>
      </c>
      <c r="W55" s="10">
        <v>2026</v>
      </c>
      <c r="X55" s="10">
        <v>2027</v>
      </c>
      <c r="Y55" s="10">
        <v>2028</v>
      </c>
      <c r="Z55" s="10">
        <v>2029</v>
      </c>
      <c r="AA55" s="10">
        <v>2030</v>
      </c>
      <c r="AB55" s="10">
        <v>2031</v>
      </c>
      <c r="AC55" s="10">
        <v>2032</v>
      </c>
      <c r="AD55" s="10">
        <v>2033</v>
      </c>
      <c r="AE55" s="10">
        <v>2034</v>
      </c>
      <c r="AF55" s="10">
        <v>2035</v>
      </c>
      <c r="AG55" s="10">
        <v>2036</v>
      </c>
      <c r="AH55" s="10">
        <v>2037</v>
      </c>
      <c r="AI55" s="10">
        <v>2038</v>
      </c>
      <c r="AJ55" s="10">
        <v>2039</v>
      </c>
      <c r="AK55" s="11">
        <v>2040</v>
      </c>
    </row>
    <row r="56" spans="1:37">
      <c r="A56" s="12" t="s">
        <v>47</v>
      </c>
      <c r="B56" s="13">
        <v>633.04</v>
      </c>
      <c r="C56" s="13">
        <v>633.04</v>
      </c>
      <c r="D56" s="13">
        <v>633.04</v>
      </c>
      <c r="E56" s="13">
        <v>633.04</v>
      </c>
      <c r="F56" s="13">
        <v>633.04</v>
      </c>
      <c r="G56" s="13">
        <v>633.04</v>
      </c>
      <c r="H56" s="13">
        <v>633.04</v>
      </c>
      <c r="I56" s="13">
        <v>633.04</v>
      </c>
      <c r="J56" s="13">
        <v>633.04</v>
      </c>
      <c r="K56" s="13">
        <v>633.04</v>
      </c>
      <c r="L56" s="13">
        <v>633.04</v>
      </c>
      <c r="M56" s="13">
        <v>633.04</v>
      </c>
      <c r="N56" s="13">
        <v>633.04</v>
      </c>
      <c r="O56" s="13">
        <v>633.04</v>
      </c>
      <c r="P56" s="13">
        <v>633.04</v>
      </c>
      <c r="Q56" s="13">
        <v>633.04</v>
      </c>
      <c r="R56" s="13">
        <v>633.04</v>
      </c>
      <c r="S56" s="13">
        <v>633.04</v>
      </c>
      <c r="T56" s="13">
        <v>633.04</v>
      </c>
      <c r="U56" s="13">
        <v>633.04</v>
      </c>
      <c r="V56" s="13">
        <v>633.04</v>
      </c>
      <c r="W56" s="13">
        <v>604.34</v>
      </c>
      <c r="X56" s="13">
        <v>604.34</v>
      </c>
      <c r="Y56" s="13">
        <v>704.34</v>
      </c>
      <c r="Z56" s="13">
        <v>704.34</v>
      </c>
      <c r="AA56" s="13">
        <v>704.34</v>
      </c>
      <c r="AB56" s="13">
        <v>704.34</v>
      </c>
      <c r="AC56" s="13">
        <v>704.34</v>
      </c>
      <c r="AD56" s="13">
        <v>704.34</v>
      </c>
      <c r="AE56" s="13">
        <v>704.34</v>
      </c>
      <c r="AF56" s="13">
        <v>704.34</v>
      </c>
      <c r="AG56" s="13">
        <v>704.34</v>
      </c>
      <c r="AH56" s="13">
        <v>704.34</v>
      </c>
      <c r="AI56" s="13">
        <v>704.34</v>
      </c>
      <c r="AJ56" s="13">
        <v>704.34</v>
      </c>
      <c r="AK56" s="14">
        <v>514.34</v>
      </c>
    </row>
    <row r="57" spans="1:37">
      <c r="A57" s="12" t="s">
        <v>48</v>
      </c>
      <c r="B57" s="13">
        <v>1055</v>
      </c>
      <c r="C57" s="13">
        <v>1055</v>
      </c>
      <c r="D57" s="13">
        <v>1055</v>
      </c>
      <c r="E57" s="13">
        <v>1055</v>
      </c>
      <c r="F57" s="13">
        <v>1050</v>
      </c>
      <c r="G57" s="13">
        <v>996</v>
      </c>
      <c r="H57" s="13">
        <v>1050</v>
      </c>
      <c r="I57" s="13">
        <v>1050</v>
      </c>
      <c r="J57" s="13">
        <v>1050</v>
      </c>
      <c r="K57" s="13">
        <v>1050</v>
      </c>
      <c r="L57" s="13">
        <v>1050</v>
      </c>
      <c r="M57" s="13">
        <v>1050</v>
      </c>
      <c r="N57" s="13">
        <v>1050</v>
      </c>
      <c r="O57" s="13">
        <v>1050</v>
      </c>
      <c r="P57" s="13">
        <v>1050</v>
      </c>
      <c r="Q57" s="13">
        <v>1050</v>
      </c>
      <c r="R57" s="13">
        <v>1050</v>
      </c>
      <c r="S57" s="13">
        <v>1050</v>
      </c>
      <c r="T57" s="13">
        <v>1050</v>
      </c>
      <c r="U57" s="13">
        <v>1050</v>
      </c>
      <c r="V57" s="13">
        <v>1050</v>
      </c>
      <c r="W57" s="13">
        <v>1050</v>
      </c>
      <c r="X57" s="13">
        <v>1050</v>
      </c>
      <c r="Y57" s="13">
        <v>1050</v>
      </c>
      <c r="Z57" s="13">
        <v>1050</v>
      </c>
      <c r="AA57" s="13">
        <v>1050</v>
      </c>
      <c r="AB57" s="13">
        <v>1050</v>
      </c>
      <c r="AC57" s="13">
        <v>1050</v>
      </c>
      <c r="AD57" s="13">
        <v>1050</v>
      </c>
      <c r="AE57" s="13">
        <v>1050</v>
      </c>
      <c r="AF57" s="13">
        <v>1050</v>
      </c>
      <c r="AG57" s="13">
        <v>1050</v>
      </c>
      <c r="AH57" s="13">
        <v>1050</v>
      </c>
      <c r="AI57" s="13">
        <v>1050</v>
      </c>
      <c r="AJ57" s="13">
        <v>1050</v>
      </c>
      <c r="AK57" s="14">
        <v>1050</v>
      </c>
    </row>
    <row r="58" spans="1:37">
      <c r="A58" s="12" t="s">
        <v>49</v>
      </c>
      <c r="B58" s="13">
        <v>245</v>
      </c>
      <c r="C58" s="13">
        <v>245</v>
      </c>
      <c r="D58" s="13">
        <v>245</v>
      </c>
      <c r="E58" s="13">
        <v>245</v>
      </c>
      <c r="F58" s="13">
        <v>260</v>
      </c>
      <c r="G58" s="13">
        <v>260</v>
      </c>
      <c r="H58" s="13">
        <v>260</v>
      </c>
      <c r="I58" s="13">
        <v>260</v>
      </c>
      <c r="J58" s="13">
        <v>260</v>
      </c>
      <c r="K58" s="13">
        <v>260</v>
      </c>
      <c r="L58" s="13">
        <v>260</v>
      </c>
      <c r="M58" s="13">
        <v>260</v>
      </c>
      <c r="N58" s="13">
        <v>260</v>
      </c>
      <c r="O58" s="13">
        <v>260</v>
      </c>
      <c r="P58" s="13">
        <v>260</v>
      </c>
      <c r="Q58" s="13">
        <v>260</v>
      </c>
      <c r="R58" s="13">
        <v>260</v>
      </c>
      <c r="S58" s="13">
        <v>260</v>
      </c>
      <c r="T58" s="13">
        <v>260</v>
      </c>
      <c r="U58" s="13">
        <v>260</v>
      </c>
      <c r="V58" s="13">
        <v>260</v>
      </c>
      <c r="W58" s="13">
        <v>260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4">
        <v>0</v>
      </c>
    </row>
    <row r="59" spans="1:37">
      <c r="A59" s="12" t="s">
        <v>50</v>
      </c>
      <c r="B59" s="13">
        <v>541</v>
      </c>
      <c r="C59" s="13">
        <v>541</v>
      </c>
      <c r="D59" s="13">
        <v>541</v>
      </c>
      <c r="E59" s="13">
        <v>541</v>
      </c>
      <c r="F59" s="13">
        <v>541</v>
      </c>
      <c r="G59" s="13">
        <v>490</v>
      </c>
      <c r="H59" s="13">
        <v>490</v>
      </c>
      <c r="I59" s="13">
        <v>490</v>
      </c>
      <c r="J59" s="13">
        <v>490</v>
      </c>
      <c r="K59" s="13">
        <v>490</v>
      </c>
      <c r="L59" s="13">
        <v>490</v>
      </c>
      <c r="M59" s="13">
        <v>490</v>
      </c>
      <c r="N59" s="13">
        <v>490</v>
      </c>
      <c r="O59" s="13">
        <v>490</v>
      </c>
      <c r="P59" s="13">
        <v>490</v>
      </c>
      <c r="Q59" s="13">
        <v>490</v>
      </c>
      <c r="R59" s="13">
        <v>490</v>
      </c>
      <c r="S59" s="13">
        <v>490</v>
      </c>
      <c r="T59" s="13">
        <v>490</v>
      </c>
      <c r="U59" s="13">
        <v>490</v>
      </c>
      <c r="V59" s="13">
        <v>490</v>
      </c>
      <c r="W59" s="13">
        <v>490</v>
      </c>
      <c r="X59" s="13">
        <v>490</v>
      </c>
      <c r="Y59" s="13">
        <v>490</v>
      </c>
      <c r="Z59" s="13">
        <v>490</v>
      </c>
      <c r="AA59" s="13">
        <v>490</v>
      </c>
      <c r="AB59" s="13">
        <v>490</v>
      </c>
      <c r="AC59" s="13">
        <v>490</v>
      </c>
      <c r="AD59" s="13">
        <v>490</v>
      </c>
      <c r="AE59" s="13">
        <v>490</v>
      </c>
      <c r="AF59" s="13">
        <v>490</v>
      </c>
      <c r="AG59" s="13">
        <v>490</v>
      </c>
      <c r="AH59" s="13">
        <v>490</v>
      </c>
      <c r="AI59" s="13">
        <v>490</v>
      </c>
      <c r="AJ59" s="13">
        <v>490</v>
      </c>
      <c r="AK59" s="14">
        <v>490</v>
      </c>
    </row>
    <row r="60" spans="1:37">
      <c r="A60" s="12" t="s">
        <v>51</v>
      </c>
      <c r="B60" s="13">
        <v>680</v>
      </c>
      <c r="C60" s="13">
        <v>680</v>
      </c>
      <c r="D60" s="13">
        <v>680</v>
      </c>
      <c r="E60" s="13">
        <v>680</v>
      </c>
      <c r="F60" s="13">
        <v>680</v>
      </c>
      <c r="G60" s="13">
        <v>680</v>
      </c>
      <c r="H60" s="13">
        <v>680</v>
      </c>
      <c r="I60" s="13">
        <v>680</v>
      </c>
      <c r="J60" s="13">
        <v>705</v>
      </c>
      <c r="K60" s="13">
        <v>705</v>
      </c>
      <c r="L60" s="13">
        <v>705</v>
      </c>
      <c r="M60" s="13">
        <v>705</v>
      </c>
      <c r="N60" s="13">
        <v>705</v>
      </c>
      <c r="O60" s="13">
        <v>705</v>
      </c>
      <c r="P60" s="13">
        <v>705</v>
      </c>
      <c r="Q60" s="13">
        <v>705</v>
      </c>
      <c r="R60" s="13">
        <v>705</v>
      </c>
      <c r="S60" s="13">
        <v>705</v>
      </c>
      <c r="T60" s="13">
        <v>705</v>
      </c>
      <c r="U60" s="13">
        <v>705</v>
      </c>
      <c r="V60" s="13">
        <v>705</v>
      </c>
      <c r="W60" s="13">
        <v>705</v>
      </c>
      <c r="X60" s="13">
        <v>705</v>
      </c>
      <c r="Y60" s="13">
        <v>705</v>
      </c>
      <c r="Z60" s="13">
        <v>705</v>
      </c>
      <c r="AA60" s="13">
        <v>705</v>
      </c>
      <c r="AB60" s="13">
        <v>705</v>
      </c>
      <c r="AC60" s="13">
        <v>705</v>
      </c>
      <c r="AD60" s="13">
        <v>705</v>
      </c>
      <c r="AE60" s="13">
        <v>705</v>
      </c>
      <c r="AF60" s="13">
        <v>705</v>
      </c>
      <c r="AG60" s="13">
        <v>705</v>
      </c>
      <c r="AH60" s="13">
        <v>705</v>
      </c>
      <c r="AI60" s="13">
        <v>705</v>
      </c>
      <c r="AJ60" s="13">
        <v>705</v>
      </c>
      <c r="AK60" s="14">
        <v>705</v>
      </c>
    </row>
    <row r="61" spans="1:37">
      <c r="A61" s="12" t="s">
        <v>23</v>
      </c>
      <c r="B61" s="13">
        <v>127.37</v>
      </c>
      <c r="C61" s="13">
        <v>127.37</v>
      </c>
      <c r="D61" s="13">
        <v>127.37</v>
      </c>
      <c r="E61" s="13">
        <v>127.37</v>
      </c>
      <c r="F61" s="13">
        <v>127.37</v>
      </c>
      <c r="G61" s="13">
        <v>127.37</v>
      </c>
      <c r="H61" s="13">
        <v>127.37</v>
      </c>
      <c r="I61" s="13">
        <v>127.37</v>
      </c>
      <c r="J61" s="13">
        <v>127.37</v>
      </c>
      <c r="K61" s="13">
        <v>127.37</v>
      </c>
      <c r="L61" s="13">
        <v>127.37</v>
      </c>
      <c r="M61" s="13">
        <v>127.37</v>
      </c>
      <c r="N61" s="13">
        <v>127.38</v>
      </c>
      <c r="O61" s="13">
        <v>127.4</v>
      </c>
      <c r="P61" s="13">
        <v>127.41</v>
      </c>
      <c r="Q61" s="13">
        <v>127.43</v>
      </c>
      <c r="R61" s="13">
        <v>127.45</v>
      </c>
      <c r="S61" s="13">
        <v>127.48</v>
      </c>
      <c r="T61" s="13">
        <v>127.5</v>
      </c>
      <c r="U61" s="13">
        <v>127.54</v>
      </c>
      <c r="V61" s="13">
        <v>127.57</v>
      </c>
      <c r="W61" s="13">
        <v>127.6</v>
      </c>
      <c r="X61" s="13">
        <v>127.64</v>
      </c>
      <c r="Y61" s="13">
        <v>127.68</v>
      </c>
      <c r="Z61" s="13">
        <v>127.72</v>
      </c>
      <c r="AA61" s="13">
        <v>127.76</v>
      </c>
      <c r="AB61" s="13">
        <v>127.8</v>
      </c>
      <c r="AC61" s="13">
        <v>127.84</v>
      </c>
      <c r="AD61" s="13">
        <v>127.88</v>
      </c>
      <c r="AE61" s="13">
        <v>127.92</v>
      </c>
      <c r="AF61" s="13">
        <v>127.97</v>
      </c>
      <c r="AG61" s="13">
        <v>128.01</v>
      </c>
      <c r="AH61" s="13">
        <v>128.05000000000001</v>
      </c>
      <c r="AI61" s="13">
        <v>128.1</v>
      </c>
      <c r="AJ61" s="13">
        <v>128.15</v>
      </c>
      <c r="AK61" s="14">
        <v>128.19999999999999</v>
      </c>
    </row>
    <row r="62" spans="1:37">
      <c r="A62" s="12" t="s">
        <v>24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0.16</v>
      </c>
      <c r="K62" s="13">
        <v>0.16</v>
      </c>
      <c r="L62" s="13">
        <v>0.16</v>
      </c>
      <c r="M62" s="13">
        <v>0.16</v>
      </c>
      <c r="N62" s="13">
        <v>0.3</v>
      </c>
      <c r="O62" s="13">
        <v>0.33</v>
      </c>
      <c r="P62" s="13">
        <v>0.36</v>
      </c>
      <c r="Q62" s="13">
        <v>0.41</v>
      </c>
      <c r="R62" s="13">
        <v>0.49</v>
      </c>
      <c r="S62" s="13">
        <v>0.62</v>
      </c>
      <c r="T62" s="13">
        <v>0.83</v>
      </c>
      <c r="U62" s="13">
        <v>1.08</v>
      </c>
      <c r="V62" s="13">
        <v>31.38</v>
      </c>
      <c r="W62" s="13">
        <v>31.72</v>
      </c>
      <c r="X62" s="13">
        <v>32.119999999999997</v>
      </c>
      <c r="Y62" s="13">
        <v>32.57</v>
      </c>
      <c r="Z62" s="13">
        <v>33.08</v>
      </c>
      <c r="AA62" s="13">
        <v>33.65</v>
      </c>
      <c r="AB62" s="13">
        <v>34.229999999999997</v>
      </c>
      <c r="AC62" s="13">
        <v>34.9</v>
      </c>
      <c r="AD62" s="13">
        <v>35.64</v>
      </c>
      <c r="AE62" s="13">
        <v>36.43</v>
      </c>
      <c r="AF62" s="13">
        <v>37.270000000000003</v>
      </c>
      <c r="AG62" s="13">
        <v>38.17</v>
      </c>
      <c r="AH62" s="13">
        <v>39.119999999999997</v>
      </c>
      <c r="AI62" s="13">
        <v>40.130000000000003</v>
      </c>
      <c r="AJ62" s="13">
        <v>41.2</v>
      </c>
      <c r="AK62" s="14">
        <v>42.32</v>
      </c>
    </row>
    <row r="63" spans="1:37">
      <c r="A63" s="12" t="s">
        <v>22</v>
      </c>
      <c r="B63" s="13">
        <v>0</v>
      </c>
      <c r="C63" s="13">
        <v>0</v>
      </c>
      <c r="D63" s="13">
        <v>0</v>
      </c>
      <c r="E63" s="13">
        <v>96</v>
      </c>
      <c r="F63" s="13">
        <v>195</v>
      </c>
      <c r="G63" s="13">
        <v>249</v>
      </c>
      <c r="H63" s="13">
        <v>294</v>
      </c>
      <c r="I63" s="13">
        <v>294</v>
      </c>
      <c r="J63" s="13">
        <v>294</v>
      </c>
      <c r="K63" s="13">
        <v>294</v>
      </c>
      <c r="L63" s="13">
        <v>294</v>
      </c>
      <c r="M63" s="13">
        <v>295.63</v>
      </c>
      <c r="N63" s="13">
        <v>295.99</v>
      </c>
      <c r="O63" s="13">
        <v>296.31</v>
      </c>
      <c r="P63" s="13">
        <v>296.73</v>
      </c>
      <c r="Q63" s="13">
        <v>332.21</v>
      </c>
      <c r="R63" s="13">
        <v>332.79</v>
      </c>
      <c r="S63" s="13">
        <v>333.48</v>
      </c>
      <c r="T63" s="13">
        <v>334.27</v>
      </c>
      <c r="U63" s="13">
        <v>335.16</v>
      </c>
      <c r="V63" s="13">
        <v>336.13</v>
      </c>
      <c r="W63" s="13">
        <v>337.19</v>
      </c>
      <c r="X63" s="13">
        <v>338.32</v>
      </c>
      <c r="Y63" s="13">
        <v>339.53</v>
      </c>
      <c r="Z63" s="13">
        <v>340.77</v>
      </c>
      <c r="AA63" s="13">
        <v>371.99</v>
      </c>
      <c r="AB63" s="13">
        <v>373.29</v>
      </c>
      <c r="AC63" s="13">
        <v>374.64</v>
      </c>
      <c r="AD63" s="13">
        <v>376.06</v>
      </c>
      <c r="AE63" s="13">
        <v>377.55</v>
      </c>
      <c r="AF63" s="13">
        <v>379.1</v>
      </c>
      <c r="AG63" s="13">
        <v>380.72</v>
      </c>
      <c r="AH63" s="13">
        <v>382.42</v>
      </c>
      <c r="AI63" s="13">
        <v>384.2</v>
      </c>
      <c r="AJ63" s="13">
        <v>386.05</v>
      </c>
      <c r="AK63" s="14">
        <v>387.99</v>
      </c>
    </row>
    <row r="64" spans="1:37">
      <c r="A64" s="15" t="s">
        <v>21</v>
      </c>
      <c r="B64" s="16">
        <v>948.95</v>
      </c>
      <c r="C64" s="16">
        <v>948.95</v>
      </c>
      <c r="D64" s="16">
        <v>948.95</v>
      </c>
      <c r="E64" s="16">
        <v>948.95</v>
      </c>
      <c r="F64" s="16">
        <v>948.95</v>
      </c>
      <c r="G64" s="16">
        <v>948.95</v>
      </c>
      <c r="H64" s="16">
        <v>956.8</v>
      </c>
      <c r="I64" s="16">
        <v>956.8</v>
      </c>
      <c r="J64" s="16">
        <v>956.8</v>
      </c>
      <c r="K64" s="16">
        <v>956.8</v>
      </c>
      <c r="L64" s="16">
        <v>956.8</v>
      </c>
      <c r="M64" s="16">
        <v>956.8</v>
      </c>
      <c r="N64" s="16">
        <v>956.8</v>
      </c>
      <c r="O64" s="16">
        <v>957.28</v>
      </c>
      <c r="P64" s="16">
        <v>957.39</v>
      </c>
      <c r="Q64" s="16">
        <v>957.48</v>
      </c>
      <c r="R64" s="16">
        <v>957.59</v>
      </c>
      <c r="S64" s="16">
        <v>957.71</v>
      </c>
      <c r="T64" s="16">
        <v>957.86</v>
      </c>
      <c r="U64" s="16">
        <v>958.03</v>
      </c>
      <c r="V64" s="16">
        <v>958.22</v>
      </c>
      <c r="W64" s="16">
        <v>958.43</v>
      </c>
      <c r="X64" s="16">
        <v>958.65</v>
      </c>
      <c r="Y64" s="16">
        <v>958.88</v>
      </c>
      <c r="Z64" s="16">
        <v>959.13</v>
      </c>
      <c r="AA64" s="16">
        <v>959.38</v>
      </c>
      <c r="AB64" s="16">
        <v>959.63</v>
      </c>
      <c r="AC64" s="16">
        <v>959.87</v>
      </c>
      <c r="AD64" s="16">
        <v>960.12</v>
      </c>
      <c r="AE64" s="16">
        <v>960.37</v>
      </c>
      <c r="AF64" s="16">
        <v>960.62</v>
      </c>
      <c r="AG64" s="16">
        <v>960.88</v>
      </c>
      <c r="AH64" s="16">
        <v>961.15</v>
      </c>
      <c r="AI64" s="16">
        <v>961.41</v>
      </c>
      <c r="AJ64" s="16">
        <v>961.68</v>
      </c>
      <c r="AK64" s="17">
        <v>961.96</v>
      </c>
    </row>
    <row r="65" spans="1:3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8">
      <c r="A66" s="8" t="s">
        <v>33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>
      <c r="A67" s="9" t="s">
        <v>20</v>
      </c>
      <c r="B67" s="10">
        <v>2005</v>
      </c>
      <c r="C67" s="10">
        <v>2006</v>
      </c>
      <c r="D67" s="10">
        <v>2007</v>
      </c>
      <c r="E67" s="10">
        <v>2008</v>
      </c>
      <c r="F67" s="10">
        <v>2009</v>
      </c>
      <c r="G67" s="10">
        <v>2010</v>
      </c>
      <c r="H67" s="10">
        <v>2011</v>
      </c>
      <c r="I67" s="10">
        <v>2012</v>
      </c>
      <c r="J67" s="10">
        <v>2013</v>
      </c>
      <c r="K67" s="10">
        <v>2014</v>
      </c>
      <c r="L67" s="10">
        <v>2015</v>
      </c>
      <c r="M67" s="10">
        <v>2016</v>
      </c>
      <c r="N67" s="10">
        <v>2017</v>
      </c>
      <c r="O67" s="10">
        <v>2018</v>
      </c>
      <c r="P67" s="10">
        <v>2019</v>
      </c>
      <c r="Q67" s="10">
        <v>2020</v>
      </c>
      <c r="R67" s="10">
        <v>2021</v>
      </c>
      <c r="S67" s="10">
        <v>2022</v>
      </c>
      <c r="T67" s="10">
        <v>2023</v>
      </c>
      <c r="U67" s="10">
        <v>2024</v>
      </c>
      <c r="V67" s="10">
        <v>2025</v>
      </c>
      <c r="W67" s="10">
        <v>2026</v>
      </c>
      <c r="X67" s="10">
        <v>2027</v>
      </c>
      <c r="Y67" s="10">
        <v>2028</v>
      </c>
      <c r="Z67" s="10">
        <v>2029</v>
      </c>
      <c r="AA67" s="10">
        <v>2030</v>
      </c>
      <c r="AB67" s="10">
        <v>2031</v>
      </c>
      <c r="AC67" s="10">
        <v>2032</v>
      </c>
      <c r="AD67" s="10">
        <v>2033</v>
      </c>
      <c r="AE67" s="10">
        <v>2034</v>
      </c>
      <c r="AF67" s="10">
        <v>2035</v>
      </c>
      <c r="AG67" s="10">
        <v>2036</v>
      </c>
      <c r="AH67" s="10">
        <v>2037</v>
      </c>
      <c r="AI67" s="10">
        <v>2038</v>
      </c>
      <c r="AJ67" s="10">
        <v>2039</v>
      </c>
      <c r="AK67" s="11">
        <v>2040</v>
      </c>
    </row>
    <row r="68" spans="1:37">
      <c r="A68" s="12" t="s">
        <v>47</v>
      </c>
      <c r="B68" s="13">
        <v>965.97</v>
      </c>
      <c r="C68" s="13">
        <v>915.38</v>
      </c>
      <c r="D68" s="13">
        <v>1036.3800000000001</v>
      </c>
      <c r="E68" s="13">
        <v>1004.38</v>
      </c>
      <c r="F68" s="13">
        <v>1004.38</v>
      </c>
      <c r="G68" s="13">
        <v>873.38</v>
      </c>
      <c r="H68" s="13">
        <v>1038.0899999999999</v>
      </c>
      <c r="I68" s="13">
        <v>1346.25</v>
      </c>
      <c r="J68" s="13">
        <v>877.25</v>
      </c>
      <c r="K68" s="13">
        <v>446.17</v>
      </c>
      <c r="L68" s="13">
        <v>284.17</v>
      </c>
      <c r="M68" s="13">
        <v>284.17</v>
      </c>
      <c r="N68" s="13">
        <v>284.17</v>
      </c>
      <c r="O68" s="13">
        <v>284.17</v>
      </c>
      <c r="P68" s="13">
        <v>284.17</v>
      </c>
      <c r="Q68" s="13">
        <v>284.17</v>
      </c>
      <c r="R68" s="13">
        <v>284.17</v>
      </c>
      <c r="S68" s="13">
        <v>284.17</v>
      </c>
      <c r="T68" s="13">
        <v>284.17</v>
      </c>
      <c r="U68" s="13">
        <v>284.17</v>
      </c>
      <c r="V68" s="13">
        <v>284.17</v>
      </c>
      <c r="W68" s="13">
        <v>284.17</v>
      </c>
      <c r="X68" s="13">
        <v>284.17</v>
      </c>
      <c r="Y68" s="13">
        <v>284.17</v>
      </c>
      <c r="Z68" s="13">
        <v>284.17</v>
      </c>
      <c r="AA68" s="13">
        <v>284.17</v>
      </c>
      <c r="AB68" s="13">
        <v>284.17</v>
      </c>
      <c r="AC68" s="13">
        <v>284.17</v>
      </c>
      <c r="AD68" s="13">
        <v>284.17</v>
      </c>
      <c r="AE68" s="13">
        <v>284.17</v>
      </c>
      <c r="AF68" s="13">
        <v>217.13</v>
      </c>
      <c r="AG68" s="13">
        <v>217.13</v>
      </c>
      <c r="AH68" s="13">
        <v>217.13</v>
      </c>
      <c r="AI68" s="13">
        <v>217.13</v>
      </c>
      <c r="AJ68" s="13">
        <v>217.13</v>
      </c>
      <c r="AK68" s="14">
        <v>217.13</v>
      </c>
    </row>
    <row r="69" spans="1:37">
      <c r="A69" s="12" t="s">
        <v>48</v>
      </c>
      <c r="B69" s="13">
        <v>659.71</v>
      </c>
      <c r="C69" s="13">
        <v>659.71</v>
      </c>
      <c r="D69" s="13">
        <v>659.71</v>
      </c>
      <c r="E69" s="13">
        <v>659.71</v>
      </c>
      <c r="F69" s="13">
        <v>659.71</v>
      </c>
      <c r="G69" s="13">
        <v>659.71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4">
        <v>0</v>
      </c>
    </row>
    <row r="70" spans="1:37">
      <c r="A70" s="12" t="s">
        <v>49</v>
      </c>
      <c r="B70" s="13">
        <v>0</v>
      </c>
      <c r="C70" s="13">
        <v>560</v>
      </c>
      <c r="D70" s="13">
        <v>560</v>
      </c>
      <c r="E70" s="13">
        <v>560</v>
      </c>
      <c r="F70" s="13">
        <v>560</v>
      </c>
      <c r="G70" s="13">
        <v>560</v>
      </c>
      <c r="H70" s="13">
        <v>560</v>
      </c>
      <c r="I70" s="13">
        <v>560</v>
      </c>
      <c r="J70" s="13">
        <v>560</v>
      </c>
      <c r="K70" s="13">
        <v>560</v>
      </c>
      <c r="L70" s="13">
        <v>560</v>
      </c>
      <c r="M70" s="13">
        <v>560</v>
      </c>
      <c r="N70" s="13">
        <v>560</v>
      </c>
      <c r="O70" s="13">
        <v>560</v>
      </c>
      <c r="P70" s="13">
        <v>560</v>
      </c>
      <c r="Q70" s="13">
        <v>560</v>
      </c>
      <c r="R70" s="13">
        <v>560</v>
      </c>
      <c r="S70" s="13">
        <v>560</v>
      </c>
      <c r="T70" s="13">
        <v>560</v>
      </c>
      <c r="U70" s="13">
        <v>560</v>
      </c>
      <c r="V70" s="13">
        <v>560</v>
      </c>
      <c r="W70" s="13">
        <v>560</v>
      </c>
      <c r="X70" s="13">
        <v>560</v>
      </c>
      <c r="Y70" s="13">
        <v>560</v>
      </c>
      <c r="Z70" s="13">
        <v>560</v>
      </c>
      <c r="AA70" s="13">
        <v>560</v>
      </c>
      <c r="AB70" s="13">
        <v>560</v>
      </c>
      <c r="AC70" s="13">
        <v>560</v>
      </c>
      <c r="AD70" s="13">
        <v>560</v>
      </c>
      <c r="AE70" s="13">
        <v>560</v>
      </c>
      <c r="AF70" s="13">
        <v>560</v>
      </c>
      <c r="AG70" s="13">
        <v>560</v>
      </c>
      <c r="AH70" s="13">
        <v>560</v>
      </c>
      <c r="AI70" s="13">
        <v>560</v>
      </c>
      <c r="AJ70" s="13">
        <v>560</v>
      </c>
      <c r="AK70" s="14">
        <v>560</v>
      </c>
    </row>
    <row r="71" spans="1:37">
      <c r="A71" s="12" t="s">
        <v>50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4">
        <v>0</v>
      </c>
    </row>
    <row r="72" spans="1:37">
      <c r="A72" s="12" t="s">
        <v>51</v>
      </c>
      <c r="B72" s="13">
        <v>675</v>
      </c>
      <c r="C72" s="13">
        <v>675</v>
      </c>
      <c r="D72" s="13">
        <v>675</v>
      </c>
      <c r="E72" s="13">
        <v>675</v>
      </c>
      <c r="F72" s="13">
        <v>675</v>
      </c>
      <c r="G72" s="13">
        <v>675</v>
      </c>
      <c r="H72" s="13">
        <v>675</v>
      </c>
      <c r="I72" s="13">
        <v>675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4">
        <v>0</v>
      </c>
    </row>
    <row r="73" spans="1:37">
      <c r="A73" s="12" t="s">
        <v>23</v>
      </c>
      <c r="B73" s="13">
        <v>278</v>
      </c>
      <c r="C73" s="13">
        <v>278</v>
      </c>
      <c r="D73" s="13">
        <v>278</v>
      </c>
      <c r="E73" s="13">
        <v>230</v>
      </c>
      <c r="F73" s="13">
        <v>230</v>
      </c>
      <c r="G73" s="13">
        <v>230</v>
      </c>
      <c r="H73" s="13">
        <v>240</v>
      </c>
      <c r="I73" s="13">
        <v>240</v>
      </c>
      <c r="J73" s="13">
        <v>240</v>
      </c>
      <c r="K73" s="13">
        <v>240</v>
      </c>
      <c r="L73" s="13">
        <v>245</v>
      </c>
      <c r="M73" s="13">
        <v>290.68</v>
      </c>
      <c r="N73" s="13">
        <v>345.72</v>
      </c>
      <c r="O73" s="13">
        <v>372.35</v>
      </c>
      <c r="P73" s="13">
        <v>402.67</v>
      </c>
      <c r="Q73" s="13">
        <v>403.07</v>
      </c>
      <c r="R73" s="13">
        <v>403.57</v>
      </c>
      <c r="S73" s="13">
        <v>434.2</v>
      </c>
      <c r="T73" s="13">
        <v>434.88</v>
      </c>
      <c r="U73" s="13">
        <v>435.6</v>
      </c>
      <c r="V73" s="13">
        <v>436.37</v>
      </c>
      <c r="W73" s="13">
        <v>467.17</v>
      </c>
      <c r="X73" s="13">
        <v>467.99</v>
      </c>
      <c r="Y73" s="13">
        <v>468.83</v>
      </c>
      <c r="Z73" s="13">
        <v>469.67</v>
      </c>
      <c r="AA73" s="13">
        <v>500.51</v>
      </c>
      <c r="AB73" s="13">
        <v>501.36</v>
      </c>
      <c r="AC73" s="13">
        <v>502.21</v>
      </c>
      <c r="AD73" s="13">
        <v>503.07</v>
      </c>
      <c r="AE73" s="13">
        <v>543.95000000000005</v>
      </c>
      <c r="AF73" s="13">
        <v>544.83000000000004</v>
      </c>
      <c r="AG73" s="13">
        <v>545.73</v>
      </c>
      <c r="AH73" s="13">
        <v>546.63</v>
      </c>
      <c r="AI73" s="13">
        <v>547.54</v>
      </c>
      <c r="AJ73" s="13">
        <v>548.47</v>
      </c>
      <c r="AK73" s="14">
        <v>549.4</v>
      </c>
    </row>
    <row r="74" spans="1:37">
      <c r="A74" s="12" t="s">
        <v>24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0.3</v>
      </c>
      <c r="K74" s="13">
        <v>0.3</v>
      </c>
      <c r="L74" s="13">
        <v>0.3</v>
      </c>
      <c r="M74" s="13">
        <v>0.3</v>
      </c>
      <c r="N74" s="13">
        <v>1.66</v>
      </c>
      <c r="O74" s="13">
        <v>1.95</v>
      </c>
      <c r="P74" s="13">
        <v>2.29</v>
      </c>
      <c r="Q74" s="13">
        <v>3.37</v>
      </c>
      <c r="R74" s="13">
        <v>5.14</v>
      </c>
      <c r="S74" s="13">
        <v>8.15</v>
      </c>
      <c r="T74" s="13">
        <v>13.3</v>
      </c>
      <c r="U74" s="13">
        <v>19.329999999999998</v>
      </c>
      <c r="V74" s="13">
        <v>26.33</v>
      </c>
      <c r="W74" s="13">
        <v>34.270000000000003</v>
      </c>
      <c r="X74" s="13">
        <v>43.18</v>
      </c>
      <c r="Y74" s="13">
        <v>53.17</v>
      </c>
      <c r="Z74" s="13">
        <v>64.17</v>
      </c>
      <c r="AA74" s="13">
        <v>76.19</v>
      </c>
      <c r="AB74" s="13">
        <v>89.24</v>
      </c>
      <c r="AC74" s="13">
        <v>103.59</v>
      </c>
      <c r="AD74" s="13">
        <v>119.28</v>
      </c>
      <c r="AE74" s="13">
        <v>135.79</v>
      </c>
      <c r="AF74" s="13">
        <v>153.27000000000001</v>
      </c>
      <c r="AG74" s="13">
        <v>171.56</v>
      </c>
      <c r="AH74" s="13">
        <v>190.74</v>
      </c>
      <c r="AI74" s="13">
        <v>210.9</v>
      </c>
      <c r="AJ74" s="13">
        <v>231.88</v>
      </c>
      <c r="AK74" s="14">
        <v>253.75</v>
      </c>
    </row>
    <row r="75" spans="1:37">
      <c r="A75" s="12" t="s">
        <v>22</v>
      </c>
      <c r="B75" s="13">
        <v>207</v>
      </c>
      <c r="C75" s="13">
        <v>317</v>
      </c>
      <c r="D75" s="13">
        <v>417</v>
      </c>
      <c r="E75" s="13">
        <v>527</v>
      </c>
      <c r="F75" s="13">
        <v>660</v>
      </c>
      <c r="G75" s="13">
        <v>664</v>
      </c>
      <c r="H75" s="13">
        <v>923</v>
      </c>
      <c r="I75" s="13">
        <v>1354</v>
      </c>
      <c r="J75" s="13">
        <v>2404</v>
      </c>
      <c r="K75" s="13">
        <v>2865</v>
      </c>
      <c r="L75" s="13">
        <v>3262</v>
      </c>
      <c r="M75" s="13">
        <v>3790.07</v>
      </c>
      <c r="N75" s="13">
        <v>4216.45</v>
      </c>
      <c r="O75" s="13">
        <v>4615.3900000000003</v>
      </c>
      <c r="P75" s="13">
        <v>4823.71</v>
      </c>
      <c r="Q75" s="13">
        <v>4934.1499999999996</v>
      </c>
      <c r="R75" s="13">
        <v>4947.59</v>
      </c>
      <c r="S75" s="13">
        <v>4964.6499999999996</v>
      </c>
      <c r="T75" s="13">
        <v>4983.5</v>
      </c>
      <c r="U75" s="13">
        <v>5004.1899999999996</v>
      </c>
      <c r="V75" s="13">
        <v>5126.3999999999996</v>
      </c>
      <c r="W75" s="13">
        <v>5149.8999999999996</v>
      </c>
      <c r="X75" s="13">
        <v>5174.7299999999996</v>
      </c>
      <c r="Y75" s="13">
        <v>5200.4399999999996</v>
      </c>
      <c r="Z75" s="13">
        <v>5226.8500000000004</v>
      </c>
      <c r="AA75" s="13">
        <v>5353.76</v>
      </c>
      <c r="AB75" s="13">
        <v>5381.51</v>
      </c>
      <c r="AC75" s="13">
        <v>5409.94</v>
      </c>
      <c r="AD75" s="13">
        <v>5439.36</v>
      </c>
      <c r="AE75" s="13">
        <v>5470</v>
      </c>
      <c r="AF75" s="13">
        <v>5601.59</v>
      </c>
      <c r="AG75" s="13">
        <v>5634.12</v>
      </c>
      <c r="AH75" s="13">
        <v>5667.73</v>
      </c>
      <c r="AI75" s="13">
        <v>5702.42</v>
      </c>
      <c r="AJ75" s="13">
        <v>5738.28</v>
      </c>
      <c r="AK75" s="14">
        <v>5775.31</v>
      </c>
    </row>
    <row r="76" spans="1:37">
      <c r="A76" s="15" t="s">
        <v>21</v>
      </c>
      <c r="B76" s="16">
        <v>36473</v>
      </c>
      <c r="C76" s="16">
        <v>36686</v>
      </c>
      <c r="D76" s="16">
        <v>37440</v>
      </c>
      <c r="E76" s="16">
        <v>38265</v>
      </c>
      <c r="F76" s="16">
        <v>38414</v>
      </c>
      <c r="G76" s="16">
        <v>38426</v>
      </c>
      <c r="H76" s="16">
        <v>38184</v>
      </c>
      <c r="I76" s="16">
        <v>39217</v>
      </c>
      <c r="J76" s="16">
        <v>38433</v>
      </c>
      <c r="K76" s="16">
        <v>40034</v>
      </c>
      <c r="L76" s="16">
        <v>40212</v>
      </c>
      <c r="M76" s="16">
        <v>40430.769999999997</v>
      </c>
      <c r="N76" s="16">
        <v>40452.769999999997</v>
      </c>
      <c r="O76" s="16">
        <v>40881.81</v>
      </c>
      <c r="P76" s="16">
        <v>40882.870000000003</v>
      </c>
      <c r="Q76" s="16">
        <v>40883.78</v>
      </c>
      <c r="R76" s="16">
        <v>41130.99</v>
      </c>
      <c r="S76" s="16">
        <v>41133.67</v>
      </c>
      <c r="T76" s="16">
        <v>41136.99</v>
      </c>
      <c r="U76" s="16">
        <v>41141.040000000001</v>
      </c>
      <c r="V76" s="16">
        <v>41145.33</v>
      </c>
      <c r="W76" s="16">
        <v>41149.83</v>
      </c>
      <c r="X76" s="16">
        <v>41154.44</v>
      </c>
      <c r="Y76" s="16">
        <v>41459.1</v>
      </c>
      <c r="Z76" s="16">
        <v>41463.78</v>
      </c>
      <c r="AA76" s="16">
        <v>41768.400000000001</v>
      </c>
      <c r="AB76" s="16">
        <v>42372.92</v>
      </c>
      <c r="AC76" s="16">
        <v>42377.31</v>
      </c>
      <c r="AD76" s="16">
        <v>42381.62</v>
      </c>
      <c r="AE76" s="16">
        <v>42385.84</v>
      </c>
      <c r="AF76" s="16">
        <v>42390</v>
      </c>
      <c r="AG76" s="16">
        <v>42394.14</v>
      </c>
      <c r="AH76" s="16">
        <v>42398.22</v>
      </c>
      <c r="AI76" s="16">
        <v>42402.23</v>
      </c>
      <c r="AJ76" s="16">
        <v>42406.19</v>
      </c>
      <c r="AK76" s="17">
        <v>42410.11</v>
      </c>
    </row>
    <row r="77" spans="1:3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8">
      <c r="A78" s="8" t="s">
        <v>34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>
      <c r="A79" s="9" t="s">
        <v>20</v>
      </c>
      <c r="B79" s="10">
        <v>2005</v>
      </c>
      <c r="C79" s="10">
        <v>2006</v>
      </c>
      <c r="D79" s="10">
        <v>2007</v>
      </c>
      <c r="E79" s="10">
        <v>2008</v>
      </c>
      <c r="F79" s="10">
        <v>2009</v>
      </c>
      <c r="G79" s="10">
        <v>2010</v>
      </c>
      <c r="H79" s="10">
        <v>2011</v>
      </c>
      <c r="I79" s="10">
        <v>2012</v>
      </c>
      <c r="J79" s="10">
        <v>2013</v>
      </c>
      <c r="K79" s="10">
        <v>2014</v>
      </c>
      <c r="L79" s="10">
        <v>2015</v>
      </c>
      <c r="M79" s="10">
        <v>2016</v>
      </c>
      <c r="N79" s="10">
        <v>2017</v>
      </c>
      <c r="O79" s="10">
        <v>2018</v>
      </c>
      <c r="P79" s="10">
        <v>2019</v>
      </c>
      <c r="Q79" s="10">
        <v>2020</v>
      </c>
      <c r="R79" s="10">
        <v>2021</v>
      </c>
      <c r="S79" s="10">
        <v>2022</v>
      </c>
      <c r="T79" s="10">
        <v>2023</v>
      </c>
      <c r="U79" s="10">
        <v>2024</v>
      </c>
      <c r="V79" s="10">
        <v>2025</v>
      </c>
      <c r="W79" s="10">
        <v>2026</v>
      </c>
      <c r="X79" s="10">
        <v>2027</v>
      </c>
      <c r="Y79" s="10">
        <v>2028</v>
      </c>
      <c r="Z79" s="10">
        <v>2029</v>
      </c>
      <c r="AA79" s="10">
        <v>2030</v>
      </c>
      <c r="AB79" s="10">
        <v>2031</v>
      </c>
      <c r="AC79" s="10">
        <v>2032</v>
      </c>
      <c r="AD79" s="10">
        <v>2033</v>
      </c>
      <c r="AE79" s="10">
        <v>2034</v>
      </c>
      <c r="AF79" s="10">
        <v>2035</v>
      </c>
      <c r="AG79" s="10">
        <v>2036</v>
      </c>
      <c r="AH79" s="10">
        <v>2037</v>
      </c>
      <c r="AI79" s="10">
        <v>2038</v>
      </c>
      <c r="AJ79" s="10">
        <v>2039</v>
      </c>
      <c r="AK79" s="11">
        <v>2040</v>
      </c>
    </row>
    <row r="80" spans="1:37">
      <c r="A80" s="12" t="s">
        <v>47</v>
      </c>
      <c r="B80" s="13">
        <v>589.77</v>
      </c>
      <c r="C80" s="13">
        <v>587.16999999999996</v>
      </c>
      <c r="D80" s="13">
        <v>594.87</v>
      </c>
      <c r="E80" s="13">
        <v>594.62</v>
      </c>
      <c r="F80" s="13">
        <v>690.62</v>
      </c>
      <c r="G80" s="13">
        <v>824.13</v>
      </c>
      <c r="H80" s="13">
        <v>824.13</v>
      </c>
      <c r="I80" s="13">
        <v>1217.1300000000001</v>
      </c>
      <c r="J80" s="13">
        <v>1217.1300000000001</v>
      </c>
      <c r="K80" s="13">
        <v>1218.26</v>
      </c>
      <c r="L80" s="13">
        <v>1218.26</v>
      </c>
      <c r="M80" s="13">
        <v>1218.26</v>
      </c>
      <c r="N80" s="13">
        <v>1218.26</v>
      </c>
      <c r="O80" s="13">
        <v>1218.26</v>
      </c>
      <c r="P80" s="13">
        <v>1218.26</v>
      </c>
      <c r="Q80" s="13">
        <v>1218.26</v>
      </c>
      <c r="R80" s="13">
        <v>1218.26</v>
      </c>
      <c r="S80" s="13">
        <v>1218.26</v>
      </c>
      <c r="T80" s="13">
        <v>1218.26</v>
      </c>
      <c r="U80" s="13">
        <v>1218.26</v>
      </c>
      <c r="V80" s="13">
        <v>1218.26</v>
      </c>
      <c r="W80" s="13">
        <v>1218.26</v>
      </c>
      <c r="X80" s="13">
        <v>1218.26</v>
      </c>
      <c r="Y80" s="13">
        <v>1218.26</v>
      </c>
      <c r="Z80" s="13">
        <v>1218.26</v>
      </c>
      <c r="AA80" s="13">
        <v>1218.26</v>
      </c>
      <c r="AB80" s="13">
        <v>1218.26</v>
      </c>
      <c r="AC80" s="13">
        <v>1218.26</v>
      </c>
      <c r="AD80" s="13">
        <v>1218.26</v>
      </c>
      <c r="AE80" s="13">
        <v>1218.26</v>
      </c>
      <c r="AF80" s="13">
        <v>1218.26</v>
      </c>
      <c r="AG80" s="13">
        <v>1218.26</v>
      </c>
      <c r="AH80" s="13">
        <v>1218.26</v>
      </c>
      <c r="AI80" s="13">
        <v>1218.26</v>
      </c>
      <c r="AJ80" s="13">
        <v>1218.26</v>
      </c>
      <c r="AK80" s="14">
        <v>1218.26</v>
      </c>
    </row>
    <row r="81" spans="1:37">
      <c r="A81" s="12" t="s">
        <v>48</v>
      </c>
      <c r="B81" s="13">
        <v>2536.5300000000002</v>
      </c>
      <c r="C81" s="13">
        <v>2294.81</v>
      </c>
      <c r="D81" s="13">
        <v>2285.2800000000002</v>
      </c>
      <c r="E81" s="13">
        <v>2120.5300000000002</v>
      </c>
      <c r="F81" s="13">
        <v>169</v>
      </c>
      <c r="G81" s="13">
        <v>2450.88</v>
      </c>
      <c r="H81" s="13">
        <v>2434.0100000000002</v>
      </c>
      <c r="I81" s="13">
        <v>2434.02</v>
      </c>
      <c r="J81" s="13">
        <v>2472.0100000000002</v>
      </c>
      <c r="K81" s="13">
        <v>2107.3200000000002</v>
      </c>
      <c r="L81" s="13">
        <v>2719.32</v>
      </c>
      <c r="M81" s="13">
        <v>2758</v>
      </c>
      <c r="N81" s="13">
        <v>2758</v>
      </c>
      <c r="O81" s="13">
        <v>2758</v>
      </c>
      <c r="P81" s="13">
        <v>2758</v>
      </c>
      <c r="Q81" s="13">
        <v>2758</v>
      </c>
      <c r="R81" s="13">
        <v>2758</v>
      </c>
      <c r="S81" s="13">
        <v>2758</v>
      </c>
      <c r="T81" s="13">
        <v>2758</v>
      </c>
      <c r="U81" s="13">
        <v>2758</v>
      </c>
      <c r="V81" s="13">
        <v>2758</v>
      </c>
      <c r="W81" s="13">
        <v>2758</v>
      </c>
      <c r="X81" s="13">
        <v>2758</v>
      </c>
      <c r="Y81" s="13">
        <v>2758</v>
      </c>
      <c r="Z81" s="13">
        <v>2758</v>
      </c>
      <c r="AA81" s="13">
        <v>2758</v>
      </c>
      <c r="AB81" s="13">
        <v>2758</v>
      </c>
      <c r="AC81" s="13">
        <v>2758</v>
      </c>
      <c r="AD81" s="13">
        <v>2758</v>
      </c>
      <c r="AE81" s="13">
        <v>2758</v>
      </c>
      <c r="AF81" s="13">
        <v>2758</v>
      </c>
      <c r="AG81" s="13">
        <v>2758</v>
      </c>
      <c r="AH81" s="13">
        <v>2758</v>
      </c>
      <c r="AI81" s="13">
        <v>2758</v>
      </c>
      <c r="AJ81" s="13">
        <v>2758</v>
      </c>
      <c r="AK81" s="14">
        <v>2758</v>
      </c>
    </row>
    <row r="82" spans="1:37">
      <c r="A82" s="12" t="s">
        <v>49</v>
      </c>
      <c r="B82" s="13">
        <v>1816.66</v>
      </c>
      <c r="C82" s="13">
        <v>2150.66</v>
      </c>
      <c r="D82" s="13">
        <v>2150.66</v>
      </c>
      <c r="E82" s="13">
        <v>3755.16</v>
      </c>
      <c r="F82" s="13">
        <v>5276.16</v>
      </c>
      <c r="G82" s="13">
        <v>5975.16</v>
      </c>
      <c r="H82" s="13">
        <v>6004.16</v>
      </c>
      <c r="I82" s="13">
        <v>6004.16</v>
      </c>
      <c r="J82" s="13">
        <v>6004.16</v>
      </c>
      <c r="K82" s="13">
        <v>6004.16</v>
      </c>
      <c r="L82" s="13">
        <v>6004.16</v>
      </c>
      <c r="M82" s="13">
        <v>6004.16</v>
      </c>
      <c r="N82" s="13">
        <v>6004.16</v>
      </c>
      <c r="O82" s="13">
        <v>7193.16</v>
      </c>
      <c r="P82" s="13">
        <v>7193.16</v>
      </c>
      <c r="Q82" s="13">
        <v>7193.16</v>
      </c>
      <c r="R82" s="13">
        <v>7193.16</v>
      </c>
      <c r="S82" s="13">
        <v>7193.16</v>
      </c>
      <c r="T82" s="13">
        <v>7193.16</v>
      </c>
      <c r="U82" s="13">
        <v>7193.16</v>
      </c>
      <c r="V82" s="13">
        <v>7193.16</v>
      </c>
      <c r="W82" s="13">
        <v>7193.16</v>
      </c>
      <c r="X82" s="13">
        <v>7193.16</v>
      </c>
      <c r="Y82" s="13">
        <v>7993.16</v>
      </c>
      <c r="Z82" s="13">
        <v>7993.16</v>
      </c>
      <c r="AA82" s="13">
        <v>7993.16</v>
      </c>
      <c r="AB82" s="13">
        <v>7993.16</v>
      </c>
      <c r="AC82" s="13">
        <v>7993.16</v>
      </c>
      <c r="AD82" s="13">
        <v>7993.16</v>
      </c>
      <c r="AE82" s="13">
        <v>7993.16</v>
      </c>
      <c r="AF82" s="13">
        <v>7993.16</v>
      </c>
      <c r="AG82" s="13">
        <v>7993.16</v>
      </c>
      <c r="AH82" s="13">
        <v>7993.16</v>
      </c>
      <c r="AI82" s="13">
        <v>7993.16</v>
      </c>
      <c r="AJ82" s="13">
        <v>7993.16</v>
      </c>
      <c r="AK82" s="14">
        <v>7993.16</v>
      </c>
    </row>
    <row r="83" spans="1:37">
      <c r="A83" s="12" t="s">
        <v>50</v>
      </c>
      <c r="B83" s="13">
        <v>6437</v>
      </c>
      <c r="C83" s="13">
        <v>6329</v>
      </c>
      <c r="D83" s="13">
        <v>6339</v>
      </c>
      <c r="E83" s="13">
        <v>6077</v>
      </c>
      <c r="F83" s="13">
        <v>6077</v>
      </c>
      <c r="G83" s="13">
        <v>4487</v>
      </c>
      <c r="H83" s="13">
        <v>4275</v>
      </c>
      <c r="I83" s="13">
        <v>3296</v>
      </c>
      <c r="J83" s="13">
        <v>2291</v>
      </c>
      <c r="K83" s="13">
        <v>153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4">
        <v>0</v>
      </c>
    </row>
    <row r="84" spans="1:37">
      <c r="A84" s="12" t="s">
        <v>51</v>
      </c>
      <c r="B84" s="13">
        <v>11450</v>
      </c>
      <c r="C84" s="13">
        <v>11990</v>
      </c>
      <c r="D84" s="13">
        <v>11990</v>
      </c>
      <c r="E84" s="13">
        <v>11990</v>
      </c>
      <c r="F84" s="13">
        <v>11990</v>
      </c>
      <c r="G84" s="13">
        <v>11990</v>
      </c>
      <c r="H84" s="13">
        <v>11990</v>
      </c>
      <c r="I84" s="13">
        <v>11990</v>
      </c>
      <c r="J84" s="13">
        <v>13640</v>
      </c>
      <c r="K84" s="13">
        <v>13568</v>
      </c>
      <c r="L84" s="13">
        <v>13568</v>
      </c>
      <c r="M84" s="13">
        <v>13568</v>
      </c>
      <c r="N84" s="13">
        <v>12633</v>
      </c>
      <c r="O84" s="13">
        <v>12633</v>
      </c>
      <c r="P84" s="13">
        <v>12633</v>
      </c>
      <c r="Q84" s="13">
        <v>9648</v>
      </c>
      <c r="R84" s="13">
        <v>9648</v>
      </c>
      <c r="S84" s="13">
        <v>8713</v>
      </c>
      <c r="T84" s="13">
        <v>6953</v>
      </c>
      <c r="U84" s="13">
        <v>6698</v>
      </c>
      <c r="V84" s="13">
        <v>6811</v>
      </c>
      <c r="W84" s="13">
        <v>6811</v>
      </c>
      <c r="X84" s="13">
        <v>6814</v>
      </c>
      <c r="Y84" s="13">
        <v>8589</v>
      </c>
      <c r="Z84" s="13">
        <v>6945</v>
      </c>
      <c r="AA84" s="13">
        <v>8720</v>
      </c>
      <c r="AB84" s="13">
        <v>8720</v>
      </c>
      <c r="AC84" s="13">
        <v>9560</v>
      </c>
      <c r="AD84" s="13">
        <v>9560</v>
      </c>
      <c r="AE84" s="13">
        <v>10400</v>
      </c>
      <c r="AF84" s="13">
        <v>10400</v>
      </c>
      <c r="AG84" s="13">
        <v>10400</v>
      </c>
      <c r="AH84" s="13">
        <v>10400</v>
      </c>
      <c r="AI84" s="13">
        <v>10400</v>
      </c>
      <c r="AJ84" s="13">
        <v>10400</v>
      </c>
      <c r="AK84" s="14">
        <v>10400</v>
      </c>
    </row>
    <row r="85" spans="1:37">
      <c r="A85" s="12" t="s">
        <v>23</v>
      </c>
      <c r="B85" s="13">
        <v>209</v>
      </c>
      <c r="C85" s="13">
        <v>176</v>
      </c>
      <c r="D85" s="13">
        <v>176</v>
      </c>
      <c r="E85" s="13">
        <v>148</v>
      </c>
      <c r="F85" s="13">
        <v>207</v>
      </c>
      <c r="G85" s="13">
        <v>207</v>
      </c>
      <c r="H85" s="13">
        <v>207</v>
      </c>
      <c r="I85" s="13">
        <v>207</v>
      </c>
      <c r="J85" s="13">
        <v>207</v>
      </c>
      <c r="K85" s="13">
        <v>592</v>
      </c>
      <c r="L85" s="13">
        <v>574</v>
      </c>
      <c r="M85" s="13">
        <v>1098.28</v>
      </c>
      <c r="N85" s="13">
        <v>1098.28</v>
      </c>
      <c r="O85" s="13">
        <v>1098.28</v>
      </c>
      <c r="P85" s="13">
        <v>1098.28</v>
      </c>
      <c r="Q85" s="13">
        <v>1098.28</v>
      </c>
      <c r="R85" s="13">
        <v>1098.28</v>
      </c>
      <c r="S85" s="13">
        <v>1098.28</v>
      </c>
      <c r="T85" s="13">
        <v>1098.28</v>
      </c>
      <c r="U85" s="13">
        <v>1098.28</v>
      </c>
      <c r="V85" s="13">
        <v>1098.28</v>
      </c>
      <c r="W85" s="13">
        <v>1098.28</v>
      </c>
      <c r="X85" s="13">
        <v>1098.28</v>
      </c>
      <c r="Y85" s="13">
        <v>1098.28</v>
      </c>
      <c r="Z85" s="13">
        <v>1098.28</v>
      </c>
      <c r="AA85" s="13">
        <v>1098.28</v>
      </c>
      <c r="AB85" s="13">
        <v>1098.28</v>
      </c>
      <c r="AC85" s="13">
        <v>1098.28</v>
      </c>
      <c r="AD85" s="13">
        <v>1098.28</v>
      </c>
      <c r="AE85" s="13">
        <v>1098.28</v>
      </c>
      <c r="AF85" s="13">
        <v>1098.28</v>
      </c>
      <c r="AG85" s="13">
        <v>1098.28</v>
      </c>
      <c r="AH85" s="13">
        <v>1098.28</v>
      </c>
      <c r="AI85" s="13">
        <v>1098.28</v>
      </c>
      <c r="AJ85" s="13">
        <v>1098.28</v>
      </c>
      <c r="AK85" s="14">
        <v>1098.28</v>
      </c>
    </row>
    <row r="86" spans="1:37">
      <c r="A86" s="12" t="s">
        <v>24</v>
      </c>
      <c r="B86" s="13">
        <v>16.75</v>
      </c>
      <c r="C86" s="13">
        <v>20.48</v>
      </c>
      <c r="D86" s="13">
        <v>25.77</v>
      </c>
      <c r="E86" s="13">
        <v>32.72</v>
      </c>
      <c r="F86" s="13">
        <v>94.57</v>
      </c>
      <c r="G86" s="13">
        <v>281.13</v>
      </c>
      <c r="H86" s="13">
        <v>419.4</v>
      </c>
      <c r="I86" s="13">
        <v>645.29999999999995</v>
      </c>
      <c r="J86" s="13">
        <v>1018.7</v>
      </c>
      <c r="K86" s="13">
        <v>1509.4</v>
      </c>
      <c r="L86" s="13">
        <v>2119</v>
      </c>
      <c r="M86" s="13">
        <v>2971.46</v>
      </c>
      <c r="N86" s="13">
        <v>3451.46</v>
      </c>
      <c r="O86" s="13">
        <v>3931.46</v>
      </c>
      <c r="P86" s="13">
        <v>4131.46</v>
      </c>
      <c r="Q86" s="13">
        <v>4231.46</v>
      </c>
      <c r="R86" s="13">
        <v>4331.46</v>
      </c>
      <c r="S86" s="13">
        <v>4431.46</v>
      </c>
      <c r="T86" s="13">
        <v>4531.46</v>
      </c>
      <c r="U86" s="13">
        <v>4631.46</v>
      </c>
      <c r="V86" s="13">
        <v>4731.46</v>
      </c>
      <c r="W86" s="13">
        <v>4831.46</v>
      </c>
      <c r="X86" s="13">
        <v>4831.46</v>
      </c>
      <c r="Y86" s="13">
        <v>4831.46</v>
      </c>
      <c r="Z86" s="13">
        <v>4831.46</v>
      </c>
      <c r="AA86" s="13">
        <v>4831.46</v>
      </c>
      <c r="AB86" s="13">
        <v>4831.46</v>
      </c>
      <c r="AC86" s="13">
        <v>4831.46</v>
      </c>
      <c r="AD86" s="13">
        <v>4831.46</v>
      </c>
      <c r="AE86" s="13">
        <v>4831.46</v>
      </c>
      <c r="AF86" s="13">
        <v>4831.46</v>
      </c>
      <c r="AG86" s="13">
        <v>4831.46</v>
      </c>
      <c r="AH86" s="13">
        <v>4831.46</v>
      </c>
      <c r="AI86" s="13">
        <v>4831.46</v>
      </c>
      <c r="AJ86" s="13">
        <v>4831.46</v>
      </c>
      <c r="AK86" s="14">
        <v>4831.46</v>
      </c>
    </row>
    <row r="87" spans="1:37">
      <c r="A87" s="12" t="s">
        <v>22</v>
      </c>
      <c r="B87" s="13">
        <v>15</v>
      </c>
      <c r="C87" s="13">
        <v>414</v>
      </c>
      <c r="D87" s="13">
        <v>491</v>
      </c>
      <c r="E87" s="13">
        <v>782</v>
      </c>
      <c r="F87" s="13">
        <v>1168</v>
      </c>
      <c r="G87" s="13">
        <v>1447</v>
      </c>
      <c r="H87" s="13">
        <v>1970</v>
      </c>
      <c r="I87" s="13">
        <v>2053</v>
      </c>
      <c r="J87" s="13">
        <v>2491</v>
      </c>
      <c r="K87" s="13">
        <v>3490</v>
      </c>
      <c r="L87" s="13">
        <v>4374</v>
      </c>
      <c r="M87" s="13">
        <v>4509.75</v>
      </c>
      <c r="N87" s="13">
        <v>4509.75</v>
      </c>
      <c r="O87" s="13">
        <v>5009.75</v>
      </c>
      <c r="P87" s="13">
        <v>5409.75</v>
      </c>
      <c r="Q87" s="13">
        <v>5509.75</v>
      </c>
      <c r="R87" s="13">
        <v>5609.75</v>
      </c>
      <c r="S87" s="13">
        <v>5709.75</v>
      </c>
      <c r="T87" s="13">
        <v>5809.75</v>
      </c>
      <c r="U87" s="13">
        <v>5909.75</v>
      </c>
      <c r="V87" s="13">
        <v>6009.75</v>
      </c>
      <c r="W87" s="13">
        <v>6109.75</v>
      </c>
      <c r="X87" s="13">
        <v>6209.75</v>
      </c>
      <c r="Y87" s="13">
        <v>6309.75</v>
      </c>
      <c r="Z87" s="13">
        <v>6409.75</v>
      </c>
      <c r="AA87" s="13">
        <v>6409.75</v>
      </c>
      <c r="AB87" s="13">
        <v>6409.75</v>
      </c>
      <c r="AC87" s="13">
        <v>6409.75</v>
      </c>
      <c r="AD87" s="13">
        <v>6409.75</v>
      </c>
      <c r="AE87" s="13">
        <v>6409.75</v>
      </c>
      <c r="AF87" s="13">
        <v>6409.75</v>
      </c>
      <c r="AG87" s="13">
        <v>6409.75</v>
      </c>
      <c r="AH87" s="13">
        <v>6409.75</v>
      </c>
      <c r="AI87" s="13">
        <v>6409.75</v>
      </c>
      <c r="AJ87" s="13">
        <v>6409.75</v>
      </c>
      <c r="AK87" s="14">
        <v>6409.75</v>
      </c>
    </row>
    <row r="88" spans="1:37">
      <c r="A88" s="15" t="s">
        <v>21</v>
      </c>
      <c r="B88" s="16">
        <v>8505</v>
      </c>
      <c r="C88" s="16">
        <v>8410</v>
      </c>
      <c r="D88" s="16">
        <v>8410</v>
      </c>
      <c r="E88" s="16">
        <v>8416</v>
      </c>
      <c r="F88" s="16">
        <v>8424</v>
      </c>
      <c r="G88" s="16">
        <v>8463</v>
      </c>
      <c r="H88" s="16">
        <v>8524</v>
      </c>
      <c r="I88" s="16">
        <v>8524</v>
      </c>
      <c r="J88" s="16">
        <v>8565</v>
      </c>
      <c r="K88" s="16">
        <v>8972</v>
      </c>
      <c r="L88" s="16">
        <v>8768</v>
      </c>
      <c r="M88" s="16">
        <v>9211.8799999999992</v>
      </c>
      <c r="N88" s="16">
        <v>9276.8799999999992</v>
      </c>
      <c r="O88" s="16">
        <v>9276.8799999999992</v>
      </c>
      <c r="P88" s="16">
        <v>9316.8799999999992</v>
      </c>
      <c r="Q88" s="16">
        <v>9316.8799999999992</v>
      </c>
      <c r="R88" s="16">
        <v>9356.8799999999992</v>
      </c>
      <c r="S88" s="16">
        <v>9356.8799999999992</v>
      </c>
      <c r="T88" s="16">
        <v>9396.8799999999992</v>
      </c>
      <c r="U88" s="16">
        <v>9396.8799999999992</v>
      </c>
      <c r="V88" s="16">
        <v>9436.8799999999992</v>
      </c>
      <c r="W88" s="16">
        <v>9436.8799999999992</v>
      </c>
      <c r="X88" s="16">
        <v>9476.8799999999992</v>
      </c>
      <c r="Y88" s="16">
        <v>9476.8799999999992</v>
      </c>
      <c r="Z88" s="16">
        <v>9516.8799999999992</v>
      </c>
      <c r="AA88" s="16">
        <v>9516.8799999999992</v>
      </c>
      <c r="AB88" s="16">
        <v>9556.8799999999992</v>
      </c>
      <c r="AC88" s="16">
        <v>9556.8799999999992</v>
      </c>
      <c r="AD88" s="16">
        <v>9616.8799999999992</v>
      </c>
      <c r="AE88" s="16">
        <v>9616.8799999999992</v>
      </c>
      <c r="AF88" s="16">
        <v>9656.8799999999992</v>
      </c>
      <c r="AG88" s="16">
        <v>9656.8799999999992</v>
      </c>
      <c r="AH88" s="16">
        <v>9716.8799999999992</v>
      </c>
      <c r="AI88" s="16">
        <v>9716.8799999999992</v>
      </c>
      <c r="AJ88" s="16">
        <v>9756.8799999999992</v>
      </c>
      <c r="AK88" s="17">
        <v>9756.8799999999992</v>
      </c>
    </row>
    <row r="89" spans="1:3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8">
      <c r="A90" s="8" t="s">
        <v>35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>
      <c r="A91" s="9" t="s">
        <v>20</v>
      </c>
      <c r="B91" s="10">
        <v>2005</v>
      </c>
      <c r="C91" s="10">
        <v>2006</v>
      </c>
      <c r="D91" s="10">
        <v>2007</v>
      </c>
      <c r="E91" s="10">
        <v>2008</v>
      </c>
      <c r="F91" s="10">
        <v>2009</v>
      </c>
      <c r="G91" s="10">
        <v>2010</v>
      </c>
      <c r="H91" s="10">
        <v>2011</v>
      </c>
      <c r="I91" s="10">
        <v>2012</v>
      </c>
      <c r="J91" s="10">
        <v>2013</v>
      </c>
      <c r="K91" s="10">
        <v>2014</v>
      </c>
      <c r="L91" s="10">
        <v>2015</v>
      </c>
      <c r="M91" s="10">
        <v>2016</v>
      </c>
      <c r="N91" s="10">
        <v>2017</v>
      </c>
      <c r="O91" s="10">
        <v>2018</v>
      </c>
      <c r="P91" s="10">
        <v>2019</v>
      </c>
      <c r="Q91" s="10">
        <v>2020</v>
      </c>
      <c r="R91" s="10">
        <v>2021</v>
      </c>
      <c r="S91" s="10">
        <v>2022</v>
      </c>
      <c r="T91" s="10">
        <v>2023</v>
      </c>
      <c r="U91" s="10">
        <v>2024</v>
      </c>
      <c r="V91" s="10">
        <v>2025</v>
      </c>
      <c r="W91" s="10">
        <v>2026</v>
      </c>
      <c r="X91" s="10">
        <v>2027</v>
      </c>
      <c r="Y91" s="10">
        <v>2028</v>
      </c>
      <c r="Z91" s="10">
        <v>2029</v>
      </c>
      <c r="AA91" s="10">
        <v>2030</v>
      </c>
      <c r="AB91" s="10">
        <v>2031</v>
      </c>
      <c r="AC91" s="10">
        <v>2032</v>
      </c>
      <c r="AD91" s="10">
        <v>2033</v>
      </c>
      <c r="AE91" s="10">
        <v>2034</v>
      </c>
      <c r="AF91" s="10">
        <v>2035</v>
      </c>
      <c r="AG91" s="10">
        <v>2036</v>
      </c>
      <c r="AH91" s="10">
        <v>2037</v>
      </c>
      <c r="AI91" s="10">
        <v>2038</v>
      </c>
      <c r="AJ91" s="10">
        <v>2039</v>
      </c>
      <c r="AK91" s="11">
        <v>2040</v>
      </c>
    </row>
    <row r="92" spans="1:37">
      <c r="A92" s="12" t="s">
        <v>47</v>
      </c>
      <c r="B92" s="13">
        <v>272.61</v>
      </c>
      <c r="C92" s="13">
        <v>272.61</v>
      </c>
      <c r="D92" s="13">
        <v>272.61</v>
      </c>
      <c r="E92" s="13">
        <v>272.61</v>
      </c>
      <c r="F92" s="13">
        <v>272.61</v>
      </c>
      <c r="G92" s="13">
        <v>272.61</v>
      </c>
      <c r="H92" s="13">
        <v>275.74</v>
      </c>
      <c r="I92" s="13">
        <v>256.77</v>
      </c>
      <c r="J92" s="13">
        <v>256.87</v>
      </c>
      <c r="K92" s="13">
        <v>247.5</v>
      </c>
      <c r="L92" s="13">
        <v>247.5</v>
      </c>
      <c r="M92" s="13">
        <v>247.5</v>
      </c>
      <c r="N92" s="13">
        <v>247.5</v>
      </c>
      <c r="O92" s="13">
        <v>247.5</v>
      </c>
      <c r="P92" s="13">
        <v>247.5</v>
      </c>
      <c r="Q92" s="13">
        <v>247.5</v>
      </c>
      <c r="R92" s="13">
        <v>247.5</v>
      </c>
      <c r="S92" s="13">
        <v>247.5</v>
      </c>
      <c r="T92" s="13">
        <v>247.5</v>
      </c>
      <c r="U92" s="13">
        <v>247.5</v>
      </c>
      <c r="V92" s="13">
        <v>247.5</v>
      </c>
      <c r="W92" s="13">
        <v>247.5</v>
      </c>
      <c r="X92" s="13">
        <v>247.5</v>
      </c>
      <c r="Y92" s="13">
        <v>247.5</v>
      </c>
      <c r="Z92" s="13">
        <v>247.5</v>
      </c>
      <c r="AA92" s="13">
        <v>247.5</v>
      </c>
      <c r="AB92" s="13">
        <v>247.5</v>
      </c>
      <c r="AC92" s="13">
        <v>247.5</v>
      </c>
      <c r="AD92" s="13">
        <v>247.5</v>
      </c>
      <c r="AE92" s="13">
        <v>247.5</v>
      </c>
      <c r="AF92" s="13">
        <v>247.5</v>
      </c>
      <c r="AG92" s="13">
        <v>247.5</v>
      </c>
      <c r="AH92" s="13">
        <v>247.5</v>
      </c>
      <c r="AI92" s="13">
        <v>247.5</v>
      </c>
      <c r="AJ92" s="13">
        <v>247.5</v>
      </c>
      <c r="AK92" s="14">
        <v>247.5</v>
      </c>
    </row>
    <row r="93" spans="1:37">
      <c r="A93" s="12" t="s">
        <v>48</v>
      </c>
      <c r="B93" s="13">
        <v>127.77</v>
      </c>
      <c r="C93" s="13">
        <v>127.77</v>
      </c>
      <c r="D93" s="13">
        <v>127.77</v>
      </c>
      <c r="E93" s="13">
        <v>127.77</v>
      </c>
      <c r="F93" s="13">
        <v>127.77</v>
      </c>
      <c r="G93" s="13">
        <v>127.77</v>
      </c>
      <c r="H93" s="13">
        <v>127.77</v>
      </c>
      <c r="I93" s="13">
        <v>127.77</v>
      </c>
      <c r="J93" s="13">
        <v>127.77</v>
      </c>
      <c r="K93" s="13">
        <v>127.77</v>
      </c>
      <c r="L93" s="13">
        <v>127.77</v>
      </c>
      <c r="M93" s="13">
        <v>127.77</v>
      </c>
      <c r="N93" s="13">
        <v>127.77</v>
      </c>
      <c r="O93" s="13">
        <v>127.77</v>
      </c>
      <c r="P93" s="13">
        <v>127.77</v>
      </c>
      <c r="Q93" s="13">
        <v>127.77</v>
      </c>
      <c r="R93" s="13">
        <v>127.77</v>
      </c>
      <c r="S93" s="13">
        <v>127.77</v>
      </c>
      <c r="T93" s="13">
        <v>127.77</v>
      </c>
      <c r="U93" s="13">
        <v>127.77</v>
      </c>
      <c r="V93" s="13">
        <v>127.77</v>
      </c>
      <c r="W93" s="13">
        <v>127.77</v>
      </c>
      <c r="X93" s="13">
        <v>127.77</v>
      </c>
      <c r="Y93" s="13">
        <v>127.77</v>
      </c>
      <c r="Z93" s="13">
        <v>127.77</v>
      </c>
      <c r="AA93" s="13">
        <v>127.77</v>
      </c>
      <c r="AB93" s="13">
        <v>127.77</v>
      </c>
      <c r="AC93" s="13">
        <v>127.77</v>
      </c>
      <c r="AD93" s="13">
        <v>127.77</v>
      </c>
      <c r="AE93" s="13">
        <v>127.77</v>
      </c>
      <c r="AF93" s="13">
        <v>127.77</v>
      </c>
      <c r="AG93" s="13">
        <v>127.77</v>
      </c>
      <c r="AH93" s="13">
        <v>127.77</v>
      </c>
      <c r="AI93" s="13">
        <v>127.77</v>
      </c>
      <c r="AJ93" s="13">
        <v>127.77</v>
      </c>
      <c r="AK93" s="14">
        <v>127.77</v>
      </c>
    </row>
    <row r="94" spans="1:37">
      <c r="A94" s="12" t="s">
        <v>49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50</v>
      </c>
      <c r="P94" s="13">
        <v>50</v>
      </c>
      <c r="Q94" s="13">
        <v>100</v>
      </c>
      <c r="R94" s="13">
        <v>100</v>
      </c>
      <c r="S94" s="13">
        <v>100</v>
      </c>
      <c r="T94" s="13">
        <v>100</v>
      </c>
      <c r="U94" s="13">
        <v>100</v>
      </c>
      <c r="V94" s="13">
        <v>100</v>
      </c>
      <c r="W94" s="13">
        <v>100</v>
      </c>
      <c r="X94" s="13">
        <v>100</v>
      </c>
      <c r="Y94" s="13">
        <v>100</v>
      </c>
      <c r="Z94" s="13">
        <v>100</v>
      </c>
      <c r="AA94" s="13">
        <v>100</v>
      </c>
      <c r="AB94" s="13">
        <v>100</v>
      </c>
      <c r="AC94" s="13">
        <v>100</v>
      </c>
      <c r="AD94" s="13">
        <v>100</v>
      </c>
      <c r="AE94" s="13">
        <v>100</v>
      </c>
      <c r="AF94" s="13">
        <v>100</v>
      </c>
      <c r="AG94" s="13">
        <v>100</v>
      </c>
      <c r="AH94" s="13">
        <v>100</v>
      </c>
      <c r="AI94" s="13">
        <v>100</v>
      </c>
      <c r="AJ94" s="13">
        <v>100</v>
      </c>
      <c r="AK94" s="14">
        <v>100</v>
      </c>
    </row>
    <row r="95" spans="1:37">
      <c r="A95" s="12" t="s">
        <v>50</v>
      </c>
      <c r="B95" s="13">
        <v>97.64</v>
      </c>
      <c r="C95" s="13">
        <v>97.64</v>
      </c>
      <c r="D95" s="13">
        <v>97.64</v>
      </c>
      <c r="E95" s="13">
        <v>97.64</v>
      </c>
      <c r="F95" s="13">
        <v>97.64</v>
      </c>
      <c r="G95" s="13">
        <v>97.64</v>
      </c>
      <c r="H95" s="13">
        <v>97.64</v>
      </c>
      <c r="I95" s="13">
        <v>97.64</v>
      </c>
      <c r="J95" s="13">
        <v>97.64</v>
      </c>
      <c r="K95" s="13">
        <v>97.64</v>
      </c>
      <c r="L95" s="13">
        <v>97.64</v>
      </c>
      <c r="M95" s="13">
        <v>97.64</v>
      </c>
      <c r="N95" s="13">
        <v>97.64</v>
      </c>
      <c r="O95" s="13">
        <v>97.64</v>
      </c>
      <c r="P95" s="13">
        <v>97.64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4">
        <v>0</v>
      </c>
    </row>
    <row r="96" spans="1:37">
      <c r="A96" s="12" t="s">
        <v>51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4">
        <v>0</v>
      </c>
    </row>
    <row r="97" spans="1:37">
      <c r="A97" s="12" t="s">
        <v>51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4">
        <v>0</v>
      </c>
    </row>
    <row r="98" spans="1:37">
      <c r="A98" s="12" t="s">
        <v>23</v>
      </c>
      <c r="B98" s="13">
        <v>22</v>
      </c>
      <c r="C98" s="13">
        <v>22</v>
      </c>
      <c r="D98" s="13">
        <v>22</v>
      </c>
      <c r="E98" s="13">
        <v>22</v>
      </c>
      <c r="F98" s="13">
        <v>22</v>
      </c>
      <c r="G98" s="13">
        <v>22</v>
      </c>
      <c r="H98" s="13">
        <v>22</v>
      </c>
      <c r="I98" s="13">
        <v>22</v>
      </c>
      <c r="J98" s="13">
        <v>22</v>
      </c>
      <c r="K98" s="13">
        <v>22</v>
      </c>
      <c r="L98" s="13">
        <v>22</v>
      </c>
      <c r="M98" s="13">
        <v>22.04</v>
      </c>
      <c r="N98" s="13">
        <v>22.04</v>
      </c>
      <c r="O98" s="13">
        <v>22.05</v>
      </c>
      <c r="P98" s="13">
        <v>22.06</v>
      </c>
      <c r="Q98" s="13">
        <v>22.07</v>
      </c>
      <c r="R98" s="13">
        <v>22.09</v>
      </c>
      <c r="S98" s="13">
        <v>22.11</v>
      </c>
      <c r="T98" s="13">
        <v>22.13</v>
      </c>
      <c r="U98" s="13">
        <v>22.15</v>
      </c>
      <c r="V98" s="13">
        <v>22.18</v>
      </c>
      <c r="W98" s="13">
        <v>22.21</v>
      </c>
      <c r="X98" s="13">
        <v>22.24</v>
      </c>
      <c r="Y98" s="13">
        <v>22.27</v>
      </c>
      <c r="Z98" s="13">
        <v>22.3</v>
      </c>
      <c r="AA98" s="13">
        <v>22.34</v>
      </c>
      <c r="AB98" s="13">
        <v>22.37</v>
      </c>
      <c r="AC98" s="13">
        <v>22.42</v>
      </c>
      <c r="AD98" s="13">
        <v>22.46</v>
      </c>
      <c r="AE98" s="13">
        <v>22.5</v>
      </c>
      <c r="AF98" s="13">
        <v>22.55</v>
      </c>
      <c r="AG98" s="13">
        <v>22.6</v>
      </c>
      <c r="AH98" s="13">
        <v>22.64</v>
      </c>
      <c r="AI98" s="13">
        <v>22.69</v>
      </c>
      <c r="AJ98" s="13">
        <v>22.74</v>
      </c>
      <c r="AK98" s="14">
        <v>22.8</v>
      </c>
    </row>
    <row r="99" spans="1:37">
      <c r="A99" s="12" t="s">
        <v>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1</v>
      </c>
      <c r="K99" s="13">
        <v>2</v>
      </c>
      <c r="L99" s="13">
        <v>3</v>
      </c>
      <c r="M99" s="13">
        <v>4</v>
      </c>
      <c r="N99" s="13">
        <v>5.07</v>
      </c>
      <c r="O99" s="13">
        <v>6.09</v>
      </c>
      <c r="P99" s="13">
        <v>7.11</v>
      </c>
      <c r="Q99" s="13">
        <v>8.14</v>
      </c>
      <c r="R99" s="13">
        <v>9.19</v>
      </c>
      <c r="S99" s="13">
        <v>10.28</v>
      </c>
      <c r="T99" s="13">
        <v>11.42</v>
      </c>
      <c r="U99" s="13">
        <v>12.61</v>
      </c>
      <c r="V99" s="13">
        <v>13.84</v>
      </c>
      <c r="W99" s="13">
        <v>15.12</v>
      </c>
      <c r="X99" s="13">
        <v>16.43</v>
      </c>
      <c r="Y99" s="13">
        <v>17.8</v>
      </c>
      <c r="Z99" s="13">
        <v>19.21</v>
      </c>
      <c r="AA99" s="13">
        <v>20.68</v>
      </c>
      <c r="AB99" s="13">
        <v>22.24</v>
      </c>
      <c r="AC99" s="13">
        <v>23.87</v>
      </c>
      <c r="AD99" s="13">
        <v>25.65</v>
      </c>
      <c r="AE99" s="13">
        <v>27.49</v>
      </c>
      <c r="AF99" s="13">
        <v>29.38</v>
      </c>
      <c r="AG99" s="13">
        <v>31.33</v>
      </c>
      <c r="AH99" s="13">
        <v>33.340000000000003</v>
      </c>
      <c r="AI99" s="13">
        <v>35.43</v>
      </c>
      <c r="AJ99" s="13">
        <v>37.57</v>
      </c>
      <c r="AK99" s="14">
        <v>38.79</v>
      </c>
    </row>
    <row r="100" spans="1:37">
      <c r="A100" s="12" t="s">
        <v>22</v>
      </c>
      <c r="B100" s="13">
        <v>20</v>
      </c>
      <c r="C100" s="13">
        <v>103.95</v>
      </c>
      <c r="D100" s="13">
        <v>103.95</v>
      </c>
      <c r="E100" s="13">
        <v>103.95</v>
      </c>
      <c r="F100" s="13">
        <v>103.95</v>
      </c>
      <c r="G100" s="13">
        <v>103.95</v>
      </c>
      <c r="H100" s="13">
        <v>241.95</v>
      </c>
      <c r="I100" s="13">
        <v>258.45</v>
      </c>
      <c r="J100" s="13">
        <v>258.45</v>
      </c>
      <c r="K100" s="13">
        <v>258.45</v>
      </c>
      <c r="L100" s="13">
        <v>258.45</v>
      </c>
      <c r="M100" s="13">
        <v>259.29000000000002</v>
      </c>
      <c r="N100" s="13">
        <v>259.52</v>
      </c>
      <c r="O100" s="13">
        <v>259.70999999999998</v>
      </c>
      <c r="P100" s="13">
        <v>259.98</v>
      </c>
      <c r="Q100" s="13">
        <v>260.29000000000002</v>
      </c>
      <c r="R100" s="13">
        <v>290.69</v>
      </c>
      <c r="S100" s="13">
        <v>321.16000000000003</v>
      </c>
      <c r="T100" s="13">
        <v>321.75</v>
      </c>
      <c r="U100" s="13">
        <v>352.44</v>
      </c>
      <c r="V100" s="13">
        <v>353.22</v>
      </c>
      <c r="W100" s="13">
        <v>444.06</v>
      </c>
      <c r="X100" s="13">
        <v>474.99</v>
      </c>
      <c r="Y100" s="13">
        <v>475.97</v>
      </c>
      <c r="Z100" s="13">
        <v>507</v>
      </c>
      <c r="AA100" s="13">
        <v>508.17</v>
      </c>
      <c r="AB100" s="13">
        <v>539.39</v>
      </c>
      <c r="AC100" s="13">
        <v>540.83000000000004</v>
      </c>
      <c r="AD100" s="13">
        <v>572.33000000000004</v>
      </c>
      <c r="AE100" s="13">
        <v>573.91</v>
      </c>
      <c r="AF100" s="13">
        <v>575.57000000000005</v>
      </c>
      <c r="AG100" s="13">
        <v>577.30999999999995</v>
      </c>
      <c r="AH100" s="13">
        <v>579.13</v>
      </c>
      <c r="AI100" s="13">
        <v>581.04999999999995</v>
      </c>
      <c r="AJ100" s="13">
        <v>583.04999999999995</v>
      </c>
      <c r="AK100" s="14">
        <v>585.15</v>
      </c>
    </row>
    <row r="101" spans="1:37">
      <c r="A101" s="15" t="s">
        <v>21</v>
      </c>
      <c r="B101" s="16">
        <v>5037.79</v>
      </c>
      <c r="C101" s="16">
        <v>5037.79</v>
      </c>
      <c r="D101" s="16">
        <v>5037.79</v>
      </c>
      <c r="E101" s="16">
        <v>5037.79</v>
      </c>
      <c r="F101" s="16">
        <v>5037.79</v>
      </c>
      <c r="G101" s="16">
        <v>5037.79</v>
      </c>
      <c r="H101" s="16">
        <v>5037.79</v>
      </c>
      <c r="I101" s="16">
        <v>5037.79</v>
      </c>
      <c r="J101" s="16">
        <v>5238.79</v>
      </c>
      <c r="K101" s="16">
        <v>5238.79</v>
      </c>
      <c r="L101" s="16">
        <v>5238.79</v>
      </c>
      <c r="M101" s="16">
        <v>5238.79</v>
      </c>
      <c r="N101" s="16">
        <v>5238.79</v>
      </c>
      <c r="O101" s="16">
        <v>5239.04</v>
      </c>
      <c r="P101" s="16">
        <v>5239.1000000000004</v>
      </c>
      <c r="Q101" s="16">
        <v>5639.16</v>
      </c>
      <c r="R101" s="16">
        <v>5939.23</v>
      </c>
      <c r="S101" s="16">
        <v>5939.31</v>
      </c>
      <c r="T101" s="16">
        <v>5939.41</v>
      </c>
      <c r="U101" s="16">
        <v>5939.54</v>
      </c>
      <c r="V101" s="16">
        <v>5939.68</v>
      </c>
      <c r="W101" s="16">
        <v>5939.85</v>
      </c>
      <c r="X101" s="16">
        <v>6534.03</v>
      </c>
      <c r="Y101" s="16">
        <v>6534.22</v>
      </c>
      <c r="Z101" s="16">
        <v>7425.43</v>
      </c>
      <c r="AA101" s="16">
        <v>7425.64</v>
      </c>
      <c r="AB101" s="16">
        <v>7425.86</v>
      </c>
      <c r="AC101" s="16">
        <v>7426.1</v>
      </c>
      <c r="AD101" s="16">
        <v>7426.35</v>
      </c>
      <c r="AE101" s="16">
        <v>7426.63</v>
      </c>
      <c r="AF101" s="16">
        <v>7426.91</v>
      </c>
      <c r="AG101" s="16">
        <v>7427.21</v>
      </c>
      <c r="AH101" s="16">
        <v>7427.51</v>
      </c>
      <c r="AI101" s="16">
        <v>7427.81</v>
      </c>
      <c r="AJ101" s="16">
        <v>7428.12</v>
      </c>
      <c r="AK101" s="17">
        <v>7428.44</v>
      </c>
    </row>
    <row r="102" spans="1:3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8">
      <c r="A103" s="8" t="s">
        <v>36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>
      <c r="A104" s="9" t="s">
        <v>20</v>
      </c>
      <c r="B104" s="10">
        <v>2005</v>
      </c>
      <c r="C104" s="10">
        <v>2006</v>
      </c>
      <c r="D104" s="10">
        <v>2007</v>
      </c>
      <c r="E104" s="10">
        <v>2008</v>
      </c>
      <c r="F104" s="10">
        <v>2009</v>
      </c>
      <c r="G104" s="10">
        <v>2010</v>
      </c>
      <c r="H104" s="10">
        <v>2011</v>
      </c>
      <c r="I104" s="10">
        <v>2012</v>
      </c>
      <c r="J104" s="10">
        <v>2013</v>
      </c>
      <c r="K104" s="10">
        <v>2014</v>
      </c>
      <c r="L104" s="10">
        <v>2015</v>
      </c>
      <c r="M104" s="10">
        <v>2016</v>
      </c>
      <c r="N104" s="10">
        <v>2017</v>
      </c>
      <c r="O104" s="10">
        <v>2018</v>
      </c>
      <c r="P104" s="10">
        <v>2019</v>
      </c>
      <c r="Q104" s="10">
        <v>2020</v>
      </c>
      <c r="R104" s="10">
        <v>2021</v>
      </c>
      <c r="S104" s="10">
        <v>2022</v>
      </c>
      <c r="T104" s="10">
        <v>2023</v>
      </c>
      <c r="U104" s="10">
        <v>2024</v>
      </c>
      <c r="V104" s="10">
        <v>2025</v>
      </c>
      <c r="W104" s="10">
        <v>2026</v>
      </c>
      <c r="X104" s="10">
        <v>2027</v>
      </c>
      <c r="Y104" s="10">
        <v>2028</v>
      </c>
      <c r="Z104" s="10">
        <v>2029</v>
      </c>
      <c r="AA104" s="10">
        <v>2030</v>
      </c>
      <c r="AB104" s="10">
        <v>2031</v>
      </c>
      <c r="AC104" s="10">
        <v>2032</v>
      </c>
      <c r="AD104" s="10">
        <v>2033</v>
      </c>
      <c r="AE104" s="10">
        <v>2034</v>
      </c>
      <c r="AF104" s="10">
        <v>2035</v>
      </c>
      <c r="AG104" s="10">
        <v>2036</v>
      </c>
      <c r="AH104" s="10">
        <v>2037</v>
      </c>
      <c r="AI104" s="10">
        <v>2038</v>
      </c>
      <c r="AJ104" s="10">
        <v>2039</v>
      </c>
      <c r="AK104" s="11">
        <v>2040</v>
      </c>
    </row>
    <row r="105" spans="1:37">
      <c r="A105" s="12" t="s">
        <v>47</v>
      </c>
      <c r="B105" s="13">
        <v>2197.44</v>
      </c>
      <c r="C105" s="13">
        <v>1753</v>
      </c>
      <c r="D105" s="13">
        <v>1853</v>
      </c>
      <c r="E105" s="13">
        <v>2251</v>
      </c>
      <c r="F105" s="13">
        <v>2464</v>
      </c>
      <c r="G105" s="13">
        <v>2512</v>
      </c>
      <c r="H105" s="13">
        <v>2575</v>
      </c>
      <c r="I105" s="13">
        <v>2822</v>
      </c>
      <c r="J105" s="13">
        <v>2854</v>
      </c>
      <c r="K105" s="13">
        <v>3205.7</v>
      </c>
      <c r="L105" s="13">
        <v>3324.73</v>
      </c>
      <c r="M105" s="13">
        <v>3741.16</v>
      </c>
      <c r="N105" s="13">
        <v>3851.16</v>
      </c>
      <c r="O105" s="13">
        <v>4051.16</v>
      </c>
      <c r="P105" s="13">
        <v>4251.16</v>
      </c>
      <c r="Q105" s="13">
        <v>4101.16</v>
      </c>
      <c r="R105" s="13">
        <v>4221.16</v>
      </c>
      <c r="S105" s="13">
        <v>4271.16</v>
      </c>
      <c r="T105" s="13">
        <v>4271.16</v>
      </c>
      <c r="U105" s="13">
        <v>4321.16</v>
      </c>
      <c r="V105" s="13">
        <v>4321.16</v>
      </c>
      <c r="W105" s="13">
        <v>4371.16</v>
      </c>
      <c r="X105" s="13">
        <v>4621.16</v>
      </c>
      <c r="Y105" s="13">
        <v>4671.16</v>
      </c>
      <c r="Z105" s="13">
        <v>4671.16</v>
      </c>
      <c r="AA105" s="13">
        <v>4721.16</v>
      </c>
      <c r="AB105" s="13">
        <v>4931.16</v>
      </c>
      <c r="AC105" s="13">
        <v>4991.16</v>
      </c>
      <c r="AD105" s="13">
        <v>5001.16</v>
      </c>
      <c r="AE105" s="13">
        <v>5061.16</v>
      </c>
      <c r="AF105" s="13">
        <v>5171.16</v>
      </c>
      <c r="AG105" s="13">
        <v>5241.16</v>
      </c>
      <c r="AH105" s="13">
        <v>5261.16</v>
      </c>
      <c r="AI105" s="13">
        <v>5281.16</v>
      </c>
      <c r="AJ105" s="13">
        <v>5401.16</v>
      </c>
      <c r="AK105" s="14">
        <v>5471.16</v>
      </c>
    </row>
    <row r="106" spans="1:37">
      <c r="A106" s="12" t="s">
        <v>48</v>
      </c>
      <c r="B106" s="13">
        <v>707.21</v>
      </c>
      <c r="C106" s="13">
        <v>706.65</v>
      </c>
      <c r="D106" s="13">
        <v>706.65</v>
      </c>
      <c r="E106" s="13">
        <v>706.65</v>
      </c>
      <c r="F106" s="13">
        <v>706.65</v>
      </c>
      <c r="G106" s="13">
        <v>560.65</v>
      </c>
      <c r="H106" s="13">
        <v>485.65</v>
      </c>
      <c r="I106" s="13">
        <v>485.65</v>
      </c>
      <c r="J106" s="13">
        <v>485.65</v>
      </c>
      <c r="K106" s="13">
        <v>510.65</v>
      </c>
      <c r="L106" s="13">
        <v>594.65</v>
      </c>
      <c r="M106" s="13">
        <v>594.65</v>
      </c>
      <c r="N106" s="13">
        <v>594.65</v>
      </c>
      <c r="O106" s="13">
        <v>594.65</v>
      </c>
      <c r="P106" s="13">
        <v>594.65</v>
      </c>
      <c r="Q106" s="13">
        <v>594.65</v>
      </c>
      <c r="R106" s="13">
        <v>594.65</v>
      </c>
      <c r="S106" s="13">
        <v>594.65</v>
      </c>
      <c r="T106" s="13">
        <v>594.65</v>
      </c>
      <c r="U106" s="13">
        <v>594.65</v>
      </c>
      <c r="V106" s="13">
        <v>594.65</v>
      </c>
      <c r="W106" s="13">
        <v>594.65</v>
      </c>
      <c r="X106" s="13">
        <v>594.65</v>
      </c>
      <c r="Y106" s="13">
        <v>594.65</v>
      </c>
      <c r="Z106" s="13">
        <v>594.65</v>
      </c>
      <c r="AA106" s="13">
        <v>594.65</v>
      </c>
      <c r="AB106" s="13">
        <v>594.65</v>
      </c>
      <c r="AC106" s="13">
        <v>594.65</v>
      </c>
      <c r="AD106" s="13">
        <v>594.65</v>
      </c>
      <c r="AE106" s="13">
        <v>594.65</v>
      </c>
      <c r="AF106" s="13">
        <v>594.65</v>
      </c>
      <c r="AG106" s="13">
        <v>594.65</v>
      </c>
      <c r="AH106" s="13">
        <v>594.65</v>
      </c>
      <c r="AI106" s="13">
        <v>594.65</v>
      </c>
      <c r="AJ106" s="13">
        <v>594.65</v>
      </c>
      <c r="AK106" s="14">
        <v>594.65</v>
      </c>
    </row>
    <row r="107" spans="1:37">
      <c r="A107" s="12" t="s">
        <v>49</v>
      </c>
      <c r="B107" s="13">
        <v>1872.5</v>
      </c>
      <c r="C107" s="13">
        <v>1872.5</v>
      </c>
      <c r="D107" s="13">
        <v>1872.5</v>
      </c>
      <c r="E107" s="13">
        <v>1872.5</v>
      </c>
      <c r="F107" s="13">
        <v>1975.5</v>
      </c>
      <c r="G107" s="13">
        <v>2152.5</v>
      </c>
      <c r="H107" s="13">
        <v>2197.5</v>
      </c>
      <c r="I107" s="13">
        <v>2382.5</v>
      </c>
      <c r="J107" s="13">
        <v>2478.5</v>
      </c>
      <c r="K107" s="13">
        <v>2501.5</v>
      </c>
      <c r="L107" s="13">
        <v>3301.78</v>
      </c>
      <c r="M107" s="13">
        <v>3711.6</v>
      </c>
      <c r="N107" s="13">
        <v>3726.6</v>
      </c>
      <c r="O107" s="13">
        <v>4316.6000000000004</v>
      </c>
      <c r="P107" s="13">
        <v>4566.6000000000004</v>
      </c>
      <c r="Q107" s="13">
        <v>4816.6000000000004</v>
      </c>
      <c r="R107" s="13">
        <v>5266.6</v>
      </c>
      <c r="S107" s="13">
        <v>5896.6</v>
      </c>
      <c r="T107" s="13">
        <v>5996.6</v>
      </c>
      <c r="U107" s="13">
        <v>6096.6</v>
      </c>
      <c r="V107" s="13">
        <v>6296.6</v>
      </c>
      <c r="W107" s="13">
        <v>6396.6</v>
      </c>
      <c r="X107" s="13">
        <v>6613.6</v>
      </c>
      <c r="Y107" s="13">
        <v>7796.6</v>
      </c>
      <c r="Z107" s="13">
        <v>10496.6</v>
      </c>
      <c r="AA107" s="13">
        <v>11896.6</v>
      </c>
      <c r="AB107" s="13">
        <v>11996.6</v>
      </c>
      <c r="AC107" s="13">
        <v>12236.6</v>
      </c>
      <c r="AD107" s="13">
        <v>12476.6</v>
      </c>
      <c r="AE107" s="13">
        <v>12716.6</v>
      </c>
      <c r="AF107" s="13">
        <v>12956.6</v>
      </c>
      <c r="AG107" s="13">
        <v>13196.6</v>
      </c>
      <c r="AH107" s="13">
        <v>13476.6</v>
      </c>
      <c r="AI107" s="13">
        <v>13756.6</v>
      </c>
      <c r="AJ107" s="13">
        <v>13936.6</v>
      </c>
      <c r="AK107" s="14">
        <v>14116.6</v>
      </c>
    </row>
    <row r="108" spans="1:37">
      <c r="A108" s="12" t="s">
        <v>50</v>
      </c>
      <c r="B108" s="13">
        <v>5840</v>
      </c>
      <c r="C108" s="13">
        <v>5864</v>
      </c>
      <c r="D108" s="13">
        <v>5918</v>
      </c>
      <c r="E108" s="13">
        <v>5918</v>
      </c>
      <c r="F108" s="13">
        <v>5971</v>
      </c>
      <c r="G108" s="13">
        <v>5735</v>
      </c>
      <c r="H108" s="13">
        <v>5632</v>
      </c>
      <c r="I108" s="13">
        <v>5690</v>
      </c>
      <c r="J108" s="13">
        <v>6258</v>
      </c>
      <c r="K108" s="13">
        <v>6258</v>
      </c>
      <c r="L108" s="13">
        <v>6416.8</v>
      </c>
      <c r="M108" s="13">
        <v>6416.8</v>
      </c>
      <c r="N108" s="13">
        <v>6416.8</v>
      </c>
      <c r="O108" s="13">
        <v>6416.8</v>
      </c>
      <c r="P108" s="13">
        <v>6416.8</v>
      </c>
      <c r="Q108" s="13">
        <v>5511.8</v>
      </c>
      <c r="R108" s="13">
        <v>5511.8</v>
      </c>
      <c r="S108" s="13">
        <v>5511.8</v>
      </c>
      <c r="T108" s="13">
        <v>5511.8</v>
      </c>
      <c r="U108" s="13">
        <v>5511.8</v>
      </c>
      <c r="V108" s="13">
        <v>5511.8</v>
      </c>
      <c r="W108" s="13">
        <v>5353.8</v>
      </c>
      <c r="X108" s="13">
        <v>4543.8</v>
      </c>
      <c r="Y108" s="13">
        <v>2907.8</v>
      </c>
      <c r="Z108" s="13">
        <v>1297.8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4">
        <v>0</v>
      </c>
    </row>
    <row r="109" spans="1:37">
      <c r="A109" s="12" t="s">
        <v>51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4">
        <v>0</v>
      </c>
    </row>
    <row r="110" spans="1:37">
      <c r="A110" s="12" t="s">
        <v>23</v>
      </c>
      <c r="B110" s="13">
        <v>271</v>
      </c>
      <c r="C110" s="13">
        <v>313.10000000000002</v>
      </c>
      <c r="D110" s="13">
        <v>313.10000000000002</v>
      </c>
      <c r="E110" s="13">
        <v>313.10000000000002</v>
      </c>
      <c r="F110" s="13">
        <v>323.2</v>
      </c>
      <c r="G110" s="13">
        <v>340.2</v>
      </c>
      <c r="H110" s="13">
        <v>358.7</v>
      </c>
      <c r="I110" s="13">
        <v>413.8</v>
      </c>
      <c r="J110" s="13">
        <v>416.65</v>
      </c>
      <c r="K110" s="13">
        <v>438.3</v>
      </c>
      <c r="L110" s="13">
        <v>428</v>
      </c>
      <c r="M110" s="13">
        <v>428</v>
      </c>
      <c r="N110" s="13">
        <v>428</v>
      </c>
      <c r="O110" s="13">
        <v>478</v>
      </c>
      <c r="P110" s="13">
        <v>478</v>
      </c>
      <c r="Q110" s="13">
        <v>478</v>
      </c>
      <c r="R110" s="13">
        <v>478</v>
      </c>
      <c r="S110" s="13">
        <v>478</v>
      </c>
      <c r="T110" s="13">
        <v>519</v>
      </c>
      <c r="U110" s="13">
        <v>519</v>
      </c>
      <c r="V110" s="13">
        <v>519</v>
      </c>
      <c r="W110" s="13">
        <v>519</v>
      </c>
      <c r="X110" s="13">
        <v>519</v>
      </c>
      <c r="Y110" s="13">
        <v>569</v>
      </c>
      <c r="Z110" s="13">
        <v>569</v>
      </c>
      <c r="AA110" s="13">
        <v>569</v>
      </c>
      <c r="AB110" s="13">
        <v>569</v>
      </c>
      <c r="AC110" s="13">
        <v>569</v>
      </c>
      <c r="AD110" s="13">
        <v>619</v>
      </c>
      <c r="AE110" s="13">
        <v>619</v>
      </c>
      <c r="AF110" s="13">
        <v>619</v>
      </c>
      <c r="AG110" s="13">
        <v>619</v>
      </c>
      <c r="AH110" s="13">
        <v>619</v>
      </c>
      <c r="AI110" s="13">
        <v>619</v>
      </c>
      <c r="AJ110" s="13">
        <v>619</v>
      </c>
      <c r="AK110" s="14">
        <v>619</v>
      </c>
    </row>
    <row r="111" spans="1:37">
      <c r="A111" s="12" t="s">
        <v>24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2.1800000000000002</v>
      </c>
      <c r="J111" s="13">
        <v>4.47</v>
      </c>
      <c r="K111" s="13">
        <v>4.47</v>
      </c>
      <c r="L111" s="13">
        <v>4.47</v>
      </c>
      <c r="M111" s="13">
        <v>4.47</v>
      </c>
      <c r="N111" s="13">
        <v>4.58</v>
      </c>
      <c r="O111" s="13">
        <v>4.62</v>
      </c>
      <c r="P111" s="13">
        <v>4.66</v>
      </c>
      <c r="Q111" s="13">
        <v>54.82</v>
      </c>
      <c r="R111" s="13">
        <v>55.18</v>
      </c>
      <c r="S111" s="13">
        <v>55.77</v>
      </c>
      <c r="T111" s="13">
        <v>56.74</v>
      </c>
      <c r="U111" s="13">
        <v>57.87</v>
      </c>
      <c r="V111" s="13">
        <v>109.25</v>
      </c>
      <c r="W111" s="13">
        <v>110.91</v>
      </c>
      <c r="X111" s="13">
        <v>112.83</v>
      </c>
      <c r="Y111" s="13">
        <v>115.05</v>
      </c>
      <c r="Z111" s="13">
        <v>117.55</v>
      </c>
      <c r="AA111" s="13">
        <v>170.33</v>
      </c>
      <c r="AB111" s="13">
        <v>173.34</v>
      </c>
      <c r="AC111" s="13">
        <v>176.64</v>
      </c>
      <c r="AD111" s="13">
        <v>180.46</v>
      </c>
      <c r="AE111" s="13">
        <v>184.49</v>
      </c>
      <c r="AF111" s="13">
        <v>238.75</v>
      </c>
      <c r="AG111" s="13">
        <v>243.27</v>
      </c>
      <c r="AH111" s="13">
        <v>248.06</v>
      </c>
      <c r="AI111" s="13">
        <v>253.15</v>
      </c>
      <c r="AJ111" s="13">
        <v>258.52999999999997</v>
      </c>
      <c r="AK111" s="14">
        <v>264.2</v>
      </c>
    </row>
    <row r="112" spans="1:37">
      <c r="A112" s="12" t="s">
        <v>22</v>
      </c>
      <c r="B112" s="13">
        <v>251</v>
      </c>
      <c r="C112" s="13">
        <v>386</v>
      </c>
      <c r="D112" s="13">
        <v>525</v>
      </c>
      <c r="E112" s="13">
        <v>525</v>
      </c>
      <c r="F112" s="13">
        <v>591</v>
      </c>
      <c r="G112" s="13">
        <v>723</v>
      </c>
      <c r="H112" s="13">
        <v>865</v>
      </c>
      <c r="I112" s="13">
        <v>1088</v>
      </c>
      <c r="J112" s="13">
        <v>1088</v>
      </c>
      <c r="K112" s="13">
        <v>1434</v>
      </c>
      <c r="L112" s="13">
        <v>1463</v>
      </c>
      <c r="M112" s="13">
        <v>1565.34</v>
      </c>
      <c r="N112" s="13">
        <v>1566.67</v>
      </c>
      <c r="O112" s="13">
        <v>1917.88</v>
      </c>
      <c r="P112" s="13">
        <v>2135.65</v>
      </c>
      <c r="Q112" s="13">
        <v>2491.92</v>
      </c>
      <c r="R112" s="13">
        <v>2849.78</v>
      </c>
      <c r="S112" s="13">
        <v>3209.29</v>
      </c>
      <c r="T112" s="13">
        <v>3565.81</v>
      </c>
      <c r="U112" s="13">
        <v>3915.81</v>
      </c>
      <c r="V112" s="13">
        <v>4265.8100000000004</v>
      </c>
      <c r="W112" s="13">
        <v>4615.8100000000004</v>
      </c>
      <c r="X112" s="13">
        <v>4965.8100000000004</v>
      </c>
      <c r="Y112" s="13">
        <v>5315.81</v>
      </c>
      <c r="Z112" s="13">
        <v>5665.81</v>
      </c>
      <c r="AA112" s="13">
        <v>5665.81</v>
      </c>
      <c r="AB112" s="13">
        <v>5665.81</v>
      </c>
      <c r="AC112" s="13">
        <v>5665.81</v>
      </c>
      <c r="AD112" s="13">
        <v>5665.81</v>
      </c>
      <c r="AE112" s="13">
        <v>5665.81</v>
      </c>
      <c r="AF112" s="13">
        <v>5665.81</v>
      </c>
      <c r="AG112" s="13">
        <v>5665.81</v>
      </c>
      <c r="AH112" s="13">
        <v>5665.81</v>
      </c>
      <c r="AI112" s="13">
        <v>5665.81</v>
      </c>
      <c r="AJ112" s="13">
        <v>5665.81</v>
      </c>
      <c r="AK112" s="14">
        <v>5665.81</v>
      </c>
    </row>
    <row r="113" spans="1:37">
      <c r="A113" s="15" t="s">
        <v>21</v>
      </c>
      <c r="B113" s="16">
        <v>869</v>
      </c>
      <c r="C113" s="16">
        <v>874</v>
      </c>
      <c r="D113" s="16">
        <v>874</v>
      </c>
      <c r="E113" s="16">
        <v>874</v>
      </c>
      <c r="F113" s="16">
        <v>874</v>
      </c>
      <c r="G113" s="16">
        <v>874</v>
      </c>
      <c r="H113" s="16">
        <v>879</v>
      </c>
      <c r="I113" s="16">
        <v>894</v>
      </c>
      <c r="J113" s="16">
        <v>894</v>
      </c>
      <c r="K113" s="16">
        <v>894</v>
      </c>
      <c r="L113" s="16">
        <v>894</v>
      </c>
      <c r="M113" s="16">
        <v>894.35</v>
      </c>
      <c r="N113" s="16">
        <v>894.35</v>
      </c>
      <c r="O113" s="16">
        <v>894.77</v>
      </c>
      <c r="P113" s="16">
        <v>894.89</v>
      </c>
      <c r="Q113" s="16">
        <v>895</v>
      </c>
      <c r="R113" s="16">
        <v>895.33</v>
      </c>
      <c r="S113" s="16">
        <v>895.85</v>
      </c>
      <c r="T113" s="16">
        <v>896.46</v>
      </c>
      <c r="U113" s="16">
        <v>897.15</v>
      </c>
      <c r="V113" s="16">
        <v>897.85</v>
      </c>
      <c r="W113" s="16">
        <v>898.59</v>
      </c>
      <c r="X113" s="16">
        <v>899.37</v>
      </c>
      <c r="Y113" s="16">
        <v>900.14</v>
      </c>
      <c r="Z113" s="16">
        <v>900.9</v>
      </c>
      <c r="AA113" s="16">
        <v>901.63</v>
      </c>
      <c r="AB113" s="16">
        <v>902.33</v>
      </c>
      <c r="AC113" s="16">
        <v>902.98</v>
      </c>
      <c r="AD113" s="16">
        <v>903.58</v>
      </c>
      <c r="AE113" s="16">
        <v>904.19</v>
      </c>
      <c r="AF113" s="16">
        <v>904.77</v>
      </c>
      <c r="AG113" s="16">
        <v>905.33</v>
      </c>
      <c r="AH113" s="16">
        <v>905.86</v>
      </c>
      <c r="AI113" s="16">
        <v>906.38</v>
      </c>
      <c r="AJ113" s="16">
        <v>906.88</v>
      </c>
      <c r="AK113" s="17">
        <v>907.36</v>
      </c>
    </row>
    <row r="114" spans="1:3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8">
      <c r="A115" s="8" t="s">
        <v>37</v>
      </c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>
      <c r="A116" s="9" t="s">
        <v>20</v>
      </c>
      <c r="B116" s="10">
        <v>2005</v>
      </c>
      <c r="C116" s="10">
        <v>2006</v>
      </c>
      <c r="D116" s="10">
        <v>2007</v>
      </c>
      <c r="E116" s="10">
        <v>2008</v>
      </c>
      <c r="F116" s="10">
        <v>2009</v>
      </c>
      <c r="G116" s="10">
        <v>2010</v>
      </c>
      <c r="H116" s="10">
        <v>2011</v>
      </c>
      <c r="I116" s="10">
        <v>2012</v>
      </c>
      <c r="J116" s="10">
        <v>2013</v>
      </c>
      <c r="K116" s="10">
        <v>2014</v>
      </c>
      <c r="L116" s="10">
        <v>2015</v>
      </c>
      <c r="M116" s="10">
        <v>2016</v>
      </c>
      <c r="N116" s="10">
        <v>2017</v>
      </c>
      <c r="O116" s="10">
        <v>2018</v>
      </c>
      <c r="P116" s="10">
        <v>2019</v>
      </c>
      <c r="Q116" s="10">
        <v>2020</v>
      </c>
      <c r="R116" s="10">
        <v>2021</v>
      </c>
      <c r="S116" s="10">
        <v>2022</v>
      </c>
      <c r="T116" s="10">
        <v>2023</v>
      </c>
      <c r="U116" s="10">
        <v>2024</v>
      </c>
      <c r="V116" s="10">
        <v>2025</v>
      </c>
      <c r="W116" s="10">
        <v>2026</v>
      </c>
      <c r="X116" s="10">
        <v>2027</v>
      </c>
      <c r="Y116" s="10">
        <v>2028</v>
      </c>
      <c r="Z116" s="10">
        <v>2029</v>
      </c>
      <c r="AA116" s="10">
        <v>2030</v>
      </c>
      <c r="AB116" s="10">
        <v>2031</v>
      </c>
      <c r="AC116" s="10">
        <v>2032</v>
      </c>
      <c r="AD116" s="10">
        <v>2033</v>
      </c>
      <c r="AE116" s="10">
        <v>2034</v>
      </c>
      <c r="AF116" s="10">
        <v>2035</v>
      </c>
      <c r="AG116" s="10">
        <v>2036</v>
      </c>
      <c r="AH116" s="10">
        <v>2037</v>
      </c>
      <c r="AI116" s="10">
        <v>2038</v>
      </c>
      <c r="AJ116" s="10">
        <v>2039</v>
      </c>
      <c r="AK116" s="11">
        <v>2040</v>
      </c>
    </row>
    <row r="117" spans="1:37">
      <c r="A117" s="12" t="s">
        <v>47</v>
      </c>
      <c r="B117" s="13">
        <v>65.459999999999994</v>
      </c>
      <c r="C117" s="13">
        <v>164.46</v>
      </c>
      <c r="D117" s="13">
        <v>164.46</v>
      </c>
      <c r="E117" s="13">
        <v>164.46</v>
      </c>
      <c r="F117" s="13">
        <v>164.46</v>
      </c>
      <c r="G117" s="13">
        <v>148.96</v>
      </c>
      <c r="H117" s="13">
        <v>194.96</v>
      </c>
      <c r="I117" s="13">
        <v>148.96</v>
      </c>
      <c r="J117" s="13">
        <v>195.66</v>
      </c>
      <c r="K117" s="13">
        <v>195.66</v>
      </c>
      <c r="L117" s="13">
        <v>194.66</v>
      </c>
      <c r="M117" s="13">
        <v>319.17</v>
      </c>
      <c r="N117" s="13">
        <v>319.17</v>
      </c>
      <c r="O117" s="13">
        <v>319.17</v>
      </c>
      <c r="P117" s="13">
        <v>319.17</v>
      </c>
      <c r="Q117" s="13">
        <v>319.17</v>
      </c>
      <c r="R117" s="13">
        <v>319.17</v>
      </c>
      <c r="S117" s="13">
        <v>319.17</v>
      </c>
      <c r="T117" s="13">
        <v>319.17</v>
      </c>
      <c r="U117" s="13">
        <v>319.18</v>
      </c>
      <c r="V117" s="13">
        <v>319.17</v>
      </c>
      <c r="W117" s="13">
        <v>329.17</v>
      </c>
      <c r="X117" s="13">
        <v>329.17</v>
      </c>
      <c r="Y117" s="13">
        <v>329.17</v>
      </c>
      <c r="Z117" s="13">
        <v>329.17</v>
      </c>
      <c r="AA117" s="13">
        <v>329.17</v>
      </c>
      <c r="AB117" s="13">
        <v>329.17</v>
      </c>
      <c r="AC117" s="13">
        <v>329.17</v>
      </c>
      <c r="AD117" s="13">
        <v>329.18</v>
      </c>
      <c r="AE117" s="13">
        <v>329.17</v>
      </c>
      <c r="AF117" s="13">
        <v>329.17</v>
      </c>
      <c r="AG117" s="13">
        <v>339.18</v>
      </c>
      <c r="AH117" s="13">
        <v>339.18</v>
      </c>
      <c r="AI117" s="13">
        <v>339.17</v>
      </c>
      <c r="AJ117" s="13">
        <v>339.17</v>
      </c>
      <c r="AK117" s="14">
        <v>339.18</v>
      </c>
    </row>
    <row r="118" spans="1:37">
      <c r="A118" s="12" t="s">
        <v>48</v>
      </c>
      <c r="B118" s="13">
        <v>1031.5</v>
      </c>
      <c r="C118" s="13">
        <v>1031.5</v>
      </c>
      <c r="D118" s="13">
        <v>1031.5</v>
      </c>
      <c r="E118" s="13">
        <v>1031.5</v>
      </c>
      <c r="F118" s="13">
        <v>1031.5</v>
      </c>
      <c r="G118" s="13">
        <v>1031.5</v>
      </c>
      <c r="H118" s="13">
        <v>1031.5</v>
      </c>
      <c r="I118" s="13">
        <v>1031.5</v>
      </c>
      <c r="J118" s="13">
        <v>1031.5</v>
      </c>
      <c r="K118" s="13">
        <v>1031.5</v>
      </c>
      <c r="L118" s="13">
        <v>1031.5</v>
      </c>
      <c r="M118" s="13">
        <v>81.5</v>
      </c>
      <c r="N118" s="13">
        <v>81.5</v>
      </c>
      <c r="O118" s="13">
        <v>81.5</v>
      </c>
      <c r="P118" s="13">
        <v>81.5</v>
      </c>
      <c r="Q118" s="13">
        <v>81.5</v>
      </c>
      <c r="R118" s="13">
        <v>81.5</v>
      </c>
      <c r="S118" s="13">
        <v>81.5</v>
      </c>
      <c r="T118" s="13">
        <v>81.5</v>
      </c>
      <c r="U118" s="13">
        <v>81.5</v>
      </c>
      <c r="V118" s="13">
        <v>81.5</v>
      </c>
      <c r="W118" s="13">
        <v>81.5</v>
      </c>
      <c r="X118" s="13">
        <v>81.5</v>
      </c>
      <c r="Y118" s="13">
        <v>81.5</v>
      </c>
      <c r="Z118" s="13">
        <v>81.5</v>
      </c>
      <c r="AA118" s="13">
        <v>81.5</v>
      </c>
      <c r="AB118" s="13">
        <v>81.5</v>
      </c>
      <c r="AC118" s="13">
        <v>81.5</v>
      </c>
      <c r="AD118" s="13">
        <v>81.5</v>
      </c>
      <c r="AE118" s="13">
        <v>81.5</v>
      </c>
      <c r="AF118" s="13">
        <v>81.5</v>
      </c>
      <c r="AG118" s="13">
        <v>81.5</v>
      </c>
      <c r="AH118" s="13">
        <v>81.5</v>
      </c>
      <c r="AI118" s="13">
        <v>81.5</v>
      </c>
      <c r="AJ118" s="13">
        <v>81.5</v>
      </c>
      <c r="AK118" s="14">
        <v>81.5</v>
      </c>
    </row>
    <row r="119" spans="1:37">
      <c r="A119" s="12" t="s">
        <v>49</v>
      </c>
      <c r="B119" s="13">
        <v>275</v>
      </c>
      <c r="C119" s="13">
        <v>275</v>
      </c>
      <c r="D119" s="13">
        <v>275</v>
      </c>
      <c r="E119" s="13">
        <v>275</v>
      </c>
      <c r="F119" s="13">
        <v>275</v>
      </c>
      <c r="G119" s="13">
        <v>275</v>
      </c>
      <c r="H119" s="13">
        <v>275</v>
      </c>
      <c r="I119" s="13">
        <v>275</v>
      </c>
      <c r="J119" s="13">
        <v>275</v>
      </c>
      <c r="K119" s="13">
        <v>275</v>
      </c>
      <c r="L119" s="13">
        <v>275</v>
      </c>
      <c r="M119" s="13">
        <v>275</v>
      </c>
      <c r="N119" s="13">
        <v>275</v>
      </c>
      <c r="O119" s="13">
        <v>275</v>
      </c>
      <c r="P119" s="13">
        <v>275</v>
      </c>
      <c r="Q119" s="13">
        <v>275</v>
      </c>
      <c r="R119" s="13">
        <v>375</v>
      </c>
      <c r="S119" s="13">
        <v>375</v>
      </c>
      <c r="T119" s="13">
        <v>475</v>
      </c>
      <c r="U119" s="13">
        <v>475</v>
      </c>
      <c r="V119" s="13">
        <v>475</v>
      </c>
      <c r="W119" s="13">
        <v>475</v>
      </c>
      <c r="X119" s="13">
        <v>475</v>
      </c>
      <c r="Y119" s="13">
        <v>475</v>
      </c>
      <c r="Z119" s="13">
        <v>475</v>
      </c>
      <c r="AA119" s="13">
        <v>475</v>
      </c>
      <c r="AB119" s="13">
        <v>485</v>
      </c>
      <c r="AC119" s="13">
        <v>485</v>
      </c>
      <c r="AD119" s="13">
        <v>485</v>
      </c>
      <c r="AE119" s="13">
        <v>485</v>
      </c>
      <c r="AF119" s="13">
        <v>485</v>
      </c>
      <c r="AG119" s="13">
        <v>485</v>
      </c>
      <c r="AH119" s="13">
        <v>485</v>
      </c>
      <c r="AI119" s="13">
        <v>485</v>
      </c>
      <c r="AJ119" s="13">
        <v>485</v>
      </c>
      <c r="AK119" s="14">
        <v>485</v>
      </c>
    </row>
    <row r="120" spans="1:37">
      <c r="A120" s="12" t="s">
        <v>50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4">
        <v>0</v>
      </c>
    </row>
    <row r="121" spans="1:37">
      <c r="A121" s="12" t="s">
        <v>51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4">
        <v>0</v>
      </c>
    </row>
    <row r="122" spans="1:37">
      <c r="A122" s="12" t="s">
        <v>23</v>
      </c>
      <c r="B122" s="13">
        <v>811</v>
      </c>
      <c r="C122" s="13">
        <v>817</v>
      </c>
      <c r="D122" s="13">
        <v>817</v>
      </c>
      <c r="E122" s="13">
        <v>817</v>
      </c>
      <c r="F122" s="13">
        <v>817</v>
      </c>
      <c r="G122" s="13">
        <v>865</v>
      </c>
      <c r="H122" s="13">
        <v>866</v>
      </c>
      <c r="I122" s="13">
        <v>866</v>
      </c>
      <c r="J122" s="13">
        <v>894.3</v>
      </c>
      <c r="K122" s="13">
        <v>894.3</v>
      </c>
      <c r="L122" s="13">
        <v>895.3</v>
      </c>
      <c r="M122" s="13">
        <v>823.63</v>
      </c>
      <c r="N122" s="13">
        <v>943.81</v>
      </c>
      <c r="O122" s="13">
        <v>943.99</v>
      </c>
      <c r="P122" s="13">
        <v>984.18</v>
      </c>
      <c r="Q122" s="13">
        <v>984.4</v>
      </c>
      <c r="R122" s="13">
        <v>1024.6400000000001</v>
      </c>
      <c r="S122" s="13">
        <v>1024.92</v>
      </c>
      <c r="T122" s="13">
        <v>1065.21</v>
      </c>
      <c r="U122" s="13">
        <v>1065.52</v>
      </c>
      <c r="V122" s="13">
        <v>1105.8499999999999</v>
      </c>
      <c r="W122" s="13">
        <v>1106.19</v>
      </c>
      <c r="X122" s="13">
        <v>1146.53</v>
      </c>
      <c r="Y122" s="13">
        <v>1146.9000000000001</v>
      </c>
      <c r="Z122" s="13">
        <v>1187.27</v>
      </c>
      <c r="AA122" s="13">
        <v>1187.6400000000001</v>
      </c>
      <c r="AB122" s="13">
        <v>1228.01</v>
      </c>
      <c r="AC122" s="13">
        <v>1228.3800000000001</v>
      </c>
      <c r="AD122" s="13">
        <v>1268.74</v>
      </c>
      <c r="AE122" s="13">
        <v>1269.0999999999999</v>
      </c>
      <c r="AF122" s="13">
        <v>1309.46</v>
      </c>
      <c r="AG122" s="13">
        <v>1309.83</v>
      </c>
      <c r="AH122" s="13">
        <v>1360.19</v>
      </c>
      <c r="AI122" s="13">
        <v>1360.55</v>
      </c>
      <c r="AJ122" s="13">
        <v>1360.92</v>
      </c>
      <c r="AK122" s="14">
        <v>1361.29</v>
      </c>
    </row>
    <row r="123" spans="1:37">
      <c r="A123" s="12" t="s">
        <v>24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2.2799999999999998</v>
      </c>
      <c r="K123" s="13">
        <v>2.2799999999999998</v>
      </c>
      <c r="L123" s="13">
        <v>3.28</v>
      </c>
      <c r="M123" s="13">
        <v>3.28</v>
      </c>
      <c r="N123" s="13">
        <v>4.3600000000000003</v>
      </c>
      <c r="O123" s="13">
        <v>8.73</v>
      </c>
      <c r="P123" s="13">
        <v>9.19</v>
      </c>
      <c r="Q123" s="13">
        <v>9.85</v>
      </c>
      <c r="R123" s="13">
        <v>10.82</v>
      </c>
      <c r="S123" s="13">
        <v>12.29</v>
      </c>
      <c r="T123" s="13">
        <v>18.55</v>
      </c>
      <c r="U123" s="13">
        <v>21.15</v>
      </c>
      <c r="V123" s="13">
        <v>24.14</v>
      </c>
      <c r="W123" s="13">
        <v>27.5</v>
      </c>
      <c r="X123" s="13">
        <v>31.28</v>
      </c>
      <c r="Y123" s="13">
        <v>39.47</v>
      </c>
      <c r="Z123" s="13">
        <v>44.31</v>
      </c>
      <c r="AA123" s="13">
        <v>49.54</v>
      </c>
      <c r="AB123" s="13">
        <v>55.31</v>
      </c>
      <c r="AC123" s="13">
        <v>61.55</v>
      </c>
      <c r="AD123" s="13">
        <v>72.3</v>
      </c>
      <c r="AE123" s="13">
        <v>79.260000000000005</v>
      </c>
      <c r="AF123" s="13">
        <v>86.48</v>
      </c>
      <c r="AG123" s="13">
        <v>93.96</v>
      </c>
      <c r="AH123" s="13">
        <v>101.74</v>
      </c>
      <c r="AI123" s="13">
        <v>113.84</v>
      </c>
      <c r="AJ123" s="13">
        <v>122.22</v>
      </c>
      <c r="AK123" s="14">
        <v>130.88999999999999</v>
      </c>
    </row>
    <row r="124" spans="1:37">
      <c r="A124" s="12" t="s">
        <v>22</v>
      </c>
      <c r="B124" s="13">
        <v>0</v>
      </c>
      <c r="C124" s="13">
        <v>0</v>
      </c>
      <c r="D124" s="13">
        <v>0</v>
      </c>
      <c r="E124" s="13">
        <v>0</v>
      </c>
      <c r="F124" s="13">
        <v>102</v>
      </c>
      <c r="G124" s="13">
        <v>102</v>
      </c>
      <c r="H124" s="13">
        <v>246</v>
      </c>
      <c r="I124" s="13">
        <v>246</v>
      </c>
      <c r="J124" s="13">
        <v>388</v>
      </c>
      <c r="K124" s="13">
        <v>488</v>
      </c>
      <c r="L124" s="13">
        <v>488</v>
      </c>
      <c r="M124" s="13">
        <v>488.25</v>
      </c>
      <c r="N124" s="13">
        <v>672.25</v>
      </c>
      <c r="O124" s="13">
        <v>732.25</v>
      </c>
      <c r="P124" s="13">
        <v>732.25</v>
      </c>
      <c r="Q124" s="13">
        <v>732.25</v>
      </c>
      <c r="R124" s="13">
        <v>732.25</v>
      </c>
      <c r="S124" s="13">
        <v>732.25</v>
      </c>
      <c r="T124" s="13">
        <v>792.25</v>
      </c>
      <c r="U124" s="13">
        <v>792.25</v>
      </c>
      <c r="V124" s="13">
        <v>792.25</v>
      </c>
      <c r="W124" s="13">
        <v>792.25</v>
      </c>
      <c r="X124" s="13">
        <v>792.25</v>
      </c>
      <c r="Y124" s="13">
        <v>792.25</v>
      </c>
      <c r="Z124" s="13">
        <v>792.25</v>
      </c>
      <c r="AA124" s="13">
        <v>792.25</v>
      </c>
      <c r="AB124" s="13">
        <v>792.25</v>
      </c>
      <c r="AC124" s="13">
        <v>792.25</v>
      </c>
      <c r="AD124" s="13">
        <v>792.25</v>
      </c>
      <c r="AE124" s="13">
        <v>792.25</v>
      </c>
      <c r="AF124" s="13">
        <v>792.25</v>
      </c>
      <c r="AG124" s="13">
        <v>792.25</v>
      </c>
      <c r="AH124" s="13">
        <v>792.25</v>
      </c>
      <c r="AI124" s="13">
        <v>792.25</v>
      </c>
      <c r="AJ124" s="13">
        <v>792.25</v>
      </c>
      <c r="AK124" s="14">
        <v>792.25</v>
      </c>
    </row>
    <row r="125" spans="1:37">
      <c r="A125" s="15" t="s">
        <v>21</v>
      </c>
      <c r="B125" s="16">
        <v>12847</v>
      </c>
      <c r="C125" s="16">
        <v>12614</v>
      </c>
      <c r="D125" s="16">
        <v>12661</v>
      </c>
      <c r="E125" s="16">
        <v>12733</v>
      </c>
      <c r="F125" s="16">
        <v>12858</v>
      </c>
      <c r="G125" s="16">
        <v>13202</v>
      </c>
      <c r="H125" s="16">
        <v>13673</v>
      </c>
      <c r="I125" s="16">
        <v>13673</v>
      </c>
      <c r="J125" s="16">
        <v>13687</v>
      </c>
      <c r="K125" s="16">
        <v>14207</v>
      </c>
      <c r="L125" s="16">
        <v>15029</v>
      </c>
      <c r="M125" s="16">
        <v>15204.37</v>
      </c>
      <c r="N125" s="16">
        <v>15400.97</v>
      </c>
      <c r="O125" s="16">
        <v>15454.8</v>
      </c>
      <c r="P125" s="16">
        <v>15506.11</v>
      </c>
      <c r="Q125" s="16">
        <v>15557.36</v>
      </c>
      <c r="R125" s="16">
        <v>15608.71</v>
      </c>
      <c r="S125" s="16">
        <v>15660.2</v>
      </c>
      <c r="T125" s="16">
        <v>15711.85</v>
      </c>
      <c r="U125" s="16">
        <v>15763.68</v>
      </c>
      <c r="V125" s="16">
        <v>16915.599999999999</v>
      </c>
      <c r="W125" s="16">
        <v>16967.63</v>
      </c>
      <c r="X125" s="16">
        <v>17507.73</v>
      </c>
      <c r="Y125" s="16">
        <v>17559.88</v>
      </c>
      <c r="Z125" s="16">
        <v>17612.05</v>
      </c>
      <c r="AA125" s="16">
        <v>17664.330000000002</v>
      </c>
      <c r="AB125" s="16">
        <v>17716.59</v>
      </c>
      <c r="AC125" s="16">
        <v>17768.82</v>
      </c>
      <c r="AD125" s="16">
        <v>17821.03</v>
      </c>
      <c r="AE125" s="16">
        <v>17873.18</v>
      </c>
      <c r="AF125" s="16">
        <v>17925.3</v>
      </c>
      <c r="AG125" s="16">
        <v>17977.38</v>
      </c>
      <c r="AH125" s="16">
        <v>18029.45</v>
      </c>
      <c r="AI125" s="16">
        <v>18081.5</v>
      </c>
      <c r="AJ125" s="16">
        <v>18133.509999999998</v>
      </c>
      <c r="AK125" s="17">
        <v>18135.52</v>
      </c>
    </row>
    <row r="126" spans="1:3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8">
      <c r="A127" s="8" t="s">
        <v>38</v>
      </c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>
      <c r="A128" s="9" t="s">
        <v>20</v>
      </c>
      <c r="B128" s="10">
        <v>2005</v>
      </c>
      <c r="C128" s="10">
        <v>2006</v>
      </c>
      <c r="D128" s="10">
        <v>2007</v>
      </c>
      <c r="E128" s="10">
        <v>2008</v>
      </c>
      <c r="F128" s="10">
        <v>2009</v>
      </c>
      <c r="G128" s="10">
        <v>2010</v>
      </c>
      <c r="H128" s="10">
        <v>2011</v>
      </c>
      <c r="I128" s="10">
        <v>2012</v>
      </c>
      <c r="J128" s="10">
        <v>2013</v>
      </c>
      <c r="K128" s="10">
        <v>2014</v>
      </c>
      <c r="L128" s="10">
        <v>2015</v>
      </c>
      <c r="M128" s="10">
        <v>2016</v>
      </c>
      <c r="N128" s="10">
        <v>2017</v>
      </c>
      <c r="O128" s="10">
        <v>2018</v>
      </c>
      <c r="P128" s="10">
        <v>2019</v>
      </c>
      <c r="Q128" s="10">
        <v>2020</v>
      </c>
      <c r="R128" s="10">
        <v>2021</v>
      </c>
      <c r="S128" s="10">
        <v>2022</v>
      </c>
      <c r="T128" s="10">
        <v>2023</v>
      </c>
      <c r="U128" s="10">
        <v>2024</v>
      </c>
      <c r="V128" s="10">
        <v>2025</v>
      </c>
      <c r="W128" s="10">
        <v>2026</v>
      </c>
      <c r="X128" s="10">
        <v>2027</v>
      </c>
      <c r="Y128" s="10">
        <v>2028</v>
      </c>
      <c r="Z128" s="10">
        <v>2029</v>
      </c>
      <c r="AA128" s="10">
        <v>2030</v>
      </c>
      <c r="AB128" s="10">
        <v>2031</v>
      </c>
      <c r="AC128" s="10">
        <v>2032</v>
      </c>
      <c r="AD128" s="10">
        <v>2033</v>
      </c>
      <c r="AE128" s="10">
        <v>2034</v>
      </c>
      <c r="AF128" s="10">
        <v>2035</v>
      </c>
      <c r="AG128" s="10">
        <v>2036</v>
      </c>
      <c r="AH128" s="10">
        <v>2037</v>
      </c>
      <c r="AI128" s="10">
        <v>2038</v>
      </c>
      <c r="AJ128" s="10">
        <v>2039</v>
      </c>
      <c r="AK128" s="11">
        <v>2040</v>
      </c>
    </row>
    <row r="129" spans="1:37">
      <c r="A129" s="12" t="s">
        <v>47</v>
      </c>
      <c r="B129" s="13">
        <v>304.17</v>
      </c>
      <c r="C129" s="13">
        <v>304.17</v>
      </c>
      <c r="D129" s="13">
        <v>304.17</v>
      </c>
      <c r="E129" s="13">
        <v>304.17</v>
      </c>
      <c r="F129" s="13">
        <v>397.17</v>
      </c>
      <c r="G129" s="13">
        <v>644.66999999999996</v>
      </c>
      <c r="H129" s="13">
        <v>644.66999999999996</v>
      </c>
      <c r="I129" s="13">
        <v>730.67</v>
      </c>
      <c r="J129" s="13">
        <v>578.72</v>
      </c>
      <c r="K129" s="13">
        <v>486.5</v>
      </c>
      <c r="L129" s="13">
        <v>716.46</v>
      </c>
      <c r="M129" s="13">
        <v>866.46</v>
      </c>
      <c r="N129" s="13">
        <v>866.46</v>
      </c>
      <c r="O129" s="13">
        <v>866.46</v>
      </c>
      <c r="P129" s="13">
        <v>866.46</v>
      </c>
      <c r="Q129" s="13">
        <v>866.46</v>
      </c>
      <c r="R129" s="13">
        <v>866.46</v>
      </c>
      <c r="S129" s="13">
        <v>866.46</v>
      </c>
      <c r="T129" s="13">
        <v>866.46</v>
      </c>
      <c r="U129" s="13">
        <v>866.46</v>
      </c>
      <c r="V129" s="13">
        <v>866.46</v>
      </c>
      <c r="W129" s="13">
        <v>866.46</v>
      </c>
      <c r="X129" s="13">
        <v>866.46</v>
      </c>
      <c r="Y129" s="13">
        <v>866.46</v>
      </c>
      <c r="Z129" s="13">
        <v>866.46</v>
      </c>
      <c r="AA129" s="13">
        <v>866.46</v>
      </c>
      <c r="AB129" s="13">
        <v>866.46</v>
      </c>
      <c r="AC129" s="13">
        <v>866.46</v>
      </c>
      <c r="AD129" s="13">
        <v>866.46</v>
      </c>
      <c r="AE129" s="13">
        <v>866.46</v>
      </c>
      <c r="AF129" s="13">
        <v>866.46</v>
      </c>
      <c r="AG129" s="13">
        <v>866.46</v>
      </c>
      <c r="AH129" s="13">
        <v>866.46</v>
      </c>
      <c r="AI129" s="13">
        <v>866.46</v>
      </c>
      <c r="AJ129" s="13">
        <v>866.46</v>
      </c>
      <c r="AK129" s="14">
        <v>866.46</v>
      </c>
    </row>
    <row r="130" spans="1:37">
      <c r="A130" s="12" t="s">
        <v>48</v>
      </c>
      <c r="B130" s="13">
        <v>268.45</v>
      </c>
      <c r="C130" s="13">
        <v>268.45</v>
      </c>
      <c r="D130" s="13">
        <v>268.45</v>
      </c>
      <c r="E130" s="13">
        <v>268.45</v>
      </c>
      <c r="F130" s="13">
        <v>268.45</v>
      </c>
      <c r="G130" s="13">
        <v>268.45</v>
      </c>
      <c r="H130" s="13">
        <v>268.45</v>
      </c>
      <c r="I130" s="13">
        <v>268.45</v>
      </c>
      <c r="J130" s="13">
        <v>268.45</v>
      </c>
      <c r="K130" s="13">
        <v>268.45</v>
      </c>
      <c r="L130" s="13">
        <v>268.45</v>
      </c>
      <c r="M130" s="13">
        <v>268.45</v>
      </c>
      <c r="N130" s="13">
        <v>268.45</v>
      </c>
      <c r="O130" s="13">
        <v>268.45</v>
      </c>
      <c r="P130" s="13">
        <v>268.45</v>
      </c>
      <c r="Q130" s="13">
        <v>268.45</v>
      </c>
      <c r="R130" s="13">
        <v>318.45</v>
      </c>
      <c r="S130" s="13">
        <v>318.45</v>
      </c>
      <c r="T130" s="13">
        <v>318.45</v>
      </c>
      <c r="U130" s="13">
        <v>318.45</v>
      </c>
      <c r="V130" s="13">
        <v>318.45</v>
      </c>
      <c r="W130" s="13">
        <v>318.45</v>
      </c>
      <c r="X130" s="13">
        <v>318.45</v>
      </c>
      <c r="Y130" s="13">
        <v>318.45</v>
      </c>
      <c r="Z130" s="13">
        <v>318.45</v>
      </c>
      <c r="AA130" s="13">
        <v>318.45</v>
      </c>
      <c r="AB130" s="13">
        <v>318.45</v>
      </c>
      <c r="AC130" s="13">
        <v>318.45</v>
      </c>
      <c r="AD130" s="13">
        <v>318.45</v>
      </c>
      <c r="AE130" s="13">
        <v>318.45</v>
      </c>
      <c r="AF130" s="13">
        <v>318.45</v>
      </c>
      <c r="AG130" s="13">
        <v>318.45</v>
      </c>
      <c r="AH130" s="13">
        <v>318.45</v>
      </c>
      <c r="AI130" s="13">
        <v>318.45</v>
      </c>
      <c r="AJ130" s="13">
        <v>318.45</v>
      </c>
      <c r="AK130" s="14">
        <v>318.45</v>
      </c>
    </row>
    <row r="131" spans="1:37">
      <c r="A131" s="12" t="s">
        <v>49</v>
      </c>
      <c r="B131" s="13">
        <v>482</v>
      </c>
      <c r="C131" s="13">
        <v>482</v>
      </c>
      <c r="D131" s="13">
        <v>482</v>
      </c>
      <c r="E131" s="13">
        <v>482</v>
      </c>
      <c r="F131" s="13">
        <v>482</v>
      </c>
      <c r="G131" s="13">
        <v>482</v>
      </c>
      <c r="H131" s="13">
        <v>482</v>
      </c>
      <c r="I131" s="13">
        <v>482</v>
      </c>
      <c r="J131" s="13">
        <v>482</v>
      </c>
      <c r="K131" s="13">
        <v>742</v>
      </c>
      <c r="L131" s="13">
        <v>742</v>
      </c>
      <c r="M131" s="13">
        <v>742</v>
      </c>
      <c r="N131" s="13">
        <v>742</v>
      </c>
      <c r="O131" s="13">
        <v>742</v>
      </c>
      <c r="P131" s="13">
        <v>742</v>
      </c>
      <c r="Q131" s="13">
        <v>1092</v>
      </c>
      <c r="R131" s="13">
        <v>1092</v>
      </c>
      <c r="S131" s="13">
        <v>1352</v>
      </c>
      <c r="T131" s="13">
        <v>1352</v>
      </c>
      <c r="U131" s="13">
        <v>1352</v>
      </c>
      <c r="V131" s="13">
        <v>1612</v>
      </c>
      <c r="W131" s="13">
        <v>1612</v>
      </c>
      <c r="X131" s="13">
        <v>1612</v>
      </c>
      <c r="Y131" s="13">
        <v>1872</v>
      </c>
      <c r="Z131" s="13">
        <v>2392</v>
      </c>
      <c r="AA131" s="13">
        <v>2652</v>
      </c>
      <c r="AB131" s="13">
        <v>2652</v>
      </c>
      <c r="AC131" s="13">
        <v>2652</v>
      </c>
      <c r="AD131" s="13">
        <v>2652</v>
      </c>
      <c r="AE131" s="13">
        <v>2652</v>
      </c>
      <c r="AF131" s="13">
        <v>2852</v>
      </c>
      <c r="AG131" s="13">
        <v>2852</v>
      </c>
      <c r="AH131" s="13">
        <v>2852</v>
      </c>
      <c r="AI131" s="13">
        <v>2852</v>
      </c>
      <c r="AJ131" s="13">
        <v>2852</v>
      </c>
      <c r="AK131" s="14">
        <v>2852</v>
      </c>
    </row>
    <row r="132" spans="1:37">
      <c r="A132" s="12" t="s">
        <v>50</v>
      </c>
      <c r="B132" s="13">
        <v>1818.38</v>
      </c>
      <c r="C132" s="13">
        <v>1818.38</v>
      </c>
      <c r="D132" s="13">
        <v>1818.38</v>
      </c>
      <c r="E132" s="13">
        <v>1818.38</v>
      </c>
      <c r="F132" s="13">
        <v>1818.38</v>
      </c>
      <c r="G132" s="13">
        <v>1818.38</v>
      </c>
      <c r="H132" s="13">
        <v>1818.38</v>
      </c>
      <c r="I132" s="13">
        <v>1818.38</v>
      </c>
      <c r="J132" s="13">
        <v>1752.38</v>
      </c>
      <c r="K132" s="13">
        <v>1651.38</v>
      </c>
      <c r="L132" s="13">
        <v>1651.38</v>
      </c>
      <c r="M132" s="13">
        <v>1651.38</v>
      </c>
      <c r="N132" s="13">
        <v>1651.38</v>
      </c>
      <c r="O132" s="13">
        <v>1651.38</v>
      </c>
      <c r="P132" s="13">
        <v>1651.38</v>
      </c>
      <c r="Q132" s="13">
        <v>1651.38</v>
      </c>
      <c r="R132" s="13">
        <v>1501.38</v>
      </c>
      <c r="S132" s="13">
        <v>1351.38</v>
      </c>
      <c r="T132" s="13">
        <v>1351.38</v>
      </c>
      <c r="U132" s="13">
        <v>1351.38</v>
      </c>
      <c r="V132" s="13">
        <v>1351.38</v>
      </c>
      <c r="W132" s="13">
        <v>1296.3800000000001</v>
      </c>
      <c r="X132" s="13">
        <v>1296.3800000000001</v>
      </c>
      <c r="Y132" s="13">
        <v>680</v>
      </c>
      <c r="Z132" s="13">
        <v>810</v>
      </c>
      <c r="AA132" s="13">
        <v>810</v>
      </c>
      <c r="AB132" s="13">
        <v>810</v>
      </c>
      <c r="AC132" s="13">
        <v>810</v>
      </c>
      <c r="AD132" s="13">
        <v>810</v>
      </c>
      <c r="AE132" s="13">
        <v>810</v>
      </c>
      <c r="AF132" s="13">
        <v>810</v>
      </c>
      <c r="AG132" s="13">
        <v>810</v>
      </c>
      <c r="AH132" s="13">
        <v>505</v>
      </c>
      <c r="AI132" s="13">
        <v>505</v>
      </c>
      <c r="AJ132" s="13">
        <v>505</v>
      </c>
      <c r="AK132" s="14">
        <v>505</v>
      </c>
    </row>
    <row r="133" spans="1:37">
      <c r="A133" s="12" t="s">
        <v>51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4">
        <v>0</v>
      </c>
    </row>
    <row r="134" spans="1:37">
      <c r="A134" s="12" t="s">
        <v>23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2</v>
      </c>
      <c r="L134" s="13">
        <v>2</v>
      </c>
      <c r="M134" s="13">
        <v>36.020000000000003</v>
      </c>
      <c r="N134" s="13">
        <v>161.03</v>
      </c>
      <c r="O134" s="13">
        <v>161.03</v>
      </c>
      <c r="P134" s="13">
        <v>161.03</v>
      </c>
      <c r="Q134" s="13">
        <v>161.03</v>
      </c>
      <c r="R134" s="13">
        <v>161.03</v>
      </c>
      <c r="S134" s="13">
        <v>161.03</v>
      </c>
      <c r="T134" s="13">
        <v>161.03</v>
      </c>
      <c r="U134" s="13">
        <v>161.03</v>
      </c>
      <c r="V134" s="13">
        <v>161.03</v>
      </c>
      <c r="W134" s="13">
        <v>161.03</v>
      </c>
      <c r="X134" s="13">
        <v>161.03</v>
      </c>
      <c r="Y134" s="13">
        <v>161.03</v>
      </c>
      <c r="Z134" s="13">
        <v>161.03</v>
      </c>
      <c r="AA134" s="13">
        <v>161.03</v>
      </c>
      <c r="AB134" s="13">
        <v>161.03</v>
      </c>
      <c r="AC134" s="13">
        <v>161.03</v>
      </c>
      <c r="AD134" s="13">
        <v>161.03</v>
      </c>
      <c r="AE134" s="13">
        <v>161.03</v>
      </c>
      <c r="AF134" s="13">
        <v>161.03</v>
      </c>
      <c r="AG134" s="13">
        <v>161.03</v>
      </c>
      <c r="AH134" s="13">
        <v>161.03</v>
      </c>
      <c r="AI134" s="13">
        <v>161.03</v>
      </c>
      <c r="AJ134" s="13">
        <v>161.03</v>
      </c>
      <c r="AK134" s="14">
        <v>161.03</v>
      </c>
    </row>
    <row r="135" spans="1:37">
      <c r="A135" s="12" t="s">
        <v>24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4</v>
      </c>
      <c r="L135" s="13">
        <v>4</v>
      </c>
      <c r="M135" s="13">
        <v>4</v>
      </c>
      <c r="N135" s="13">
        <v>4</v>
      </c>
      <c r="O135" s="13">
        <v>4</v>
      </c>
      <c r="P135" s="13">
        <v>21.79</v>
      </c>
      <c r="Q135" s="13">
        <v>41.81</v>
      </c>
      <c r="R135" s="13">
        <v>61.85</v>
      </c>
      <c r="S135" s="13">
        <v>76.92</v>
      </c>
      <c r="T135" s="13">
        <v>77.03</v>
      </c>
      <c r="U135" s="13">
        <v>77.17</v>
      </c>
      <c r="V135" s="13">
        <v>77.34</v>
      </c>
      <c r="W135" s="13">
        <v>77.56</v>
      </c>
      <c r="X135" s="13">
        <v>92.8</v>
      </c>
      <c r="Y135" s="13">
        <v>93.09</v>
      </c>
      <c r="Z135" s="13">
        <v>93.45</v>
      </c>
      <c r="AA135" s="13">
        <v>93.86</v>
      </c>
      <c r="AB135" s="13">
        <v>94.32</v>
      </c>
      <c r="AC135" s="13">
        <v>109.83</v>
      </c>
      <c r="AD135" s="13">
        <v>110.46</v>
      </c>
      <c r="AE135" s="13">
        <v>111.18</v>
      </c>
      <c r="AF135" s="13">
        <v>111.95</v>
      </c>
      <c r="AG135" s="13">
        <v>112.77</v>
      </c>
      <c r="AH135" s="13">
        <v>128.63999999999999</v>
      </c>
      <c r="AI135" s="13">
        <v>129.59</v>
      </c>
      <c r="AJ135" s="13">
        <v>130.61000000000001</v>
      </c>
      <c r="AK135" s="14">
        <v>131.69999999999999</v>
      </c>
    </row>
    <row r="136" spans="1:37">
      <c r="A136" s="12" t="s">
        <v>22</v>
      </c>
      <c r="B136" s="13">
        <v>15.86</v>
      </c>
      <c r="C136" s="13">
        <v>171.18</v>
      </c>
      <c r="D136" s="13">
        <v>171.18</v>
      </c>
      <c r="E136" s="13">
        <v>171.18</v>
      </c>
      <c r="F136" s="13">
        <v>171.18</v>
      </c>
      <c r="G136" s="13">
        <v>171.18</v>
      </c>
      <c r="H136" s="13">
        <v>196.68</v>
      </c>
      <c r="I136" s="13">
        <v>196.68</v>
      </c>
      <c r="J136" s="13">
        <v>196.68</v>
      </c>
      <c r="K136" s="13">
        <v>196.68</v>
      </c>
      <c r="L136" s="13">
        <v>221.18</v>
      </c>
      <c r="M136" s="13">
        <v>221.71</v>
      </c>
      <c r="N136" s="13">
        <v>398.86</v>
      </c>
      <c r="O136" s="13">
        <v>398.99</v>
      </c>
      <c r="P136" s="13">
        <v>399.18</v>
      </c>
      <c r="Q136" s="13">
        <v>499.42</v>
      </c>
      <c r="R136" s="13">
        <v>499.71</v>
      </c>
      <c r="S136" s="13">
        <v>600.08000000000004</v>
      </c>
      <c r="T136" s="13">
        <v>600.53</v>
      </c>
      <c r="U136" s="13">
        <v>801.05</v>
      </c>
      <c r="V136" s="13">
        <v>1001.65</v>
      </c>
      <c r="W136" s="13">
        <v>1201.6500000000001</v>
      </c>
      <c r="X136" s="13">
        <v>1401.65</v>
      </c>
      <c r="Y136" s="13">
        <v>1601.65</v>
      </c>
      <c r="Z136" s="13">
        <v>1801.65</v>
      </c>
      <c r="AA136" s="13">
        <v>2001.65</v>
      </c>
      <c r="AB136" s="13">
        <v>2001.65</v>
      </c>
      <c r="AC136" s="13">
        <v>2001.65</v>
      </c>
      <c r="AD136" s="13">
        <v>2001.65</v>
      </c>
      <c r="AE136" s="13">
        <v>2101.65</v>
      </c>
      <c r="AF136" s="13">
        <v>2101.65</v>
      </c>
      <c r="AG136" s="13">
        <v>2101.65</v>
      </c>
      <c r="AH136" s="13">
        <v>2101.65</v>
      </c>
      <c r="AI136" s="13">
        <v>2201.65</v>
      </c>
      <c r="AJ136" s="13">
        <v>2201.65</v>
      </c>
      <c r="AK136" s="14">
        <v>2201.65</v>
      </c>
    </row>
    <row r="137" spans="1:37">
      <c r="A137" s="15" t="s">
        <v>21</v>
      </c>
      <c r="B137" s="16">
        <v>863.81</v>
      </c>
      <c r="C137" s="16">
        <v>863.81</v>
      </c>
      <c r="D137" s="16">
        <v>863.81</v>
      </c>
      <c r="E137" s="16">
        <v>863.81</v>
      </c>
      <c r="F137" s="16">
        <v>863.81</v>
      </c>
      <c r="G137" s="16">
        <v>863.81</v>
      </c>
      <c r="H137" s="16">
        <v>863.81</v>
      </c>
      <c r="I137" s="16">
        <v>863.81</v>
      </c>
      <c r="J137" s="16">
        <v>863.81</v>
      </c>
      <c r="K137" s="16">
        <v>863.81</v>
      </c>
      <c r="L137" s="16">
        <v>889.06</v>
      </c>
      <c r="M137" s="16">
        <v>889.06</v>
      </c>
      <c r="N137" s="16">
        <v>889.06</v>
      </c>
      <c r="O137" s="16">
        <v>889.22</v>
      </c>
      <c r="P137" s="16">
        <v>889.26</v>
      </c>
      <c r="Q137" s="16">
        <v>889.3</v>
      </c>
      <c r="R137" s="16">
        <v>939.35</v>
      </c>
      <c r="S137" s="16">
        <v>939.41</v>
      </c>
      <c r="T137" s="16">
        <v>939.49</v>
      </c>
      <c r="U137" s="16">
        <v>939.58</v>
      </c>
      <c r="V137" s="16">
        <v>964.69</v>
      </c>
      <c r="W137" s="16">
        <v>964.81</v>
      </c>
      <c r="X137" s="16">
        <v>964.95</v>
      </c>
      <c r="Y137" s="16">
        <v>965.1</v>
      </c>
      <c r="Z137" s="16">
        <v>965.26</v>
      </c>
      <c r="AA137" s="16">
        <v>965.43</v>
      </c>
      <c r="AB137" s="16">
        <v>965.62</v>
      </c>
      <c r="AC137" s="16">
        <v>990.81</v>
      </c>
      <c r="AD137" s="16">
        <v>991</v>
      </c>
      <c r="AE137" s="16">
        <v>991.21</v>
      </c>
      <c r="AF137" s="16">
        <v>991.45</v>
      </c>
      <c r="AG137" s="16">
        <v>991.68</v>
      </c>
      <c r="AH137" s="16">
        <v>991.92</v>
      </c>
      <c r="AI137" s="16">
        <v>992.16</v>
      </c>
      <c r="AJ137" s="16">
        <v>992.41</v>
      </c>
      <c r="AK137" s="17">
        <v>992.67</v>
      </c>
    </row>
    <row r="138" spans="1:3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8">
      <c r="A139" s="8" t="s">
        <v>39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>
      <c r="A140" s="9" t="s">
        <v>20</v>
      </c>
      <c r="B140" s="10">
        <v>2005</v>
      </c>
      <c r="C140" s="10">
        <v>2006</v>
      </c>
      <c r="D140" s="10">
        <v>2007</v>
      </c>
      <c r="E140" s="10">
        <v>2008</v>
      </c>
      <c r="F140" s="10">
        <v>2009</v>
      </c>
      <c r="G140" s="10">
        <v>2010</v>
      </c>
      <c r="H140" s="10">
        <v>2011</v>
      </c>
      <c r="I140" s="10">
        <v>2012</v>
      </c>
      <c r="J140" s="10">
        <v>2013</v>
      </c>
      <c r="K140" s="10">
        <v>2014</v>
      </c>
      <c r="L140" s="10">
        <v>2015</v>
      </c>
      <c r="M140" s="10">
        <v>2016</v>
      </c>
      <c r="N140" s="10">
        <v>2017</v>
      </c>
      <c r="O140" s="10">
        <v>2018</v>
      </c>
      <c r="P140" s="10">
        <v>2019</v>
      </c>
      <c r="Q140" s="10">
        <v>2020</v>
      </c>
      <c r="R140" s="10">
        <v>2021</v>
      </c>
      <c r="S140" s="10">
        <v>2022</v>
      </c>
      <c r="T140" s="10">
        <v>2023</v>
      </c>
      <c r="U140" s="10">
        <v>2024</v>
      </c>
      <c r="V140" s="10">
        <v>2025</v>
      </c>
      <c r="W140" s="10">
        <v>2026</v>
      </c>
      <c r="X140" s="10">
        <v>2027</v>
      </c>
      <c r="Y140" s="10">
        <v>2028</v>
      </c>
      <c r="Z140" s="10">
        <v>2029</v>
      </c>
      <c r="AA140" s="10">
        <v>2030</v>
      </c>
      <c r="AB140" s="10">
        <v>2031</v>
      </c>
      <c r="AC140" s="10">
        <v>2032</v>
      </c>
      <c r="AD140" s="10">
        <v>2033</v>
      </c>
      <c r="AE140" s="10">
        <v>2034</v>
      </c>
      <c r="AF140" s="10">
        <v>2035</v>
      </c>
      <c r="AG140" s="10">
        <v>2036</v>
      </c>
      <c r="AH140" s="10">
        <v>2037</v>
      </c>
      <c r="AI140" s="10">
        <v>2038</v>
      </c>
      <c r="AJ140" s="10">
        <v>2039</v>
      </c>
      <c r="AK140" s="11">
        <v>2040</v>
      </c>
    </row>
    <row r="141" spans="1:37">
      <c r="A141" s="12" t="s">
        <v>47</v>
      </c>
      <c r="B141" s="13">
        <v>33.340000000000003</v>
      </c>
      <c r="C141" s="13">
        <v>33.340000000000003</v>
      </c>
      <c r="D141" s="13">
        <v>33.340000000000003</v>
      </c>
      <c r="E141" s="13">
        <v>33.340000000000003</v>
      </c>
      <c r="F141" s="13">
        <v>33.340000000000003</v>
      </c>
      <c r="G141" s="13">
        <v>33.57</v>
      </c>
      <c r="H141" s="13">
        <v>33.57</v>
      </c>
      <c r="I141" s="13">
        <v>33.57</v>
      </c>
      <c r="J141" s="13">
        <v>33.57</v>
      </c>
      <c r="K141" s="13">
        <v>33.57</v>
      </c>
      <c r="L141" s="13">
        <v>28.97</v>
      </c>
      <c r="M141" s="13">
        <v>28.97</v>
      </c>
      <c r="N141" s="13">
        <v>39.97</v>
      </c>
      <c r="O141" s="13">
        <v>39.97</v>
      </c>
      <c r="P141" s="13">
        <v>39.97</v>
      </c>
      <c r="Q141" s="13">
        <v>44.37</v>
      </c>
      <c r="R141" s="13">
        <v>44.37</v>
      </c>
      <c r="S141" s="13">
        <v>44.37</v>
      </c>
      <c r="T141" s="13">
        <v>44.37</v>
      </c>
      <c r="U141" s="13">
        <v>44.37</v>
      </c>
      <c r="V141" s="13">
        <v>41.37</v>
      </c>
      <c r="W141" s="13">
        <v>38.369999999999997</v>
      </c>
      <c r="X141" s="13">
        <v>38.369999999999997</v>
      </c>
      <c r="Y141" s="13">
        <v>38.369999999999997</v>
      </c>
      <c r="Z141" s="13">
        <v>38.369999999999997</v>
      </c>
      <c r="AA141" s="13">
        <v>38.369999999999997</v>
      </c>
      <c r="AB141" s="13">
        <v>43.37</v>
      </c>
      <c r="AC141" s="13">
        <v>43.37</v>
      </c>
      <c r="AD141" s="13">
        <v>43.37</v>
      </c>
      <c r="AE141" s="13">
        <v>43.37</v>
      </c>
      <c r="AF141" s="13">
        <v>43.37</v>
      </c>
      <c r="AG141" s="13">
        <v>43.37</v>
      </c>
      <c r="AH141" s="13">
        <v>43.37</v>
      </c>
      <c r="AI141" s="13">
        <v>43.37</v>
      </c>
      <c r="AJ141" s="13">
        <v>43.37</v>
      </c>
      <c r="AK141" s="14">
        <v>43.37</v>
      </c>
    </row>
    <row r="142" spans="1:37">
      <c r="A142" s="12" t="s">
        <v>48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4">
        <v>0</v>
      </c>
    </row>
    <row r="143" spans="1:37">
      <c r="A143" s="12" t="s">
        <v>50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4">
        <v>0</v>
      </c>
    </row>
    <row r="144" spans="1:37">
      <c r="A144" s="12" t="s">
        <v>51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4">
        <v>0</v>
      </c>
    </row>
    <row r="145" spans="1:37">
      <c r="A145" s="12" t="s">
        <v>23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0.5</v>
      </c>
      <c r="N145" s="13">
        <v>0.5</v>
      </c>
      <c r="O145" s="13">
        <v>0.5</v>
      </c>
      <c r="P145" s="13">
        <v>1.5</v>
      </c>
      <c r="Q145" s="13">
        <v>2.5</v>
      </c>
      <c r="R145" s="13">
        <v>2.5</v>
      </c>
      <c r="S145" s="13">
        <v>2.5</v>
      </c>
      <c r="T145" s="13">
        <v>4.5</v>
      </c>
      <c r="U145" s="13">
        <v>4.5</v>
      </c>
      <c r="V145" s="13">
        <v>5.5</v>
      </c>
      <c r="W145" s="13">
        <v>5.5</v>
      </c>
      <c r="X145" s="13">
        <v>5.5</v>
      </c>
      <c r="Y145" s="13">
        <v>5.5</v>
      </c>
      <c r="Z145" s="13">
        <v>5.5</v>
      </c>
      <c r="AA145" s="13">
        <v>6.5</v>
      </c>
      <c r="AB145" s="13">
        <v>6.5</v>
      </c>
      <c r="AC145" s="13">
        <v>6.5</v>
      </c>
      <c r="AD145" s="13">
        <v>6.5</v>
      </c>
      <c r="AE145" s="13">
        <v>6.5</v>
      </c>
      <c r="AF145" s="13">
        <v>6.5</v>
      </c>
      <c r="AG145" s="13">
        <v>6.5</v>
      </c>
      <c r="AH145" s="13">
        <v>6.5</v>
      </c>
      <c r="AI145" s="13">
        <v>6.5</v>
      </c>
      <c r="AJ145" s="13">
        <v>6.5</v>
      </c>
      <c r="AK145" s="14">
        <v>6.5</v>
      </c>
    </row>
    <row r="146" spans="1:37">
      <c r="A146" s="12" t="s">
        <v>24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0.04</v>
      </c>
      <c r="K146" s="13">
        <v>0.04</v>
      </c>
      <c r="L146" s="13">
        <v>0.04</v>
      </c>
      <c r="M146" s="13">
        <v>0.04</v>
      </c>
      <c r="N146" s="13">
        <v>0.05</v>
      </c>
      <c r="O146" s="13">
        <v>0.05</v>
      </c>
      <c r="P146" s="13">
        <v>0.05</v>
      </c>
      <c r="Q146" s="13">
        <v>0.05</v>
      </c>
      <c r="R146" s="13">
        <v>0.05</v>
      </c>
      <c r="S146" s="13">
        <v>0.05</v>
      </c>
      <c r="T146" s="13">
        <v>0.06</v>
      </c>
      <c r="U146" s="13">
        <v>7.0000000000000007E-2</v>
      </c>
      <c r="V146" s="13">
        <v>0.08</v>
      </c>
      <c r="W146" s="13">
        <v>0.09</v>
      </c>
      <c r="X146" s="13">
        <v>0.11</v>
      </c>
      <c r="Y146" s="13">
        <v>0.12</v>
      </c>
      <c r="Z146" s="13">
        <v>0.14000000000000001</v>
      </c>
      <c r="AA146" s="13">
        <v>0.17</v>
      </c>
      <c r="AB146" s="13">
        <v>0.19</v>
      </c>
      <c r="AC146" s="13">
        <v>0.22</v>
      </c>
      <c r="AD146" s="13">
        <v>0.25</v>
      </c>
      <c r="AE146" s="13">
        <v>0.28999999999999998</v>
      </c>
      <c r="AF146" s="13">
        <v>0.32</v>
      </c>
      <c r="AG146" s="13">
        <v>0.36</v>
      </c>
      <c r="AH146" s="13">
        <v>0.4</v>
      </c>
      <c r="AI146" s="13">
        <v>0.45</v>
      </c>
      <c r="AJ146" s="13">
        <v>0.49</v>
      </c>
      <c r="AK146" s="14">
        <v>0.54</v>
      </c>
    </row>
    <row r="147" spans="1:37">
      <c r="A147" s="12" t="s">
        <v>22</v>
      </c>
      <c r="B147" s="13">
        <v>0.81</v>
      </c>
      <c r="C147" s="13">
        <v>0.81</v>
      </c>
      <c r="D147" s="13">
        <v>0.81</v>
      </c>
      <c r="E147" s="13">
        <v>0.81</v>
      </c>
      <c r="F147" s="13">
        <v>0.81</v>
      </c>
      <c r="G147" s="13">
        <v>0.81</v>
      </c>
      <c r="H147" s="13">
        <v>0.81</v>
      </c>
      <c r="I147" s="13">
        <v>0.81</v>
      </c>
      <c r="J147" s="13">
        <v>0.81</v>
      </c>
      <c r="K147" s="13">
        <v>0.81</v>
      </c>
      <c r="L147" s="13">
        <v>0.81</v>
      </c>
      <c r="M147" s="13">
        <v>0.81</v>
      </c>
      <c r="N147" s="13">
        <v>0.81</v>
      </c>
      <c r="O147" s="13">
        <v>0.82</v>
      </c>
      <c r="P147" s="13">
        <v>0.82</v>
      </c>
      <c r="Q147" s="13">
        <v>0.82</v>
      </c>
      <c r="R147" s="13">
        <v>0.82</v>
      </c>
      <c r="S147" s="13">
        <v>0.82</v>
      </c>
      <c r="T147" s="13">
        <v>0.82</v>
      </c>
      <c r="U147" s="13">
        <v>0.82</v>
      </c>
      <c r="V147" s="13">
        <v>5.83</v>
      </c>
      <c r="W147" s="13">
        <v>5.83</v>
      </c>
      <c r="X147" s="13">
        <v>5.83</v>
      </c>
      <c r="Y147" s="13">
        <v>5.83</v>
      </c>
      <c r="Z147" s="13">
        <v>5.83</v>
      </c>
      <c r="AA147" s="13">
        <v>5.83</v>
      </c>
      <c r="AB147" s="13">
        <v>5.83</v>
      </c>
      <c r="AC147" s="13">
        <v>5.83</v>
      </c>
      <c r="AD147" s="13">
        <v>5.83</v>
      </c>
      <c r="AE147" s="13">
        <v>5.83</v>
      </c>
      <c r="AF147" s="13">
        <v>5.83</v>
      </c>
      <c r="AG147" s="13">
        <v>5.83</v>
      </c>
      <c r="AH147" s="13">
        <v>5.83</v>
      </c>
      <c r="AI147" s="13">
        <v>5.83</v>
      </c>
      <c r="AJ147" s="13">
        <v>5.83</v>
      </c>
      <c r="AK147" s="14">
        <v>5.83</v>
      </c>
    </row>
    <row r="148" spans="1:37">
      <c r="A148" s="15" t="s">
        <v>21</v>
      </c>
      <c r="B148" s="16">
        <v>77.900000000000006</v>
      </c>
      <c r="C148" s="16">
        <v>77.900000000000006</v>
      </c>
      <c r="D148" s="16">
        <v>77.900000000000006</v>
      </c>
      <c r="E148" s="16">
        <v>77.900000000000006</v>
      </c>
      <c r="F148" s="16">
        <v>77.900000000000006</v>
      </c>
      <c r="G148" s="16">
        <v>77.900000000000006</v>
      </c>
      <c r="H148" s="16">
        <v>87.9</v>
      </c>
      <c r="I148" s="16">
        <v>95.2</v>
      </c>
      <c r="J148" s="16">
        <v>94.5</v>
      </c>
      <c r="K148" s="16">
        <v>94.5</v>
      </c>
      <c r="L148" s="16">
        <v>94.5</v>
      </c>
      <c r="M148" s="16">
        <v>94.5</v>
      </c>
      <c r="N148" s="16">
        <v>94.5</v>
      </c>
      <c r="O148" s="16">
        <v>94.5</v>
      </c>
      <c r="P148" s="16">
        <v>94.5</v>
      </c>
      <c r="Q148" s="16">
        <v>94.5</v>
      </c>
      <c r="R148" s="16">
        <v>94.5</v>
      </c>
      <c r="S148" s="16">
        <v>99.5</v>
      </c>
      <c r="T148" s="16">
        <v>99.5</v>
      </c>
      <c r="U148" s="16">
        <v>99.5</v>
      </c>
      <c r="V148" s="16">
        <v>99.5</v>
      </c>
      <c r="W148" s="16">
        <v>99.5</v>
      </c>
      <c r="X148" s="16">
        <v>99.5</v>
      </c>
      <c r="Y148" s="16">
        <v>99.5</v>
      </c>
      <c r="Z148" s="16">
        <v>104.5</v>
      </c>
      <c r="AA148" s="16">
        <v>104.5</v>
      </c>
      <c r="AB148" s="16">
        <v>104.5</v>
      </c>
      <c r="AC148" s="16">
        <v>104.5</v>
      </c>
      <c r="AD148" s="16">
        <v>104.5</v>
      </c>
      <c r="AE148" s="16">
        <v>104.5</v>
      </c>
      <c r="AF148" s="16">
        <v>104.5</v>
      </c>
      <c r="AG148" s="16">
        <v>104.5</v>
      </c>
      <c r="AH148" s="16">
        <v>104.5</v>
      </c>
      <c r="AI148" s="16">
        <v>104.5</v>
      </c>
      <c r="AJ148" s="16">
        <v>104.5</v>
      </c>
      <c r="AK148" s="17">
        <v>104.5</v>
      </c>
    </row>
    <row r="149" spans="1:3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8">
      <c r="A150" s="8" t="s">
        <v>40</v>
      </c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>
      <c r="A151" s="9" t="s">
        <v>20</v>
      </c>
      <c r="B151" s="10">
        <v>2005</v>
      </c>
      <c r="C151" s="10">
        <v>2006</v>
      </c>
      <c r="D151" s="10">
        <v>2007</v>
      </c>
      <c r="E151" s="10">
        <v>2008</v>
      </c>
      <c r="F151" s="10">
        <v>2009</v>
      </c>
      <c r="G151" s="10">
        <v>2010</v>
      </c>
      <c r="H151" s="10">
        <v>2011</v>
      </c>
      <c r="I151" s="10">
        <v>2012</v>
      </c>
      <c r="J151" s="10">
        <v>2013</v>
      </c>
      <c r="K151" s="10">
        <v>2014</v>
      </c>
      <c r="L151" s="10">
        <v>2015</v>
      </c>
      <c r="M151" s="10">
        <v>2016</v>
      </c>
      <c r="N151" s="10">
        <v>2017</v>
      </c>
      <c r="O151" s="10">
        <v>2018</v>
      </c>
      <c r="P151" s="10">
        <v>2019</v>
      </c>
      <c r="Q151" s="10">
        <v>2020</v>
      </c>
      <c r="R151" s="10">
        <v>2021</v>
      </c>
      <c r="S151" s="10">
        <v>2022</v>
      </c>
      <c r="T151" s="10">
        <v>2023</v>
      </c>
      <c r="U151" s="10">
        <v>2024</v>
      </c>
      <c r="V151" s="10">
        <v>2025</v>
      </c>
      <c r="W151" s="10">
        <v>2026</v>
      </c>
      <c r="X151" s="10">
        <v>2027</v>
      </c>
      <c r="Y151" s="10">
        <v>2028</v>
      </c>
      <c r="Z151" s="10">
        <v>2029</v>
      </c>
      <c r="AA151" s="10">
        <v>2030</v>
      </c>
      <c r="AB151" s="10">
        <v>2031</v>
      </c>
      <c r="AC151" s="10">
        <v>2032</v>
      </c>
      <c r="AD151" s="10">
        <v>2033</v>
      </c>
      <c r="AE151" s="10">
        <v>2034</v>
      </c>
      <c r="AF151" s="10">
        <v>2035</v>
      </c>
      <c r="AG151" s="10">
        <v>2036</v>
      </c>
      <c r="AH151" s="10">
        <v>2037</v>
      </c>
      <c r="AI151" s="10">
        <v>2038</v>
      </c>
      <c r="AJ151" s="10">
        <v>2039</v>
      </c>
      <c r="AK151" s="11">
        <v>2040</v>
      </c>
    </row>
    <row r="152" spans="1:37">
      <c r="A152" s="12" t="s">
        <v>47</v>
      </c>
      <c r="B152" s="13">
        <v>149</v>
      </c>
      <c r="C152" s="13">
        <v>110</v>
      </c>
      <c r="D152" s="13">
        <v>107.2</v>
      </c>
      <c r="E152" s="13">
        <v>111.2</v>
      </c>
      <c r="F152" s="13">
        <v>127.2</v>
      </c>
      <c r="G152" s="13">
        <v>127.2</v>
      </c>
      <c r="H152" s="13">
        <v>127.2</v>
      </c>
      <c r="I152" s="13">
        <v>127.2</v>
      </c>
      <c r="J152" s="13">
        <v>131.19999999999999</v>
      </c>
      <c r="K152" s="13">
        <v>105.2</v>
      </c>
      <c r="L152" s="13">
        <v>121.2</v>
      </c>
      <c r="M152" s="13">
        <v>121.26</v>
      </c>
      <c r="N152" s="13">
        <v>151.26</v>
      </c>
      <c r="O152" s="13">
        <v>151.26</v>
      </c>
      <c r="P152" s="13">
        <v>151.26</v>
      </c>
      <c r="Q152" s="13">
        <v>151.26</v>
      </c>
      <c r="R152" s="13">
        <v>151.26</v>
      </c>
      <c r="S152" s="13">
        <v>151.26</v>
      </c>
      <c r="T152" s="13">
        <v>107.26</v>
      </c>
      <c r="U152" s="13">
        <v>122.26</v>
      </c>
      <c r="V152" s="13">
        <v>127.26</v>
      </c>
      <c r="W152" s="13">
        <v>127.26</v>
      </c>
      <c r="X152" s="13">
        <v>127.26</v>
      </c>
      <c r="Y152" s="13">
        <v>127.26</v>
      </c>
      <c r="Z152" s="13">
        <v>96.46</v>
      </c>
      <c r="AA152" s="13">
        <v>101.46</v>
      </c>
      <c r="AB152" s="13">
        <v>101.46</v>
      </c>
      <c r="AC152" s="13">
        <v>101.46</v>
      </c>
      <c r="AD152" s="13">
        <v>101.46</v>
      </c>
      <c r="AE152" s="13">
        <v>101.46</v>
      </c>
      <c r="AF152" s="13">
        <v>101.46</v>
      </c>
      <c r="AG152" s="13">
        <v>101.46</v>
      </c>
      <c r="AH152" s="13">
        <v>101.46</v>
      </c>
      <c r="AI152" s="13">
        <v>101.46</v>
      </c>
      <c r="AJ152" s="13">
        <v>101.46</v>
      </c>
      <c r="AK152" s="14">
        <v>101.46</v>
      </c>
    </row>
    <row r="153" spans="1:37">
      <c r="A153" s="12" t="s">
        <v>48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4">
        <v>0</v>
      </c>
    </row>
    <row r="154" spans="1:37">
      <c r="A154" s="12" t="s">
        <v>49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4">
        <v>0</v>
      </c>
    </row>
    <row r="155" spans="1:37">
      <c r="A155" s="12" t="s">
        <v>50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4">
        <v>0</v>
      </c>
    </row>
    <row r="156" spans="1:37">
      <c r="A156" s="12" t="s">
        <v>51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4">
        <v>0</v>
      </c>
    </row>
    <row r="157" spans="1:37">
      <c r="A157" s="12" t="s">
        <v>23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2</v>
      </c>
      <c r="V157" s="13">
        <v>2</v>
      </c>
      <c r="W157" s="13">
        <v>2</v>
      </c>
      <c r="X157" s="13">
        <v>2</v>
      </c>
      <c r="Y157" s="13">
        <v>2</v>
      </c>
      <c r="Z157" s="13">
        <v>2</v>
      </c>
      <c r="AA157" s="13">
        <v>2</v>
      </c>
      <c r="AB157" s="13">
        <v>2</v>
      </c>
      <c r="AC157" s="13">
        <v>2</v>
      </c>
      <c r="AD157" s="13">
        <v>2</v>
      </c>
      <c r="AE157" s="13">
        <v>2</v>
      </c>
      <c r="AF157" s="13">
        <v>2</v>
      </c>
      <c r="AG157" s="13">
        <v>2</v>
      </c>
      <c r="AH157" s="13">
        <v>2</v>
      </c>
      <c r="AI157" s="13">
        <v>2</v>
      </c>
      <c r="AJ157" s="13">
        <v>2</v>
      </c>
      <c r="AK157" s="14">
        <v>2</v>
      </c>
    </row>
    <row r="158" spans="1:37">
      <c r="A158" s="12" t="s">
        <v>24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0.27</v>
      </c>
      <c r="K158" s="13">
        <v>0.42</v>
      </c>
      <c r="L158" s="13">
        <v>0.82</v>
      </c>
      <c r="M158" s="13">
        <v>1.22</v>
      </c>
      <c r="N158" s="13">
        <v>1.81</v>
      </c>
      <c r="O158" s="13">
        <v>2.2400000000000002</v>
      </c>
      <c r="P158" s="13">
        <v>2.27</v>
      </c>
      <c r="Q158" s="13">
        <v>3.32</v>
      </c>
      <c r="R158" s="13">
        <v>3.4</v>
      </c>
      <c r="S158" s="13">
        <v>3.52</v>
      </c>
      <c r="T158" s="13">
        <v>3.7</v>
      </c>
      <c r="U158" s="13">
        <v>3.91</v>
      </c>
      <c r="V158" s="13">
        <v>5.14</v>
      </c>
      <c r="W158" s="13">
        <v>5.4</v>
      </c>
      <c r="X158" s="13">
        <v>5.63</v>
      </c>
      <c r="Y158" s="13">
        <v>5.91</v>
      </c>
      <c r="Z158" s="13">
        <v>6.23</v>
      </c>
      <c r="AA158" s="13">
        <v>7.58</v>
      </c>
      <c r="AB158" s="13">
        <v>7.96</v>
      </c>
      <c r="AC158" s="13">
        <v>8.3699999999999992</v>
      </c>
      <c r="AD158" s="13">
        <v>8.77</v>
      </c>
      <c r="AE158" s="13">
        <v>9.1999999999999993</v>
      </c>
      <c r="AF158" s="13">
        <v>10.65</v>
      </c>
      <c r="AG158" s="13">
        <v>11.13</v>
      </c>
      <c r="AH158" s="13">
        <v>11.63</v>
      </c>
      <c r="AI158" s="13">
        <v>12.16</v>
      </c>
      <c r="AJ158" s="13">
        <v>12.71</v>
      </c>
      <c r="AK158" s="14">
        <v>13.3</v>
      </c>
    </row>
    <row r="159" spans="1:37">
      <c r="A159" s="12" t="s">
        <v>22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9.1999999999999993</v>
      </c>
      <c r="J159" s="13">
        <v>9.1999999999999993</v>
      </c>
      <c r="K159" s="13">
        <v>9.1999999999999993</v>
      </c>
      <c r="L159" s="13">
        <v>9.1999999999999993</v>
      </c>
      <c r="M159" s="13">
        <v>10.38</v>
      </c>
      <c r="N159" s="13">
        <v>10.69</v>
      </c>
      <c r="O159" s="13">
        <v>10.99</v>
      </c>
      <c r="P159" s="13">
        <v>11.35</v>
      </c>
      <c r="Q159" s="13">
        <v>12.8</v>
      </c>
      <c r="R159" s="13">
        <v>13.29</v>
      </c>
      <c r="S159" s="13">
        <v>13.84</v>
      </c>
      <c r="T159" s="13">
        <v>5.22</v>
      </c>
      <c r="U159" s="13">
        <v>5.86</v>
      </c>
      <c r="V159" s="13">
        <v>6.45</v>
      </c>
      <c r="W159" s="13">
        <v>7</v>
      </c>
      <c r="X159" s="13">
        <v>7.64</v>
      </c>
      <c r="Y159" s="13">
        <v>8.32</v>
      </c>
      <c r="Z159" s="13">
        <v>9.02</v>
      </c>
      <c r="AA159" s="13">
        <v>9.74</v>
      </c>
      <c r="AB159" s="13">
        <v>10.48</v>
      </c>
      <c r="AC159" s="13">
        <v>11.15</v>
      </c>
      <c r="AD159" s="13">
        <v>11.86</v>
      </c>
      <c r="AE159" s="13">
        <v>12.59</v>
      </c>
      <c r="AF159" s="13">
        <v>13.35</v>
      </c>
      <c r="AG159" s="13">
        <v>14.12</v>
      </c>
      <c r="AH159" s="13">
        <v>14.81</v>
      </c>
      <c r="AI159" s="13">
        <v>15.43</v>
      </c>
      <c r="AJ159" s="13">
        <v>15.98</v>
      </c>
      <c r="AK159" s="14">
        <v>16.48</v>
      </c>
    </row>
    <row r="160" spans="1:37">
      <c r="A160" s="15" t="s">
        <v>21</v>
      </c>
      <c r="B160" s="16">
        <v>55.48</v>
      </c>
      <c r="C160" s="16">
        <v>55.48</v>
      </c>
      <c r="D160" s="16">
        <v>55.48</v>
      </c>
      <c r="E160" s="16">
        <v>55.48</v>
      </c>
      <c r="F160" s="16">
        <v>55.48</v>
      </c>
      <c r="G160" s="16">
        <v>55.48</v>
      </c>
      <c r="H160" s="16">
        <v>55.48</v>
      </c>
      <c r="I160" s="16">
        <v>55.48</v>
      </c>
      <c r="J160" s="16">
        <v>55.48</v>
      </c>
      <c r="K160" s="16">
        <v>55.48</v>
      </c>
      <c r="L160" s="16">
        <v>55.48</v>
      </c>
      <c r="M160" s="16">
        <v>55.48</v>
      </c>
      <c r="N160" s="16">
        <v>55.48</v>
      </c>
      <c r="O160" s="16">
        <v>55.98</v>
      </c>
      <c r="P160" s="16">
        <v>55.98</v>
      </c>
      <c r="Q160" s="16">
        <v>55.98</v>
      </c>
      <c r="R160" s="16">
        <v>55.98</v>
      </c>
      <c r="S160" s="16">
        <v>60.98</v>
      </c>
      <c r="T160" s="16">
        <v>60.98</v>
      </c>
      <c r="U160" s="16">
        <v>60.98</v>
      </c>
      <c r="V160" s="16">
        <v>60.98</v>
      </c>
      <c r="W160" s="16">
        <v>60.98</v>
      </c>
      <c r="X160" s="16">
        <v>60.98</v>
      </c>
      <c r="Y160" s="16">
        <v>60.98</v>
      </c>
      <c r="Z160" s="16">
        <v>63.98</v>
      </c>
      <c r="AA160" s="16">
        <v>63.98</v>
      </c>
      <c r="AB160" s="16">
        <v>63.98</v>
      </c>
      <c r="AC160" s="16">
        <v>63.98</v>
      </c>
      <c r="AD160" s="16">
        <v>63.98</v>
      </c>
      <c r="AE160" s="16">
        <v>63.98</v>
      </c>
      <c r="AF160" s="16">
        <v>63.98</v>
      </c>
      <c r="AG160" s="16">
        <v>63.98</v>
      </c>
      <c r="AH160" s="16">
        <v>63.98</v>
      </c>
      <c r="AI160" s="16">
        <v>63.98</v>
      </c>
      <c r="AJ160" s="16">
        <v>63.98</v>
      </c>
      <c r="AK160" s="17">
        <v>63.98</v>
      </c>
    </row>
    <row r="161" spans="1:3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8">
      <c r="A162" s="8" t="s">
        <v>41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>
      <c r="A163" s="9" t="s">
        <v>20</v>
      </c>
      <c r="B163" s="10">
        <v>2005</v>
      </c>
      <c r="C163" s="10">
        <v>2006</v>
      </c>
      <c r="D163" s="10">
        <v>2007</v>
      </c>
      <c r="E163" s="10">
        <v>2008</v>
      </c>
      <c r="F163" s="10">
        <v>2009</v>
      </c>
      <c r="G163" s="10">
        <v>2010</v>
      </c>
      <c r="H163" s="10">
        <v>2011</v>
      </c>
      <c r="I163" s="10">
        <v>2012</v>
      </c>
      <c r="J163" s="10">
        <v>2013</v>
      </c>
      <c r="K163" s="10">
        <v>2014</v>
      </c>
      <c r="L163" s="10">
        <v>2015</v>
      </c>
      <c r="M163" s="10">
        <v>2016</v>
      </c>
      <c r="N163" s="10">
        <v>2017</v>
      </c>
      <c r="O163" s="10">
        <v>2018</v>
      </c>
      <c r="P163" s="10">
        <v>2019</v>
      </c>
      <c r="Q163" s="10">
        <v>2020</v>
      </c>
      <c r="R163" s="10">
        <v>2021</v>
      </c>
      <c r="S163" s="10">
        <v>2022</v>
      </c>
      <c r="T163" s="10">
        <v>2023</v>
      </c>
      <c r="U163" s="10">
        <v>2024</v>
      </c>
      <c r="V163" s="10">
        <v>2025</v>
      </c>
      <c r="W163" s="10">
        <v>2026</v>
      </c>
      <c r="X163" s="10">
        <v>2027</v>
      </c>
      <c r="Y163" s="10">
        <v>2028</v>
      </c>
      <c r="Z163" s="10">
        <v>2029</v>
      </c>
      <c r="AA163" s="10">
        <v>2030</v>
      </c>
      <c r="AB163" s="10">
        <v>2031</v>
      </c>
      <c r="AC163" s="10">
        <v>2032</v>
      </c>
      <c r="AD163" s="10">
        <v>2033</v>
      </c>
      <c r="AE163" s="10">
        <v>2034</v>
      </c>
      <c r="AF163" s="10">
        <v>2035</v>
      </c>
      <c r="AG163" s="10">
        <v>2036</v>
      </c>
      <c r="AH163" s="10">
        <v>2037</v>
      </c>
      <c r="AI163" s="10">
        <v>2038</v>
      </c>
      <c r="AJ163" s="10">
        <v>2039</v>
      </c>
      <c r="AK163" s="11">
        <v>2040</v>
      </c>
    </row>
    <row r="164" spans="1:37">
      <c r="A164" s="12" t="s">
        <v>47</v>
      </c>
      <c r="B164" s="13">
        <v>54.28</v>
      </c>
      <c r="C164" s="13">
        <v>54.28</v>
      </c>
      <c r="D164" s="13">
        <v>54.28</v>
      </c>
      <c r="E164" s="13">
        <v>54.28</v>
      </c>
      <c r="F164" s="13">
        <v>54.28</v>
      </c>
      <c r="G164" s="13">
        <v>54.28</v>
      </c>
      <c r="H164" s="13">
        <v>54.28</v>
      </c>
      <c r="I164" s="13">
        <v>54.28</v>
      </c>
      <c r="J164" s="13">
        <v>54.28</v>
      </c>
      <c r="K164" s="13">
        <v>54.28</v>
      </c>
      <c r="L164" s="13">
        <v>54.28</v>
      </c>
      <c r="M164" s="13">
        <v>54.28</v>
      </c>
      <c r="N164" s="13">
        <v>54.28</v>
      </c>
      <c r="O164" s="13">
        <v>54.28</v>
      </c>
      <c r="P164" s="13">
        <v>54.28</v>
      </c>
      <c r="Q164" s="13">
        <v>54.28</v>
      </c>
      <c r="R164" s="13">
        <v>54.28</v>
      </c>
      <c r="S164" s="13">
        <v>54.28</v>
      </c>
      <c r="T164" s="13">
        <v>54.28</v>
      </c>
      <c r="U164" s="13">
        <v>58.28</v>
      </c>
      <c r="V164" s="13">
        <v>58.28</v>
      </c>
      <c r="W164" s="13">
        <v>58.28</v>
      </c>
      <c r="X164" s="13">
        <v>58.28</v>
      </c>
      <c r="Y164" s="13">
        <v>58.28</v>
      </c>
      <c r="Z164" s="13">
        <v>58.28</v>
      </c>
      <c r="AA164" s="13">
        <v>58.28</v>
      </c>
      <c r="AB164" s="13">
        <v>58.28</v>
      </c>
      <c r="AC164" s="13">
        <v>62.28</v>
      </c>
      <c r="AD164" s="13">
        <v>62.28</v>
      </c>
      <c r="AE164" s="13">
        <v>62.28</v>
      </c>
      <c r="AF164" s="13">
        <v>62.28</v>
      </c>
      <c r="AG164" s="13">
        <v>62.28</v>
      </c>
      <c r="AH164" s="13">
        <v>62.28</v>
      </c>
      <c r="AI164" s="13">
        <v>62.28</v>
      </c>
      <c r="AJ164" s="13">
        <v>62.28</v>
      </c>
      <c r="AK164" s="14">
        <v>62.28</v>
      </c>
    </row>
    <row r="165" spans="1:37">
      <c r="A165" s="12" t="s">
        <v>48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4">
        <v>0</v>
      </c>
    </row>
    <row r="166" spans="1:37">
      <c r="A166" s="12" t="s">
        <v>49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4">
        <v>0</v>
      </c>
    </row>
    <row r="167" spans="1:37">
      <c r="A167" s="12" t="s">
        <v>50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4">
        <v>0</v>
      </c>
    </row>
    <row r="168" spans="1:37">
      <c r="A168" s="12" t="s">
        <v>51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4">
        <v>0</v>
      </c>
    </row>
    <row r="169" spans="1:37">
      <c r="A169" s="12" t="s">
        <v>23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0.03</v>
      </c>
      <c r="K169" s="13">
        <v>0.03</v>
      </c>
      <c r="L169" s="13">
        <v>0.03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4">
        <v>0</v>
      </c>
    </row>
    <row r="170" spans="1:37">
      <c r="A170" s="12" t="s">
        <v>24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0.03</v>
      </c>
      <c r="K170" s="13">
        <v>0.03</v>
      </c>
      <c r="L170" s="13">
        <v>0.03</v>
      </c>
      <c r="M170" s="13">
        <v>0.03</v>
      </c>
      <c r="N170" s="13">
        <v>0.03</v>
      </c>
      <c r="O170" s="13">
        <v>0.03</v>
      </c>
      <c r="P170" s="13">
        <v>0.03</v>
      </c>
      <c r="Q170" s="13">
        <v>0.03</v>
      </c>
      <c r="R170" s="13">
        <v>0.04</v>
      </c>
      <c r="S170" s="13">
        <v>0.04</v>
      </c>
      <c r="T170" s="13">
        <v>0.04</v>
      </c>
      <c r="U170" s="13">
        <v>0.04</v>
      </c>
      <c r="V170" s="13">
        <v>0.04</v>
      </c>
      <c r="W170" s="13">
        <v>0.05</v>
      </c>
      <c r="X170" s="13">
        <v>0.05</v>
      </c>
      <c r="Y170" s="13">
        <v>0.06</v>
      </c>
      <c r="Z170" s="13">
        <v>0.06</v>
      </c>
      <c r="AA170" s="13">
        <v>7.0000000000000007E-2</v>
      </c>
      <c r="AB170" s="13">
        <v>7.0000000000000007E-2</v>
      </c>
      <c r="AC170" s="13">
        <v>0.08</v>
      </c>
      <c r="AD170" s="13">
        <v>0.09</v>
      </c>
      <c r="AE170" s="13">
        <v>0.1</v>
      </c>
      <c r="AF170" s="13">
        <v>0.11</v>
      </c>
      <c r="AG170" s="13">
        <v>0.12</v>
      </c>
      <c r="AH170" s="13">
        <v>0.13</v>
      </c>
      <c r="AI170" s="13">
        <v>0.14000000000000001</v>
      </c>
      <c r="AJ170" s="13">
        <v>0.15</v>
      </c>
      <c r="AK170" s="14">
        <v>0.16</v>
      </c>
    </row>
    <row r="171" spans="1:37">
      <c r="A171" s="15" t="s">
        <v>21</v>
      </c>
      <c r="B171" s="16">
        <v>0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14.6</v>
      </c>
      <c r="Q171" s="16">
        <v>14.6</v>
      </c>
      <c r="R171" s="16">
        <v>14.6</v>
      </c>
      <c r="S171" s="16">
        <v>14.6</v>
      </c>
      <c r="T171" s="16">
        <v>14.6</v>
      </c>
      <c r="U171" s="16">
        <v>14.6</v>
      </c>
      <c r="V171" s="16">
        <v>14.6</v>
      </c>
      <c r="W171" s="16">
        <v>14.6</v>
      </c>
      <c r="X171" s="16">
        <v>14.6</v>
      </c>
      <c r="Y171" s="16">
        <v>14.6</v>
      </c>
      <c r="Z171" s="16">
        <v>14.6</v>
      </c>
      <c r="AA171" s="16">
        <v>14.6</v>
      </c>
      <c r="AB171" s="16">
        <v>14.6</v>
      </c>
      <c r="AC171" s="16">
        <v>14.6</v>
      </c>
      <c r="AD171" s="16">
        <v>14.6</v>
      </c>
      <c r="AE171" s="16">
        <v>14.6</v>
      </c>
      <c r="AF171" s="16">
        <v>14.6</v>
      </c>
      <c r="AG171" s="16">
        <v>14.6</v>
      </c>
      <c r="AH171" s="16">
        <v>14.6</v>
      </c>
      <c r="AI171" s="16">
        <v>14.6</v>
      </c>
      <c r="AJ171" s="16">
        <v>14.6</v>
      </c>
      <c r="AK171" s="17">
        <v>14.6</v>
      </c>
    </row>
  </sheetData>
  <hyperlinks>
    <hyperlink ref="A6" r:id="rId1" xr:uid="{F353F5BF-E337-458E-A5CE-ED2D8D3322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3:S24"/>
  <sheetViews>
    <sheetView workbookViewId="0">
      <selection activeCell="B6" sqref="B6"/>
    </sheetView>
  </sheetViews>
  <sheetFormatPr defaultColWidth="10.85546875" defaultRowHeight="14.25"/>
  <cols>
    <col min="1" max="1" width="25.140625" customWidth="1"/>
    <col min="2" max="2" width="12.85546875" customWidth="1"/>
    <col min="4" max="4" width="30.5703125" customWidth="1"/>
    <col min="5" max="5" width="20.28515625" customWidth="1"/>
  </cols>
  <sheetData>
    <row r="3" spans="1:19">
      <c r="B3" t="s">
        <v>52</v>
      </c>
      <c r="C3" t="s">
        <v>53</v>
      </c>
    </row>
    <row r="4" spans="1:19">
      <c r="A4" t="s">
        <v>54</v>
      </c>
      <c r="B4" s="38">
        <f>'CDN data by fuel'!O14</f>
        <v>8929.44</v>
      </c>
      <c r="D4" t="s">
        <v>55</v>
      </c>
      <c r="E4">
        <f>'CDN data by fuel'!P15</f>
        <v>22576.92</v>
      </c>
    </row>
    <row r="5" spans="1:19">
      <c r="A5" t="s">
        <v>56</v>
      </c>
      <c r="B5" s="38">
        <f>E7</f>
        <v>15649.020299153479</v>
      </c>
      <c r="C5" t="s">
        <v>57</v>
      </c>
      <c r="D5" t="s">
        <v>58</v>
      </c>
      <c r="E5">
        <f>'CDN data by plant'!K9/SUM('CDN data by plant'!K9:K11)</f>
        <v>0.30685760948998009</v>
      </c>
      <c r="F5" s="26"/>
    </row>
    <row r="6" spans="1:19">
      <c r="A6" t="s">
        <v>59</v>
      </c>
      <c r="B6" s="38">
        <f>'CDN data by fuel'!O13</f>
        <v>13338</v>
      </c>
      <c r="D6" t="s">
        <v>60</v>
      </c>
      <c r="E6">
        <f>E4*E5</f>
        <v>6927.8997008465203</v>
      </c>
    </row>
    <row r="7" spans="1:19">
      <c r="A7" t="s">
        <v>61</v>
      </c>
      <c r="B7" s="38">
        <f>'CDN data by fuel'!O9</f>
        <v>81383.48</v>
      </c>
      <c r="D7" t="s">
        <v>62</v>
      </c>
      <c r="E7">
        <f>E4-E6</f>
        <v>15649.020299153479</v>
      </c>
    </row>
    <row r="8" spans="1:19">
      <c r="A8" t="s">
        <v>63</v>
      </c>
      <c r="B8" s="38">
        <f>'CDN data by fuel'!O10</f>
        <v>12781.65</v>
      </c>
      <c r="C8" t="s">
        <v>64</v>
      </c>
    </row>
    <row r="9" spans="1:19">
      <c r="A9" t="s">
        <v>65</v>
      </c>
      <c r="B9" s="38">
        <f>'CDN data by fuel'!O12-1</f>
        <v>2718.86</v>
      </c>
      <c r="C9" t="s">
        <v>66</v>
      </c>
    </row>
    <row r="10" spans="1:19">
      <c r="A10" t="s">
        <v>67</v>
      </c>
      <c r="B10" s="38">
        <v>1</v>
      </c>
      <c r="C10" t="s">
        <v>68</v>
      </c>
    </row>
    <row r="11" spans="1:19">
      <c r="A11" t="s">
        <v>69</v>
      </c>
      <c r="B11" s="38">
        <f>'CDN data by fuel'!O11</f>
        <v>2459.6999999999998</v>
      </c>
    </row>
    <row r="12" spans="1:19">
      <c r="A12" t="s">
        <v>70</v>
      </c>
      <c r="B12" s="38">
        <v>0</v>
      </c>
      <c r="C12" t="s">
        <v>71</v>
      </c>
    </row>
    <row r="13" spans="1:19">
      <c r="A13" t="s">
        <v>72</v>
      </c>
      <c r="B13" s="38">
        <f>'CDN data by fuel'!O16</f>
        <v>3614.53</v>
      </c>
    </row>
    <row r="14" spans="1:19">
      <c r="A14" t="s">
        <v>73</v>
      </c>
      <c r="B14" s="38">
        <f>E6</f>
        <v>6927.8997008465203</v>
      </c>
      <c r="C14" t="s">
        <v>74</v>
      </c>
    </row>
    <row r="15" spans="1:19">
      <c r="A15" t="s">
        <v>75</v>
      </c>
      <c r="B15" s="38">
        <v>0</v>
      </c>
      <c r="S15" s="7"/>
    </row>
    <row r="16" spans="1:19">
      <c r="A16" t="s">
        <v>76</v>
      </c>
      <c r="B16" s="38">
        <v>0</v>
      </c>
      <c r="S16" s="7"/>
    </row>
    <row r="17" spans="1:19">
      <c r="A17" t="s">
        <v>77</v>
      </c>
      <c r="B17" s="38">
        <v>0</v>
      </c>
      <c r="C17" t="s">
        <v>78</v>
      </c>
      <c r="F17" s="4"/>
      <c r="S17" s="7"/>
    </row>
    <row r="18" spans="1:19">
      <c r="A18" s="1" t="s">
        <v>79</v>
      </c>
      <c r="B18" s="39">
        <f>SUM(B4:B17)</f>
        <v>147803.57999999999</v>
      </c>
    </row>
    <row r="21" spans="1:19">
      <c r="A21" s="23" t="s">
        <v>80</v>
      </c>
    </row>
    <row r="22" spans="1:19">
      <c r="B22" s="5">
        <f>'CDN data by plant'!K9/SUM('CDN data by plant'!K9:K11)</f>
        <v>0.30685760948998009</v>
      </c>
    </row>
    <row r="23" spans="1:19">
      <c r="A23" t="s">
        <v>81</v>
      </c>
    </row>
    <row r="24" spans="1:19">
      <c r="A24" t="s">
        <v>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D21"/>
  <sheetViews>
    <sheetView workbookViewId="0">
      <selection activeCell="B3" sqref="B3"/>
    </sheetView>
  </sheetViews>
  <sheetFormatPr defaultColWidth="8.85546875" defaultRowHeight="14.25"/>
  <cols>
    <col min="1" max="1" width="25.140625" bestFit="1" customWidth="1"/>
    <col min="2" max="2" width="11" bestFit="1" customWidth="1"/>
    <col min="3" max="3" width="24.42578125" customWidth="1"/>
    <col min="4" max="4" width="11" bestFit="1" customWidth="1"/>
  </cols>
  <sheetData>
    <row r="1" spans="1:4" ht="28.5">
      <c r="A1" s="1" t="s">
        <v>83</v>
      </c>
      <c r="B1" t="s">
        <v>52</v>
      </c>
      <c r="C1" s="3" t="s">
        <v>84</v>
      </c>
      <c r="D1" t="s">
        <v>85</v>
      </c>
    </row>
    <row r="2" spans="1:4">
      <c r="A2" t="s">
        <v>54</v>
      </c>
      <c r="B2" s="4">
        <f>'CDN data reconciliation'!B4</f>
        <v>8929.44</v>
      </c>
      <c r="C2">
        <v>0</v>
      </c>
      <c r="D2">
        <v>0</v>
      </c>
    </row>
    <row r="3" spans="1:4">
      <c r="A3" t="s">
        <v>56</v>
      </c>
      <c r="B3" s="45">
        <f>'CDN data reconciliation'!B5</f>
        <v>15649.020299153479</v>
      </c>
      <c r="C3">
        <v>0</v>
      </c>
      <c r="D3">
        <v>0</v>
      </c>
    </row>
    <row r="4" spans="1:4">
      <c r="A4" t="s">
        <v>59</v>
      </c>
      <c r="B4" s="4">
        <f>'CDN data reconciliation'!B6</f>
        <v>13338</v>
      </c>
      <c r="C4">
        <v>0</v>
      </c>
      <c r="D4">
        <v>0</v>
      </c>
    </row>
    <row r="5" spans="1:4">
      <c r="A5" t="s">
        <v>61</v>
      </c>
      <c r="B5" s="4">
        <f>'CDN data reconciliation'!B7</f>
        <v>81383.48</v>
      </c>
      <c r="C5">
        <v>0</v>
      </c>
      <c r="D5">
        <v>0</v>
      </c>
    </row>
    <row r="6" spans="1:4">
      <c r="A6" t="s">
        <v>63</v>
      </c>
      <c r="B6" s="4">
        <f>'CDN data reconciliation'!B8</f>
        <v>12781.65</v>
      </c>
      <c r="C6">
        <v>0</v>
      </c>
      <c r="D6">
        <v>0</v>
      </c>
    </row>
    <row r="7" spans="1:4">
      <c r="A7" t="s">
        <v>65</v>
      </c>
      <c r="B7" s="4">
        <f>'CDN data reconciliation'!B9</f>
        <v>2718.86</v>
      </c>
      <c r="C7">
        <v>0</v>
      </c>
      <c r="D7">
        <v>0</v>
      </c>
    </row>
    <row r="8" spans="1:4">
      <c r="A8" t="s">
        <v>67</v>
      </c>
      <c r="B8" s="4">
        <f>'CDN data reconciliation'!B10</f>
        <v>1</v>
      </c>
      <c r="C8">
        <v>0</v>
      </c>
      <c r="D8">
        <v>0</v>
      </c>
    </row>
    <row r="9" spans="1:4">
      <c r="A9" t="s">
        <v>69</v>
      </c>
      <c r="B9" s="4">
        <f>'CDN data reconciliation'!B11</f>
        <v>2459.6999999999998</v>
      </c>
      <c r="C9">
        <v>0</v>
      </c>
      <c r="D9">
        <v>0</v>
      </c>
    </row>
    <row r="10" spans="1:4">
      <c r="A10" t="s">
        <v>70</v>
      </c>
      <c r="B10" s="4">
        <f>'CDN data reconciliation'!B12</f>
        <v>0</v>
      </c>
      <c r="C10">
        <v>0</v>
      </c>
      <c r="D10">
        <v>0</v>
      </c>
    </row>
    <row r="11" spans="1:4">
      <c r="A11" t="s">
        <v>72</v>
      </c>
      <c r="B11" s="4">
        <f>'CDN data reconciliation'!B13</f>
        <v>3614.53</v>
      </c>
      <c r="C11">
        <v>0</v>
      </c>
      <c r="D11">
        <v>0</v>
      </c>
    </row>
    <row r="12" spans="1:4">
      <c r="A12" t="s">
        <v>73</v>
      </c>
      <c r="B12" s="45">
        <f>'CDN data reconciliation'!B14</f>
        <v>6927.8997008465203</v>
      </c>
      <c r="C12">
        <v>0</v>
      </c>
      <c r="D12">
        <v>0</v>
      </c>
    </row>
    <row r="13" spans="1:4">
      <c r="A13" t="s">
        <v>86</v>
      </c>
      <c r="B13" s="4">
        <f>'CDN data reconciliation'!B15</f>
        <v>0</v>
      </c>
      <c r="C13">
        <v>0</v>
      </c>
      <c r="D13">
        <v>0</v>
      </c>
    </row>
    <row r="14" spans="1:4">
      <c r="A14" t="s">
        <v>77</v>
      </c>
      <c r="B14" s="4">
        <f>'CDN data reconciliation'!B17</f>
        <v>0</v>
      </c>
      <c r="C14">
        <v>0</v>
      </c>
      <c r="D14">
        <v>0</v>
      </c>
    </row>
    <row r="15" spans="1:4">
      <c r="A15" t="s">
        <v>87</v>
      </c>
      <c r="B15" s="4">
        <v>0</v>
      </c>
      <c r="C15">
        <v>0</v>
      </c>
      <c r="D15">
        <v>0</v>
      </c>
    </row>
    <row r="16" spans="1:4">
      <c r="A16" t="s">
        <v>88</v>
      </c>
      <c r="B16" s="4">
        <v>0</v>
      </c>
      <c r="C16">
        <v>0</v>
      </c>
      <c r="D16">
        <v>0</v>
      </c>
    </row>
    <row r="17" spans="1:4">
      <c r="A17" t="s">
        <v>89</v>
      </c>
      <c r="B17" s="4">
        <v>0</v>
      </c>
      <c r="C17">
        <v>0</v>
      </c>
      <c r="D17">
        <v>0</v>
      </c>
    </row>
    <row r="21" spans="1:4">
      <c r="B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C12"/>
  <sheetViews>
    <sheetView workbookViewId="0">
      <selection activeCell="B2" sqref="B2"/>
    </sheetView>
  </sheetViews>
  <sheetFormatPr defaultColWidth="8.85546875" defaultRowHeight="14.25"/>
  <cols>
    <col min="1" max="1" width="15.140625" customWidth="1"/>
    <col min="2" max="2" width="11" bestFit="1" customWidth="1"/>
    <col min="3" max="3" width="24.42578125" customWidth="1"/>
  </cols>
  <sheetData>
    <row r="1" spans="1:3">
      <c r="B1" t="s">
        <v>80</v>
      </c>
      <c r="C1" s="3"/>
    </row>
    <row r="2" spans="1:3">
      <c r="A2" t="s">
        <v>90</v>
      </c>
      <c r="B2" s="47">
        <f>'CDN data reconciliation'!B22</f>
        <v>0.30685760948998009</v>
      </c>
    </row>
    <row r="3" spans="1:3">
      <c r="B3" s="4"/>
    </row>
    <row r="4" spans="1:3">
      <c r="B4" s="4"/>
    </row>
    <row r="5" spans="1:3">
      <c r="B5" s="4"/>
    </row>
    <row r="6" spans="1:3">
      <c r="B6" s="4"/>
    </row>
    <row r="7" spans="1:3">
      <c r="B7" s="4"/>
    </row>
    <row r="8" spans="1:3">
      <c r="B8" s="4"/>
    </row>
    <row r="9" spans="1:3">
      <c r="B9" s="4"/>
    </row>
    <row r="10" spans="1:3">
      <c r="B10" s="4"/>
    </row>
    <row r="11" spans="1:3">
      <c r="B11" s="4"/>
    </row>
    <row r="12" spans="1:3">
      <c r="B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398DA-D6C4-49BC-9046-1919F589600A}"/>
</file>

<file path=customXml/itemProps2.xml><?xml version="1.0" encoding="utf-8"?>
<ds:datastoreItem xmlns:ds="http://schemas.openxmlformats.org/officeDocument/2006/customXml" ds:itemID="{69C7E0D6-5F3D-4813-A848-CDAEF0BC1784}"/>
</file>

<file path=customXml/itemProps3.xml><?xml version="1.0" encoding="utf-8"?>
<ds:datastoreItem xmlns:ds="http://schemas.openxmlformats.org/officeDocument/2006/customXml" ds:itemID="{170B492A-0B13-438A-B156-AED610587B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Jared Connoy</cp:lastModifiedBy>
  <cp:revision/>
  <dcterms:created xsi:type="dcterms:W3CDTF">2016-02-27T00:53:39Z</dcterms:created>
  <dcterms:modified xsi:type="dcterms:W3CDTF">2022-06-23T17:35:43Z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