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BCRbQ/"/>
    </mc:Choice>
  </mc:AlternateContent>
  <xr:revisionPtr revIDLastSave="281" documentId="8_{825D2D2F-7902-FC4B-8449-227483A72F6A}" xr6:coauthVersionLast="47" xr6:coauthVersionMax="47" xr10:uidLastSave="{E051D9AC-F5C7-4199-B9DE-CB77B91AD10A}"/>
  <bookViews>
    <workbookView xWindow="-11655" yWindow="-16320" windowWidth="29040" windowHeight="15840" activeTab="1" xr2:uid="{00000000-000D-0000-FFFF-FFFF00000000}"/>
  </bookViews>
  <sheets>
    <sheet name="About" sheetId="14" r:id="rId1"/>
    <sheet name="CER CEF Electricity Capacity" sheetId="28" r:id="rId2"/>
    <sheet name="Calculations" sheetId="31" r:id="rId3"/>
    <sheet name="BCRbQ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4" i="31" l="1"/>
  <c r="AI4" i="31"/>
  <c r="AH4" i="31"/>
  <c r="AG4" i="31"/>
  <c r="AF4" i="31"/>
  <c r="AE4" i="31"/>
  <c r="AD4" i="31"/>
  <c r="AC4" i="31"/>
  <c r="AB4" i="31"/>
  <c r="AA4" i="31"/>
  <c r="Z4" i="31"/>
  <c r="X2" i="2" s="1"/>
  <c r="Y4" i="31"/>
  <c r="X4" i="31"/>
  <c r="W4" i="31"/>
  <c r="V4" i="31"/>
  <c r="U4" i="31"/>
  <c r="T4" i="31"/>
  <c r="S4" i="31"/>
  <c r="R4" i="31"/>
  <c r="AD5" i="28"/>
  <c r="AE5" i="28"/>
  <c r="AF5" i="28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AT5" i="28" s="1"/>
  <c r="AU5" i="28" s="1"/>
  <c r="AD6" i="28"/>
  <c r="AE6" i="28" s="1"/>
  <c r="AF6" i="28" s="1"/>
  <c r="AG6" i="28" s="1"/>
  <c r="AH6" i="28" s="1"/>
  <c r="AI6" i="28" s="1"/>
  <c r="AJ6" i="28" s="1"/>
  <c r="AK6" i="28" s="1"/>
  <c r="AL6" i="28" s="1"/>
  <c r="AM6" i="28" s="1"/>
  <c r="AN6" i="28" s="1"/>
  <c r="AO6" i="28" s="1"/>
  <c r="AP6" i="28" s="1"/>
  <c r="AQ6" i="28" s="1"/>
  <c r="AR6" i="28" s="1"/>
  <c r="AS6" i="28" s="1"/>
  <c r="AT6" i="28" s="1"/>
  <c r="AU6" i="28" s="1"/>
  <c r="AC5" i="28"/>
  <c r="AC6" i="28"/>
  <c r="Q4" i="31"/>
  <c r="P4" i="31"/>
  <c r="O4" i="31"/>
  <c r="N4" i="31"/>
  <c r="M4" i="31"/>
  <c r="L4" i="31"/>
  <c r="J2" i="2" s="1"/>
  <c r="K4" i="31"/>
  <c r="J4" i="31"/>
  <c r="I4" i="31"/>
  <c r="H4" i="31"/>
  <c r="F2" i="2" s="1"/>
  <c r="G4" i="31"/>
  <c r="E2" i="2" s="1"/>
  <c r="F4" i="31"/>
  <c r="D2" i="2"/>
  <c r="S5" i="28"/>
  <c r="T5" i="28"/>
  <c r="U5" i="28" s="1"/>
  <c r="V5" i="28" s="1"/>
  <c r="W5" i="28" s="1"/>
  <c r="X5" i="28" s="1"/>
  <c r="Y5" i="28" s="1"/>
  <c r="Z5" i="28" s="1"/>
  <c r="AA5" i="28" s="1"/>
  <c r="AB5" i="28" s="1"/>
  <c r="R5" i="28"/>
  <c r="Q5" i="28"/>
  <c r="B5" i="3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2" i="2"/>
  <c r="D3" i="2"/>
  <c r="P4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J14" i="31"/>
  <c r="AH12" i="2"/>
  <c r="AI14" i="31"/>
  <c r="AG12" i="2"/>
  <c r="AH14" i="31"/>
  <c r="AF12" i="2"/>
  <c r="AG14" i="31"/>
  <c r="AE12" i="2"/>
  <c r="AF14" i="31"/>
  <c r="AD12" i="2"/>
  <c r="AE14" i="31"/>
  <c r="AC12" i="2"/>
  <c r="AD14" i="31"/>
  <c r="AB12" i="2"/>
  <c r="AC14" i="31"/>
  <c r="AA12" i="2"/>
  <c r="AB14" i="31"/>
  <c r="Z12" i="2"/>
  <c r="AA14" i="31"/>
  <c r="Y12" i="2"/>
  <c r="Z14" i="31"/>
  <c r="X12" i="2"/>
  <c r="Y14" i="31"/>
  <c r="W12" i="2"/>
  <c r="X14" i="31"/>
  <c r="V12" i="2"/>
  <c r="W14" i="31"/>
  <c r="U12" i="2"/>
  <c r="V14" i="31"/>
  <c r="T12" i="2"/>
  <c r="U14" i="31"/>
  <c r="S12" i="2"/>
  <c r="T14" i="31"/>
  <c r="R12" i="2"/>
  <c r="S14" i="31"/>
  <c r="Q12" i="2"/>
  <c r="R14" i="31"/>
  <c r="P12" i="2"/>
  <c r="Q14" i="31"/>
  <c r="O12" i="2"/>
  <c r="P14" i="31"/>
  <c r="N12" i="2"/>
  <c r="O14" i="31"/>
  <c r="M12" i="2"/>
  <c r="N14" i="31"/>
  <c r="L12" i="2"/>
  <c r="M14" i="31"/>
  <c r="K12" i="2"/>
  <c r="L14" i="31"/>
  <c r="J12" i="2"/>
  <c r="K14" i="31"/>
  <c r="I12" i="2"/>
  <c r="J14" i="31"/>
  <c r="H12" i="2"/>
  <c r="I14" i="31"/>
  <c r="G12" i="2"/>
  <c r="H14" i="31"/>
  <c r="F12" i="2"/>
  <c r="G14" i="31"/>
  <c r="E12" i="2"/>
  <c r="F14" i="31"/>
  <c r="D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O4" i="2"/>
  <c r="N4" i="2"/>
  <c r="M4" i="2"/>
  <c r="L4" i="2"/>
  <c r="K4" i="2"/>
  <c r="J4" i="2"/>
  <c r="I4" i="2"/>
  <c r="H4" i="2"/>
  <c r="G4" i="2"/>
  <c r="F4" i="2"/>
  <c r="E4" i="2"/>
  <c r="D4" i="2"/>
  <c r="AJ5" i="31"/>
  <c r="AH3" i="2"/>
  <c r="AI5" i="31"/>
  <c r="AG3" i="2"/>
  <c r="AH5" i="31"/>
  <c r="AF3" i="2"/>
  <c r="AG5" i="31"/>
  <c r="AE3" i="2"/>
  <c r="AF5" i="31"/>
  <c r="AD3" i="2"/>
  <c r="AE5" i="31"/>
  <c r="AC3" i="2"/>
  <c r="AD5" i="31"/>
  <c r="AB3" i="2"/>
  <c r="AC5" i="31"/>
  <c r="AA3" i="2"/>
  <c r="AB5" i="31"/>
  <c r="Z3" i="2"/>
  <c r="AA5" i="31"/>
  <c r="Y3" i="2"/>
  <c r="Z5" i="31"/>
  <c r="X3" i="2"/>
  <c r="Y5" i="31"/>
  <c r="W3" i="2"/>
  <c r="X5" i="31"/>
  <c r="V3" i="2"/>
  <c r="W5" i="31"/>
  <c r="U3" i="2"/>
  <c r="V5" i="31"/>
  <c r="T3" i="2"/>
  <c r="U5" i="31"/>
  <c r="S3" i="2"/>
  <c r="T5" i="31"/>
  <c r="R3" i="2"/>
  <c r="S5" i="31"/>
  <c r="Q3" i="2"/>
  <c r="R5" i="31"/>
  <c r="P3" i="2"/>
  <c r="Q5" i="31"/>
  <c r="O3" i="2"/>
  <c r="P5" i="31"/>
  <c r="N3" i="2"/>
  <c r="O5" i="31"/>
  <c r="M3" i="2"/>
  <c r="N5" i="31"/>
  <c r="L3" i="2"/>
  <c r="M5" i="31"/>
  <c r="K3" i="2"/>
  <c r="L5" i="31"/>
  <c r="J3" i="2"/>
  <c r="K5" i="31"/>
  <c r="I3" i="2"/>
  <c r="J5" i="31"/>
  <c r="H3" i="2"/>
  <c r="I5" i="31"/>
  <c r="G3" i="2"/>
  <c r="H5" i="31"/>
  <c r="F3" i="2"/>
  <c r="G5" i="31"/>
  <c r="E3" i="2"/>
  <c r="F5" i="31"/>
  <c r="AH2" i="2"/>
  <c r="AG2" i="2"/>
  <c r="AF2" i="2"/>
  <c r="AE2" i="2"/>
  <c r="AD2" i="2"/>
  <c r="AC2" i="2"/>
  <c r="AB2" i="2"/>
  <c r="AA2" i="2"/>
  <c r="Z2" i="2"/>
  <c r="Y2" i="2"/>
  <c r="W2" i="2"/>
  <c r="V2" i="2"/>
  <c r="U2" i="2"/>
  <c r="T2" i="2"/>
  <c r="S2" i="2"/>
  <c r="R2" i="2"/>
  <c r="Q2" i="2"/>
  <c r="P2" i="2"/>
  <c r="O2" i="2"/>
  <c r="N2" i="2"/>
  <c r="M2" i="2"/>
  <c r="L2" i="2"/>
  <c r="K2" i="2"/>
  <c r="I2" i="2"/>
  <c r="H2" i="2"/>
  <c r="G2" i="2"/>
  <c r="C5" i="31"/>
  <c r="D5" i="31"/>
  <c r="E5" i="31"/>
  <c r="B14" i="31"/>
  <c r="C14" i="31"/>
  <c r="D14" i="31"/>
  <c r="E14" i="31"/>
  <c r="C3" i="31"/>
  <c r="B13" i="31"/>
  <c r="B11" i="31"/>
  <c r="B9" i="31"/>
  <c r="B8" i="31"/>
  <c r="B7" i="31"/>
  <c r="B6" i="31"/>
  <c r="B4" i="31"/>
  <c r="AJ13" i="31"/>
  <c r="AJ11" i="31"/>
  <c r="AJ9" i="31"/>
  <c r="AJ8" i="31"/>
  <c r="AJ7" i="31"/>
  <c r="AJ6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7" i="31"/>
  <c r="C11" i="31"/>
  <c r="C8" i="31"/>
  <c r="C9" i="31"/>
  <c r="C6" i="31"/>
  <c r="C13" i="31"/>
  <c r="E4" i="31"/>
  <c r="D4" i="31"/>
  <c r="C4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tc={60A11A86-6008-204C-BEF0-BC534F5D8F26}</author>
  </authors>
  <commentList>
    <comment ref="A18" authorId="0" shapeId="0" xr:uid="{60A11A86-6008-204C-BEF0-BC534F5D8F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@Eyab Al-Aini is this a fair assumption? Is there another source that can give me the electricity production by plant type?
I have seen every variation in this assumption! </t>
      </text>
    </comment>
  </commentList>
</comments>
</file>

<file path=xl/sharedStrings.xml><?xml version="1.0" encoding="utf-8"?>
<sst xmlns="http://schemas.openxmlformats.org/spreadsheetml/2006/main" count="851" uniqueCount="124">
  <si>
    <t>BCRbQ BAU Capacity Retirements before Quantization</t>
  </si>
  <si>
    <t>Sources:</t>
  </si>
  <si>
    <t>Existing Capacity and Generation</t>
  </si>
  <si>
    <t>National Energy Board</t>
  </si>
  <si>
    <t>Canada's Energy Future 2021</t>
  </si>
  <si>
    <t>https://apps.rec-cer.gc.ca/ftrppndc/dflt.aspx?GoCTemplateCulture&amp;GoCTemplateCulture=en-CA</t>
  </si>
  <si>
    <t>Appendices, Electricity Generation and Electricity Capacity; Current Policies</t>
  </si>
  <si>
    <t>Notes</t>
  </si>
  <si>
    <t>This variable represents BAU planned capacity retirements.</t>
  </si>
  <si>
    <t>Plant Categorization</t>
  </si>
  <si>
    <t>natural gas peakers</t>
  </si>
  <si>
    <t>We assume steam turbines and a share of combustion turbines are natural gas peakers (and the rest are oil-fired peakers).</t>
  </si>
  <si>
    <t>natural gas nonpeakers</t>
  </si>
  <si>
    <t>And we assume all combined cycle plants are nonpeaking natural gas plants based on EIA article:</t>
  </si>
  <si>
    <t>Natural gas-fired combustion turbines are generally used to meet peak electricity load (EIA, 2013)</t>
  </si>
  <si>
    <t>Assumption:</t>
  </si>
  <si>
    <t>Distribute NG retirement according to peaker-nonpeaker proportion</t>
  </si>
  <si>
    <t>From elec/BAU Expected Capacity Factors</t>
  </si>
  <si>
    <t>Peaker</t>
  </si>
  <si>
    <t>Nonpeaker</t>
  </si>
  <si>
    <t>Quantization</t>
  </si>
  <si>
    <t>Adopted from US version so retirement projections likely not accurate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</si>
  <si>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</si>
  <si>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</si>
  <si>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</si>
  <si>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</si>
  <si>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</si>
  <si>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</si>
  <si>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Select Report Version: Canada’s Energy Future 2021</t>
  </si>
  <si>
    <t>Select Appendices: Electricity Capacity</t>
  </si>
  <si>
    <t>Select Case: Current Policies</t>
  </si>
  <si>
    <t>Select Type: Primary Fuel</t>
  </si>
  <si>
    <t>Units:</t>
  </si>
  <si>
    <t>MW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</si>
  <si>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</si>
  <si>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</si>
  <si>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</si>
  <si>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</si>
  <si>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</si>
  <si>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</si>
  <si>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</si>
  <si>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</si>
  <si>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</si>
  <si>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</si>
  <si>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</si>
  <si>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</si>
  <si>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</si>
  <si>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</si>
  <si>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</si>
  <si>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</si>
  <si>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</si>
  <si>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</si>
  <si>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</si>
  <si>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</si>
  <si>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</si>
  <si>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</si>
  <si>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</si>
  <si>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</si>
  <si>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</si>
  <si>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</si>
  <si>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</si>
  <si>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</si>
  <si>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</si>
  <si>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</si>
  <si>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</si>
  <si>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</si>
  <si>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</si>
  <si>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</si>
  <si>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</si>
  <si>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</si>
  <si>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</si>
  <si>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</si>
  <si>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</si>
  <si>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</si>
  <si>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</si>
  <si>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</si>
  <si>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</si>
  <si>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</si>
  <si>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</si>
  <si>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</si>
  <si>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</si>
  <si>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</si>
  <si>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</si>
  <si>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</si>
  <si>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</si>
  <si>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</si>
  <si>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</si>
  <si>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</si>
  <si>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</si>
  <si>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</si>
  <si>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</si>
  <si>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</si>
  <si>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</si>
  <si>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</si>
  <si>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</si>
  <si>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</si>
  <si>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</si>
  <si>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</si>
  <si>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</si>
  <si>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</si>
  <si>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</si>
  <si>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</si>
  <si>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</si>
  <si>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Retirement based on year-over-year projections: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</si>
  <si>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</si>
  <si>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</si>
  <si>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</si>
  <si>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</si>
  <si>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</si>
  <si>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</si>
  <si>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</si>
  <si>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</si>
  <si>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</si>
  <si>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</si>
  <si>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</si>
  <si>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coal to gas</t>
  </si>
  <si>
    <t>offshore wind</t>
  </si>
  <si>
    <t>BAU Capacity Retirements (MW)</t>
  </si>
  <si>
    <t>lignite</t>
  </si>
  <si>
    <t>crude oil</t>
  </si>
  <si>
    <t>heavy or residual fuel oil</t>
  </si>
  <si>
    <t>municipal solid waste</t>
  </si>
  <si>
    <t>Coal - Corrected Capacity Outlook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</si>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</sst>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 (Body)"/>
    </font>
    <font>
      <b/>
      <i/>
      <sz val="11"/>
      <color theme="1"/>
      <name val="Calibri (Body)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5B9BD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164" fontId="10" fillId="0" borderId="0" applyFont="0" applyFill="0" applyBorder="0" applyAlignment="0" applyProtection="0"/>
    <xf numFmtId="0" fontId="11" fillId="0" borderId="0"/>
    <xf numFmtId="0" fontId="10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Border="0"/>
  </cellStyleXfs>
  <cellXfs count="22">
    <xf numFmtId="0" fontId="0" fillId="0" borderId="0" xfId="0"/>
    <xf numFmtId="1" fontId="0" fillId="0" borderId="0" xfId="0" applyNumberFormat="1"/>
    <xf numFmtId="0" fontId="1" fillId="0" borderId="0" xfId="0" applyFont="1"/>
    <xf numFmtId="0" fontId="9" fillId="0" borderId="0" xfId="8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13" fillId="0" borderId="0" xfId="23" applyFont="1"/>
    <xf numFmtId="0" fontId="12" fillId="0" borderId="0" xfId="23"/>
    <xf numFmtId="0" fontId="14" fillId="0" borderId="0" xfId="0" applyFont="1"/>
    <xf numFmtId="0" fontId="15" fillId="0" borderId="0" xfId="23" applyFont="1"/>
    <xf numFmtId="0" fontId="16" fillId="2" borderId="0" xfId="0" applyFont="1" applyFill="1"/>
    <xf numFmtId="0" fontId="17" fillId="0" borderId="0" xfId="0" applyFont="1" applyAlignment="1">
      <alignment horizontal="left"/>
    </xf>
    <xf numFmtId="0" fontId="9" fillId="0" borderId="0" xfId="8" applyAlignment="1">
      <alignment horizontal="left"/>
    </xf>
    <xf numFmtId="0" fontId="18" fillId="3" borderId="0" xfId="0" applyFont="1" applyFill="1"/>
    <xf numFmtId="0" fontId="12" fillId="0" borderId="9" xfId="23" applyBorder="1"/>
    <xf numFmtId="0" fontId="12" fillId="0" borderId="10" xfId="23" applyBorder="1"/>
    <xf numFmtId="0" fontId="19" fillId="0" borderId="0" xfId="0" applyFont="1"/>
    <xf numFmtId="0" fontId="20" fillId="0" borderId="0" xfId="0" applyFont="1"/>
    <xf numFmtId="9" fontId="0" fillId="0" borderId="0" xfId="22" applyFont="1"/>
    <xf numFmtId="1" fontId="0" fillId="0" borderId="0" xfId="16" applyNumberFormat="1" applyFont="1"/>
    <xf numFmtId="0" fontId="21" fillId="0" borderId="0" xfId="23" applyFont="1" applyAlignment="1">
      <alignment horizontal="right"/>
    </xf>
    <xf numFmtId="0" fontId="21" fillId="0" borderId="0" xfId="23" applyFont="1"/>
  </cellXfs>
  <cellStyles count="24">
    <cellStyle name="Body: normal cell" xfId="6" xr:uid="{00000000-0005-0000-0000-000000000000}"/>
    <cellStyle name="Body: normal cell 2" xfId="12" xr:uid="{00000000-0005-0000-0000-000001000000}"/>
    <cellStyle name="Comma" xfId="16" builtinId="3"/>
    <cellStyle name="Comma 2" xfId="1" xr:uid="{00000000-0005-0000-0000-000003000000}"/>
    <cellStyle name="Comma 3" xfId="20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8" xr:uid="{84E36236-A6CE-4380-AB6D-04D8E4B044BD}"/>
    <cellStyle name="Normal 2 2 2" xfId="19" xr:uid="{EC7C9871-E8E5-4360-9554-A0DCD53B6654}"/>
    <cellStyle name="Normal 3" xfId="17" xr:uid="{D8131D71-0F22-4AD6-8DB3-44F6468E2631}"/>
    <cellStyle name="Normal 3 2" xfId="23" xr:uid="{637F7ACE-91C6-7A40-87B8-DB5D7833906F}"/>
    <cellStyle name="Parent row" xfId="5" xr:uid="{00000000-0005-0000-0000-00000D000000}"/>
    <cellStyle name="Parent row 2" xfId="11" xr:uid="{00000000-0005-0000-0000-00000E000000}"/>
    <cellStyle name="Percent" xfId="22" builtinId="5"/>
    <cellStyle name="Percent 2" xfId="21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Coal Capacity</a:t>
            </a:r>
            <a:r>
              <a:rPr lang="en-CA" baseline="0"/>
              <a:t> Outlook (MW)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CER Retirement Schedule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'CER CEF Electricity Capacity'!$Q$8:$AB$8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strCache>
            </c:strRef>
          </c:cat>
          <c:val>
            <c:numRef>
              <c:f>'CER CEF Electricity Capacity'!$Q$14:$AB$14</c:f>
              <c:numCache>
                <c:formatCode>General</c:formatCode>
                <c:ptCount val="12"/>
                <c:pt idx="0">
                  <c:v>8521.7999999999993</c:v>
                </c:pt>
                <c:pt idx="1">
                  <c:v>7368.8</c:v>
                </c:pt>
                <c:pt idx="2">
                  <c:v>6038.8</c:v>
                </c:pt>
                <c:pt idx="3">
                  <c:v>2844</c:v>
                </c:pt>
                <c:pt idx="4">
                  <c:v>2844</c:v>
                </c:pt>
                <c:pt idx="5">
                  <c:v>2844</c:v>
                </c:pt>
                <c:pt idx="6">
                  <c:v>2553</c:v>
                </c:pt>
                <c:pt idx="7">
                  <c:v>2553</c:v>
                </c:pt>
                <c:pt idx="8">
                  <c:v>1978</c:v>
                </c:pt>
                <c:pt idx="9">
                  <c:v>1978</c:v>
                </c:pt>
                <c:pt idx="10">
                  <c:v>1978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9-4CB4-B515-DBDCE704C96A}"/>
            </c:ext>
          </c:extLst>
        </c:ser>
        <c:ser>
          <c:idx val="1"/>
          <c:order val="1"/>
          <c:tx>
            <c:v>New Retirement Schedule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'CER CEF Electricity Capacity'!$Q$8:$AB$8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strCache>
            </c:strRef>
          </c:cat>
          <c:val>
            <c:numRef>
              <c:f>'CER CEF Electricity Capacity'!$Q$6:$AB$6</c:f>
              <c:numCache>
                <c:formatCode>General</c:formatCode>
                <c:ptCount val="12"/>
                <c:pt idx="0">
                  <c:v>8275</c:v>
                </c:pt>
                <c:pt idx="1">
                  <c:v>6971</c:v>
                </c:pt>
                <c:pt idx="2">
                  <c:v>4213</c:v>
                </c:pt>
                <c:pt idx="3">
                  <c:v>4213</c:v>
                </c:pt>
                <c:pt idx="4">
                  <c:v>2808</c:v>
                </c:pt>
                <c:pt idx="5">
                  <c:v>2654</c:v>
                </c:pt>
                <c:pt idx="6">
                  <c:v>2654</c:v>
                </c:pt>
                <c:pt idx="7">
                  <c:v>2370</c:v>
                </c:pt>
                <c:pt idx="8">
                  <c:v>2370</c:v>
                </c:pt>
                <c:pt idx="9">
                  <c:v>1512</c:v>
                </c:pt>
                <c:pt idx="10">
                  <c:v>1512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8-42F1-9297-187360F0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81040"/>
        <c:axId val="2108493104"/>
      </c:lineChart>
      <c:catAx>
        <c:axId val="21084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93104"/>
        <c:crosses val="autoZero"/>
        <c:auto val="1"/>
        <c:lblAlgn val="ctr"/>
        <c:lblOffset val="100"/>
        <c:noMultiLvlLbl val="0"/>
      </c:catAx>
      <c:valAx>
        <c:axId val="2108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16</xdr:row>
      <xdr:rowOff>38100</xdr:rowOff>
    </xdr:from>
    <xdr:to>
      <xdr:col>21</xdr:col>
      <xdr:colOff>310515</xdr:colOff>
      <xdr:row>39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05788-DA6D-D91E-0622-350616780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yab Al-Aini" id="{F88ABCA4-A788-CF45-9C99-E255050FC446}" userId="eyaba@pembina.org" providerId="PeoplePicker"/>
  <person displayName="Betsy Agar" id="{805396A1-8943-3A44-AA54-C1413268BAB2}" userId="S::betsya@pembina.org::bba46dfa-1448-49db-8a85-9735cb4ceae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24878-2565-7543-838D-FF32B523DB95}" name="Table130" displayName="Table130" ref="A8:AU16" totalsRowShown="0">
  <tableColumns count="47">
    <tableColumn id="1" xr3:uid="{B262AF95-34FF-1648-A071-91D0386FB370}" name="_"/>
    <tableColumn id="2" xr3:uid="{18209E04-290E-CD4E-BC1B-B17D69CF6790}" name="2005"/>
    <tableColumn id="3" xr3:uid="{83D8D4E5-85CC-0441-8689-A9365F2A1CF7}" name="2006"/>
    <tableColumn id="4" xr3:uid="{0FEFBC33-A06E-DC4D-83DA-3119F680BA55}" name="2007"/>
    <tableColumn id="5" xr3:uid="{EF285B46-FE22-2D45-92A0-723EEFC4F33F}" name="2008"/>
    <tableColumn id="6" xr3:uid="{9CAF53A5-E3BE-6A46-B7DD-A5238EF61011}" name="2009"/>
    <tableColumn id="7" xr3:uid="{66CE49A7-4B61-FE4B-B37A-4322F6483394}" name="2010"/>
    <tableColumn id="8" xr3:uid="{163E2994-4857-6E4C-88A1-E4513D1716F7}" name="2011"/>
    <tableColumn id="9" xr3:uid="{A8973717-0AE3-ED45-81EC-BFF38B5B07B6}" name="2012"/>
    <tableColumn id="10" xr3:uid="{E4246588-A888-3C4E-BA80-EC2834472225}" name="2013"/>
    <tableColumn id="11" xr3:uid="{3CA9D7CE-4EF4-B34F-BF96-1A1EEFC9C87B}" name="2014"/>
    <tableColumn id="12" xr3:uid="{8A786BEA-FFA3-F54A-AFC5-F0BB9865206C}" name="2015"/>
    <tableColumn id="13" xr3:uid="{DCCE3F4C-002D-2F49-8E9E-90DD9B4EB466}" name="2016"/>
    <tableColumn id="14" xr3:uid="{32E1BA57-C8F8-3548-8EBE-91E4A113C669}" name="2017"/>
    <tableColumn id="15" xr3:uid="{F21768ED-1C7D-4D44-A41E-D3505D5F5CC1}" name="2018"/>
    <tableColumn id="16" xr3:uid="{C9762604-C430-E44B-B3BC-9FB72FA38029}" name="2019"/>
    <tableColumn id="17" xr3:uid="{338EC3B1-176A-A84B-BCC6-F5B99A42B759}" name="2020"/>
    <tableColumn id="18" xr3:uid="{297BD210-76CE-E644-B8D7-0B73E3FE133C}" name="2021"/>
    <tableColumn id="19" xr3:uid="{73DC8581-D44A-5B47-8663-F04FBF8ABF9E}" name="2022"/>
    <tableColumn id="20" xr3:uid="{C6D979A1-07A3-7B41-9532-BCA93E375AB3}" name="2023"/>
    <tableColumn id="21" xr3:uid="{5C278C85-A152-8146-BE2A-7C43C72B0C29}" name="2024"/>
    <tableColumn id="22" xr3:uid="{348DF2C6-0B58-E84A-A477-83ECA7A5CE9A}" name="2025"/>
    <tableColumn id="23" xr3:uid="{3831184F-4925-1241-986E-094186FBB485}" name="2026"/>
    <tableColumn id="24" xr3:uid="{CBFC9ABB-A00B-1A47-BD23-518E601F129D}" name="2027"/>
    <tableColumn id="25" xr3:uid="{24E644A6-46AE-1441-80BD-2A4C8DDAD608}" name="2028"/>
    <tableColumn id="26" xr3:uid="{B755C056-44E7-FF40-BFC1-21AB748A18D3}" name="2029"/>
    <tableColumn id="27" xr3:uid="{B1F75CBF-4AF0-744D-8344-719A3418CF1D}" name="2030"/>
    <tableColumn id="28" xr3:uid="{6E214EED-FD3F-BA46-831D-2742583C2E51}" name="2031"/>
    <tableColumn id="29" xr3:uid="{702C9347-C56D-1441-9888-2A504309E9FC}" name="2032"/>
    <tableColumn id="30" xr3:uid="{D06D2364-7906-9047-98A3-59A204650F5C}" name="2033"/>
    <tableColumn id="31" xr3:uid="{2C903111-5ACA-374A-A795-C0214294E1F1}" name="2034"/>
    <tableColumn id="32" xr3:uid="{C1DB51AA-F51C-374B-B1AA-E21D4B216EE3}" name="2035"/>
    <tableColumn id="33" xr3:uid="{60189FDD-94E6-B64A-AB57-BB1DB8F881F5}" name="2036"/>
    <tableColumn id="34" xr3:uid="{FD68270A-1B6B-0740-943A-90B120C2CDA1}" name="2037"/>
    <tableColumn id="35" xr3:uid="{1EDB7797-43D5-D14B-B260-8F03596FD4D7}" name="2038"/>
    <tableColumn id="36" xr3:uid="{1039A8C1-EFF7-DE44-8129-F930D150166A}" name="2039"/>
    <tableColumn id="37" xr3:uid="{7ADCF373-F9E8-7A4F-A15A-ADC8E9584328}" name="2040"/>
    <tableColumn id="38" xr3:uid="{BFFAC657-3DC1-6C4A-A707-CFF3B0B342D1}" name="2041"/>
    <tableColumn id="39" xr3:uid="{9EFAE4B3-8EC5-574E-9717-731E72052457}" name="2042"/>
    <tableColumn id="40" xr3:uid="{E415014D-C4B8-964A-82DC-5074ED982FC3}" name="2043"/>
    <tableColumn id="41" xr3:uid="{1E242948-7664-2742-B532-EB6067F72E9F}" name="2044"/>
    <tableColumn id="42" xr3:uid="{1CF876D3-55CA-A943-AEC4-4E12D6B90B2B}" name="2045"/>
    <tableColumn id="43" xr3:uid="{518AC704-683E-FC46-B150-131B52466EDE}" name="2046"/>
    <tableColumn id="44" xr3:uid="{913F181C-2486-C946-88A0-64FFB6F03117}" name="2047"/>
    <tableColumn id="45" xr3:uid="{2DDBAB53-2F55-0143-9BF4-BFF362517463}" name="2048"/>
    <tableColumn id="46" xr3:uid="{988D8A84-0575-A847-899C-53F35A6EA2E7}" name="2049"/>
    <tableColumn id="47" xr3:uid="{F14BA1EB-6F26-594A-8BD3-807693D0F1B7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D12300-E419-AD43-891E-CD98A99AF0A1}" name="Table1039" displayName="Table1039" ref="A107:AU115" totalsRowShown="0">
  <tableColumns count="47">
    <tableColumn id="1" xr3:uid="{2FA42B1B-8D94-A344-88E9-EA976FD27909}" name="_"/>
    <tableColumn id="2" xr3:uid="{BD0C070D-2702-4C4A-A559-60682EF92F98}" name="2005"/>
    <tableColumn id="3" xr3:uid="{AE5CB783-0521-DF4D-B398-E665D1BB6F0D}" name="2006"/>
    <tableColumn id="4" xr3:uid="{0096E871-9B23-504A-997B-40264689FA29}" name="2007"/>
    <tableColumn id="5" xr3:uid="{1DB022BA-388A-424E-9645-ED5A97F34881}" name="2008"/>
    <tableColumn id="6" xr3:uid="{05D060B1-01E8-434E-833C-2680473C02AF}" name="2009"/>
    <tableColumn id="7" xr3:uid="{E484BA29-F0F2-9A4D-A8E8-45302E024DEB}" name="2010"/>
    <tableColumn id="8" xr3:uid="{E0A7AD2E-6A39-374A-B642-A68735754FB4}" name="2011"/>
    <tableColumn id="9" xr3:uid="{A8FD7521-F2BE-9642-B0C0-5796EAFA135E}" name="2012"/>
    <tableColumn id="10" xr3:uid="{7F62E56C-6FC2-FB48-B611-0DBAA16C5141}" name="2013"/>
    <tableColumn id="11" xr3:uid="{6C66538E-BC4F-054D-9876-8C4B522414EB}" name="2014"/>
    <tableColumn id="12" xr3:uid="{73AC16F6-9FCF-3B42-BDA3-64D40A0D6464}" name="2015"/>
    <tableColumn id="13" xr3:uid="{C8019B13-D39E-D341-9C0F-CEBBC10D814D}" name="2016"/>
    <tableColumn id="14" xr3:uid="{B4041834-EF82-5C4B-A59A-FC63F6675599}" name="2017"/>
    <tableColumn id="15" xr3:uid="{51E89387-8C5D-3942-95D9-D514AAA88C1D}" name="2018"/>
    <tableColumn id="16" xr3:uid="{D7851E60-1789-1341-9E79-EE15816E0E7B}" name="2019"/>
    <tableColumn id="17" xr3:uid="{410D8CCA-14D6-7942-BBA9-825DDC086321}" name="2020"/>
    <tableColumn id="18" xr3:uid="{E95DFFDB-7407-CF49-B8DC-584FC9EDFA4F}" name="2021"/>
    <tableColumn id="19" xr3:uid="{2C5392A8-3B2A-FB45-9DC0-1A82A0D00E01}" name="2022"/>
    <tableColumn id="20" xr3:uid="{F1458001-3006-C946-ADF8-BC33C6DC3C10}" name="2023"/>
    <tableColumn id="21" xr3:uid="{89EA9AD9-DF66-1641-8664-FC656B85C994}" name="2024"/>
    <tableColumn id="22" xr3:uid="{A1C1C9F3-7074-814F-A799-29B48C5F60C2}" name="2025"/>
    <tableColumn id="23" xr3:uid="{22C3B5AF-CECE-1F4D-A0A1-22D7E56EF572}" name="2026"/>
    <tableColumn id="24" xr3:uid="{086A8812-BC82-4040-AD59-08BE0929E26A}" name="2027"/>
    <tableColumn id="25" xr3:uid="{44D65A9F-9808-5744-8D05-A3821C81D633}" name="2028"/>
    <tableColumn id="26" xr3:uid="{9AA4BAB8-BC19-6A40-A193-743AEC3B8F91}" name="2029"/>
    <tableColumn id="27" xr3:uid="{E504A4AB-4CD5-F84A-8EB3-7E6DE1739EFA}" name="2030"/>
    <tableColumn id="28" xr3:uid="{C8F497EA-8A80-F640-889C-EB77C3EDB684}" name="2031"/>
    <tableColumn id="29" xr3:uid="{B459D764-EECF-EC42-8AAE-D137DEEF28F2}" name="2032"/>
    <tableColumn id="30" xr3:uid="{C93F4493-4E4E-4A41-A17F-AFF51C6FD976}" name="2033"/>
    <tableColumn id="31" xr3:uid="{894EF7CA-00F2-A04A-BEFD-CE1686C8EE1D}" name="2034"/>
    <tableColumn id="32" xr3:uid="{E4067B6E-9050-2D45-9142-D1C7116FC01C}" name="2035"/>
    <tableColumn id="33" xr3:uid="{5E2702C9-2378-5742-9BB2-F84649CD99B1}" name="2036"/>
    <tableColumn id="34" xr3:uid="{F0B3184C-CF18-EE47-AF12-799A5603D429}" name="2037"/>
    <tableColumn id="35" xr3:uid="{18F33C1D-CAB1-BC4A-BB3F-31D1A68CC392}" name="2038"/>
    <tableColumn id="36" xr3:uid="{9CA2D862-1B27-154E-9027-355960E1DF2F}" name="2039"/>
    <tableColumn id="37" xr3:uid="{19BB3A21-E419-0E47-BA48-A2C8145DED0A}" name="2040"/>
    <tableColumn id="38" xr3:uid="{FD41C362-DA92-F94C-B8D3-18C138448C6F}" name="2041"/>
    <tableColumn id="39" xr3:uid="{CDB9FCCC-A488-804A-9050-88051F00E732}" name="2042"/>
    <tableColumn id="40" xr3:uid="{26507E77-E3EF-164F-B524-E75363298046}" name="2043"/>
    <tableColumn id="41" xr3:uid="{40B39871-B173-BE4D-B987-8FF96BAE286E}" name="2044"/>
    <tableColumn id="42" xr3:uid="{66E627F6-D4A3-934C-B067-1063A33BA3C0}" name="2045"/>
    <tableColumn id="43" xr3:uid="{898A700B-AB60-5746-B1D7-C8EC1C378C86}" name="2046"/>
    <tableColumn id="44" xr3:uid="{D9E49BF3-F33C-0843-8C3E-487BF91A431E}" name="2047"/>
    <tableColumn id="45" xr3:uid="{B6C84E4B-C29D-5B44-8123-E77334855877}" name="2048"/>
    <tableColumn id="46" xr3:uid="{78EB87AD-53F9-CB40-92A6-43DBEDBFCCA0}" name="2049"/>
    <tableColumn id="47" xr3:uid="{6A5F28D9-7528-C348-80BC-F373BF415523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00235F-498E-0445-AD39-9D53AE34CE7C}" name="Table1140" displayName="Table1140" ref="A118:AU126" totalsRowShown="0">
  <tableColumns count="47">
    <tableColumn id="1" xr3:uid="{F4363398-6DB4-7D45-88C0-8A54C6E3F973}" name="_"/>
    <tableColumn id="2" xr3:uid="{2A85F18A-6F43-E948-BBC4-F26E26016094}" name="2005"/>
    <tableColumn id="3" xr3:uid="{32AA5C52-7B3E-1B4F-AB56-3A1227E2A9EB}" name="2006"/>
    <tableColumn id="4" xr3:uid="{31E9F756-CF8B-254A-A99D-54AB374DABD7}" name="2007"/>
    <tableColumn id="5" xr3:uid="{F423C88A-B5AD-0B45-9F11-70E1E690434E}" name="2008"/>
    <tableColumn id="6" xr3:uid="{75228603-F771-1A40-978C-AF29B21ACCE6}" name="2009"/>
    <tableColumn id="7" xr3:uid="{28EAA3A7-19AE-DD49-B6CD-CB7A3731253A}" name="2010"/>
    <tableColumn id="8" xr3:uid="{E854CA4A-5DB4-0A46-81CB-746BC9A1C317}" name="2011"/>
    <tableColumn id="9" xr3:uid="{506F33FA-AD31-BA45-8CED-94D8BE1842E4}" name="2012"/>
    <tableColumn id="10" xr3:uid="{392274F9-369B-9444-8411-11DF62C7EAF3}" name="2013"/>
    <tableColumn id="11" xr3:uid="{89AA92DE-972B-DD49-8DCB-2D4AA7C97F69}" name="2014"/>
    <tableColumn id="12" xr3:uid="{BB485C89-F466-1444-B52D-9EFBDCFE6CA1}" name="2015"/>
    <tableColumn id="13" xr3:uid="{63C7AB44-3CC8-984D-B84C-B0448763FDCD}" name="2016"/>
    <tableColumn id="14" xr3:uid="{A65D8B0C-69CD-3A4B-B500-CD5E3F190DA2}" name="2017"/>
    <tableColumn id="15" xr3:uid="{2E455847-3496-8747-BCF9-621DA5C98F6E}" name="2018"/>
    <tableColumn id="16" xr3:uid="{E8978FB4-8741-934C-A155-CCEF11F6A07A}" name="2019"/>
    <tableColumn id="17" xr3:uid="{CBD96C15-9F88-D84B-9A25-A456BF798E5D}" name="2020"/>
    <tableColumn id="18" xr3:uid="{304479CB-2946-7443-AFEC-9D6C74103D8B}" name="2021"/>
    <tableColumn id="19" xr3:uid="{D8CDCE9B-D151-B942-A2E7-3F293B59671C}" name="2022"/>
    <tableColumn id="20" xr3:uid="{BC4A029E-D45F-0B4A-A22D-0A3241FE8D57}" name="2023"/>
    <tableColumn id="21" xr3:uid="{5DE544A9-8D1D-3E45-8710-7580E996480C}" name="2024"/>
    <tableColumn id="22" xr3:uid="{58047B9E-74B3-1C42-936B-5C1B4E46A72F}" name="2025"/>
    <tableColumn id="23" xr3:uid="{E8C489BC-27C3-404E-AB90-2C4FD2E5AABC}" name="2026"/>
    <tableColumn id="24" xr3:uid="{AFDD603E-FE7A-A548-9D5D-8F16B09DFB53}" name="2027"/>
    <tableColumn id="25" xr3:uid="{0989216D-DED9-CB44-BB40-A11566D40178}" name="2028"/>
    <tableColumn id="26" xr3:uid="{926CD644-1215-FC4F-995C-B07C6D8E2D51}" name="2029"/>
    <tableColumn id="27" xr3:uid="{D2759C71-943A-E84E-914C-1F6634CD1B16}" name="2030"/>
    <tableColumn id="28" xr3:uid="{B29C3BCE-5884-744B-9FE1-F1792BB40185}" name="2031"/>
    <tableColumn id="29" xr3:uid="{71137310-A631-F146-A580-183F92105A89}" name="2032"/>
    <tableColumn id="30" xr3:uid="{E1CD38AC-F86F-C44E-A034-992CA245FAA3}" name="2033"/>
    <tableColumn id="31" xr3:uid="{AC488C31-1CBA-AC46-91F7-2138A4B2B1E0}" name="2034"/>
    <tableColumn id="32" xr3:uid="{7961C636-96E7-584A-9325-27FA5276DF06}" name="2035"/>
    <tableColumn id="33" xr3:uid="{E9373E3F-EA56-AB42-8E7C-D96FD604F452}" name="2036"/>
    <tableColumn id="34" xr3:uid="{ABA74F47-6EAF-1949-965F-060346D2E226}" name="2037"/>
    <tableColumn id="35" xr3:uid="{4A405F68-DDF4-A349-B45A-B82C5EB3EA22}" name="2038"/>
    <tableColumn id="36" xr3:uid="{52EB223F-21EE-6946-AA7E-8C0E3FB1D2A9}" name="2039"/>
    <tableColumn id="37" xr3:uid="{196678BF-E4BC-3A4E-BB52-B6447B374C3B}" name="2040"/>
    <tableColumn id="38" xr3:uid="{D98B4ED3-B671-1142-B87D-DB4FFB15E33C}" name="2041"/>
    <tableColumn id="39" xr3:uid="{A462CD16-E8F6-1148-B3CD-2C180A18836E}" name="2042"/>
    <tableColumn id="40" xr3:uid="{404D1BC7-89E6-374A-9E7B-4C56C81FFF60}" name="2043"/>
    <tableColumn id="41" xr3:uid="{35E28461-902D-D64B-8EB6-5CC43A41C2FD}" name="2044"/>
    <tableColumn id="42" xr3:uid="{2DC41539-1C39-FA46-8605-E9B483F948D5}" name="2045"/>
    <tableColumn id="43" xr3:uid="{EEDD86F4-5CE0-9149-95CC-D5BFD68FA190}" name="2046"/>
    <tableColumn id="44" xr3:uid="{7EDD190B-8C1C-2848-A559-60265D73CA35}" name="2047"/>
    <tableColumn id="45" xr3:uid="{0900B7BC-567B-E642-9562-D90A564C82A0}" name="2048"/>
    <tableColumn id="46" xr3:uid="{7CCD8B13-9029-3A4E-A92D-7187E01B2A63}" name="2049"/>
    <tableColumn id="47" xr3:uid="{9147320C-EE80-FB46-B28B-8D7F613C782B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37C421-4541-D74A-AF40-06BAC5F49068}" name="Table1241" displayName="Table1241" ref="A129:AU137" totalsRowShown="0">
  <tableColumns count="47">
    <tableColumn id="1" xr3:uid="{4B3BBD6C-E70F-1F47-9BF1-7016DE02F1F3}" name="_"/>
    <tableColumn id="2" xr3:uid="{FD0352DB-ED07-2D41-8B62-6A2030F50FDE}" name="2005"/>
    <tableColumn id="3" xr3:uid="{DE6D078E-FFC4-354A-9465-8C6A307FF6E0}" name="2006"/>
    <tableColumn id="4" xr3:uid="{9BDA685E-4E74-6541-8589-8BFD776A85E2}" name="2007"/>
    <tableColumn id="5" xr3:uid="{D117AEF5-099D-AD4D-9389-FF458583B454}" name="2008"/>
    <tableColumn id="6" xr3:uid="{5D045595-9A39-434C-A567-4161F68528E9}" name="2009"/>
    <tableColumn id="7" xr3:uid="{3089F44D-ED58-5B44-87FE-305B2A3BF799}" name="2010"/>
    <tableColumn id="8" xr3:uid="{FD21F9A7-0A83-DB48-956E-D95DB2317EA2}" name="2011"/>
    <tableColumn id="9" xr3:uid="{E4B80C18-940B-B74A-A741-5193D58111F1}" name="2012"/>
    <tableColumn id="10" xr3:uid="{D06C1F24-2122-E64D-A03F-737AC481AF7C}" name="2013"/>
    <tableColumn id="11" xr3:uid="{CE686D1A-9A62-8F4D-A7F2-1CBE51097917}" name="2014"/>
    <tableColumn id="12" xr3:uid="{C3D2FDA4-CDCA-AE41-AB4B-0816E1161030}" name="2015"/>
    <tableColumn id="13" xr3:uid="{4589A933-9F38-6A40-89A1-16840B3724A7}" name="2016"/>
    <tableColumn id="14" xr3:uid="{7555A182-3B85-1148-87F5-5B0595ADF895}" name="2017"/>
    <tableColumn id="15" xr3:uid="{9B745297-A88B-9F4B-8397-D86603B74F3D}" name="2018"/>
    <tableColumn id="16" xr3:uid="{024DC5CC-CEA9-3A40-A8D0-E8ABB7B68994}" name="2019"/>
    <tableColumn id="17" xr3:uid="{E2B522F8-C36A-464A-AD35-A53F2077D7C2}" name="2020"/>
    <tableColumn id="18" xr3:uid="{59C12B85-1AFE-8046-8774-D399275904DF}" name="2021"/>
    <tableColumn id="19" xr3:uid="{8D150ED2-3102-A84E-8215-176668BB8BEF}" name="2022"/>
    <tableColumn id="20" xr3:uid="{DD878AA1-2CEA-DC4F-BEA7-B353BCF21637}" name="2023"/>
    <tableColumn id="21" xr3:uid="{0B4EE79C-1E9F-7544-B0C6-89686059E603}" name="2024"/>
    <tableColumn id="22" xr3:uid="{A42A7E73-203B-0B4D-BB23-0097A82B9D03}" name="2025"/>
    <tableColumn id="23" xr3:uid="{766D0F2D-B51E-D145-882E-840871237AC8}" name="2026"/>
    <tableColumn id="24" xr3:uid="{B168B6B7-72E7-764D-99CB-04C36636CE74}" name="2027"/>
    <tableColumn id="25" xr3:uid="{0F3C0E5B-1804-FD43-B0B0-4EAC0815EF53}" name="2028"/>
    <tableColumn id="26" xr3:uid="{3A859BDC-43EE-454D-8C02-5BD647510C9C}" name="2029"/>
    <tableColumn id="27" xr3:uid="{D0C08A4D-B17A-1142-B32B-C6036B5F4948}" name="2030"/>
    <tableColumn id="28" xr3:uid="{18CDBB87-16F5-A54F-8C03-D8CC11B3135A}" name="2031"/>
    <tableColumn id="29" xr3:uid="{E90114AA-A338-874A-8C23-83027C0390D4}" name="2032"/>
    <tableColumn id="30" xr3:uid="{C59E7894-9B4E-2B44-A3C7-B088AEDA1C5D}" name="2033"/>
    <tableColumn id="31" xr3:uid="{BF5116DC-6DB5-C347-99FD-18C94F77C941}" name="2034"/>
    <tableColumn id="32" xr3:uid="{EB39B113-54B2-DD44-97BD-1A15766FAA0D}" name="2035"/>
    <tableColumn id="33" xr3:uid="{216B1C65-972F-2142-B597-302DEDB362F3}" name="2036"/>
    <tableColumn id="34" xr3:uid="{F914840A-D99E-A14E-881E-CED47DAB7F37}" name="2037"/>
    <tableColumn id="35" xr3:uid="{5BA70D39-DEA5-6547-BE9F-6614EA3243D9}" name="2038"/>
    <tableColumn id="36" xr3:uid="{3C0ACAC9-2EF2-A54D-9F70-9265317B6F94}" name="2039"/>
    <tableColumn id="37" xr3:uid="{DBFC0F72-6D7B-2F4E-BD29-891F6925329B}" name="2040"/>
    <tableColumn id="38" xr3:uid="{5DE40530-10E3-4C43-B91B-5CE3FCEBC5D0}" name="2041"/>
    <tableColumn id="39" xr3:uid="{CCBA3648-E192-7849-BEA5-92F8B391AAB8}" name="2042"/>
    <tableColumn id="40" xr3:uid="{9A20FC62-6B56-4140-96EF-2B3B6B3C570B}" name="2043"/>
    <tableColumn id="41" xr3:uid="{57E5613D-096B-694E-B974-8AEA693A888C}" name="2044"/>
    <tableColumn id="42" xr3:uid="{17CD74E6-47E0-2B40-833E-8CC9C5AB3DB5}" name="2045"/>
    <tableColumn id="43" xr3:uid="{D8E22CAF-F099-B641-9B8B-815B1223F161}" name="2046"/>
    <tableColumn id="44" xr3:uid="{294540EF-DA71-CA4F-8F18-D6F2391C355B}" name="2047"/>
    <tableColumn id="45" xr3:uid="{EE19D876-2E02-A346-B47D-58626187B678}" name="2048"/>
    <tableColumn id="46" xr3:uid="{DB66061B-57CC-A842-823A-C99EEFB32588}" name="2049"/>
    <tableColumn id="47" xr3:uid="{805E6A26-57FC-5F41-907E-3A31ADB40966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43F9C7-EF01-D147-B508-B3B2F4C1CAEE}" name="Table1342" displayName="Table1342" ref="A140:AU148" totalsRowShown="0">
  <tableColumns count="47">
    <tableColumn id="1" xr3:uid="{579C1AF0-672A-1E4C-918D-9489FDD7EB81}" name="_"/>
    <tableColumn id="2" xr3:uid="{3515B0CE-9F7F-604D-8EBE-972FDF7A35A4}" name="2005"/>
    <tableColumn id="3" xr3:uid="{18B7503C-C0F8-0645-A621-B25C5A5E64EA}" name="2006"/>
    <tableColumn id="4" xr3:uid="{426B5F57-4B76-9843-BA34-266D8B90348A}" name="2007"/>
    <tableColumn id="5" xr3:uid="{1CBBA1B1-CC46-BC42-BE3A-3D99C9E7BF68}" name="2008"/>
    <tableColumn id="6" xr3:uid="{BD759525-100D-BC43-A520-39754EE2981D}" name="2009"/>
    <tableColumn id="7" xr3:uid="{1F59BC74-9A4C-E748-95A2-2D2BE3A60AA4}" name="2010"/>
    <tableColumn id="8" xr3:uid="{545E50D4-A377-9248-947B-2FDBD147A3CC}" name="2011"/>
    <tableColumn id="9" xr3:uid="{95F3E4BB-0D23-8B41-8A5E-DB5031C371F3}" name="2012"/>
    <tableColumn id="10" xr3:uid="{1EFDC288-9AB0-7E44-820D-B60C75AA82D8}" name="2013"/>
    <tableColumn id="11" xr3:uid="{1DEE99AF-820F-7349-8346-25C09929A33E}" name="2014"/>
    <tableColumn id="12" xr3:uid="{DBBC5720-A564-D646-9D1D-5BECC90E38EE}" name="2015"/>
    <tableColumn id="13" xr3:uid="{FE2CD1A8-4335-FD47-B6A9-217DD1644E48}" name="2016"/>
    <tableColumn id="14" xr3:uid="{7993F04F-A6DB-A94B-8D7A-D6F276087D28}" name="2017"/>
    <tableColumn id="15" xr3:uid="{7E68FE98-4747-B641-A7B9-D078FF541BE0}" name="2018"/>
    <tableColumn id="16" xr3:uid="{696D3076-02A9-8D41-8411-25F8999205B3}" name="2019"/>
    <tableColumn id="17" xr3:uid="{8D7D1296-5C0B-C841-84E6-5FDE6B610C7D}" name="2020"/>
    <tableColumn id="18" xr3:uid="{1729C488-73D9-1A45-A3D9-55123742A72B}" name="2021"/>
    <tableColumn id="19" xr3:uid="{DB6FE73F-5260-1C49-95DB-4F4F17FBE0B2}" name="2022"/>
    <tableColumn id="20" xr3:uid="{63F6F389-8E9E-6342-8EE4-49BE94AD72B5}" name="2023"/>
    <tableColumn id="21" xr3:uid="{859E7C04-623D-5443-97DF-809C5917AA09}" name="2024"/>
    <tableColumn id="22" xr3:uid="{698A8B3C-AED1-584A-A77C-50E16F936DD0}" name="2025"/>
    <tableColumn id="23" xr3:uid="{F1EB4491-0923-AA4C-ABFA-9CDE13FC4660}" name="2026"/>
    <tableColumn id="24" xr3:uid="{6A39A57B-B3B2-8A49-832D-47FEF70C239F}" name="2027"/>
    <tableColumn id="25" xr3:uid="{6E56D75A-B50A-214E-A09F-F1736EF7E73C}" name="2028"/>
    <tableColumn id="26" xr3:uid="{B7DB76B7-AE84-3344-8FF6-33E195033357}" name="2029"/>
    <tableColumn id="27" xr3:uid="{208888FF-3AED-444A-AF60-E808AF577AE0}" name="2030"/>
    <tableColumn id="28" xr3:uid="{D184E638-5431-E24B-9E79-974392806F7A}" name="2031"/>
    <tableColumn id="29" xr3:uid="{E790D486-64F4-CD4D-9F39-61D0B4927521}" name="2032"/>
    <tableColumn id="30" xr3:uid="{FDAAD8B5-207A-ED44-AFB9-41515968FC7B}" name="2033"/>
    <tableColumn id="31" xr3:uid="{E62F02B8-803E-BB44-9F65-E18ADED59ADE}" name="2034"/>
    <tableColumn id="32" xr3:uid="{600BAF97-8448-0349-8A7E-A1361072CA48}" name="2035"/>
    <tableColumn id="33" xr3:uid="{B602D898-FA9E-1548-9774-9C1387BA065A}" name="2036"/>
    <tableColumn id="34" xr3:uid="{F307DEA6-9ED2-864A-B097-21045EFD97D3}" name="2037"/>
    <tableColumn id="35" xr3:uid="{7188A035-C30B-8D49-9B59-7807B213E36A}" name="2038"/>
    <tableColumn id="36" xr3:uid="{6FF235F0-8920-1C45-B281-695894C99FC3}" name="2039"/>
    <tableColumn id="37" xr3:uid="{BBD00D56-851F-A84E-AEBF-213D3E5694DA}" name="2040"/>
    <tableColumn id="38" xr3:uid="{03EBD001-E7FE-A147-872C-5EFE5D0DDBC7}" name="2041"/>
    <tableColumn id="39" xr3:uid="{C6CE12E2-48DE-AB4D-894A-A2D5323C4A18}" name="2042"/>
    <tableColumn id="40" xr3:uid="{9A116A10-2F97-4D43-AA49-813354AE2B9B}" name="2043"/>
    <tableColumn id="41" xr3:uid="{4BE8770B-8286-154D-A007-BB2012071E7A}" name="2044"/>
    <tableColumn id="42" xr3:uid="{97285DDC-62D9-874F-A8A9-B51447E5218A}" name="2045"/>
    <tableColumn id="43" xr3:uid="{5E4A2152-0B44-3E44-8F56-F175E6BBFF25}" name="2046"/>
    <tableColumn id="44" xr3:uid="{E9FB725E-C7A6-F64F-9BF7-991860D531C6}" name="2047"/>
    <tableColumn id="45" xr3:uid="{E7149003-D1A6-EB47-BBCF-C203B41EA0C9}" name="2048"/>
    <tableColumn id="46" xr3:uid="{74B96A15-37CB-0445-AEA3-1377A08DE1FF}" name="2049"/>
    <tableColumn id="47" xr3:uid="{0FEA2EF0-62B9-CB4B-8120-600D79F40CFA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910236D-E770-5447-BF35-31BD26B8BB42}" name="Table1443" displayName="Table1443" ref="A151:AU159" totalsRowShown="0">
  <tableColumns count="47">
    <tableColumn id="1" xr3:uid="{DF980811-9AD2-7242-8DE4-FAD2859800B1}" name="_"/>
    <tableColumn id="2" xr3:uid="{4FA24410-FF8B-854C-878A-81F80F411CEE}" name="2005"/>
    <tableColumn id="3" xr3:uid="{3747E3DF-E597-5D40-B836-D8E9F0C39C1C}" name="2006"/>
    <tableColumn id="4" xr3:uid="{B4A48B57-8341-7C46-AB8B-5EE3F43F78A0}" name="2007"/>
    <tableColumn id="5" xr3:uid="{96D34C03-47A9-AA43-9EB8-7C9E3EC2B704}" name="2008"/>
    <tableColumn id="6" xr3:uid="{C5BA545E-D981-8B4A-918E-2C72034E7AD2}" name="2009"/>
    <tableColumn id="7" xr3:uid="{A96B5243-1E27-D943-BB46-C6F528D8E2E3}" name="2010"/>
    <tableColumn id="8" xr3:uid="{544D9F9C-4DB7-874E-B991-F9AA98FBB647}" name="2011"/>
    <tableColumn id="9" xr3:uid="{56011747-C3D4-9C4B-8D06-6824FCBDC64F}" name="2012"/>
    <tableColumn id="10" xr3:uid="{F5251D67-1F74-794D-B473-C6081FBC5D03}" name="2013"/>
    <tableColumn id="11" xr3:uid="{0CE99F28-D771-FB45-A483-44C272651DB8}" name="2014"/>
    <tableColumn id="12" xr3:uid="{EEBE6902-25B1-B249-B8F8-4E7CFEBD6340}" name="2015"/>
    <tableColumn id="13" xr3:uid="{BC6E582B-73FD-874D-BF81-7493D99A21B2}" name="2016"/>
    <tableColumn id="14" xr3:uid="{333A4A2A-7CDF-4D4C-9650-8B60CD6478DF}" name="2017"/>
    <tableColumn id="15" xr3:uid="{7011D838-9283-A44D-B989-82FC88FACE13}" name="2018"/>
    <tableColumn id="16" xr3:uid="{7DA0FA79-6D58-BD41-B8C7-E62A57B2A0A0}" name="2019"/>
    <tableColumn id="17" xr3:uid="{A2305319-1539-DD43-9DC7-B564615D89B2}" name="2020"/>
    <tableColumn id="18" xr3:uid="{7CF3B93C-EA9F-E34F-8151-7A3094EBD12B}" name="2021"/>
    <tableColumn id="19" xr3:uid="{4AB7A496-0A39-4346-A3F4-FCEB7DB2514F}" name="2022"/>
    <tableColumn id="20" xr3:uid="{777DA4B9-3546-1449-8EC6-08F03633EC87}" name="2023"/>
    <tableColumn id="21" xr3:uid="{54737B24-6B10-3048-B549-FB49A5A961A2}" name="2024"/>
    <tableColumn id="22" xr3:uid="{55B57EC3-8494-2249-8364-2F40B95FFCE7}" name="2025"/>
    <tableColumn id="23" xr3:uid="{73A1FFE5-85BE-E142-9E63-5E97BDD8C76D}" name="2026"/>
    <tableColumn id="24" xr3:uid="{A220D5FF-CFDC-4343-9DB7-D571E2AC1CE0}" name="2027"/>
    <tableColumn id="25" xr3:uid="{A67919A1-29FD-8B49-AE5E-1C71AB07A524}" name="2028"/>
    <tableColumn id="26" xr3:uid="{C1A3CF77-86E2-4749-A1DA-2CDCB5473229}" name="2029"/>
    <tableColumn id="27" xr3:uid="{1024267B-14ED-8F4F-920B-4EB0A6BF3339}" name="2030"/>
    <tableColumn id="28" xr3:uid="{0FBD53E7-FC29-404F-B97A-D25970D209C9}" name="2031"/>
    <tableColumn id="29" xr3:uid="{C72447CE-9CBE-0E41-B8E3-3EF69B5E4A4F}" name="2032"/>
    <tableColumn id="30" xr3:uid="{48BB46AD-71FD-E747-BC47-80C5680CA1D0}" name="2033"/>
    <tableColumn id="31" xr3:uid="{F51E9751-30D5-4E4D-9425-701FF7F271B1}" name="2034"/>
    <tableColumn id="32" xr3:uid="{EF3CC0DF-EC99-4847-B946-37C14A81D74F}" name="2035"/>
    <tableColumn id="33" xr3:uid="{537905E3-736C-9149-AF1E-DB8C0D659B12}" name="2036"/>
    <tableColumn id="34" xr3:uid="{D8CE45CF-050D-9446-8192-37D8CB3D9366}" name="2037"/>
    <tableColumn id="35" xr3:uid="{11AB6651-2CF7-8646-A007-D986CA5F86A1}" name="2038"/>
    <tableColumn id="36" xr3:uid="{0D508454-BA8E-C841-A5CC-615FADF2393A}" name="2039"/>
    <tableColumn id="37" xr3:uid="{D0010C11-5B8D-A545-A770-3D83F47BC842}" name="2040"/>
    <tableColumn id="38" xr3:uid="{950FE84D-5FB5-EB4F-AA67-C2987896D156}" name="2041"/>
    <tableColumn id="39" xr3:uid="{54CE04B0-4398-EE49-AF82-CF034D51F978}" name="2042"/>
    <tableColumn id="40" xr3:uid="{CD092520-BE25-334A-BECD-8DF5F14E7F86}" name="2043"/>
    <tableColumn id="41" xr3:uid="{1AA525A5-9492-B444-921C-F32FAFF78795}" name="2044"/>
    <tableColumn id="42" xr3:uid="{20C8A58B-637B-3A42-824A-85F35C64CA1D}" name="2045"/>
    <tableColumn id="43" xr3:uid="{AE8C8A63-B0CF-1140-9F9D-8EA5964E1429}" name="2046"/>
    <tableColumn id="44" xr3:uid="{AC05550F-0FC9-4543-9F9A-6D963033194C}" name="2047"/>
    <tableColumn id="45" xr3:uid="{5DD7BDEB-DC1A-0F4B-B591-95E9B7A554F5}" name="2048"/>
    <tableColumn id="46" xr3:uid="{27C0F35C-2897-7F41-AF86-A4702988D110}" name="2049"/>
    <tableColumn id="47" xr3:uid="{468DB574-372B-EE46-ADEE-F096190F763E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6FDD38-CD3B-7543-8827-805F3189FFB8}" name="Table231" displayName="Table231" ref="A19:AU27" totalsRowShown="0">
  <tableColumns count="47">
    <tableColumn id="1" xr3:uid="{938ECFA7-7560-AD49-8041-EF221458172A}" name="_"/>
    <tableColumn id="2" xr3:uid="{B1BE7047-FB2D-B740-B440-EDE2879524A3}" name="2005"/>
    <tableColumn id="3" xr3:uid="{AD9A652C-A1D3-5642-A9E0-3E82675B47BB}" name="2006"/>
    <tableColumn id="4" xr3:uid="{C94B63DC-0976-DA43-A47D-B5B2ED93C574}" name="2007"/>
    <tableColumn id="5" xr3:uid="{A9FA2945-6E48-214A-B447-D109FBA43F46}" name="2008"/>
    <tableColumn id="6" xr3:uid="{BF4DD934-3A43-4144-AB15-E5E2E3453F27}" name="2009"/>
    <tableColumn id="7" xr3:uid="{4092BA8C-11A1-8A42-9887-A9AE31E17D96}" name="2010"/>
    <tableColumn id="8" xr3:uid="{38BBE194-6395-1A4B-8462-7ADFCEF779EA}" name="2011"/>
    <tableColumn id="9" xr3:uid="{52993A20-4897-C743-A121-2B60F4418B0C}" name="2012"/>
    <tableColumn id="10" xr3:uid="{1892BEBC-6523-2E41-98F6-15D89EDECD6C}" name="2013"/>
    <tableColumn id="11" xr3:uid="{DBE16B36-C046-F94F-827C-3E2D300D9CAD}" name="2014"/>
    <tableColumn id="12" xr3:uid="{B5B34E3D-1AE6-3941-BA59-D97DDE4D8352}" name="2015"/>
    <tableColumn id="13" xr3:uid="{5A79770B-9437-0341-A8D4-514DE5D9900E}" name="2016"/>
    <tableColumn id="14" xr3:uid="{83FAC98D-BD79-514A-8818-A03988C65FB4}" name="2017"/>
    <tableColumn id="15" xr3:uid="{AB5FA5AF-D138-2F4B-A743-6EDDA36F06AD}" name="2018"/>
    <tableColumn id="16" xr3:uid="{B60D2CD3-C7E2-3A44-9F6E-500D6F024186}" name="2019"/>
    <tableColumn id="17" xr3:uid="{F4582F32-E356-384C-A5E1-69AAE719E98F}" name="2020"/>
    <tableColumn id="18" xr3:uid="{582DBEEC-C06C-734C-845F-1684A0BA4924}" name="2021"/>
    <tableColumn id="19" xr3:uid="{9E7B10BA-2576-A847-BE3C-AB73255224EC}" name="2022"/>
    <tableColumn id="20" xr3:uid="{74512085-E02F-EB47-BCB7-BB7339FF3248}" name="2023"/>
    <tableColumn id="21" xr3:uid="{AA9D4C78-C28B-4E47-8EC2-A15C3B2D1148}" name="2024"/>
    <tableColumn id="22" xr3:uid="{7DCD5B26-2E21-C149-813B-16A493A93320}" name="2025"/>
    <tableColumn id="23" xr3:uid="{3FD9DF25-A924-D84C-A12C-DD8AB4261011}" name="2026"/>
    <tableColumn id="24" xr3:uid="{8A5DF29D-093B-C040-A083-3FAB199AF4AD}" name="2027"/>
    <tableColumn id="25" xr3:uid="{C5DB0733-A5B8-844D-83FB-CBFC8B15B456}" name="2028"/>
    <tableColumn id="26" xr3:uid="{280A33B2-1F4E-6A4A-9C2F-4C06D6404739}" name="2029"/>
    <tableColumn id="27" xr3:uid="{64295ECA-60E8-1341-88DF-04788D856009}" name="2030"/>
    <tableColumn id="28" xr3:uid="{D2F56B6B-620E-2C47-B604-6EBBEE1F8A3E}" name="2031"/>
    <tableColumn id="29" xr3:uid="{6A52B6FC-8419-7844-86EB-47A73BB13C53}" name="2032"/>
    <tableColumn id="30" xr3:uid="{84D3CCDE-1703-A741-8A99-6200E7C0DC78}" name="2033"/>
    <tableColumn id="31" xr3:uid="{FD34D110-C287-0E48-A961-417B35B15594}" name="2034"/>
    <tableColumn id="32" xr3:uid="{1DB438A2-A3DD-654E-B5AB-A320CB96569D}" name="2035"/>
    <tableColumn id="33" xr3:uid="{0E5D27D4-B0E6-424D-A168-F7C188417B0C}" name="2036"/>
    <tableColumn id="34" xr3:uid="{3A243CF3-E146-9749-9A27-E7C7E84898AF}" name="2037"/>
    <tableColumn id="35" xr3:uid="{949574ED-89F2-2249-9D88-5DF99E4E2CA9}" name="2038"/>
    <tableColumn id="36" xr3:uid="{8A06C3B2-1490-BD4A-93BC-DC7EB9737714}" name="2039"/>
    <tableColumn id="37" xr3:uid="{F0B64C4D-542A-C641-8C13-84F7EFFA068D}" name="2040"/>
    <tableColumn id="38" xr3:uid="{A10E9058-C723-AE40-82ED-8438063171EB}" name="2041"/>
    <tableColumn id="39" xr3:uid="{01198D08-8D16-234C-B41C-F3992BA27836}" name="2042"/>
    <tableColumn id="40" xr3:uid="{AD2DB171-E2CE-E64A-99B8-7A0DDB1A3381}" name="2043"/>
    <tableColumn id="41" xr3:uid="{B2B9ACEA-A3F2-4B4A-A182-7EFEFFAB13EE}" name="2044"/>
    <tableColumn id="42" xr3:uid="{BFF6C566-8072-E645-82B5-DD0B4DC7771C}" name="2045"/>
    <tableColumn id="43" xr3:uid="{22728D23-568B-BE47-B463-18598D0DFBEE}" name="2046"/>
    <tableColumn id="44" xr3:uid="{6D2BD834-161D-CB48-B74C-CC871AE6AED7}" name="2047"/>
    <tableColumn id="45" xr3:uid="{A3264061-899C-B94D-826E-E23888787164}" name="2048"/>
    <tableColumn id="46" xr3:uid="{3DFF9229-C38B-C449-9809-EDEAC1338394}" name="2049"/>
    <tableColumn id="47" xr3:uid="{257338BA-A3EA-7D47-8555-B7FD46E67E21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56B704-DA9D-A641-A71C-5F201CE2384D}" name="Table332" displayName="Table332" ref="A30:AU38" totalsRowShown="0">
  <tableColumns count="47">
    <tableColumn id="1" xr3:uid="{26EEF010-C41E-5A46-B88F-D09B4A4E7B0C}" name="_"/>
    <tableColumn id="2" xr3:uid="{842651C5-4036-4943-ABB8-97BB734C4104}" name="2005"/>
    <tableColumn id="3" xr3:uid="{FF87E935-D2E4-3749-9705-BAEF7D584FE0}" name="2006"/>
    <tableColumn id="4" xr3:uid="{E4EF0B56-35C2-0C45-9819-04EB9D7DDB0E}" name="2007"/>
    <tableColumn id="5" xr3:uid="{45AC0D98-0972-1D41-BCA7-F0434F86812A}" name="2008"/>
    <tableColumn id="6" xr3:uid="{0A897257-CC5B-FB4B-83CC-D424F1C8497F}" name="2009"/>
    <tableColumn id="7" xr3:uid="{AD1E0DFE-6788-F24B-A5A6-591B8A4F79C9}" name="2010"/>
    <tableColumn id="8" xr3:uid="{BEF6CF89-BC73-5343-99AE-5A20F606AE48}" name="2011"/>
    <tableColumn id="9" xr3:uid="{6571F41B-438F-6249-AAAC-03D058DBF097}" name="2012"/>
    <tableColumn id="10" xr3:uid="{66B47D71-53DC-9B47-BF55-06FD8FB3BFD7}" name="2013"/>
    <tableColumn id="11" xr3:uid="{47F904CC-F019-984F-8143-6EB0F2B4EC34}" name="2014"/>
    <tableColumn id="12" xr3:uid="{E43D9359-BD5F-4842-A933-330993AD72EC}" name="2015"/>
    <tableColumn id="13" xr3:uid="{51F499BC-332F-3C4F-8A67-1FE2C544ACC7}" name="2016"/>
    <tableColumn id="14" xr3:uid="{457798C9-CC10-F944-9CD0-4E703827A5A2}" name="2017"/>
    <tableColumn id="15" xr3:uid="{6DBDC307-1B28-1842-B625-4F383A1F57C0}" name="2018"/>
    <tableColumn id="16" xr3:uid="{17F9F042-B79D-864E-8A81-421E3054C56B}" name="2019"/>
    <tableColumn id="17" xr3:uid="{6D9ABA22-227A-1047-B455-7E45B9456051}" name="2020"/>
    <tableColumn id="18" xr3:uid="{652FF50B-E38C-FF44-8864-4FDC1BF5651C}" name="2021"/>
    <tableColumn id="19" xr3:uid="{737ECDF1-20A3-D34F-BD7E-143423A27204}" name="2022"/>
    <tableColumn id="20" xr3:uid="{32411FBD-7890-6745-8266-B1CA125C6B05}" name="2023"/>
    <tableColumn id="21" xr3:uid="{32AB8795-9399-1A4D-9A65-E84C22AD8B64}" name="2024"/>
    <tableColumn id="22" xr3:uid="{7D7E6FF6-7E3E-6540-A7CE-39C5430C1DE5}" name="2025"/>
    <tableColumn id="23" xr3:uid="{1D2B75FF-A9AF-8643-8C5B-09EE34E8BA0D}" name="2026"/>
    <tableColumn id="24" xr3:uid="{C3A8F3F4-EA57-FD4F-8338-FA02AB678250}" name="2027"/>
    <tableColumn id="25" xr3:uid="{E866420A-6006-9A40-A6AB-B9B42D8743F0}" name="2028"/>
    <tableColumn id="26" xr3:uid="{5691A244-2079-754E-A560-C6AA4300AEB4}" name="2029"/>
    <tableColumn id="27" xr3:uid="{81C5B08D-557C-FF45-8590-7C4674912313}" name="2030"/>
    <tableColumn id="28" xr3:uid="{0183F3DE-B33D-624F-B371-307F974EEFC8}" name="2031"/>
    <tableColumn id="29" xr3:uid="{C3D105B1-6843-C24C-8FE2-2AFF7805B84E}" name="2032"/>
    <tableColumn id="30" xr3:uid="{3291D60C-5EBC-474D-82FC-1547F73125FC}" name="2033"/>
    <tableColumn id="31" xr3:uid="{E917C604-7A91-AF4E-8A33-04DAB82445B9}" name="2034"/>
    <tableColumn id="32" xr3:uid="{72BFCFFB-BB57-FD47-95F5-F3841E3B13DF}" name="2035"/>
    <tableColumn id="33" xr3:uid="{F8336A1A-20C9-3F48-9C8B-420F435F0C43}" name="2036"/>
    <tableColumn id="34" xr3:uid="{D7514BC8-E881-7942-BF27-43B390DDEB4C}" name="2037"/>
    <tableColumn id="35" xr3:uid="{D069824A-6ED3-F843-A819-E002B8219358}" name="2038"/>
    <tableColumn id="36" xr3:uid="{B50EEA16-3390-174C-B75B-34C69174AD94}" name="2039"/>
    <tableColumn id="37" xr3:uid="{F53EBE5B-F211-2747-AD7A-068B163939B9}" name="2040"/>
    <tableColumn id="38" xr3:uid="{95F1E6A0-0BFF-014E-9E95-10078329FD14}" name="2041"/>
    <tableColumn id="39" xr3:uid="{E61A7D3D-10ED-2544-8DF9-21474B7E4AA4}" name="2042"/>
    <tableColumn id="40" xr3:uid="{5B04FD3A-8F7F-1849-ACD4-CDBB7D1C76E9}" name="2043"/>
    <tableColumn id="41" xr3:uid="{F9A1AD06-8EA2-1742-93BE-B840F58B44EC}" name="2044"/>
    <tableColumn id="42" xr3:uid="{CEF36601-B87B-8943-85EB-5C7AE353C893}" name="2045"/>
    <tableColumn id="43" xr3:uid="{94616E15-36B3-3E4A-AB36-2C5AEAAF8006}" name="2046"/>
    <tableColumn id="44" xr3:uid="{8592D48C-F8DF-6547-A021-2F561C25793D}" name="2047"/>
    <tableColumn id="45" xr3:uid="{1CF59EF6-A360-6B48-9769-4EF1335A3BAD}" name="2048"/>
    <tableColumn id="46" xr3:uid="{EC15DC70-38EE-2344-8E27-413D14DECDCC}" name="2049"/>
    <tableColumn id="47" xr3:uid="{AB76F1A3-B4B0-0746-97C6-DE2023ACB5AE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09EFA5-0C3E-C841-B969-A6C8378949CE}" name="Table433" displayName="Table433" ref="A41:AU49" totalsRowShown="0">
  <tableColumns count="47">
    <tableColumn id="1" xr3:uid="{8C3FBA19-09D5-EA4A-A75B-48803555365F}" name="_"/>
    <tableColumn id="2" xr3:uid="{C9689802-FF46-E54A-9DA6-89F939A7D031}" name="2005"/>
    <tableColumn id="3" xr3:uid="{C9ED8184-8FB0-2C4C-B222-6507876ACE30}" name="2006"/>
    <tableColumn id="4" xr3:uid="{1B563A28-1D67-584B-A4DA-BC5048A4ED90}" name="2007"/>
    <tableColumn id="5" xr3:uid="{E8FAF160-014E-CE40-9C33-99F24275EC6B}" name="2008"/>
    <tableColumn id="6" xr3:uid="{2342D9E2-CA53-6243-8AA8-77F579AF3488}" name="2009"/>
    <tableColumn id="7" xr3:uid="{9E8CEAE5-E854-3845-8F0A-2A187FA3D309}" name="2010"/>
    <tableColumn id="8" xr3:uid="{AD8BB2B2-C1A0-554C-BD37-C07AA1D5BA29}" name="2011"/>
    <tableColumn id="9" xr3:uid="{86E59D18-7D99-7C40-868F-53578EA28CAB}" name="2012"/>
    <tableColumn id="10" xr3:uid="{31CABA2B-3B13-A94C-8BC2-5B50E6D5AF1A}" name="2013"/>
    <tableColumn id="11" xr3:uid="{11D60F70-CD1B-944C-8072-67C2C9B06243}" name="2014"/>
    <tableColumn id="12" xr3:uid="{4B92CDE4-0CBF-2243-9802-D7C0911E9252}" name="2015"/>
    <tableColumn id="13" xr3:uid="{65A7D4AD-8540-BF40-905F-A881C0E86D58}" name="2016"/>
    <tableColumn id="14" xr3:uid="{28992338-11A1-614C-9017-266F050C58B0}" name="2017"/>
    <tableColumn id="15" xr3:uid="{F7B827AE-D24F-0148-BBA8-F96911BF6606}" name="2018"/>
    <tableColumn id="16" xr3:uid="{C2120EFF-AA8A-914D-8EB0-5F1E623A05AA}" name="2019"/>
    <tableColumn id="17" xr3:uid="{30EFD7F5-346A-034D-88E8-F929CD3066D4}" name="2020"/>
    <tableColumn id="18" xr3:uid="{853F08D7-0725-CA46-92EB-B47806811DFD}" name="2021"/>
    <tableColumn id="19" xr3:uid="{DBD4E8AB-6831-174D-8BD5-7E4053AE73A5}" name="2022"/>
    <tableColumn id="20" xr3:uid="{5B92E444-121F-4140-A3C0-271845D203C0}" name="2023"/>
    <tableColumn id="21" xr3:uid="{BB0C8E65-D5E6-EF41-852A-B9A3133FC47F}" name="2024"/>
    <tableColumn id="22" xr3:uid="{35CFF78D-2CCD-894D-B76B-1FF78D2EC40C}" name="2025"/>
    <tableColumn id="23" xr3:uid="{5987C956-FA19-054D-94CB-6AE4E1253E46}" name="2026"/>
    <tableColumn id="24" xr3:uid="{6C63B7BC-EBDA-0C44-B497-2D5116994730}" name="2027"/>
    <tableColumn id="25" xr3:uid="{ED10B810-2F89-F948-8353-2DFDC3B56427}" name="2028"/>
    <tableColumn id="26" xr3:uid="{17DA0B12-CB39-3B4F-AB91-D5D7099D779F}" name="2029"/>
    <tableColumn id="27" xr3:uid="{5E6CCBE0-E750-C349-BD6F-F8C207906F61}" name="2030"/>
    <tableColumn id="28" xr3:uid="{CA6BE221-D8D6-C54E-AE4A-B0E646285AB6}" name="2031"/>
    <tableColumn id="29" xr3:uid="{0E3A752C-3685-944A-BDFB-2C2C9FC57139}" name="2032"/>
    <tableColumn id="30" xr3:uid="{6126A118-7A16-E346-A5BE-A5F5CA3556AA}" name="2033"/>
    <tableColumn id="31" xr3:uid="{0F6E972D-40CE-BD4B-B918-D77B13DAB2FC}" name="2034"/>
    <tableColumn id="32" xr3:uid="{A41EEEA2-9886-B946-852F-75FA4BF8595B}" name="2035"/>
    <tableColumn id="33" xr3:uid="{2D931110-9EB2-B44F-A452-19F90E0AFA5F}" name="2036"/>
    <tableColumn id="34" xr3:uid="{A1305189-1E5F-FA40-84D2-7593062437DA}" name="2037"/>
    <tableColumn id="35" xr3:uid="{9AA5FF82-EDE9-534D-81ED-D94F4CCFF14C}" name="2038"/>
    <tableColumn id="36" xr3:uid="{C2552EDD-E3D7-394A-8900-AE12DD42FA0E}" name="2039"/>
    <tableColumn id="37" xr3:uid="{C452EC88-E5FC-A049-A796-0AC3B7932A40}" name="2040"/>
    <tableColumn id="38" xr3:uid="{F30784AD-0AFF-294E-B51D-E985E7BE570A}" name="2041"/>
    <tableColumn id="39" xr3:uid="{E9E5E58D-4427-F441-9EB7-38E3248CC60E}" name="2042"/>
    <tableColumn id="40" xr3:uid="{DD2F15D8-2867-A342-B0D0-979036AD6679}" name="2043"/>
    <tableColumn id="41" xr3:uid="{005DD8B4-712A-6C41-A913-FBDD28BDA3DA}" name="2044"/>
    <tableColumn id="42" xr3:uid="{5041AC0D-F119-114C-907C-6D1C4DD0C51E}" name="2045"/>
    <tableColumn id="43" xr3:uid="{373B728F-4987-1142-8317-2E5315C24C52}" name="2046"/>
    <tableColumn id="44" xr3:uid="{BFB09C66-3CC6-BA41-B97C-04ACC5FC9EBF}" name="2047"/>
    <tableColumn id="45" xr3:uid="{F8AC2CC6-B560-C74F-9E37-292B93AD0621}" name="2048"/>
    <tableColumn id="46" xr3:uid="{C7EA385F-8011-F84B-B486-D0D474F37A77}" name="2049"/>
    <tableColumn id="47" xr3:uid="{8E3F1EC8-F23B-BC4B-B059-A7C6DCDE4879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65062F-8678-1A49-86A1-21C02C36EA50}" name="Table534" displayName="Table534" ref="A52:AU60" totalsRowShown="0">
  <tableColumns count="47">
    <tableColumn id="1" xr3:uid="{DDE43D7E-6947-2B4E-B1C7-E405A99F580A}" name="_"/>
    <tableColumn id="2" xr3:uid="{5DBFA339-D76D-0740-B603-B7BF0E8D2BC3}" name="2005"/>
    <tableColumn id="3" xr3:uid="{8FF758B4-2139-C148-967E-40761CC71307}" name="2006"/>
    <tableColumn id="4" xr3:uid="{923B77C0-CD45-8F45-8699-461C9F060899}" name="2007"/>
    <tableColumn id="5" xr3:uid="{225CC4B8-C174-CE45-97EC-DA24615F2D01}" name="2008"/>
    <tableColumn id="6" xr3:uid="{D547C9AF-AC24-B14F-B0FA-5D9F800D81B6}" name="2009"/>
    <tableColumn id="7" xr3:uid="{BA2E9A88-86BF-3E44-8127-F7EBAF97E097}" name="2010"/>
    <tableColumn id="8" xr3:uid="{127D3557-A126-A047-B388-B8B510D6D749}" name="2011"/>
    <tableColumn id="9" xr3:uid="{A1A65E16-D03E-0B49-94E9-19C2B6D2D731}" name="2012"/>
    <tableColumn id="10" xr3:uid="{BB0C120B-D821-1948-8591-709924B4B824}" name="2013"/>
    <tableColumn id="11" xr3:uid="{B4834D96-622F-C046-A7CD-63FC6A993CAF}" name="2014"/>
    <tableColumn id="12" xr3:uid="{12F9A53E-6E4B-CE40-B4FA-E26E228D04A5}" name="2015"/>
    <tableColumn id="13" xr3:uid="{94D1FF84-3C67-B148-9281-C738A0FEFA12}" name="2016"/>
    <tableColumn id="14" xr3:uid="{C1EEF8CF-8D90-0649-80E0-B0AC6987EF14}" name="2017"/>
    <tableColumn id="15" xr3:uid="{5F37E4B0-40D4-5043-9232-AB75048303E3}" name="2018"/>
    <tableColumn id="16" xr3:uid="{AEAD0244-A5D6-384E-A8C8-97506EEB192C}" name="2019"/>
    <tableColumn id="17" xr3:uid="{09A40C92-E076-FF4A-8F19-1ED0E34E4407}" name="2020"/>
    <tableColumn id="18" xr3:uid="{66B5FFB1-DA32-514B-A6AF-07C1533878AC}" name="2021"/>
    <tableColumn id="19" xr3:uid="{77D16840-5523-DA4A-97CD-AD338EED991E}" name="2022"/>
    <tableColumn id="20" xr3:uid="{7A68690B-3219-A14B-90DE-C5D446F5EFD5}" name="2023"/>
    <tableColumn id="21" xr3:uid="{A8DE4978-6E3A-B34B-8AF5-6C826536BEB8}" name="2024"/>
    <tableColumn id="22" xr3:uid="{79714A00-67A5-A746-AF8C-17735CE0131C}" name="2025"/>
    <tableColumn id="23" xr3:uid="{BBC50293-B87C-6049-BB79-883913111768}" name="2026"/>
    <tableColumn id="24" xr3:uid="{EA885FD5-1ABB-5548-9EFD-CF78722CE90B}" name="2027"/>
    <tableColumn id="25" xr3:uid="{1442EF08-F987-8745-97D3-4797DD03A4DC}" name="2028"/>
    <tableColumn id="26" xr3:uid="{51C02D9D-CF27-F44F-B0D0-07166BCE03AA}" name="2029"/>
    <tableColumn id="27" xr3:uid="{723E9F34-46E4-B24E-9067-9C4C9E8BA267}" name="2030"/>
    <tableColumn id="28" xr3:uid="{B586BDCC-E63D-3C45-A4F4-0691D6A5CA7F}" name="2031"/>
    <tableColumn id="29" xr3:uid="{5F863621-82D0-234D-8C61-CB5AFA23CB6D}" name="2032"/>
    <tableColumn id="30" xr3:uid="{EFF31EC0-CF09-674E-95E8-09AF0745BDAC}" name="2033"/>
    <tableColumn id="31" xr3:uid="{AFDB533A-68C3-2245-9FA9-E365EBBADDFB}" name="2034"/>
    <tableColumn id="32" xr3:uid="{6172B570-2938-7242-98C2-451A6360A91E}" name="2035"/>
    <tableColumn id="33" xr3:uid="{D2831A63-B0AF-0C42-8F2F-B892C4D9FCFA}" name="2036"/>
    <tableColumn id="34" xr3:uid="{30832CB5-2088-4B47-A137-8F2D378189A9}" name="2037"/>
    <tableColumn id="35" xr3:uid="{B8AACE4C-53A5-D444-8A4F-7FA99A645A52}" name="2038"/>
    <tableColumn id="36" xr3:uid="{83040B9A-477C-364A-BC2E-B2DF0FCD42E7}" name="2039"/>
    <tableColumn id="37" xr3:uid="{A9C1A37E-5179-834C-8906-9C5FCBE8202C}" name="2040"/>
    <tableColumn id="38" xr3:uid="{6DC8BB0A-7C74-FC44-9570-FDA25CB7843E}" name="2041"/>
    <tableColumn id="39" xr3:uid="{ECD32DFF-C738-B444-87AB-D27F4DB77B10}" name="2042"/>
    <tableColumn id="40" xr3:uid="{A0D52DED-15D2-354A-B610-F1F5084CAA07}" name="2043"/>
    <tableColumn id="41" xr3:uid="{1AFACA14-20B7-A84F-8739-D583E44EF898}" name="2044"/>
    <tableColumn id="42" xr3:uid="{C86FD27B-862F-984C-BCA4-01F42DBD70E0}" name="2045"/>
    <tableColumn id="43" xr3:uid="{2A055DC5-F243-E242-A613-9CA33124DDDB}" name="2046"/>
    <tableColumn id="44" xr3:uid="{8C0339E2-207C-824B-ADD7-7E4911CCB586}" name="2047"/>
    <tableColumn id="45" xr3:uid="{5F884762-6814-4045-B228-CA190034FA28}" name="2048"/>
    <tableColumn id="46" xr3:uid="{2533C0AB-E50D-9D4A-9CC0-EC86EADFE8A4}" name="2049"/>
    <tableColumn id="47" xr3:uid="{6789574B-0997-8643-A4AE-EBFE255C7EA2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7CA4E7-08EE-4845-AFBE-B6E6710622B7}" name="Table635" displayName="Table635" ref="A63:AU71" totalsRowShown="0">
  <tableColumns count="47">
    <tableColumn id="1" xr3:uid="{58F2B615-F15E-6B4D-87E9-F0239ED39F6D}" name="_"/>
    <tableColumn id="2" xr3:uid="{970BE6E5-5B94-4146-9CD7-BC94D2D9D737}" name="2005"/>
    <tableColumn id="3" xr3:uid="{3ACA548F-88D0-0B42-BE55-917089765DE4}" name="2006"/>
    <tableColumn id="4" xr3:uid="{96B92A97-5435-2443-B26E-0FFFA550EDC8}" name="2007"/>
    <tableColumn id="5" xr3:uid="{8C76140F-41FE-B44C-AF56-F551AE91B3BF}" name="2008"/>
    <tableColumn id="6" xr3:uid="{B927F492-FEB4-A94C-A228-05061057C0DA}" name="2009"/>
    <tableColumn id="7" xr3:uid="{D7915EFE-EDDC-3A41-841E-5CEBC3E2925A}" name="2010"/>
    <tableColumn id="8" xr3:uid="{52A65549-063A-5C4B-BB77-09A385DD3D9E}" name="2011"/>
    <tableColumn id="9" xr3:uid="{1CEA07B2-20BB-7545-ABCA-866AA9FE64EF}" name="2012"/>
    <tableColumn id="10" xr3:uid="{03F7B2E4-E8B5-4848-99D4-019DDC78BEFA}" name="2013"/>
    <tableColumn id="11" xr3:uid="{332D3638-2DBC-0D42-98DE-2E7A0059F2D3}" name="2014"/>
    <tableColumn id="12" xr3:uid="{F474BC14-4629-2E4B-83D6-09D320EF656A}" name="2015"/>
    <tableColumn id="13" xr3:uid="{B9F83149-44FB-1442-AD6D-1E759CE39011}" name="2016"/>
    <tableColumn id="14" xr3:uid="{AABD0001-67E2-8E40-8820-95D980277CBB}" name="2017"/>
    <tableColumn id="15" xr3:uid="{2BCF0F67-AE19-3747-A23B-60F3CE515B06}" name="2018"/>
    <tableColumn id="16" xr3:uid="{75B2D453-C584-E442-A207-389EFE9A8BCC}" name="2019"/>
    <tableColumn id="17" xr3:uid="{7A1A1881-BAF5-F941-8550-A312C976A6C7}" name="2020"/>
    <tableColumn id="18" xr3:uid="{8A1FF969-D9C2-604C-9BD1-12565875719F}" name="2021"/>
    <tableColumn id="19" xr3:uid="{34C6BE83-E3BA-0847-9EFD-0746D000B7F6}" name="2022"/>
    <tableColumn id="20" xr3:uid="{4DFBE653-B52D-6745-A7D4-5EF3A41271C2}" name="2023"/>
    <tableColumn id="21" xr3:uid="{88D3C76B-40CB-0A4E-93A0-8B3AD6AACC80}" name="2024"/>
    <tableColumn id="22" xr3:uid="{DFABBA10-14E9-EF41-ADCD-6B368D73BBCA}" name="2025"/>
    <tableColumn id="23" xr3:uid="{AFAD3481-C60A-5240-86F5-6CC1F88259A4}" name="2026"/>
    <tableColumn id="24" xr3:uid="{9929F2C6-D541-8741-8D04-312C5F279CCA}" name="2027"/>
    <tableColumn id="25" xr3:uid="{0AF482C8-0A34-5844-828A-61ADDC6D7154}" name="2028"/>
    <tableColumn id="26" xr3:uid="{58481317-C4EF-994B-B460-4196E3BB7637}" name="2029"/>
    <tableColumn id="27" xr3:uid="{543306E2-520E-FE4F-A23B-1150E29B1CF1}" name="2030"/>
    <tableColumn id="28" xr3:uid="{3CC2EE59-4478-804D-8ECD-9F829906CDD2}" name="2031"/>
    <tableColumn id="29" xr3:uid="{4CFE1F5F-AABF-E544-92E8-BCBF5DB071A9}" name="2032"/>
    <tableColumn id="30" xr3:uid="{C72CE855-5DF4-154D-A712-207DBE58B1C0}" name="2033"/>
    <tableColumn id="31" xr3:uid="{D306FE5D-38B2-5940-B136-98094E8A70BA}" name="2034"/>
    <tableColumn id="32" xr3:uid="{04B36788-6F96-C149-8E1C-63756E8242F4}" name="2035"/>
    <tableColumn id="33" xr3:uid="{D76BD34B-AC5B-514D-966D-5F68F1855B17}" name="2036"/>
    <tableColumn id="34" xr3:uid="{33275E77-9A30-EC49-8441-EBC73CC123D2}" name="2037"/>
    <tableColumn id="35" xr3:uid="{6DA2F363-5FBA-B747-ABD3-644CFB7988E8}" name="2038"/>
    <tableColumn id="36" xr3:uid="{6897094D-2008-C549-AF63-C3C4714345B8}" name="2039"/>
    <tableColumn id="37" xr3:uid="{8B956BDB-3A9D-E343-8CBD-84DF7EB2D7D8}" name="2040"/>
    <tableColumn id="38" xr3:uid="{1F286A9B-DE8A-2C49-9BB5-4745EEB5B398}" name="2041"/>
    <tableColumn id="39" xr3:uid="{2833AB2A-130A-A943-B8D2-56884F579FCC}" name="2042"/>
    <tableColumn id="40" xr3:uid="{7589DAD1-07F1-E44E-B13B-6F2FC7AC7A46}" name="2043"/>
    <tableColumn id="41" xr3:uid="{A6F667AD-932F-AC41-B680-E468FEE53464}" name="2044"/>
    <tableColumn id="42" xr3:uid="{0941FDBC-410C-2247-BFF5-5C284EF243CA}" name="2045"/>
    <tableColumn id="43" xr3:uid="{69795C7F-0F8F-2447-A336-8C009686BD65}" name="2046"/>
    <tableColumn id="44" xr3:uid="{815EB212-9196-AA41-8F81-0178EDC45440}" name="2047"/>
    <tableColumn id="45" xr3:uid="{4B895C24-852D-AA4B-9107-8842FE6F29F4}" name="2048"/>
    <tableColumn id="46" xr3:uid="{BA89F695-9BD0-3843-BACE-DFAF63CC36CD}" name="2049"/>
    <tableColumn id="47" xr3:uid="{7FB6AF48-A285-D843-8D9F-560CC1B1A5CD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4E708D-2259-B144-AF52-3BAD27F9FE98}" name="Table736" displayName="Table736" ref="A74:AU82" totalsRowShown="0">
  <tableColumns count="47">
    <tableColumn id="1" xr3:uid="{62ABE903-E3DA-5440-9CFD-D745A67F3088}" name="_"/>
    <tableColumn id="2" xr3:uid="{A0855DD6-D826-FC4B-9430-E2D3577FF014}" name="2005"/>
    <tableColumn id="3" xr3:uid="{B59E0AFC-99C9-4641-89D9-3EADCCC36FC1}" name="2006"/>
    <tableColumn id="4" xr3:uid="{09CB4A46-CF37-E843-A7E2-FEAD6A2A9C9E}" name="2007"/>
    <tableColumn id="5" xr3:uid="{BDB31766-0E86-9D44-8B45-F0CFBB84C039}" name="2008"/>
    <tableColumn id="6" xr3:uid="{9819BFD0-B888-E148-B711-BB3E59888481}" name="2009"/>
    <tableColumn id="7" xr3:uid="{5E6F6DA9-C7DF-FA4E-8033-F09564487EF9}" name="2010"/>
    <tableColumn id="8" xr3:uid="{D0BA9432-85A6-F247-B455-E2AFA349BF8E}" name="2011"/>
    <tableColumn id="9" xr3:uid="{91C69771-C42C-0A47-B31E-BDE8E2CC70D0}" name="2012"/>
    <tableColumn id="10" xr3:uid="{364B7726-A0B8-E545-90C4-233773D92488}" name="2013"/>
    <tableColumn id="11" xr3:uid="{3E8132AD-2E8B-2742-8E53-1899A5867336}" name="2014"/>
    <tableColumn id="12" xr3:uid="{BF46E52E-B834-F743-9950-1DCBF16DE927}" name="2015"/>
    <tableColumn id="13" xr3:uid="{701AFFD4-6CFC-7B42-A9D1-8165550B0D22}" name="2016"/>
    <tableColumn id="14" xr3:uid="{872E3A3A-1F17-1E48-B3CB-2EE849DD66B0}" name="2017"/>
    <tableColumn id="15" xr3:uid="{ABEA31B7-9D6F-9D4B-A851-CA323159A218}" name="2018"/>
    <tableColumn id="16" xr3:uid="{B1328E0E-0C74-FD40-B92F-16C483EBDE33}" name="2019"/>
    <tableColumn id="17" xr3:uid="{7B0E42A5-6939-2B4A-884A-4AE69FCEE4B7}" name="2020"/>
    <tableColumn id="18" xr3:uid="{455A7A43-4A3F-AE4C-AB96-876D1093AD50}" name="2021"/>
    <tableColumn id="19" xr3:uid="{AAB49411-9AE3-CF41-8454-55BBC5DEB80F}" name="2022"/>
    <tableColumn id="20" xr3:uid="{1FA54789-06FA-8543-8529-FC4AD292C9B3}" name="2023"/>
    <tableColumn id="21" xr3:uid="{D2E2DBFD-4BCE-E347-8D3D-B863F4EE6816}" name="2024"/>
    <tableColumn id="22" xr3:uid="{981F2B4C-E1A8-8D4E-9716-13E941DAF97D}" name="2025"/>
    <tableColumn id="23" xr3:uid="{9DBEB5AE-3489-FB42-BCB9-9A84D0A9EBDB}" name="2026"/>
    <tableColumn id="24" xr3:uid="{EB34151E-0CC8-0440-82D3-53C92A46E3A5}" name="2027"/>
    <tableColumn id="25" xr3:uid="{65C66F65-255D-6741-A48E-E30D6F332B45}" name="2028"/>
    <tableColumn id="26" xr3:uid="{6D18220E-E05E-834D-ACF9-5C175F9313C6}" name="2029"/>
    <tableColumn id="27" xr3:uid="{E068F353-44E6-9C41-B686-089D524258C1}" name="2030"/>
    <tableColumn id="28" xr3:uid="{67075A81-2523-CF41-8365-3EB2026531C2}" name="2031"/>
    <tableColumn id="29" xr3:uid="{EEEF738B-58EB-F241-B2F6-A0E5A2EBAC94}" name="2032"/>
    <tableColumn id="30" xr3:uid="{6B840EF5-49E8-9C4C-B6AE-ABFAF84FFAE1}" name="2033"/>
    <tableColumn id="31" xr3:uid="{17464B2F-07FD-1E47-B4F8-D96E07B14CDB}" name="2034"/>
    <tableColumn id="32" xr3:uid="{143611B7-9382-7547-8BAF-C2228B0041FE}" name="2035"/>
    <tableColumn id="33" xr3:uid="{01C5F654-4028-5A48-9B61-04277B26BFEE}" name="2036"/>
    <tableColumn id="34" xr3:uid="{2BF03A65-CBAC-E14B-BE96-A5EE44534C9B}" name="2037"/>
    <tableColumn id="35" xr3:uid="{FBA0192D-9540-B447-B6E2-4644C0DF9494}" name="2038"/>
    <tableColumn id="36" xr3:uid="{6500834F-E521-7B4C-BB7E-A260190C4686}" name="2039"/>
    <tableColumn id="37" xr3:uid="{BE1E1B35-DAAC-974A-966A-98716E7798D1}" name="2040"/>
    <tableColumn id="38" xr3:uid="{691C5F67-CC8B-7E40-A152-5F311BC5E361}" name="2041"/>
    <tableColumn id="39" xr3:uid="{2519C91E-40FB-264E-8E9C-ED24A685B582}" name="2042"/>
    <tableColumn id="40" xr3:uid="{FE0A726D-CB18-D549-9AA3-F0908D5468C5}" name="2043"/>
    <tableColumn id="41" xr3:uid="{B80AA3FA-7099-8442-B0C0-364D737A7F2C}" name="2044"/>
    <tableColumn id="42" xr3:uid="{B721F6B7-1482-294C-BFF1-39BC9CD759BF}" name="2045"/>
    <tableColumn id="43" xr3:uid="{0B8E4AEE-A0EE-9A4E-A66D-C3DA32BB4ED5}" name="2046"/>
    <tableColumn id="44" xr3:uid="{E0EB72C0-0D96-0749-9250-055C9691BAB4}" name="2047"/>
    <tableColumn id="45" xr3:uid="{22815BCF-6391-9041-B9A1-484AC81C55AD}" name="2048"/>
    <tableColumn id="46" xr3:uid="{3E513238-C399-5B40-B015-6E833760A6CC}" name="2049"/>
    <tableColumn id="47" xr3:uid="{CEDECE81-7423-CA44-8028-80C0CA45D75E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13EE18-F80A-3645-806D-27C1740E99E5}" name="Table837" displayName="Table837" ref="A85:AU93" totalsRowShown="0">
  <tableColumns count="47">
    <tableColumn id="1" xr3:uid="{40CF7F35-EB88-B44D-A3D2-433AEBADD932}" name="_"/>
    <tableColumn id="2" xr3:uid="{0400F0CB-6F04-4243-B1DD-EEC43EC1F870}" name="2005"/>
    <tableColumn id="3" xr3:uid="{B0746AF9-4339-004C-AA49-33AC36676FB1}" name="2006"/>
    <tableColumn id="4" xr3:uid="{16106714-D7A4-DD45-A835-4BE3FD4040AB}" name="2007"/>
    <tableColumn id="5" xr3:uid="{ED5EE7E9-AD85-6149-B995-B844AE514824}" name="2008"/>
    <tableColumn id="6" xr3:uid="{F5F73B84-3799-D447-9C4A-F431461B43D6}" name="2009"/>
    <tableColumn id="7" xr3:uid="{B41B4F14-F12C-5945-8456-4440E30D3F89}" name="2010"/>
    <tableColumn id="8" xr3:uid="{29211360-98D0-3E4D-BE90-4F354249295A}" name="2011"/>
    <tableColumn id="9" xr3:uid="{F57B256E-8693-DA4D-A30B-2706ADA27539}" name="2012"/>
    <tableColumn id="10" xr3:uid="{140DB390-3FD3-FE41-9726-8EC8AFBE17EA}" name="2013"/>
    <tableColumn id="11" xr3:uid="{B81DD5C0-3DB5-E844-BAF3-1CF01F51F0D4}" name="2014"/>
    <tableColumn id="12" xr3:uid="{ECBA39AC-DD70-2744-9764-691944A7AEB9}" name="2015"/>
    <tableColumn id="13" xr3:uid="{DF2922AA-674D-7445-A3C7-07AB0D11D218}" name="2016"/>
    <tableColumn id="14" xr3:uid="{CE372289-01EC-AA45-BB6E-CE862F7AD00D}" name="2017"/>
    <tableColumn id="15" xr3:uid="{2C444EE5-AA26-4E4D-96E3-8EBC78DF63CC}" name="2018"/>
    <tableColumn id="16" xr3:uid="{A041A2AD-7761-5641-A18F-BF9C9D98327B}" name="2019"/>
    <tableColumn id="17" xr3:uid="{DDBCACDD-A863-8B4F-AC47-493BE781CBAB}" name="2020"/>
    <tableColumn id="18" xr3:uid="{B4354445-6CE8-024E-B497-9B3E191E5DD9}" name="2021"/>
    <tableColumn id="19" xr3:uid="{4A8E6B9E-03D0-DC47-8716-F02339E6B789}" name="2022"/>
    <tableColumn id="20" xr3:uid="{1907F60E-8E8F-4644-8C18-3E264299EBA2}" name="2023"/>
    <tableColumn id="21" xr3:uid="{54391F44-5D72-2848-AF66-9E5B0ED9071D}" name="2024"/>
    <tableColumn id="22" xr3:uid="{AFA96173-A56B-9C42-895D-ABC1236F4A08}" name="2025"/>
    <tableColumn id="23" xr3:uid="{56CFFB2F-E786-684E-8841-0413FFA37C42}" name="2026"/>
    <tableColumn id="24" xr3:uid="{432BCE0B-C7C0-E64C-8FE3-6427005D02E1}" name="2027"/>
    <tableColumn id="25" xr3:uid="{CB4E7D9C-79F3-7041-AC78-4A68A60A26A5}" name="2028"/>
    <tableColumn id="26" xr3:uid="{6E86E983-7630-2F44-ACFA-1B16D1DE15E6}" name="2029"/>
    <tableColumn id="27" xr3:uid="{51A1FE4F-EF48-E54A-A64E-26FFBA508C04}" name="2030"/>
    <tableColumn id="28" xr3:uid="{D34F1942-1508-594D-8B00-F7794E516863}" name="2031"/>
    <tableColumn id="29" xr3:uid="{0B0A077A-63D9-4047-A31B-92A0A257A4DB}" name="2032"/>
    <tableColumn id="30" xr3:uid="{2BD5055B-274D-3449-9D00-3295577011C2}" name="2033"/>
    <tableColumn id="31" xr3:uid="{E07AA6CB-98CF-D149-B3AE-79D8F48EFFAB}" name="2034"/>
    <tableColumn id="32" xr3:uid="{C7EB8220-7A71-D44A-9E4A-DFE6ACC336DE}" name="2035"/>
    <tableColumn id="33" xr3:uid="{7CF3CFA1-C367-3D45-AF1E-78A5E7A0778E}" name="2036"/>
    <tableColumn id="34" xr3:uid="{308E3B0B-1AA1-F84F-B820-B8609BC1B363}" name="2037"/>
    <tableColumn id="35" xr3:uid="{0D08450C-06CF-9949-B23E-2CCD95630511}" name="2038"/>
    <tableColumn id="36" xr3:uid="{0F499A66-F396-DA43-BB24-FBCE0A017F93}" name="2039"/>
    <tableColumn id="37" xr3:uid="{2CAA5D21-9E4B-064C-9E09-04B38C03FFA9}" name="2040"/>
    <tableColumn id="38" xr3:uid="{5B591AE8-A6DA-FF46-8F92-BB7FD6033B8C}" name="2041"/>
    <tableColumn id="39" xr3:uid="{0E48C5EB-D091-BD47-83B5-012F4071823E}" name="2042"/>
    <tableColumn id="40" xr3:uid="{CEF65D30-BEBB-704E-9C10-BA5421EB0081}" name="2043"/>
    <tableColumn id="41" xr3:uid="{289243CC-B2E0-DE40-80BE-7C832D206EF1}" name="2044"/>
    <tableColumn id="42" xr3:uid="{3352AB9B-EED8-874A-8732-A323BFA16398}" name="2045"/>
    <tableColumn id="43" xr3:uid="{C1783613-F769-E246-867D-23C693AB5B61}" name="2046"/>
    <tableColumn id="44" xr3:uid="{49FAD263-DD77-164E-8A26-73BD4635233C}" name="2047"/>
    <tableColumn id="45" xr3:uid="{2E878730-11FE-6D4A-949E-B8F382316611}" name="2048"/>
    <tableColumn id="46" xr3:uid="{EE6FB631-76DF-294D-9A01-F7C8AF5E38CF}" name="2049"/>
    <tableColumn id="47" xr3:uid="{4D6F8393-A99B-FE43-8DEA-E6D8E540391F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60A44D-CD32-8341-85C3-B8AB07F7E2E7}" name="Table938" displayName="Table938" ref="A96:AU104" totalsRowShown="0">
  <tableColumns count="47">
    <tableColumn id="1" xr3:uid="{B865C07C-D1D8-1446-941A-BFC8855954DC}" name="_"/>
    <tableColumn id="2" xr3:uid="{8685855E-9EC0-E045-BB04-97D363E152BF}" name="2005"/>
    <tableColumn id="3" xr3:uid="{EDEE7500-6780-A84A-A678-CC548EDFAA60}" name="2006"/>
    <tableColumn id="4" xr3:uid="{50BDF1CB-54CB-F64F-BC7B-D34E7773F9E3}" name="2007"/>
    <tableColumn id="5" xr3:uid="{C7755EE8-1D1A-6347-8752-8DEB4196180E}" name="2008"/>
    <tableColumn id="6" xr3:uid="{5FD0A09C-4CB8-4C4D-B7B9-C4FF565590FE}" name="2009"/>
    <tableColumn id="7" xr3:uid="{15170D86-0822-234E-B658-E1AB66283E2F}" name="2010"/>
    <tableColumn id="8" xr3:uid="{09E3360C-E7C2-D04F-B7EC-8F6B20AA9B67}" name="2011"/>
    <tableColumn id="9" xr3:uid="{2CF8DCAC-FEB7-4649-BE6D-7E15C0AF4E3B}" name="2012"/>
    <tableColumn id="10" xr3:uid="{DB5EC22C-8D14-2140-A661-45742F018E0C}" name="2013"/>
    <tableColumn id="11" xr3:uid="{FEBF2AF4-1386-5440-9FC4-E103BB842D3E}" name="2014"/>
    <tableColumn id="12" xr3:uid="{7D2A1174-5542-B344-98C8-86AC84240C66}" name="2015"/>
    <tableColumn id="13" xr3:uid="{6A5EEB1C-DBB8-F84D-9D3F-7B2C4E5A8E52}" name="2016"/>
    <tableColumn id="14" xr3:uid="{11F42A51-E4BD-4A4F-A3F9-E4212107E148}" name="2017"/>
    <tableColumn id="15" xr3:uid="{B66DD00C-D441-014D-865A-63F2A650A06D}" name="2018"/>
    <tableColumn id="16" xr3:uid="{74E0875E-86EF-9D4D-A07A-93D71A3A7E9A}" name="2019"/>
    <tableColumn id="17" xr3:uid="{53BB85AA-FF92-114A-A454-DF4CC887C57F}" name="2020"/>
    <tableColumn id="18" xr3:uid="{6124E777-7314-4F4D-913D-A8FFA5AA2F95}" name="2021"/>
    <tableColumn id="19" xr3:uid="{4FF16FD8-3BE0-EB46-9FBC-F9C04DA757BA}" name="2022"/>
    <tableColumn id="20" xr3:uid="{4F5393C6-6756-794D-BB34-396F6131C86B}" name="2023"/>
    <tableColumn id="21" xr3:uid="{7270C531-914F-2341-A3C0-500530DFBDA3}" name="2024"/>
    <tableColumn id="22" xr3:uid="{16C687A8-B909-6E4E-95BD-B80405C4AECA}" name="2025"/>
    <tableColumn id="23" xr3:uid="{C7756E2D-6AFC-FE49-BADC-5D5EAB9E6DB5}" name="2026"/>
    <tableColumn id="24" xr3:uid="{AB42B84F-A14E-6B48-BCB1-33883CCE947D}" name="2027"/>
    <tableColumn id="25" xr3:uid="{4541FFB2-A25D-2544-BD64-D31DC6D7FE47}" name="2028"/>
    <tableColumn id="26" xr3:uid="{54F0A437-3C06-604F-85CB-64DCD42E2881}" name="2029"/>
    <tableColumn id="27" xr3:uid="{64826D82-2EE6-0A45-896E-8741432AD77D}" name="2030"/>
    <tableColumn id="28" xr3:uid="{2B63F789-AE79-4443-853F-400D9831629B}" name="2031"/>
    <tableColumn id="29" xr3:uid="{B06A0A40-E078-7A4D-AC5F-6836722D89C7}" name="2032"/>
    <tableColumn id="30" xr3:uid="{F4D74959-A55E-3C40-B4EF-B18F0E201F02}" name="2033"/>
    <tableColumn id="31" xr3:uid="{4F310B15-802A-544A-9D98-A6932057A055}" name="2034"/>
    <tableColumn id="32" xr3:uid="{20C41BA6-286B-484B-BE50-C17D439C83A6}" name="2035"/>
    <tableColumn id="33" xr3:uid="{A3970E3C-A800-DF46-AFDF-3B131F49D87C}" name="2036"/>
    <tableColumn id="34" xr3:uid="{878EE22B-5C5F-9641-B214-64E2875F0F99}" name="2037"/>
    <tableColumn id="35" xr3:uid="{0E6F3B93-0DF0-8D49-B1B4-E377B8B8C1D9}" name="2038"/>
    <tableColumn id="36" xr3:uid="{56189059-851D-974D-809E-99EDE9A265FB}" name="2039"/>
    <tableColumn id="37" xr3:uid="{CA02DE5B-8D7D-3449-9D6D-7EAC6D2E8961}" name="2040"/>
    <tableColumn id="38" xr3:uid="{3982D20C-C3A7-5749-9435-A14194A27F87}" name="2041"/>
    <tableColumn id="39" xr3:uid="{CAC2FF5D-B66F-8349-8033-E92DDAACBBB1}" name="2042"/>
    <tableColumn id="40" xr3:uid="{06D1227C-F2B6-3648-9CD6-39BD4003F227}" name="2043"/>
    <tableColumn id="41" xr3:uid="{C750C5AE-2EB3-3345-B685-3553A461283B}" name="2044"/>
    <tableColumn id="42" xr3:uid="{8E3E3CB3-A914-AF49-88FD-1DC3A2F9F5E8}" name="2045"/>
    <tableColumn id="43" xr3:uid="{1913D1EA-A498-BB49-A628-E642E5F10066}" name="2046"/>
    <tableColumn id="44" xr3:uid="{C98FD567-FE77-0C46-A591-D704CE883213}" name="2047"/>
    <tableColumn id="45" xr3:uid="{CAE2B9B2-18CC-A04B-9962-030A3AEBEAD8}" name="2048"/>
    <tableColumn id="46" xr3:uid="{6CF7E39B-1C7F-1846-8337-D687A655605A}" name="2049"/>
    <tableColumn id="47" xr3:uid="{96D9BA3B-83FC-6D4B-97BD-256E27B81099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12-22T23:02:39.75" personId="{805396A1-8943-3A44-AA54-C1413268BAB2}" id="{60A11A86-6008-204C-BEF0-BC534F5D8F26}">
    <text xml:space="preserve">@Eyab Al-Aini is this a fair assumption? Is there another source that can give me the electricity production by plant type?
I have seen every variation in this assumption! </text>
    <mentions>
      <mention mentionpersonId="{F88ABCA4-A788-CF45-9C99-E255050FC446}" mentionId="{9D25799F-3D37-FE41-900B-D4133DFC0D9D}" startIndex="0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todayinenergy/detail.php?id=13191" TargetMode="External"/><Relationship Id="rId1" Type="http://schemas.openxmlformats.org/officeDocument/2006/relationships/hyperlink" Target="https://apps.rec-cer.gc.ca/ftrppndc/dflt.aspx?GoCTemplateCulture&amp;GoCTemplateCulture=en-CA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A13" sqref="A13:XFD21"/>
    </sheetView>
  </sheetViews>
  <sheetFormatPr defaultColWidth="8.88671875" defaultRowHeight="14.4"/>
  <cols>
    <col min="1" max="1" width="20.109375" customWidth="1"/>
    <col min="2" max="2" width="55" customWidth="1"/>
  </cols>
  <sheetData>
    <row r="1" spans="1:3">
      <c r="A1" s="2" t="s">
        <v>0</v>
      </c>
    </row>
    <row r="3" spans="1:3">
      <c r="A3" s="2" t="s">
        <v>1</v>
      </c>
      <c r="B3" s="10" t="s">
        <v>2</v>
      </c>
    </row>
    <row r="4" spans="1:3">
      <c r="B4" s="11" t="s">
        <v>3</v>
      </c>
    </row>
    <row r="5" spans="1:3">
      <c r="B5" s="11">
        <v>2021</v>
      </c>
    </row>
    <row r="6" spans="1:3">
      <c r="B6" s="11" t="s">
        <v>4</v>
      </c>
    </row>
    <row r="7" spans="1:3">
      <c r="B7" s="12" t="s">
        <v>5</v>
      </c>
    </row>
    <row r="8" spans="1:3">
      <c r="B8" s="11" t="s">
        <v>6</v>
      </c>
    </row>
    <row r="10" spans="1:3">
      <c r="A10" s="2" t="s">
        <v>7</v>
      </c>
    </row>
    <row r="11" spans="1:3">
      <c r="A11" t="s">
        <v>8</v>
      </c>
    </row>
    <row r="12" spans="1:3">
      <c r="A12" s="2"/>
    </row>
    <row r="13" spans="1:3">
      <c r="A13" s="2" t="s">
        <v>9</v>
      </c>
    </row>
    <row r="14" spans="1:3">
      <c r="A14" t="s">
        <v>10</v>
      </c>
      <c r="B14" t="s">
        <v>11</v>
      </c>
    </row>
    <row r="15" spans="1:3" ht="18" customHeight="1">
      <c r="A15" t="s">
        <v>12</v>
      </c>
      <c r="B15" t="s">
        <v>13</v>
      </c>
    </row>
    <row r="16" spans="1:3" ht="15.9" customHeight="1">
      <c r="B16" s="3" t="s">
        <v>14</v>
      </c>
      <c r="C16" s="3"/>
    </row>
    <row r="17" spans="1:3" ht="15.9" customHeight="1">
      <c r="A17" s="2" t="s">
        <v>15</v>
      </c>
      <c r="B17" s="3"/>
      <c r="C17" s="3"/>
    </row>
    <row r="18" spans="1:3" ht="15.9" customHeight="1">
      <c r="A18" t="s">
        <v>16</v>
      </c>
      <c r="B18" s="3"/>
      <c r="C18" s="3"/>
    </row>
    <row r="19" spans="1:3" ht="15.9" customHeight="1">
      <c r="A19" t="s">
        <v>17</v>
      </c>
      <c r="C19" s="3"/>
    </row>
    <row r="20" spans="1:3" ht="15.9" customHeight="1">
      <c r="A20" t="s">
        <v>18</v>
      </c>
      <c r="B20" s="18">
        <v>0.5</v>
      </c>
      <c r="C20" s="3"/>
    </row>
    <row r="21" spans="1:3" ht="15.9" customHeight="1">
      <c r="A21" t="s">
        <v>19</v>
      </c>
      <c r="B21" s="18">
        <v>0.5</v>
      </c>
      <c r="C21" s="3"/>
    </row>
    <row r="22" spans="1:3">
      <c r="A22" s="2"/>
    </row>
    <row r="23" spans="1:3">
      <c r="A23" s="2" t="s">
        <v>20</v>
      </c>
    </row>
    <row r="24" spans="1:3">
      <c r="A24" s="16" t="s">
        <v>21</v>
      </c>
      <c r="B24" s="17"/>
    </row>
    <row r="25" spans="1:3">
      <c r="A25" t="s">
        <v>22</v>
      </c>
    </row>
    <row r="26" spans="1:3">
      <c r="A26" t="s">
        <v>23</v>
      </c>
    </row>
    <row r="27" spans="1:3">
      <c r="A27" t="s">
        <v>24</v>
      </c>
    </row>
    <row r="28" spans="1:3">
      <c r="A28" t="s">
        <v>25</v>
      </c>
    </row>
    <row r="29" spans="1:3">
      <c r="A29" t="s">
        <v>26</v>
      </c>
    </row>
    <row r="30" spans="1:3">
      <c r="A30" t="s">
        <v>27</v>
      </c>
    </row>
  </sheetData>
  <hyperlinks>
    <hyperlink ref="B7" r:id="rId1" xr:uid="{22BC8E9B-071B-2042-8053-FCCB4ED1DFC3}"/>
    <hyperlink ref="B16" r:id="rId2" xr:uid="{FF4DB15A-78BB-804A-A0F2-A912B0986D7E}"/>
  </hyperlinks>
  <pageMargins left="0.7" right="0.7" top="0.75" bottom="0.75" header="0.3" footer="0.3"/>
  <pageSetup orientation="portrait" horizontalDpi="1200" verticalDpi="12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8F1-008C-764B-8C9B-D5BAD26B31AF}">
  <dimension ref="A1:AU159"/>
  <sheetViews>
    <sheetView tabSelected="1" topLeftCell="A5" workbookViewId="0">
      <selection activeCell="L13" sqref="L13"/>
    </sheetView>
  </sheetViews>
  <sheetFormatPr defaultColWidth="8.88671875" defaultRowHeight="14.4"/>
  <cols>
    <col min="1" max="16384" width="8.88671875" style="7"/>
  </cols>
  <sheetData>
    <row r="1" spans="1:47" ht="21">
      <c r="A1" s="6" t="s">
        <v>28</v>
      </c>
    </row>
    <row r="2" spans="1:47" ht="21">
      <c r="A2" s="6" t="s">
        <v>29</v>
      </c>
    </row>
    <row r="3" spans="1:47" ht="21">
      <c r="A3" s="6" t="s">
        <v>30</v>
      </c>
    </row>
    <row r="4" spans="1:47" ht="21">
      <c r="A4" s="6" t="s">
        <v>31</v>
      </c>
    </row>
    <row r="5" spans="1:47" ht="21">
      <c r="A5" s="8" t="s">
        <v>32</v>
      </c>
      <c r="B5" s="8" t="s">
        <v>33</v>
      </c>
      <c r="P5" s="21" t="s">
        <v>123</v>
      </c>
      <c r="Q5" s="7">
        <f>2020</f>
        <v>2020</v>
      </c>
      <c r="R5" s="7">
        <f>Q5+1</f>
        <v>2021</v>
      </c>
      <c r="S5" s="7">
        <f t="shared" ref="S5:AC5" si="0">R5+1</f>
        <v>2022</v>
      </c>
      <c r="T5" s="7">
        <f t="shared" si="0"/>
        <v>2023</v>
      </c>
      <c r="U5" s="7">
        <f t="shared" si="0"/>
        <v>2024</v>
      </c>
      <c r="V5" s="7">
        <f t="shared" si="0"/>
        <v>2025</v>
      </c>
      <c r="W5" s="7">
        <f t="shared" si="0"/>
        <v>2026</v>
      </c>
      <c r="X5" s="7">
        <f t="shared" si="0"/>
        <v>2027</v>
      </c>
      <c r="Y5" s="7">
        <f t="shared" si="0"/>
        <v>2028</v>
      </c>
      <c r="Z5" s="7">
        <f t="shared" si="0"/>
        <v>2029</v>
      </c>
      <c r="AA5" s="7">
        <f t="shared" si="0"/>
        <v>2030</v>
      </c>
      <c r="AB5" s="7">
        <f t="shared" si="0"/>
        <v>2031</v>
      </c>
      <c r="AC5" s="7">
        <f t="shared" si="0"/>
        <v>2032</v>
      </c>
      <c r="AD5" s="7">
        <f t="shared" ref="AD5:AU5" si="1">AC5+1</f>
        <v>2033</v>
      </c>
      <c r="AE5" s="7">
        <f t="shared" si="1"/>
        <v>2034</v>
      </c>
      <c r="AF5" s="7">
        <f t="shared" si="1"/>
        <v>2035</v>
      </c>
      <c r="AG5" s="7">
        <f t="shared" si="1"/>
        <v>2036</v>
      </c>
      <c r="AH5" s="7">
        <f t="shared" si="1"/>
        <v>2037</v>
      </c>
      <c r="AI5" s="7">
        <f t="shared" si="1"/>
        <v>2038</v>
      </c>
      <c r="AJ5" s="7">
        <f t="shared" si="1"/>
        <v>2039</v>
      </c>
      <c r="AK5" s="7">
        <f t="shared" si="1"/>
        <v>2040</v>
      </c>
      <c r="AL5" s="7">
        <f t="shared" si="1"/>
        <v>2041</v>
      </c>
      <c r="AM5" s="7">
        <f t="shared" si="1"/>
        <v>2042</v>
      </c>
      <c r="AN5" s="7">
        <f t="shared" si="1"/>
        <v>2043</v>
      </c>
      <c r="AO5" s="7">
        <f t="shared" si="1"/>
        <v>2044</v>
      </c>
      <c r="AP5" s="7">
        <f t="shared" si="1"/>
        <v>2045</v>
      </c>
      <c r="AQ5" s="7">
        <f t="shared" si="1"/>
        <v>2046</v>
      </c>
      <c r="AR5" s="7">
        <f t="shared" si="1"/>
        <v>2047</v>
      </c>
      <c r="AS5" s="7">
        <f t="shared" si="1"/>
        <v>2048</v>
      </c>
      <c r="AT5" s="7">
        <f t="shared" si="1"/>
        <v>2049</v>
      </c>
      <c r="AU5" s="7">
        <f t="shared" si="1"/>
        <v>2050</v>
      </c>
    </row>
    <row r="6" spans="1:47">
      <c r="P6" s="20" t="s">
        <v>122</v>
      </c>
      <c r="Q6" s="7">
        <v>8275</v>
      </c>
      <c r="R6" s="7">
        <v>6971</v>
      </c>
      <c r="S6" s="7">
        <v>4213</v>
      </c>
      <c r="T6" s="7">
        <v>4213</v>
      </c>
      <c r="U6" s="7">
        <v>2808</v>
      </c>
      <c r="V6" s="7">
        <v>2654</v>
      </c>
      <c r="W6" s="7">
        <v>2654</v>
      </c>
      <c r="X6" s="7">
        <v>2370</v>
      </c>
      <c r="Y6" s="7">
        <v>2370</v>
      </c>
      <c r="Z6" s="7">
        <v>1512</v>
      </c>
      <c r="AA6" s="7">
        <v>1512</v>
      </c>
      <c r="AB6" s="7">
        <v>110</v>
      </c>
      <c r="AC6" s="7">
        <f>AB6</f>
        <v>110</v>
      </c>
      <c r="AD6" s="7">
        <f t="shared" ref="AD6:AU6" si="2">AC6</f>
        <v>110</v>
      </c>
      <c r="AE6" s="7">
        <f t="shared" si="2"/>
        <v>110</v>
      </c>
      <c r="AF6" s="7">
        <f t="shared" si="2"/>
        <v>110</v>
      </c>
      <c r="AG6" s="7">
        <f t="shared" si="2"/>
        <v>110</v>
      </c>
      <c r="AH6" s="7">
        <f t="shared" si="2"/>
        <v>110</v>
      </c>
      <c r="AI6" s="7">
        <f t="shared" si="2"/>
        <v>110</v>
      </c>
      <c r="AJ6" s="7">
        <f t="shared" si="2"/>
        <v>110</v>
      </c>
      <c r="AK6" s="7">
        <f t="shared" si="2"/>
        <v>110</v>
      </c>
      <c r="AL6" s="7">
        <f t="shared" si="2"/>
        <v>110</v>
      </c>
      <c r="AM6" s="7">
        <f t="shared" si="2"/>
        <v>110</v>
      </c>
      <c r="AN6" s="7">
        <f t="shared" si="2"/>
        <v>110</v>
      </c>
      <c r="AO6" s="7">
        <f t="shared" si="2"/>
        <v>110</v>
      </c>
      <c r="AP6" s="7">
        <f t="shared" si="2"/>
        <v>110</v>
      </c>
      <c r="AQ6" s="7">
        <f t="shared" si="2"/>
        <v>110</v>
      </c>
      <c r="AR6" s="7">
        <f t="shared" si="2"/>
        <v>110</v>
      </c>
      <c r="AS6" s="7">
        <f t="shared" si="2"/>
        <v>110</v>
      </c>
      <c r="AT6" s="7">
        <f t="shared" si="2"/>
        <v>110</v>
      </c>
      <c r="AU6" s="7">
        <f t="shared" si="2"/>
        <v>110</v>
      </c>
    </row>
    <row r="7" spans="1:47" ht="18">
      <c r="A7" s="9" t="s">
        <v>34</v>
      </c>
    </row>
    <row r="8" spans="1:47">
      <c r="A8" s="7" t="s">
        <v>35</v>
      </c>
      <c r="B8" s="7" t="s">
        <v>36</v>
      </c>
      <c r="C8" s="7" t="s">
        <v>37</v>
      </c>
      <c r="D8" s="7" t="s">
        <v>38</v>
      </c>
      <c r="E8" s="7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7" t="s">
        <v>44</v>
      </c>
      <c r="K8" s="7" t="s">
        <v>45</v>
      </c>
      <c r="L8" s="7" t="s">
        <v>46</v>
      </c>
      <c r="M8" s="7" t="s">
        <v>47</v>
      </c>
      <c r="N8" s="7" t="s">
        <v>48</v>
      </c>
      <c r="O8" s="7" t="s">
        <v>49</v>
      </c>
      <c r="P8" s="7" t="s">
        <v>50</v>
      </c>
      <c r="Q8" s="7" t="s">
        <v>51</v>
      </c>
      <c r="R8" s="7" t="s">
        <v>52</v>
      </c>
      <c r="S8" s="7" t="s">
        <v>53</v>
      </c>
      <c r="T8" s="7" t="s">
        <v>54</v>
      </c>
      <c r="U8" s="7" t="s">
        <v>55</v>
      </c>
      <c r="V8" s="7" t="s">
        <v>56</v>
      </c>
      <c r="W8" s="7" t="s">
        <v>57</v>
      </c>
      <c r="X8" s="7" t="s">
        <v>58</v>
      </c>
      <c r="Y8" s="7" t="s">
        <v>59</v>
      </c>
      <c r="Z8" s="7" t="s">
        <v>60</v>
      </c>
      <c r="AA8" s="7" t="s">
        <v>61</v>
      </c>
      <c r="AB8" s="7" t="s">
        <v>62</v>
      </c>
      <c r="AC8" s="7" t="s">
        <v>63</v>
      </c>
      <c r="AD8" s="7" t="s">
        <v>64</v>
      </c>
      <c r="AE8" s="7" t="s">
        <v>65</v>
      </c>
      <c r="AF8" s="7" t="s">
        <v>66</v>
      </c>
      <c r="AG8" s="7" t="s">
        <v>67</v>
      </c>
      <c r="AH8" s="7" t="s">
        <v>68</v>
      </c>
      <c r="AI8" s="7" t="s">
        <v>69</v>
      </c>
      <c r="AJ8" s="7" t="s">
        <v>70</v>
      </c>
      <c r="AK8" s="7" t="s">
        <v>71</v>
      </c>
      <c r="AL8" s="7" t="s">
        <v>72</v>
      </c>
      <c r="AM8" s="7" t="s">
        <v>73</v>
      </c>
      <c r="AN8" s="7" t="s">
        <v>74</v>
      </c>
      <c r="AO8" s="7" t="s">
        <v>75</v>
      </c>
      <c r="AP8" s="7" t="s">
        <v>76</v>
      </c>
      <c r="AQ8" s="7" t="s">
        <v>77</v>
      </c>
      <c r="AR8" s="7" t="s">
        <v>78</v>
      </c>
      <c r="AS8" s="7" t="s">
        <v>79</v>
      </c>
      <c r="AT8" s="7" t="s">
        <v>80</v>
      </c>
      <c r="AU8" s="7" t="s">
        <v>81</v>
      </c>
    </row>
    <row r="9" spans="1:47">
      <c r="A9" s="7" t="s">
        <v>82</v>
      </c>
      <c r="B9" s="7">
        <v>72877.98</v>
      </c>
      <c r="C9" s="7">
        <v>72767.98</v>
      </c>
      <c r="D9" s="7">
        <v>73568.98</v>
      </c>
      <c r="E9" s="7">
        <v>74471.98</v>
      </c>
      <c r="F9" s="7">
        <v>74753.98</v>
      </c>
      <c r="G9" s="7">
        <v>75148.98</v>
      </c>
      <c r="H9" s="7">
        <v>75464.84</v>
      </c>
      <c r="I9" s="7">
        <v>76520.13</v>
      </c>
      <c r="J9" s="7">
        <v>75991.44</v>
      </c>
      <c r="K9" s="7">
        <v>78564.850000000006</v>
      </c>
      <c r="L9" s="7">
        <v>79677.210000000006</v>
      </c>
      <c r="M9" s="7">
        <v>80624.679999999993</v>
      </c>
      <c r="N9" s="7">
        <v>80922.48</v>
      </c>
      <c r="O9" s="7">
        <v>81383.48</v>
      </c>
      <c r="P9" s="7">
        <v>81383.48</v>
      </c>
      <c r="Q9" s="7">
        <v>81383.48</v>
      </c>
      <c r="R9" s="7">
        <v>82307.48</v>
      </c>
      <c r="S9" s="7">
        <v>83312.479999999996</v>
      </c>
      <c r="T9" s="7">
        <v>83312.479999999996</v>
      </c>
      <c r="U9" s="7">
        <v>83478.41</v>
      </c>
      <c r="V9" s="7">
        <v>84691.59</v>
      </c>
      <c r="W9" s="7">
        <v>84776.11</v>
      </c>
      <c r="X9" s="7">
        <v>84869.43</v>
      </c>
      <c r="Y9" s="7">
        <v>84976.57</v>
      </c>
      <c r="Z9" s="7">
        <v>85057.23</v>
      </c>
      <c r="AA9" s="7">
        <v>85118.39</v>
      </c>
      <c r="AB9" s="7">
        <v>85174.94</v>
      </c>
      <c r="AC9" s="7">
        <v>85214.94</v>
      </c>
      <c r="AD9" s="7">
        <v>85275.520000000004</v>
      </c>
      <c r="AE9" s="7">
        <v>85368.76</v>
      </c>
      <c r="AF9" s="7">
        <v>85441.91</v>
      </c>
      <c r="AG9" s="7">
        <v>85681.32</v>
      </c>
      <c r="AH9" s="7">
        <v>85738.05</v>
      </c>
      <c r="AI9" s="7">
        <v>85790.5</v>
      </c>
      <c r="AJ9" s="7">
        <v>85833.84</v>
      </c>
      <c r="AK9" s="7">
        <v>85904.48</v>
      </c>
      <c r="AL9" s="7">
        <v>85919.48</v>
      </c>
      <c r="AM9" s="7">
        <v>85955.95</v>
      </c>
      <c r="AN9" s="7">
        <v>86076.87</v>
      </c>
      <c r="AO9" s="7">
        <v>86203.48</v>
      </c>
      <c r="AP9" s="7">
        <v>86234.84</v>
      </c>
      <c r="AQ9" s="7">
        <v>86298.66</v>
      </c>
      <c r="AR9" s="7">
        <v>86473.05</v>
      </c>
      <c r="AS9" s="7">
        <v>86631.51</v>
      </c>
      <c r="AT9" s="7">
        <v>86770.62</v>
      </c>
      <c r="AU9" s="7">
        <v>86866.7</v>
      </c>
    </row>
    <row r="10" spans="1:47">
      <c r="A10" s="7" t="s">
        <v>83</v>
      </c>
      <c r="B10" s="7">
        <v>557.37</v>
      </c>
      <c r="C10" s="7">
        <v>1443.04</v>
      </c>
      <c r="D10" s="7">
        <v>1823.24</v>
      </c>
      <c r="E10" s="7">
        <v>2321.14</v>
      </c>
      <c r="F10" s="7">
        <v>3240.14</v>
      </c>
      <c r="G10" s="7">
        <v>3746.11</v>
      </c>
      <c r="H10" s="7">
        <v>5171.34</v>
      </c>
      <c r="I10" s="7">
        <v>5883.21</v>
      </c>
      <c r="J10" s="7">
        <v>7467.01</v>
      </c>
      <c r="K10" s="7">
        <v>9404.99</v>
      </c>
      <c r="L10" s="7">
        <v>10945.79</v>
      </c>
      <c r="M10" s="7">
        <v>11766.8</v>
      </c>
      <c r="N10" s="7">
        <v>12673.45</v>
      </c>
      <c r="O10" s="7">
        <v>12781.65</v>
      </c>
      <c r="P10" s="7">
        <v>13206.05</v>
      </c>
      <c r="Q10" s="7">
        <v>13532.05</v>
      </c>
      <c r="R10" s="7">
        <v>13722.05</v>
      </c>
      <c r="S10" s="7">
        <v>15081.05</v>
      </c>
      <c r="T10" s="7">
        <v>15220.01</v>
      </c>
      <c r="U10" s="7">
        <v>15683.89</v>
      </c>
      <c r="V10" s="7">
        <v>16262.24</v>
      </c>
      <c r="W10" s="7">
        <v>16422.75</v>
      </c>
      <c r="X10" s="7">
        <v>16830.36</v>
      </c>
      <c r="Y10" s="7">
        <v>17291.82</v>
      </c>
      <c r="Z10" s="7">
        <v>17604.560000000001</v>
      </c>
      <c r="AA10" s="7">
        <v>18326.14</v>
      </c>
      <c r="AB10" s="7">
        <v>18920.900000000001</v>
      </c>
      <c r="AC10" s="7">
        <v>19715.71</v>
      </c>
      <c r="AD10" s="7">
        <v>20141.28</v>
      </c>
      <c r="AE10" s="7">
        <v>20737.62</v>
      </c>
      <c r="AF10" s="7">
        <v>21034.59</v>
      </c>
      <c r="AG10" s="7">
        <v>21443.15</v>
      </c>
      <c r="AH10" s="7">
        <v>21751.23</v>
      </c>
      <c r="AI10" s="7">
        <v>22359.7</v>
      </c>
      <c r="AJ10" s="7">
        <v>22667.97</v>
      </c>
      <c r="AK10" s="7">
        <v>23178.46</v>
      </c>
      <c r="AL10" s="7">
        <v>23478.13</v>
      </c>
      <c r="AM10" s="7">
        <v>24088.63</v>
      </c>
      <c r="AN10" s="7">
        <v>24399.38</v>
      </c>
      <c r="AO10" s="7">
        <v>25075.79</v>
      </c>
      <c r="AP10" s="7">
        <v>25402.23</v>
      </c>
      <c r="AQ10" s="7">
        <v>26079.23</v>
      </c>
      <c r="AR10" s="7">
        <v>26406.15</v>
      </c>
      <c r="AS10" s="7">
        <v>27083.16</v>
      </c>
      <c r="AT10" s="7">
        <v>27410.25</v>
      </c>
      <c r="AU10" s="7">
        <v>27738.58</v>
      </c>
    </row>
    <row r="11" spans="1:47">
      <c r="A11" s="7" t="s">
        <v>84</v>
      </c>
      <c r="B11" s="7">
        <v>1735.59</v>
      </c>
      <c r="C11" s="7">
        <v>1742.19</v>
      </c>
      <c r="D11" s="7">
        <v>1742.19</v>
      </c>
      <c r="E11" s="7">
        <v>1666.19</v>
      </c>
      <c r="F11" s="7">
        <v>1735.29</v>
      </c>
      <c r="G11" s="7">
        <v>1800.29</v>
      </c>
      <c r="H11" s="7">
        <v>1829.79</v>
      </c>
      <c r="I11" s="7">
        <v>1884.89</v>
      </c>
      <c r="J11" s="7">
        <v>1913.73</v>
      </c>
      <c r="K11" s="7">
        <v>2368.83</v>
      </c>
      <c r="L11" s="7">
        <v>2236.9299999999998</v>
      </c>
      <c r="M11" s="7">
        <v>2515.5</v>
      </c>
      <c r="N11" s="7">
        <v>2446.9</v>
      </c>
      <c r="O11" s="7">
        <v>2459.6999999999998</v>
      </c>
      <c r="P11" s="7">
        <v>2260.1999999999998</v>
      </c>
      <c r="Q11" s="7">
        <v>2279.1</v>
      </c>
      <c r="R11" s="7">
        <v>2298.35</v>
      </c>
      <c r="S11" s="7">
        <v>2318.35</v>
      </c>
      <c r="T11" s="7">
        <v>2378.35</v>
      </c>
      <c r="U11" s="7">
        <v>2379.6999999999998</v>
      </c>
      <c r="V11" s="7">
        <v>2398.89</v>
      </c>
      <c r="W11" s="7">
        <v>2408.6799999999998</v>
      </c>
      <c r="X11" s="7">
        <v>2409.5300000000002</v>
      </c>
      <c r="Y11" s="7">
        <v>2469.3200000000002</v>
      </c>
      <c r="Z11" s="7">
        <v>2479.11</v>
      </c>
      <c r="AA11" s="7">
        <v>2497.92</v>
      </c>
      <c r="AB11" s="7">
        <v>2498.7199999999998</v>
      </c>
      <c r="AC11" s="7">
        <v>2498.7199999999998</v>
      </c>
      <c r="AD11" s="7">
        <v>2567.88</v>
      </c>
      <c r="AE11" s="7">
        <v>2578.1</v>
      </c>
      <c r="AF11" s="7">
        <v>2579.39</v>
      </c>
      <c r="AG11" s="7">
        <v>2589.6</v>
      </c>
      <c r="AH11" s="7">
        <v>2608.6799999999998</v>
      </c>
      <c r="AI11" s="7">
        <v>2618.62</v>
      </c>
      <c r="AJ11" s="7">
        <v>2628.49</v>
      </c>
      <c r="AK11" s="7">
        <v>2630.5</v>
      </c>
      <c r="AL11" s="7">
        <v>2640.7</v>
      </c>
      <c r="AM11" s="7">
        <v>2652.29</v>
      </c>
      <c r="AN11" s="7">
        <v>2671.51</v>
      </c>
      <c r="AO11" s="7">
        <v>2672.75</v>
      </c>
      <c r="AP11" s="7">
        <v>2682.97</v>
      </c>
      <c r="AQ11" s="7">
        <v>2695.01</v>
      </c>
      <c r="AR11" s="7">
        <v>2707.28</v>
      </c>
      <c r="AS11" s="7">
        <v>2719.68</v>
      </c>
      <c r="AT11" s="7">
        <v>2741.07</v>
      </c>
      <c r="AU11" s="7">
        <v>2753.55</v>
      </c>
    </row>
    <row r="12" spans="1:47">
      <c r="A12" s="7" t="s">
        <v>85</v>
      </c>
      <c r="B12" s="7">
        <v>16.75</v>
      </c>
      <c r="C12" s="7">
        <v>20.48</v>
      </c>
      <c r="D12" s="7">
        <v>25.77</v>
      </c>
      <c r="E12" s="7">
        <v>32.72</v>
      </c>
      <c r="F12" s="7">
        <v>94.57</v>
      </c>
      <c r="G12" s="7">
        <v>281.13</v>
      </c>
      <c r="H12" s="7">
        <v>419.4</v>
      </c>
      <c r="I12" s="7">
        <v>647.48</v>
      </c>
      <c r="J12" s="7">
        <v>1027.6300000000001</v>
      </c>
      <c r="K12" s="7">
        <v>1523.48</v>
      </c>
      <c r="L12" s="7">
        <v>2135.48</v>
      </c>
      <c r="M12" s="7">
        <v>2416.06</v>
      </c>
      <c r="N12" s="7">
        <v>2614.46</v>
      </c>
      <c r="O12" s="7">
        <v>2719.86</v>
      </c>
      <c r="P12" s="7">
        <v>2739.86</v>
      </c>
      <c r="Q12" s="7">
        <v>2759.86</v>
      </c>
      <c r="R12" s="7">
        <v>2979.86</v>
      </c>
      <c r="S12" s="7">
        <v>3438.03</v>
      </c>
      <c r="T12" s="7">
        <v>3489.21</v>
      </c>
      <c r="U12" s="7">
        <v>3505.53</v>
      </c>
      <c r="V12" s="7">
        <v>3551.99</v>
      </c>
      <c r="W12" s="7">
        <v>3718.67</v>
      </c>
      <c r="X12" s="7">
        <v>3844.39</v>
      </c>
      <c r="Y12" s="7">
        <v>3860.23</v>
      </c>
      <c r="Z12" s="7">
        <v>4131.04</v>
      </c>
      <c r="AA12" s="7">
        <v>4361.95</v>
      </c>
      <c r="AB12" s="7">
        <v>4620.6000000000004</v>
      </c>
      <c r="AC12" s="7">
        <v>4879.5</v>
      </c>
      <c r="AD12" s="7">
        <v>5178.63</v>
      </c>
      <c r="AE12" s="7">
        <v>5457.05</v>
      </c>
      <c r="AF12" s="7">
        <v>6095.6</v>
      </c>
      <c r="AG12" s="7">
        <v>6505.87</v>
      </c>
      <c r="AH12" s="7">
        <v>6957.49</v>
      </c>
      <c r="AI12" s="7">
        <v>7270.32</v>
      </c>
      <c r="AJ12" s="7">
        <v>7624.17</v>
      </c>
      <c r="AK12" s="7">
        <v>8120.3</v>
      </c>
      <c r="AL12" s="7">
        <v>8438.6299999999992</v>
      </c>
      <c r="AM12" s="7">
        <v>8757.2900000000009</v>
      </c>
      <c r="AN12" s="7">
        <v>9076.5400000000009</v>
      </c>
      <c r="AO12" s="7">
        <v>9396.44</v>
      </c>
      <c r="AP12" s="7">
        <v>9917.69</v>
      </c>
      <c r="AQ12" s="7">
        <v>10220.67</v>
      </c>
      <c r="AR12" s="7">
        <v>10524.05</v>
      </c>
      <c r="AS12" s="7">
        <v>10827.98</v>
      </c>
      <c r="AT12" s="7">
        <v>11132.77</v>
      </c>
      <c r="AU12" s="7">
        <v>11460.69</v>
      </c>
    </row>
    <row r="13" spans="1:47">
      <c r="A13" s="7" t="s">
        <v>86</v>
      </c>
      <c r="B13" s="7">
        <v>12805</v>
      </c>
      <c r="C13" s="7">
        <v>13345</v>
      </c>
      <c r="D13" s="7">
        <v>13345</v>
      </c>
      <c r="E13" s="7">
        <v>13345</v>
      </c>
      <c r="F13" s="7">
        <v>13345</v>
      </c>
      <c r="G13" s="7">
        <v>13345</v>
      </c>
      <c r="H13" s="7">
        <v>13345</v>
      </c>
      <c r="I13" s="7">
        <v>13345</v>
      </c>
      <c r="J13" s="7">
        <v>14345</v>
      </c>
      <c r="K13" s="7">
        <v>14273</v>
      </c>
      <c r="L13" s="7">
        <v>14273</v>
      </c>
      <c r="M13" s="7">
        <v>14273</v>
      </c>
      <c r="N13" s="7">
        <v>13338</v>
      </c>
      <c r="O13" s="7">
        <v>13338</v>
      </c>
      <c r="P13" s="7">
        <v>13338</v>
      </c>
      <c r="Q13" s="7">
        <v>12513</v>
      </c>
      <c r="R13" s="7">
        <v>12513</v>
      </c>
      <c r="S13" s="7">
        <v>11578</v>
      </c>
      <c r="T13" s="7">
        <v>9818</v>
      </c>
      <c r="U13" s="7">
        <v>11578</v>
      </c>
      <c r="V13" s="7">
        <v>9676</v>
      </c>
      <c r="W13" s="7">
        <v>8451</v>
      </c>
      <c r="X13" s="7">
        <v>9389</v>
      </c>
      <c r="Y13" s="7">
        <v>10229</v>
      </c>
      <c r="Z13" s="7">
        <v>9407</v>
      </c>
      <c r="AA13" s="7">
        <v>10247</v>
      </c>
      <c r="AB13" s="7">
        <v>9425</v>
      </c>
      <c r="AC13" s="7">
        <v>10265</v>
      </c>
      <c r="AD13" s="7">
        <v>10270</v>
      </c>
      <c r="AE13" s="7">
        <v>11110</v>
      </c>
      <c r="AF13" s="7">
        <v>11110</v>
      </c>
      <c r="AG13" s="7">
        <v>11110</v>
      </c>
      <c r="AH13" s="7">
        <v>11115</v>
      </c>
      <c r="AI13" s="7">
        <v>11115</v>
      </c>
      <c r="AJ13" s="7">
        <v>11125</v>
      </c>
      <c r="AK13" s="7">
        <v>11145</v>
      </c>
      <c r="AL13" s="7">
        <v>10460</v>
      </c>
      <c r="AM13" s="7">
        <v>10480</v>
      </c>
      <c r="AN13" s="7">
        <v>10500</v>
      </c>
      <c r="AO13" s="7">
        <v>11204</v>
      </c>
      <c r="AP13" s="7">
        <v>11229</v>
      </c>
      <c r="AQ13" s="7">
        <v>11279</v>
      </c>
      <c r="AR13" s="7">
        <v>11379</v>
      </c>
      <c r="AS13" s="7">
        <v>11479</v>
      </c>
      <c r="AT13" s="7">
        <v>11579</v>
      </c>
      <c r="AU13" s="7">
        <v>11579</v>
      </c>
    </row>
    <row r="14" spans="1:47">
      <c r="A14" s="7" t="s">
        <v>87</v>
      </c>
      <c r="B14" s="7">
        <v>15647.64</v>
      </c>
      <c r="C14" s="7">
        <v>15563.64</v>
      </c>
      <c r="D14" s="7">
        <v>15650.64</v>
      </c>
      <c r="E14" s="7">
        <v>15471.64</v>
      </c>
      <c r="F14" s="7">
        <v>15528.64</v>
      </c>
      <c r="G14" s="7">
        <v>13779.64</v>
      </c>
      <c r="H14" s="7">
        <v>13253.64</v>
      </c>
      <c r="I14" s="7">
        <v>12419.64</v>
      </c>
      <c r="J14" s="7">
        <v>11445.94</v>
      </c>
      <c r="K14" s="7">
        <v>9641.64</v>
      </c>
      <c r="L14" s="7">
        <v>9517.44</v>
      </c>
      <c r="M14" s="7">
        <v>9517.44</v>
      </c>
      <c r="N14" s="7">
        <v>9517.44</v>
      </c>
      <c r="O14" s="7">
        <v>8929.44</v>
      </c>
      <c r="P14" s="7">
        <v>8929.44</v>
      </c>
      <c r="Q14" s="7">
        <v>8521.7999999999993</v>
      </c>
      <c r="R14" s="7">
        <v>7368.8</v>
      </c>
      <c r="S14" s="7">
        <v>6038.8</v>
      </c>
      <c r="T14" s="7">
        <v>2844</v>
      </c>
      <c r="U14" s="7">
        <v>2844</v>
      </c>
      <c r="V14" s="7">
        <v>2844</v>
      </c>
      <c r="W14" s="7">
        <v>2553</v>
      </c>
      <c r="X14" s="7">
        <v>2553</v>
      </c>
      <c r="Y14" s="7">
        <v>1978</v>
      </c>
      <c r="Z14" s="7">
        <v>1978</v>
      </c>
      <c r="AA14" s="7">
        <v>1978</v>
      </c>
      <c r="AB14" s="7">
        <v>1978</v>
      </c>
      <c r="AC14" s="7">
        <v>1978</v>
      </c>
      <c r="AD14" s="7">
        <v>1978</v>
      </c>
      <c r="AE14" s="7">
        <v>1978</v>
      </c>
      <c r="AF14" s="7">
        <v>1822</v>
      </c>
      <c r="AG14" s="7">
        <v>1822</v>
      </c>
      <c r="AH14" s="7">
        <v>1546</v>
      </c>
      <c r="AI14" s="7">
        <v>1546</v>
      </c>
      <c r="AJ14" s="7">
        <v>1391</v>
      </c>
      <c r="AK14" s="7">
        <v>1391</v>
      </c>
      <c r="AL14" s="7">
        <v>750</v>
      </c>
      <c r="AM14" s="7">
        <v>750</v>
      </c>
      <c r="AN14" s="7">
        <v>750</v>
      </c>
      <c r="AO14" s="7">
        <v>750</v>
      </c>
      <c r="AP14" s="7">
        <v>750</v>
      </c>
      <c r="AQ14" s="7">
        <v>750</v>
      </c>
      <c r="AR14" s="7">
        <v>750</v>
      </c>
      <c r="AS14" s="7">
        <v>750</v>
      </c>
      <c r="AT14" s="7">
        <v>750</v>
      </c>
      <c r="AU14" s="7">
        <v>750</v>
      </c>
    </row>
    <row r="15" spans="1:47">
      <c r="A15" s="7" t="s">
        <v>88</v>
      </c>
      <c r="B15" s="7">
        <v>13561.11</v>
      </c>
      <c r="C15" s="7">
        <v>13858.78</v>
      </c>
      <c r="D15" s="7">
        <v>13954.9</v>
      </c>
      <c r="E15" s="7">
        <v>15717.1</v>
      </c>
      <c r="F15" s="7">
        <v>15820.33</v>
      </c>
      <c r="G15" s="7">
        <v>18944.95</v>
      </c>
      <c r="H15" s="7">
        <v>19354.650000000001</v>
      </c>
      <c r="I15" s="7">
        <v>19891.080000000002</v>
      </c>
      <c r="J15" s="7">
        <v>20065.77</v>
      </c>
      <c r="K15" s="7">
        <v>20153.21</v>
      </c>
      <c r="L15" s="7">
        <v>21931.08</v>
      </c>
      <c r="M15" s="7">
        <v>21566.92</v>
      </c>
      <c r="N15" s="7">
        <v>22086.92</v>
      </c>
      <c r="O15" s="7">
        <v>22565.919999999998</v>
      </c>
      <c r="P15" s="7">
        <v>22576.92</v>
      </c>
      <c r="Q15" s="7">
        <v>24728.32</v>
      </c>
      <c r="R15" s="7">
        <v>26105.32</v>
      </c>
      <c r="S15" s="7">
        <v>26896.32</v>
      </c>
      <c r="T15" s="7">
        <v>30840.42</v>
      </c>
      <c r="U15" s="7">
        <v>31844.42</v>
      </c>
      <c r="V15" s="7">
        <v>31970.66</v>
      </c>
      <c r="W15" s="7">
        <v>32020.93</v>
      </c>
      <c r="X15" s="7">
        <v>32107.17</v>
      </c>
      <c r="Y15" s="7">
        <v>32822.31</v>
      </c>
      <c r="Z15" s="7">
        <v>33102.379999999997</v>
      </c>
      <c r="AA15" s="7">
        <v>33198.46</v>
      </c>
      <c r="AB15" s="7">
        <v>33437.53</v>
      </c>
      <c r="AC15" s="7">
        <v>33767.61</v>
      </c>
      <c r="AD15" s="7">
        <v>32977.699999999997</v>
      </c>
      <c r="AE15" s="7">
        <v>34526.79</v>
      </c>
      <c r="AF15" s="7">
        <v>34985.86</v>
      </c>
      <c r="AG15" s="7">
        <v>35065.94</v>
      </c>
      <c r="AH15" s="7">
        <v>34181.01</v>
      </c>
      <c r="AI15" s="7">
        <v>34261.089999999997</v>
      </c>
      <c r="AJ15" s="7">
        <v>33631.160000000003</v>
      </c>
      <c r="AK15" s="7">
        <v>33640.22</v>
      </c>
      <c r="AL15" s="7">
        <v>33350.29</v>
      </c>
      <c r="AM15" s="7">
        <v>33350.35</v>
      </c>
      <c r="AN15" s="7">
        <v>33341.410000000003</v>
      </c>
      <c r="AO15" s="7">
        <v>33350.480000000003</v>
      </c>
      <c r="AP15" s="7">
        <v>33350.54</v>
      </c>
      <c r="AQ15" s="7">
        <v>33350.61</v>
      </c>
      <c r="AR15" s="7">
        <v>33350.67</v>
      </c>
      <c r="AS15" s="7">
        <v>33350.74</v>
      </c>
      <c r="AT15" s="7">
        <v>33341.800000000003</v>
      </c>
      <c r="AU15" s="7">
        <v>33341.89</v>
      </c>
    </row>
    <row r="16" spans="1:47">
      <c r="A16" s="7" t="s">
        <v>89</v>
      </c>
      <c r="B16" s="7">
        <v>4770.08</v>
      </c>
      <c r="C16" s="7">
        <v>4519.4399999999996</v>
      </c>
      <c r="D16" s="7">
        <v>4524.4399999999996</v>
      </c>
      <c r="E16" s="7">
        <v>4520.6899999999996</v>
      </c>
      <c r="F16" s="7">
        <v>4474.83</v>
      </c>
      <c r="G16" s="7">
        <v>4609.0200000000004</v>
      </c>
      <c r="H16" s="7">
        <v>3916.28</v>
      </c>
      <c r="I16" s="7">
        <v>3641.15</v>
      </c>
      <c r="J16" s="7">
        <v>3645.15</v>
      </c>
      <c r="K16" s="7">
        <v>3655.7</v>
      </c>
      <c r="L16" s="7">
        <v>3500.7</v>
      </c>
      <c r="M16" s="7">
        <v>3558.68</v>
      </c>
      <c r="N16" s="7">
        <v>3594.53</v>
      </c>
      <c r="O16" s="7">
        <v>3614.53</v>
      </c>
      <c r="P16" s="7">
        <v>3624.53</v>
      </c>
      <c r="Q16" s="7">
        <v>3624.53</v>
      </c>
      <c r="R16" s="7">
        <v>3624.53</v>
      </c>
      <c r="S16" s="7">
        <v>3134.53</v>
      </c>
      <c r="T16" s="7">
        <v>3134.53</v>
      </c>
      <c r="U16" s="7">
        <v>3138.53</v>
      </c>
      <c r="V16" s="7">
        <v>3135.53</v>
      </c>
      <c r="W16" s="7">
        <v>3103.83</v>
      </c>
      <c r="X16" s="7">
        <v>3103.83</v>
      </c>
      <c r="Y16" s="7">
        <v>3107.83</v>
      </c>
      <c r="Z16" s="7">
        <v>3107.83</v>
      </c>
      <c r="AA16" s="7">
        <v>3112.83</v>
      </c>
      <c r="AB16" s="7">
        <v>3117.83</v>
      </c>
      <c r="AC16" s="7">
        <v>3121.83</v>
      </c>
      <c r="AD16" s="7">
        <v>3121.83</v>
      </c>
      <c r="AE16" s="7">
        <v>3121.83</v>
      </c>
      <c r="AF16" s="7">
        <v>3054.79</v>
      </c>
      <c r="AG16" s="7">
        <v>3058.79</v>
      </c>
      <c r="AH16" s="7">
        <v>3058.79</v>
      </c>
      <c r="AI16" s="7">
        <v>3058.79</v>
      </c>
      <c r="AJ16" s="7">
        <v>3058.79</v>
      </c>
      <c r="AK16" s="7">
        <v>3058.79</v>
      </c>
      <c r="AL16" s="7">
        <v>2008.79</v>
      </c>
      <c r="AM16" s="7">
        <v>2008.79</v>
      </c>
      <c r="AN16" s="7">
        <v>2008.79</v>
      </c>
      <c r="AO16" s="7">
        <v>2008.79</v>
      </c>
      <c r="AP16" s="7">
        <v>2008.79</v>
      </c>
      <c r="AQ16" s="7">
        <v>2008.79</v>
      </c>
      <c r="AR16" s="7">
        <v>2008.79</v>
      </c>
      <c r="AS16" s="7">
        <v>2008.79</v>
      </c>
      <c r="AT16" s="7">
        <v>2008.79</v>
      </c>
      <c r="AU16" s="7">
        <v>2008.79</v>
      </c>
    </row>
    <row r="18" spans="1:47" ht="18">
      <c r="A18" s="9" t="s">
        <v>90</v>
      </c>
    </row>
    <row r="19" spans="1:47">
      <c r="A19" s="7" t="s">
        <v>35</v>
      </c>
      <c r="B19" s="7" t="s">
        <v>36</v>
      </c>
      <c r="C19" s="7" t="s">
        <v>37</v>
      </c>
      <c r="D19" s="7" t="s">
        <v>38</v>
      </c>
      <c r="E19" s="7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7" t="s">
        <v>44</v>
      </c>
      <c r="K19" s="7" t="s">
        <v>45</v>
      </c>
      <c r="L19" s="7" t="s">
        <v>46</v>
      </c>
      <c r="M19" s="7" t="s">
        <v>47</v>
      </c>
      <c r="N19" s="7" t="s">
        <v>48</v>
      </c>
      <c r="O19" s="7" t="s">
        <v>49</v>
      </c>
      <c r="P19" s="7" t="s">
        <v>50</v>
      </c>
      <c r="Q19" s="7" t="s">
        <v>51</v>
      </c>
      <c r="R19" s="7" t="s">
        <v>52</v>
      </c>
      <c r="S19" s="7" t="s">
        <v>53</v>
      </c>
      <c r="T19" s="7" t="s">
        <v>54</v>
      </c>
      <c r="U19" s="7" t="s">
        <v>55</v>
      </c>
      <c r="V19" s="7" t="s">
        <v>56</v>
      </c>
      <c r="W19" s="7" t="s">
        <v>57</v>
      </c>
      <c r="X19" s="7" t="s">
        <v>58</v>
      </c>
      <c r="Y19" s="7" t="s">
        <v>59</v>
      </c>
      <c r="Z19" s="7" t="s">
        <v>60</v>
      </c>
      <c r="AA19" s="7" t="s">
        <v>61</v>
      </c>
      <c r="AB19" s="7" t="s">
        <v>62</v>
      </c>
      <c r="AC19" s="7" t="s">
        <v>63</v>
      </c>
      <c r="AD19" s="7" t="s">
        <v>64</v>
      </c>
      <c r="AE19" s="7" t="s">
        <v>65</v>
      </c>
      <c r="AF19" s="7" t="s">
        <v>66</v>
      </c>
      <c r="AG19" s="7" t="s">
        <v>67</v>
      </c>
      <c r="AH19" s="7" t="s">
        <v>68</v>
      </c>
      <c r="AI19" s="7" t="s">
        <v>69</v>
      </c>
      <c r="AJ19" s="7" t="s">
        <v>70</v>
      </c>
      <c r="AK19" s="7" t="s">
        <v>71</v>
      </c>
      <c r="AL19" s="7" t="s">
        <v>72</v>
      </c>
      <c r="AM19" s="7" t="s">
        <v>73</v>
      </c>
      <c r="AN19" s="7" t="s">
        <v>74</v>
      </c>
      <c r="AO19" s="7" t="s">
        <v>75</v>
      </c>
      <c r="AP19" s="7" t="s">
        <v>76</v>
      </c>
      <c r="AQ19" s="7" t="s">
        <v>77</v>
      </c>
      <c r="AR19" s="7" t="s">
        <v>78</v>
      </c>
      <c r="AS19" s="7" t="s">
        <v>79</v>
      </c>
      <c r="AT19" s="7" t="s">
        <v>80</v>
      </c>
      <c r="AU19" s="7" t="s">
        <v>81</v>
      </c>
    </row>
    <row r="20" spans="1:47">
      <c r="A20" s="7" t="s">
        <v>82</v>
      </c>
      <c r="B20" s="7">
        <v>6790.68</v>
      </c>
      <c r="C20" s="7">
        <v>6790.68</v>
      </c>
      <c r="D20" s="7">
        <v>6790.68</v>
      </c>
      <c r="E20" s="7">
        <v>6790.68</v>
      </c>
      <c r="F20" s="7">
        <v>6790.68</v>
      </c>
      <c r="G20" s="7">
        <v>6790.68</v>
      </c>
      <c r="H20" s="7">
        <v>6793.68</v>
      </c>
      <c r="I20" s="7">
        <v>6793.68</v>
      </c>
      <c r="J20" s="7">
        <v>6793.68</v>
      </c>
      <c r="K20" s="7">
        <v>6793.68</v>
      </c>
      <c r="L20" s="7">
        <v>6793.68</v>
      </c>
      <c r="M20" s="7">
        <v>6793.68</v>
      </c>
      <c r="N20" s="7">
        <v>6793.68</v>
      </c>
      <c r="O20" s="7">
        <v>6793.68</v>
      </c>
      <c r="P20" s="7">
        <v>6793.68</v>
      </c>
      <c r="Q20" s="7">
        <v>6793.68</v>
      </c>
      <c r="R20" s="7">
        <v>7617.68</v>
      </c>
      <c r="S20" s="7">
        <v>7617.68</v>
      </c>
      <c r="T20" s="7">
        <v>7617.68</v>
      </c>
      <c r="U20" s="7">
        <v>7617.68</v>
      </c>
      <c r="V20" s="7">
        <v>7617.68</v>
      </c>
      <c r="W20" s="7">
        <v>7617.68</v>
      </c>
      <c r="X20" s="7">
        <v>7617.68</v>
      </c>
      <c r="Y20" s="7">
        <v>7617.68</v>
      </c>
      <c r="Z20" s="7">
        <v>7617.68</v>
      </c>
      <c r="AA20" s="7">
        <v>7617.68</v>
      </c>
      <c r="AB20" s="7">
        <v>7617.68</v>
      </c>
      <c r="AC20" s="7">
        <v>7617.68</v>
      </c>
      <c r="AD20" s="7">
        <v>7617.68</v>
      </c>
      <c r="AE20" s="7">
        <v>7617.68</v>
      </c>
      <c r="AF20" s="7">
        <v>7617.68</v>
      </c>
      <c r="AG20" s="7">
        <v>7617.68</v>
      </c>
      <c r="AH20" s="7">
        <v>7617.68</v>
      </c>
      <c r="AI20" s="7">
        <v>7617.68</v>
      </c>
      <c r="AJ20" s="7">
        <v>7617.68</v>
      </c>
      <c r="AK20" s="7">
        <v>7617.68</v>
      </c>
      <c r="AL20" s="7">
        <v>7617.68</v>
      </c>
      <c r="AM20" s="7">
        <v>7617.68</v>
      </c>
      <c r="AN20" s="7">
        <v>7617.68</v>
      </c>
      <c r="AO20" s="7">
        <v>7617.68</v>
      </c>
      <c r="AP20" s="7">
        <v>7617.68</v>
      </c>
      <c r="AQ20" s="7">
        <v>7617.68</v>
      </c>
      <c r="AR20" s="7">
        <v>7617.68</v>
      </c>
      <c r="AS20" s="7">
        <v>7617.68</v>
      </c>
      <c r="AT20" s="7">
        <v>7617.68</v>
      </c>
      <c r="AU20" s="7">
        <v>7617.68</v>
      </c>
    </row>
    <row r="21" spans="1:47">
      <c r="A21" s="7" t="s">
        <v>83</v>
      </c>
      <c r="B21" s="7">
        <v>0</v>
      </c>
      <c r="C21" s="7">
        <v>0</v>
      </c>
      <c r="D21" s="7">
        <v>0</v>
      </c>
      <c r="E21" s="7">
        <v>0</v>
      </c>
      <c r="F21" s="7">
        <v>54</v>
      </c>
      <c r="G21" s="7">
        <v>54</v>
      </c>
      <c r="H21" s="7">
        <v>54.3</v>
      </c>
      <c r="I21" s="7">
        <v>54.3</v>
      </c>
      <c r="J21" s="7">
        <v>54.3</v>
      </c>
      <c r="K21" s="7">
        <v>54.3</v>
      </c>
      <c r="L21" s="7">
        <v>54.3</v>
      </c>
      <c r="M21" s="7">
        <v>54.3</v>
      </c>
      <c r="N21" s="7">
        <v>54.3</v>
      </c>
      <c r="O21" s="7">
        <v>54.3</v>
      </c>
      <c r="P21" s="7">
        <v>54.3</v>
      </c>
      <c r="Q21" s="7">
        <v>54.3</v>
      </c>
      <c r="R21" s="7">
        <v>54.3</v>
      </c>
      <c r="S21" s="7">
        <v>54.3</v>
      </c>
      <c r="T21" s="7">
        <v>54.3</v>
      </c>
      <c r="U21" s="7">
        <v>54.3</v>
      </c>
      <c r="V21" s="7">
        <v>54.3</v>
      </c>
      <c r="W21" s="7">
        <v>54.3</v>
      </c>
      <c r="X21" s="7">
        <v>54.3</v>
      </c>
      <c r="Y21" s="7">
        <v>54.3</v>
      </c>
      <c r="Z21" s="7">
        <v>54.3</v>
      </c>
      <c r="AA21" s="7">
        <v>54.3</v>
      </c>
      <c r="AB21" s="7">
        <v>54.3</v>
      </c>
      <c r="AC21" s="7">
        <v>54.3</v>
      </c>
      <c r="AD21" s="7">
        <v>54.3</v>
      </c>
      <c r="AE21" s="7">
        <v>54.3</v>
      </c>
      <c r="AF21" s="7">
        <v>54.3</v>
      </c>
      <c r="AG21" s="7">
        <v>54.3</v>
      </c>
      <c r="AH21" s="7">
        <v>54.3</v>
      </c>
      <c r="AI21" s="7">
        <v>54.3</v>
      </c>
      <c r="AJ21" s="7">
        <v>54.3</v>
      </c>
      <c r="AK21" s="7">
        <v>54.3</v>
      </c>
      <c r="AL21" s="7">
        <v>54.3</v>
      </c>
      <c r="AM21" s="7">
        <v>54.3</v>
      </c>
      <c r="AN21" s="7">
        <v>54.3</v>
      </c>
      <c r="AO21" s="7">
        <v>54.3</v>
      </c>
      <c r="AP21" s="7">
        <v>54.3</v>
      </c>
      <c r="AQ21" s="7">
        <v>54.3</v>
      </c>
      <c r="AR21" s="7">
        <v>54.3</v>
      </c>
      <c r="AS21" s="7">
        <v>54.3</v>
      </c>
      <c r="AT21" s="7">
        <v>54.3</v>
      </c>
      <c r="AU21" s="7">
        <v>54.3</v>
      </c>
    </row>
    <row r="22" spans="1:47">
      <c r="A22" s="7" t="s">
        <v>84</v>
      </c>
      <c r="B22" s="7">
        <v>15</v>
      </c>
      <c r="C22" s="7">
        <v>15</v>
      </c>
      <c r="D22" s="7">
        <v>15</v>
      </c>
      <c r="E22" s="7">
        <v>15</v>
      </c>
      <c r="F22" s="7">
        <v>15</v>
      </c>
      <c r="G22" s="7">
        <v>15</v>
      </c>
      <c r="H22" s="7">
        <v>15</v>
      </c>
      <c r="I22" s="7">
        <v>15</v>
      </c>
      <c r="J22" s="7">
        <v>15</v>
      </c>
      <c r="K22" s="7">
        <v>15</v>
      </c>
      <c r="L22" s="7">
        <v>15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>
      <c r="A23" s="7" t="s">
        <v>85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0.02</v>
      </c>
      <c r="K23" s="7">
        <v>0.02</v>
      </c>
      <c r="L23" s="7">
        <v>0.02</v>
      </c>
      <c r="M23" s="7">
        <v>0.02</v>
      </c>
      <c r="N23" s="7">
        <v>0.02</v>
      </c>
      <c r="O23" s="7">
        <v>0.02</v>
      </c>
      <c r="P23" s="7">
        <v>0.02</v>
      </c>
      <c r="Q23" s="7">
        <v>0.02</v>
      </c>
      <c r="R23" s="7">
        <v>0.02</v>
      </c>
      <c r="S23" s="7">
        <v>0.02</v>
      </c>
      <c r="T23" s="7">
        <v>0.02</v>
      </c>
      <c r="U23" s="7">
        <v>0.02</v>
      </c>
      <c r="V23" s="7">
        <v>0.02</v>
      </c>
      <c r="W23" s="7">
        <v>0.02</v>
      </c>
      <c r="X23" s="7">
        <v>0.02</v>
      </c>
      <c r="Y23" s="7">
        <v>0.02</v>
      </c>
      <c r="Z23" s="7">
        <v>0.02</v>
      </c>
      <c r="AA23" s="7">
        <v>0.02</v>
      </c>
      <c r="AB23" s="7">
        <v>0.02</v>
      </c>
      <c r="AC23" s="7">
        <v>0.02</v>
      </c>
      <c r="AD23" s="7">
        <v>0.02</v>
      </c>
      <c r="AE23" s="7">
        <v>0.02</v>
      </c>
      <c r="AF23" s="7">
        <v>0.02</v>
      </c>
      <c r="AG23" s="7">
        <v>0.02</v>
      </c>
      <c r="AH23" s="7">
        <v>0.02</v>
      </c>
      <c r="AI23" s="7">
        <v>0.02</v>
      </c>
      <c r="AJ23" s="7">
        <v>0.02</v>
      </c>
      <c r="AK23" s="7">
        <v>0.02</v>
      </c>
      <c r="AL23" s="7">
        <v>0.02</v>
      </c>
      <c r="AM23" s="7">
        <v>0.02</v>
      </c>
      <c r="AN23" s="7">
        <v>0.02</v>
      </c>
      <c r="AO23" s="7">
        <v>0.02</v>
      </c>
      <c r="AP23" s="7">
        <v>0.02</v>
      </c>
      <c r="AQ23" s="7">
        <v>0.02</v>
      </c>
      <c r="AR23" s="7">
        <v>0.02</v>
      </c>
      <c r="AS23" s="7">
        <v>0.02</v>
      </c>
      <c r="AT23" s="7">
        <v>0.02</v>
      </c>
      <c r="AU23" s="7">
        <v>0.02</v>
      </c>
    </row>
    <row r="24" spans="1:47">
      <c r="A24" s="7" t="s">
        <v>86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>
      <c r="A25" s="7" t="s">
        <v>87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>
      <c r="A26" s="7" t="s">
        <v>88</v>
      </c>
      <c r="B26" s="7">
        <v>131.5</v>
      </c>
      <c r="C26" s="7">
        <v>131.5</v>
      </c>
      <c r="D26" s="7">
        <v>131.5</v>
      </c>
      <c r="E26" s="7">
        <v>131.5</v>
      </c>
      <c r="F26" s="7">
        <v>131.5</v>
      </c>
      <c r="G26" s="7">
        <v>131.5</v>
      </c>
      <c r="H26" s="7">
        <v>131.5</v>
      </c>
      <c r="I26" s="7">
        <v>131.5</v>
      </c>
      <c r="J26" s="7">
        <v>131.5</v>
      </c>
      <c r="K26" s="7">
        <v>131.5</v>
      </c>
      <c r="L26" s="7">
        <v>131.5</v>
      </c>
      <c r="M26" s="7">
        <v>131.5</v>
      </c>
      <c r="N26" s="7">
        <v>131.5</v>
      </c>
      <c r="O26" s="7">
        <v>251.5</v>
      </c>
      <c r="P26" s="7">
        <v>251.5</v>
      </c>
      <c r="Q26" s="7">
        <v>251.5</v>
      </c>
      <c r="R26" s="7">
        <v>251.5</v>
      </c>
      <c r="S26" s="7">
        <v>251.5</v>
      </c>
      <c r="T26" s="7">
        <v>251.5</v>
      </c>
      <c r="U26" s="7">
        <v>251.5</v>
      </c>
      <c r="V26" s="7">
        <v>251.5</v>
      </c>
      <c r="W26" s="7">
        <v>251.5</v>
      </c>
      <c r="X26" s="7">
        <v>251.5</v>
      </c>
      <c r="Y26" s="7">
        <v>311.5</v>
      </c>
      <c r="Z26" s="7">
        <v>311.5</v>
      </c>
      <c r="AA26" s="7">
        <v>311.5</v>
      </c>
      <c r="AB26" s="7">
        <v>311.5</v>
      </c>
      <c r="AC26" s="7">
        <v>311.5</v>
      </c>
      <c r="AD26" s="7">
        <v>311.5</v>
      </c>
      <c r="AE26" s="7">
        <v>311.5</v>
      </c>
      <c r="AF26" s="7">
        <v>311.5</v>
      </c>
      <c r="AG26" s="7">
        <v>311.5</v>
      </c>
      <c r="AH26" s="7">
        <v>311.5</v>
      </c>
      <c r="AI26" s="7">
        <v>311.5</v>
      </c>
      <c r="AJ26" s="7">
        <v>311.5</v>
      </c>
      <c r="AK26" s="7">
        <v>311.5</v>
      </c>
      <c r="AL26" s="7">
        <v>311.5</v>
      </c>
      <c r="AM26" s="7">
        <v>311.5</v>
      </c>
      <c r="AN26" s="7">
        <v>311.5</v>
      </c>
      <c r="AO26" s="7">
        <v>311.5</v>
      </c>
      <c r="AP26" s="7">
        <v>311.5</v>
      </c>
      <c r="AQ26" s="7">
        <v>311.5</v>
      </c>
      <c r="AR26" s="7">
        <v>311.5</v>
      </c>
      <c r="AS26" s="7">
        <v>311.5</v>
      </c>
      <c r="AT26" s="7">
        <v>311.5</v>
      </c>
      <c r="AU26" s="7">
        <v>311.5</v>
      </c>
    </row>
    <row r="27" spans="1:47">
      <c r="A27" s="7" t="s">
        <v>89</v>
      </c>
      <c r="B27" s="7">
        <v>783.7</v>
      </c>
      <c r="C27" s="7">
        <v>783.7</v>
      </c>
      <c r="D27" s="7">
        <v>783.7</v>
      </c>
      <c r="E27" s="7">
        <v>783.7</v>
      </c>
      <c r="F27" s="7">
        <v>722.29</v>
      </c>
      <c r="G27" s="7">
        <v>722.29</v>
      </c>
      <c r="H27" s="7">
        <v>722.29</v>
      </c>
      <c r="I27" s="7">
        <v>722.29</v>
      </c>
      <c r="J27" s="7">
        <v>722.29</v>
      </c>
      <c r="K27" s="7">
        <v>736.99</v>
      </c>
      <c r="L27" s="7">
        <v>736.99</v>
      </c>
      <c r="M27" s="7">
        <v>736.99</v>
      </c>
      <c r="N27" s="7">
        <v>722.84</v>
      </c>
      <c r="O27" s="7">
        <v>722.84</v>
      </c>
      <c r="P27" s="7">
        <v>722.84</v>
      </c>
      <c r="Q27" s="7">
        <v>722.84</v>
      </c>
      <c r="R27" s="7">
        <v>722.84</v>
      </c>
      <c r="S27" s="7">
        <v>232.84</v>
      </c>
      <c r="T27" s="7">
        <v>232.84</v>
      </c>
      <c r="U27" s="7">
        <v>232.84</v>
      </c>
      <c r="V27" s="7">
        <v>232.84</v>
      </c>
      <c r="W27" s="7">
        <v>232.84</v>
      </c>
      <c r="X27" s="7">
        <v>232.84</v>
      </c>
      <c r="Y27" s="7">
        <v>232.84</v>
      </c>
      <c r="Z27" s="7">
        <v>232.84</v>
      </c>
      <c r="AA27" s="7">
        <v>232.84</v>
      </c>
      <c r="AB27" s="7">
        <v>232.84</v>
      </c>
      <c r="AC27" s="7">
        <v>232.84</v>
      </c>
      <c r="AD27" s="7">
        <v>232.84</v>
      </c>
      <c r="AE27" s="7">
        <v>232.84</v>
      </c>
      <c r="AF27" s="7">
        <v>232.84</v>
      </c>
      <c r="AG27" s="7">
        <v>232.84</v>
      </c>
      <c r="AH27" s="7">
        <v>232.84</v>
      </c>
      <c r="AI27" s="7">
        <v>232.84</v>
      </c>
      <c r="AJ27" s="7">
        <v>232.84</v>
      </c>
      <c r="AK27" s="7">
        <v>232.84</v>
      </c>
      <c r="AL27" s="7">
        <v>232.84</v>
      </c>
      <c r="AM27" s="7">
        <v>232.84</v>
      </c>
      <c r="AN27" s="7">
        <v>232.84</v>
      </c>
      <c r="AO27" s="7">
        <v>232.84</v>
      </c>
      <c r="AP27" s="7">
        <v>232.84</v>
      </c>
      <c r="AQ27" s="7">
        <v>232.84</v>
      </c>
      <c r="AR27" s="7">
        <v>232.84</v>
      </c>
      <c r="AS27" s="7">
        <v>232.84</v>
      </c>
      <c r="AT27" s="7">
        <v>232.84</v>
      </c>
      <c r="AU27" s="7">
        <v>232.84</v>
      </c>
    </row>
    <row r="29" spans="1:47" ht="18">
      <c r="A29" s="9" t="s">
        <v>91</v>
      </c>
    </row>
    <row r="30" spans="1:47">
      <c r="A30" s="7" t="s">
        <v>35</v>
      </c>
      <c r="B30" s="7" t="s">
        <v>36</v>
      </c>
      <c r="C30" s="7" t="s">
        <v>37</v>
      </c>
      <c r="D30" s="7" t="s">
        <v>38</v>
      </c>
      <c r="E30" s="7" t="s">
        <v>39</v>
      </c>
      <c r="F30" s="7" t="s">
        <v>40</v>
      </c>
      <c r="G30" s="7" t="s">
        <v>41</v>
      </c>
      <c r="H30" s="7" t="s">
        <v>42</v>
      </c>
      <c r="I30" s="7" t="s">
        <v>43</v>
      </c>
      <c r="J30" s="7" t="s">
        <v>44</v>
      </c>
      <c r="K30" s="7" t="s">
        <v>45</v>
      </c>
      <c r="L30" s="7" t="s">
        <v>46</v>
      </c>
      <c r="M30" s="7" t="s">
        <v>47</v>
      </c>
      <c r="N30" s="7" t="s">
        <v>48</v>
      </c>
      <c r="O30" s="7" t="s">
        <v>49</v>
      </c>
      <c r="P30" s="7" t="s">
        <v>50</v>
      </c>
      <c r="Q30" s="7" t="s">
        <v>51</v>
      </c>
      <c r="R30" s="7" t="s">
        <v>52</v>
      </c>
      <c r="S30" s="7" t="s">
        <v>53</v>
      </c>
      <c r="T30" s="7" t="s">
        <v>54</v>
      </c>
      <c r="U30" s="7" t="s">
        <v>55</v>
      </c>
      <c r="V30" s="7" t="s">
        <v>56</v>
      </c>
      <c r="W30" s="7" t="s">
        <v>57</v>
      </c>
      <c r="X30" s="7" t="s">
        <v>58</v>
      </c>
      <c r="Y30" s="7" t="s">
        <v>59</v>
      </c>
      <c r="Z30" s="7" t="s">
        <v>60</v>
      </c>
      <c r="AA30" s="7" t="s">
        <v>61</v>
      </c>
      <c r="AB30" s="7" t="s">
        <v>62</v>
      </c>
      <c r="AC30" s="7" t="s">
        <v>63</v>
      </c>
      <c r="AD30" s="7" t="s">
        <v>64</v>
      </c>
      <c r="AE30" s="7" t="s">
        <v>65</v>
      </c>
      <c r="AF30" s="7" t="s">
        <v>66</v>
      </c>
      <c r="AG30" s="7" t="s">
        <v>67</v>
      </c>
      <c r="AH30" s="7" t="s">
        <v>68</v>
      </c>
      <c r="AI30" s="7" t="s">
        <v>69</v>
      </c>
      <c r="AJ30" s="7" t="s">
        <v>70</v>
      </c>
      <c r="AK30" s="7" t="s">
        <v>71</v>
      </c>
      <c r="AL30" s="7" t="s">
        <v>72</v>
      </c>
      <c r="AM30" s="7" t="s">
        <v>73</v>
      </c>
      <c r="AN30" s="7" t="s">
        <v>74</v>
      </c>
      <c r="AO30" s="7" t="s">
        <v>75</v>
      </c>
      <c r="AP30" s="7" t="s">
        <v>76</v>
      </c>
      <c r="AQ30" s="7" t="s">
        <v>77</v>
      </c>
      <c r="AR30" s="7" t="s">
        <v>78</v>
      </c>
      <c r="AS30" s="7" t="s">
        <v>79</v>
      </c>
      <c r="AT30" s="7" t="s">
        <v>80</v>
      </c>
      <c r="AU30" s="7" t="s">
        <v>81</v>
      </c>
    </row>
    <row r="31" spans="1:47">
      <c r="A31" s="7" t="s">
        <v>82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>
      <c r="A32" s="7" t="s">
        <v>83</v>
      </c>
      <c r="B32" s="7">
        <v>13</v>
      </c>
      <c r="C32" s="7">
        <v>13</v>
      </c>
      <c r="D32" s="7">
        <v>72</v>
      </c>
      <c r="E32" s="7">
        <v>72</v>
      </c>
      <c r="F32" s="7">
        <v>151</v>
      </c>
      <c r="G32" s="7">
        <v>163</v>
      </c>
      <c r="H32" s="7">
        <v>163</v>
      </c>
      <c r="I32" s="7">
        <v>163</v>
      </c>
      <c r="J32" s="7">
        <v>173</v>
      </c>
      <c r="K32" s="7">
        <v>202.98</v>
      </c>
      <c r="L32" s="7">
        <v>203.28</v>
      </c>
      <c r="M32" s="7">
        <v>203.28</v>
      </c>
      <c r="N32" s="7">
        <v>203.28</v>
      </c>
      <c r="O32" s="7">
        <v>203.28</v>
      </c>
      <c r="P32" s="7">
        <v>203.28</v>
      </c>
      <c r="Q32" s="7">
        <v>203.28</v>
      </c>
      <c r="R32" s="7">
        <v>233.28</v>
      </c>
      <c r="S32" s="7">
        <v>233.28</v>
      </c>
      <c r="T32" s="7">
        <v>235.29</v>
      </c>
      <c r="U32" s="7">
        <v>237.52</v>
      </c>
      <c r="V32" s="7">
        <v>269.86</v>
      </c>
      <c r="W32" s="7">
        <v>272.29000000000002</v>
      </c>
      <c r="X32" s="7">
        <v>274.77</v>
      </c>
      <c r="Y32" s="7">
        <v>277.31</v>
      </c>
      <c r="Z32" s="7">
        <v>279.91000000000003</v>
      </c>
      <c r="AA32" s="7">
        <v>312.56</v>
      </c>
      <c r="AB32" s="7">
        <v>315.27</v>
      </c>
      <c r="AC32" s="7">
        <v>318.04000000000002</v>
      </c>
      <c r="AD32" s="7">
        <v>320.86</v>
      </c>
      <c r="AE32" s="7">
        <v>323.75</v>
      </c>
      <c r="AF32" s="7">
        <v>326.7</v>
      </c>
      <c r="AG32" s="7">
        <v>329.71</v>
      </c>
      <c r="AH32" s="7">
        <v>332.78</v>
      </c>
      <c r="AI32" s="7">
        <v>335.93</v>
      </c>
      <c r="AJ32" s="7">
        <v>339.12</v>
      </c>
      <c r="AK32" s="7">
        <v>342.38</v>
      </c>
      <c r="AL32" s="7">
        <v>345.7</v>
      </c>
      <c r="AM32" s="7">
        <v>349.08</v>
      </c>
      <c r="AN32" s="7">
        <v>352.52</v>
      </c>
      <c r="AO32" s="7">
        <v>356.03</v>
      </c>
      <c r="AP32" s="7">
        <v>359.57</v>
      </c>
      <c r="AQ32" s="7">
        <v>363.12</v>
      </c>
      <c r="AR32" s="7">
        <v>366.73</v>
      </c>
      <c r="AS32" s="7">
        <v>370.38</v>
      </c>
      <c r="AT32" s="7">
        <v>374.05</v>
      </c>
      <c r="AU32" s="7">
        <v>377.95</v>
      </c>
    </row>
    <row r="33" spans="1:47">
      <c r="A33" s="7" t="s">
        <v>84</v>
      </c>
      <c r="B33" s="7">
        <v>2.1</v>
      </c>
      <c r="C33" s="7">
        <v>2.1</v>
      </c>
      <c r="D33" s="7">
        <v>2.1</v>
      </c>
      <c r="E33" s="7">
        <v>2.1</v>
      </c>
      <c r="F33" s="7">
        <v>2.1</v>
      </c>
      <c r="G33" s="7">
        <v>2.1</v>
      </c>
      <c r="H33" s="7">
        <v>2.1</v>
      </c>
      <c r="I33" s="7">
        <v>2.1</v>
      </c>
      <c r="J33" s="7">
        <v>2.1</v>
      </c>
      <c r="K33" s="7">
        <v>2.1</v>
      </c>
      <c r="L33" s="7">
        <v>2.1</v>
      </c>
      <c r="M33" s="7">
        <v>2.1</v>
      </c>
      <c r="N33" s="7">
        <v>2.1</v>
      </c>
      <c r="O33" s="7">
        <v>2.1</v>
      </c>
      <c r="P33" s="7">
        <v>2.1</v>
      </c>
      <c r="Q33" s="7">
        <v>2.1</v>
      </c>
      <c r="R33" s="7">
        <v>2.1</v>
      </c>
      <c r="S33" s="7">
        <v>2.1</v>
      </c>
      <c r="T33" s="7">
        <v>2.1</v>
      </c>
      <c r="U33" s="7">
        <v>2.19</v>
      </c>
      <c r="V33" s="7">
        <v>2.19</v>
      </c>
      <c r="W33" s="7">
        <v>2.19</v>
      </c>
      <c r="X33" s="7">
        <v>2.19</v>
      </c>
      <c r="Y33" s="7">
        <v>2.19</v>
      </c>
      <c r="Z33" s="7">
        <v>2.19</v>
      </c>
      <c r="AA33" s="7">
        <v>2.19</v>
      </c>
      <c r="AB33" s="7">
        <v>2.19</v>
      </c>
      <c r="AC33" s="7">
        <v>2.19</v>
      </c>
      <c r="AD33" s="7">
        <v>2.19</v>
      </c>
      <c r="AE33" s="7">
        <v>2.19</v>
      </c>
      <c r="AF33" s="7">
        <v>2.19</v>
      </c>
      <c r="AG33" s="7">
        <v>2.33</v>
      </c>
      <c r="AH33" s="7">
        <v>2.33</v>
      </c>
      <c r="AI33" s="7">
        <v>2.33</v>
      </c>
      <c r="AJ33" s="7">
        <v>2.33</v>
      </c>
      <c r="AK33" s="7">
        <v>2.48</v>
      </c>
      <c r="AL33" s="7">
        <v>2.48</v>
      </c>
      <c r="AM33" s="7">
        <v>2.48</v>
      </c>
      <c r="AN33" s="7">
        <v>2.48</v>
      </c>
      <c r="AO33" s="7">
        <v>2.48</v>
      </c>
      <c r="AP33" s="7">
        <v>2.48</v>
      </c>
      <c r="AQ33" s="7">
        <v>2.66</v>
      </c>
      <c r="AR33" s="7">
        <v>2.84</v>
      </c>
      <c r="AS33" s="7">
        <v>3.02</v>
      </c>
      <c r="AT33" s="7">
        <v>3.2</v>
      </c>
      <c r="AU33" s="7">
        <v>3.4</v>
      </c>
    </row>
    <row r="34" spans="1:47">
      <c r="A34" s="7" t="s">
        <v>85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2.0099999999999998</v>
      </c>
      <c r="T34" s="7">
        <v>2.0099999999999998</v>
      </c>
      <c r="U34" s="7">
        <v>4.3499999999999996</v>
      </c>
      <c r="V34" s="7">
        <v>6.78</v>
      </c>
      <c r="W34" s="7">
        <v>9.26</v>
      </c>
      <c r="X34" s="7">
        <v>11.8</v>
      </c>
      <c r="Y34" s="7">
        <v>14.4</v>
      </c>
      <c r="Z34" s="7">
        <v>17.05</v>
      </c>
      <c r="AA34" s="7">
        <v>19.760000000000002</v>
      </c>
      <c r="AB34" s="7">
        <v>22.53</v>
      </c>
      <c r="AC34" s="7">
        <v>25.35</v>
      </c>
      <c r="AD34" s="7">
        <v>28.24</v>
      </c>
      <c r="AE34" s="7">
        <v>31.19</v>
      </c>
      <c r="AF34" s="7">
        <v>34.200000000000003</v>
      </c>
      <c r="AG34" s="7">
        <v>37.270000000000003</v>
      </c>
      <c r="AH34" s="7">
        <v>40.42</v>
      </c>
      <c r="AI34" s="7">
        <v>43.61</v>
      </c>
      <c r="AJ34" s="7">
        <v>46.87</v>
      </c>
      <c r="AK34" s="7">
        <v>50.19</v>
      </c>
      <c r="AL34" s="7">
        <v>53.57</v>
      </c>
      <c r="AM34" s="7">
        <v>57.01</v>
      </c>
      <c r="AN34" s="7">
        <v>60.52</v>
      </c>
      <c r="AO34" s="7">
        <v>64.06</v>
      </c>
      <c r="AP34" s="7">
        <v>67.61</v>
      </c>
      <c r="AQ34" s="7">
        <v>71.22</v>
      </c>
      <c r="AR34" s="7">
        <v>74.87</v>
      </c>
      <c r="AS34" s="7">
        <v>78.540000000000006</v>
      </c>
      <c r="AT34" s="7">
        <v>82.27</v>
      </c>
      <c r="AU34" s="7">
        <v>86.17</v>
      </c>
    </row>
    <row r="35" spans="1:47">
      <c r="A35" s="7" t="s">
        <v>86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>
      <c r="A36" s="7" t="s">
        <v>87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>
      <c r="A37" s="7" t="s">
        <v>88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>
      <c r="A38" s="7" t="s">
        <v>89</v>
      </c>
      <c r="B38" s="7">
        <v>160.5</v>
      </c>
      <c r="C38" s="7">
        <v>160.5</v>
      </c>
      <c r="D38" s="7">
        <v>160.5</v>
      </c>
      <c r="E38" s="7">
        <v>160.44999999999999</v>
      </c>
      <c r="F38" s="7">
        <v>160</v>
      </c>
      <c r="G38" s="7">
        <v>160.44999999999999</v>
      </c>
      <c r="H38" s="7">
        <v>160.44999999999999</v>
      </c>
      <c r="I38" s="7">
        <v>160.44999999999999</v>
      </c>
      <c r="J38" s="7">
        <v>160.44999999999999</v>
      </c>
      <c r="K38" s="7">
        <v>160.44999999999999</v>
      </c>
      <c r="L38" s="7">
        <v>160.44999999999999</v>
      </c>
      <c r="M38" s="7">
        <v>160.44999999999999</v>
      </c>
      <c r="N38" s="7">
        <v>160.44999999999999</v>
      </c>
      <c r="O38" s="7">
        <v>170.45</v>
      </c>
      <c r="P38" s="7">
        <v>170.45</v>
      </c>
      <c r="Q38" s="7">
        <v>170.45</v>
      </c>
      <c r="R38" s="7">
        <v>170.45</v>
      </c>
      <c r="S38" s="7">
        <v>170.45</v>
      </c>
      <c r="T38" s="7">
        <v>170.45</v>
      </c>
      <c r="U38" s="7">
        <v>170.45</v>
      </c>
      <c r="V38" s="7">
        <v>170.45</v>
      </c>
      <c r="W38" s="7">
        <v>170.45</v>
      </c>
      <c r="X38" s="7">
        <v>170.45</v>
      </c>
      <c r="Y38" s="7">
        <v>170.45</v>
      </c>
      <c r="Z38" s="7">
        <v>170.45</v>
      </c>
      <c r="AA38" s="7">
        <v>170.45</v>
      </c>
      <c r="AB38" s="7">
        <v>170.45</v>
      </c>
      <c r="AC38" s="7">
        <v>170.45</v>
      </c>
      <c r="AD38" s="7">
        <v>170.45</v>
      </c>
      <c r="AE38" s="7">
        <v>170.45</v>
      </c>
      <c r="AF38" s="7">
        <v>170.45</v>
      </c>
      <c r="AG38" s="7">
        <v>170.45</v>
      </c>
      <c r="AH38" s="7">
        <v>170.45</v>
      </c>
      <c r="AI38" s="7">
        <v>170.45</v>
      </c>
      <c r="AJ38" s="7">
        <v>170.45</v>
      </c>
      <c r="AK38" s="7">
        <v>170.45</v>
      </c>
      <c r="AL38" s="7">
        <v>170.45</v>
      </c>
      <c r="AM38" s="7">
        <v>170.45</v>
      </c>
      <c r="AN38" s="7">
        <v>170.45</v>
      </c>
      <c r="AO38" s="7">
        <v>170.45</v>
      </c>
      <c r="AP38" s="7">
        <v>170.45</v>
      </c>
      <c r="AQ38" s="7">
        <v>170.45</v>
      </c>
      <c r="AR38" s="7">
        <v>170.45</v>
      </c>
      <c r="AS38" s="7">
        <v>170.45</v>
      </c>
      <c r="AT38" s="7">
        <v>170.45</v>
      </c>
      <c r="AU38" s="7">
        <v>170.45</v>
      </c>
    </row>
    <row r="40" spans="1:47" ht="18">
      <c r="A40" s="9" t="s">
        <v>92</v>
      </c>
    </row>
    <row r="41" spans="1:47">
      <c r="A41" s="7" t="s">
        <v>35</v>
      </c>
      <c r="B41" s="7" t="s">
        <v>36</v>
      </c>
      <c r="C41" s="7" t="s">
        <v>37</v>
      </c>
      <c r="D41" s="7" t="s">
        <v>38</v>
      </c>
      <c r="E41" s="7" t="s">
        <v>39</v>
      </c>
      <c r="F41" s="7" t="s">
        <v>40</v>
      </c>
      <c r="G41" s="7" t="s">
        <v>41</v>
      </c>
      <c r="H41" s="7" t="s">
        <v>42</v>
      </c>
      <c r="I41" s="7" t="s">
        <v>43</v>
      </c>
      <c r="J41" s="7" t="s">
        <v>44</v>
      </c>
      <c r="K41" s="7" t="s">
        <v>45</v>
      </c>
      <c r="L41" s="7" t="s">
        <v>46</v>
      </c>
      <c r="M41" s="7" t="s">
        <v>47</v>
      </c>
      <c r="N41" s="7" t="s">
        <v>48</v>
      </c>
      <c r="O41" s="7" t="s">
        <v>49</v>
      </c>
      <c r="P41" s="7" t="s">
        <v>50</v>
      </c>
      <c r="Q41" s="7" t="s">
        <v>51</v>
      </c>
      <c r="R41" s="7" t="s">
        <v>52</v>
      </c>
      <c r="S41" s="7" t="s">
        <v>53</v>
      </c>
      <c r="T41" s="7" t="s">
        <v>54</v>
      </c>
      <c r="U41" s="7" t="s">
        <v>55</v>
      </c>
      <c r="V41" s="7" t="s">
        <v>56</v>
      </c>
      <c r="W41" s="7" t="s">
        <v>57</v>
      </c>
      <c r="X41" s="7" t="s">
        <v>58</v>
      </c>
      <c r="Y41" s="7" t="s">
        <v>59</v>
      </c>
      <c r="Z41" s="7" t="s">
        <v>60</v>
      </c>
      <c r="AA41" s="7" t="s">
        <v>61</v>
      </c>
      <c r="AB41" s="7" t="s">
        <v>62</v>
      </c>
      <c r="AC41" s="7" t="s">
        <v>63</v>
      </c>
      <c r="AD41" s="7" t="s">
        <v>64</v>
      </c>
      <c r="AE41" s="7" t="s">
        <v>65</v>
      </c>
      <c r="AF41" s="7" t="s">
        <v>66</v>
      </c>
      <c r="AG41" s="7" t="s">
        <v>67</v>
      </c>
      <c r="AH41" s="7" t="s">
        <v>68</v>
      </c>
      <c r="AI41" s="7" t="s">
        <v>69</v>
      </c>
      <c r="AJ41" s="7" t="s">
        <v>70</v>
      </c>
      <c r="AK41" s="7" t="s">
        <v>71</v>
      </c>
      <c r="AL41" s="7" t="s">
        <v>72</v>
      </c>
      <c r="AM41" s="7" t="s">
        <v>73</v>
      </c>
      <c r="AN41" s="7" t="s">
        <v>74</v>
      </c>
      <c r="AO41" s="7" t="s">
        <v>75</v>
      </c>
      <c r="AP41" s="7" t="s">
        <v>76</v>
      </c>
      <c r="AQ41" s="7" t="s">
        <v>77</v>
      </c>
      <c r="AR41" s="7" t="s">
        <v>78</v>
      </c>
      <c r="AS41" s="7" t="s">
        <v>79</v>
      </c>
      <c r="AT41" s="7" t="s">
        <v>80</v>
      </c>
      <c r="AU41" s="7" t="s">
        <v>81</v>
      </c>
    </row>
    <row r="42" spans="1:47">
      <c r="A42" s="7" t="s">
        <v>82</v>
      </c>
      <c r="B42" s="7">
        <v>389.35</v>
      </c>
      <c r="C42" s="7">
        <v>389.35</v>
      </c>
      <c r="D42" s="7">
        <v>389.35</v>
      </c>
      <c r="E42" s="7">
        <v>389.35</v>
      </c>
      <c r="F42" s="7">
        <v>389.35</v>
      </c>
      <c r="G42" s="7">
        <v>389.35</v>
      </c>
      <c r="H42" s="7">
        <v>389.35</v>
      </c>
      <c r="I42" s="7">
        <v>389.35</v>
      </c>
      <c r="J42" s="7">
        <v>389.35</v>
      </c>
      <c r="K42" s="7">
        <v>376.35</v>
      </c>
      <c r="L42" s="7">
        <v>376.35</v>
      </c>
      <c r="M42" s="7">
        <v>376.35</v>
      </c>
      <c r="N42" s="7">
        <v>376.35</v>
      </c>
      <c r="O42" s="7">
        <v>376.35</v>
      </c>
      <c r="P42" s="7">
        <v>376.35</v>
      </c>
      <c r="Q42" s="7">
        <v>376.35</v>
      </c>
      <c r="R42" s="7">
        <v>376.35</v>
      </c>
      <c r="S42" s="7">
        <v>376.35</v>
      </c>
      <c r="T42" s="7">
        <v>376.35</v>
      </c>
      <c r="U42" s="7">
        <v>376.35</v>
      </c>
      <c r="V42" s="7">
        <v>376.35</v>
      </c>
      <c r="W42" s="7">
        <v>376.35</v>
      </c>
      <c r="X42" s="7">
        <v>376.35</v>
      </c>
      <c r="Y42" s="7">
        <v>376.35</v>
      </c>
      <c r="Z42" s="7">
        <v>376.35</v>
      </c>
      <c r="AA42" s="7">
        <v>376.35</v>
      </c>
      <c r="AB42" s="7">
        <v>376.35</v>
      </c>
      <c r="AC42" s="7">
        <v>376.35</v>
      </c>
      <c r="AD42" s="7">
        <v>376.35</v>
      </c>
      <c r="AE42" s="7">
        <v>389.97</v>
      </c>
      <c r="AF42" s="7">
        <v>389.97</v>
      </c>
      <c r="AG42" s="7">
        <v>405.01</v>
      </c>
      <c r="AH42" s="7">
        <v>405.01</v>
      </c>
      <c r="AI42" s="7">
        <v>405.01</v>
      </c>
      <c r="AJ42" s="7">
        <v>405.01</v>
      </c>
      <c r="AK42" s="7">
        <v>419.67</v>
      </c>
      <c r="AL42" s="7">
        <v>419.67</v>
      </c>
      <c r="AM42" s="7">
        <v>419.67</v>
      </c>
      <c r="AN42" s="7">
        <v>419.67</v>
      </c>
      <c r="AO42" s="7">
        <v>435.96</v>
      </c>
      <c r="AP42" s="7">
        <v>452.31</v>
      </c>
      <c r="AQ42" s="7">
        <v>468.6</v>
      </c>
      <c r="AR42" s="7">
        <v>484.54</v>
      </c>
      <c r="AS42" s="7">
        <v>498.9</v>
      </c>
      <c r="AT42" s="7">
        <v>511.81</v>
      </c>
      <c r="AU42" s="7">
        <v>511.81</v>
      </c>
    </row>
    <row r="43" spans="1:47">
      <c r="A43" s="7" t="s">
        <v>83</v>
      </c>
      <c r="B43" s="7">
        <v>34.700000000000003</v>
      </c>
      <c r="C43" s="7">
        <v>37.1</v>
      </c>
      <c r="D43" s="7">
        <v>42.3</v>
      </c>
      <c r="E43" s="7">
        <v>43.2</v>
      </c>
      <c r="F43" s="7">
        <v>43.2</v>
      </c>
      <c r="G43" s="7">
        <v>122.2</v>
      </c>
      <c r="H43" s="7">
        <v>216.6</v>
      </c>
      <c r="I43" s="7">
        <v>320.2</v>
      </c>
      <c r="J43" s="7">
        <v>326.17</v>
      </c>
      <c r="K43" s="7">
        <v>328.17</v>
      </c>
      <c r="L43" s="7">
        <v>534.16999999999996</v>
      </c>
      <c r="M43" s="7">
        <v>596.4</v>
      </c>
      <c r="N43" s="7">
        <v>615.4</v>
      </c>
      <c r="O43" s="7">
        <v>615.4</v>
      </c>
      <c r="P43" s="7">
        <v>615.4</v>
      </c>
      <c r="Q43" s="7">
        <v>615.4</v>
      </c>
      <c r="R43" s="7">
        <v>615.4</v>
      </c>
      <c r="S43" s="7">
        <v>615.4</v>
      </c>
      <c r="T43" s="7">
        <v>627.41</v>
      </c>
      <c r="U43" s="7">
        <v>627.41</v>
      </c>
      <c r="V43" s="7">
        <v>640.65</v>
      </c>
      <c r="W43" s="7">
        <v>654.16</v>
      </c>
      <c r="X43" s="7">
        <v>667.77</v>
      </c>
      <c r="Y43" s="7">
        <v>681.6</v>
      </c>
      <c r="Z43" s="7">
        <v>695.72</v>
      </c>
      <c r="AA43" s="7">
        <v>709.97</v>
      </c>
      <c r="AB43" s="7">
        <v>724.4</v>
      </c>
      <c r="AC43" s="7">
        <v>738.99</v>
      </c>
      <c r="AD43" s="7">
        <v>753.73</v>
      </c>
      <c r="AE43" s="7">
        <v>768.67</v>
      </c>
      <c r="AF43" s="7">
        <v>783.72</v>
      </c>
      <c r="AG43" s="7">
        <v>799.05</v>
      </c>
      <c r="AH43" s="7">
        <v>814.57</v>
      </c>
      <c r="AI43" s="7">
        <v>830.3</v>
      </c>
      <c r="AJ43" s="7">
        <v>846.14</v>
      </c>
      <c r="AK43" s="7">
        <v>862.19</v>
      </c>
      <c r="AL43" s="7">
        <v>878.33</v>
      </c>
      <c r="AM43" s="7">
        <v>894.58</v>
      </c>
      <c r="AN43" s="7">
        <v>910.86</v>
      </c>
      <c r="AO43" s="7">
        <v>942.5</v>
      </c>
      <c r="AP43" s="7">
        <v>974.32</v>
      </c>
      <c r="AQ43" s="7">
        <v>1006.92</v>
      </c>
      <c r="AR43" s="7">
        <v>1039.56</v>
      </c>
      <c r="AS43" s="7">
        <v>1072.27</v>
      </c>
      <c r="AT43" s="7">
        <v>1105.05</v>
      </c>
      <c r="AU43" s="7">
        <v>1138.45</v>
      </c>
    </row>
    <row r="44" spans="1:47">
      <c r="A44" s="7" t="s">
        <v>84</v>
      </c>
      <c r="B44" s="7">
        <v>68.62</v>
      </c>
      <c r="C44" s="7">
        <v>66.12</v>
      </c>
      <c r="D44" s="7">
        <v>66.12</v>
      </c>
      <c r="E44" s="7">
        <v>66.12</v>
      </c>
      <c r="F44" s="7">
        <v>66.12</v>
      </c>
      <c r="G44" s="7">
        <v>66.12</v>
      </c>
      <c r="H44" s="7">
        <v>66.12</v>
      </c>
      <c r="I44" s="7">
        <v>66.12</v>
      </c>
      <c r="J44" s="7">
        <v>66.12</v>
      </c>
      <c r="K44" s="7">
        <v>112.56</v>
      </c>
      <c r="L44" s="7">
        <v>112.56</v>
      </c>
      <c r="M44" s="7">
        <v>112.56</v>
      </c>
      <c r="N44" s="7">
        <v>112.56</v>
      </c>
      <c r="O44" s="7">
        <v>112.56</v>
      </c>
      <c r="P44" s="7">
        <v>112.56</v>
      </c>
      <c r="Q44" s="7">
        <v>112.56</v>
      </c>
      <c r="R44" s="7">
        <v>112.56</v>
      </c>
      <c r="S44" s="7">
        <v>112.56</v>
      </c>
      <c r="T44" s="7">
        <v>112.56</v>
      </c>
      <c r="U44" s="7">
        <v>112.56</v>
      </c>
      <c r="V44" s="7">
        <v>112.56</v>
      </c>
      <c r="W44" s="7">
        <v>112.56</v>
      </c>
      <c r="X44" s="7">
        <v>112.56</v>
      </c>
      <c r="Y44" s="7">
        <v>112.56</v>
      </c>
      <c r="Z44" s="7">
        <v>112.56</v>
      </c>
      <c r="AA44" s="7">
        <v>112.56</v>
      </c>
      <c r="AB44" s="7">
        <v>112.56</v>
      </c>
      <c r="AC44" s="7">
        <v>112.56</v>
      </c>
      <c r="AD44" s="7">
        <v>112.56</v>
      </c>
      <c r="AE44" s="7">
        <v>112.56</v>
      </c>
      <c r="AF44" s="7">
        <v>112.56</v>
      </c>
      <c r="AG44" s="7">
        <v>112.56</v>
      </c>
      <c r="AH44" s="7">
        <v>112.56</v>
      </c>
      <c r="AI44" s="7">
        <v>112.56</v>
      </c>
      <c r="AJ44" s="7">
        <v>112.56</v>
      </c>
      <c r="AK44" s="7">
        <v>112.56</v>
      </c>
      <c r="AL44" s="7">
        <v>112.56</v>
      </c>
      <c r="AM44" s="7">
        <v>112.56</v>
      </c>
      <c r="AN44" s="7">
        <v>112.56</v>
      </c>
      <c r="AO44" s="7">
        <v>112.56</v>
      </c>
      <c r="AP44" s="7">
        <v>112.56</v>
      </c>
      <c r="AQ44" s="7">
        <v>113.37</v>
      </c>
      <c r="AR44" s="7">
        <v>114.19</v>
      </c>
      <c r="AS44" s="7">
        <v>115.01</v>
      </c>
      <c r="AT44" s="7">
        <v>115.83</v>
      </c>
      <c r="AU44" s="7">
        <v>116.66</v>
      </c>
    </row>
    <row r="45" spans="1:47">
      <c r="A45" s="7" t="s">
        <v>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0.37</v>
      </c>
      <c r="K45" s="7">
        <v>0.37</v>
      </c>
      <c r="L45" s="7">
        <v>0.37</v>
      </c>
      <c r="M45" s="7">
        <v>0.37</v>
      </c>
      <c r="N45" s="7">
        <v>0.37</v>
      </c>
      <c r="O45" s="7">
        <v>0.37</v>
      </c>
      <c r="P45" s="7">
        <v>0.37</v>
      </c>
      <c r="Q45" s="7">
        <v>0.37</v>
      </c>
      <c r="R45" s="7">
        <v>0.37</v>
      </c>
      <c r="S45" s="7">
        <v>0.37</v>
      </c>
      <c r="T45" s="7">
        <v>0.37</v>
      </c>
      <c r="U45" s="7">
        <v>0.37</v>
      </c>
      <c r="V45" s="7">
        <v>0.37</v>
      </c>
      <c r="W45" s="7">
        <v>10.37</v>
      </c>
      <c r="X45" s="7">
        <v>20.37</v>
      </c>
      <c r="Y45" s="7">
        <v>20.37</v>
      </c>
      <c r="Z45" s="7">
        <v>30.37</v>
      </c>
      <c r="AA45" s="7">
        <v>40.369999999999997</v>
      </c>
      <c r="AB45" s="7">
        <v>50.37</v>
      </c>
      <c r="AC45" s="7">
        <v>60.37</v>
      </c>
      <c r="AD45" s="7">
        <v>70.37</v>
      </c>
      <c r="AE45" s="7">
        <v>80.37</v>
      </c>
      <c r="AF45" s="7">
        <v>80.37</v>
      </c>
      <c r="AG45" s="7">
        <v>90.37</v>
      </c>
      <c r="AH45" s="7">
        <v>100.37</v>
      </c>
      <c r="AI45" s="7">
        <v>110.37</v>
      </c>
      <c r="AJ45" s="7">
        <v>120.37</v>
      </c>
      <c r="AK45" s="7">
        <v>130.37</v>
      </c>
      <c r="AL45" s="7">
        <v>140.37</v>
      </c>
      <c r="AM45" s="7">
        <v>150.37</v>
      </c>
      <c r="AN45" s="7">
        <v>160.37</v>
      </c>
      <c r="AO45" s="7">
        <v>170.37</v>
      </c>
      <c r="AP45" s="7">
        <v>180.37</v>
      </c>
      <c r="AQ45" s="7">
        <v>190.37</v>
      </c>
      <c r="AR45" s="7">
        <v>200.37</v>
      </c>
      <c r="AS45" s="7">
        <v>210.37</v>
      </c>
      <c r="AT45" s="7">
        <v>220.37</v>
      </c>
      <c r="AU45" s="7">
        <v>230.37</v>
      </c>
    </row>
    <row r="46" spans="1:47">
      <c r="A46" s="7" t="s">
        <v>86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</row>
    <row r="47" spans="1:47">
      <c r="A47" s="7" t="s">
        <v>87</v>
      </c>
      <c r="B47" s="7">
        <v>1288</v>
      </c>
      <c r="C47" s="7">
        <v>1288</v>
      </c>
      <c r="D47" s="7">
        <v>1288</v>
      </c>
      <c r="E47" s="7">
        <v>1288</v>
      </c>
      <c r="F47" s="7">
        <v>1288</v>
      </c>
      <c r="G47" s="7">
        <v>1288</v>
      </c>
      <c r="H47" s="7">
        <v>1288</v>
      </c>
      <c r="I47" s="7">
        <v>1288</v>
      </c>
      <c r="J47" s="7">
        <v>1252</v>
      </c>
      <c r="K47" s="7">
        <v>1252</v>
      </c>
      <c r="L47" s="7">
        <v>1252</v>
      </c>
      <c r="M47" s="7">
        <v>1252</v>
      </c>
      <c r="N47" s="7">
        <v>1252</v>
      </c>
      <c r="O47" s="7">
        <v>1252</v>
      </c>
      <c r="P47" s="7">
        <v>1252</v>
      </c>
      <c r="Q47" s="7">
        <v>1097</v>
      </c>
      <c r="R47" s="7">
        <v>1097</v>
      </c>
      <c r="S47" s="7">
        <v>1097</v>
      </c>
      <c r="T47" s="7">
        <v>1097</v>
      </c>
      <c r="U47" s="7">
        <v>1097</v>
      </c>
      <c r="V47" s="7">
        <v>1097</v>
      </c>
      <c r="W47" s="7">
        <v>1097</v>
      </c>
      <c r="X47" s="7">
        <v>1097</v>
      </c>
      <c r="Y47" s="7">
        <v>1097</v>
      </c>
      <c r="Z47" s="7">
        <v>1097</v>
      </c>
      <c r="AA47" s="7">
        <v>1097</v>
      </c>
      <c r="AB47" s="7">
        <v>1097</v>
      </c>
      <c r="AC47" s="7">
        <v>1097</v>
      </c>
      <c r="AD47" s="7">
        <v>1097</v>
      </c>
      <c r="AE47" s="7">
        <v>1097</v>
      </c>
      <c r="AF47" s="7">
        <v>941</v>
      </c>
      <c r="AG47" s="7">
        <v>941</v>
      </c>
      <c r="AH47" s="7">
        <v>941</v>
      </c>
      <c r="AI47" s="7">
        <v>941</v>
      </c>
      <c r="AJ47" s="7">
        <v>786</v>
      </c>
      <c r="AK47" s="7">
        <v>786</v>
      </c>
      <c r="AL47" s="7">
        <v>635</v>
      </c>
      <c r="AM47" s="7">
        <v>635</v>
      </c>
      <c r="AN47" s="7">
        <v>635</v>
      </c>
      <c r="AO47" s="7">
        <v>635</v>
      </c>
      <c r="AP47" s="7">
        <v>635</v>
      </c>
      <c r="AQ47" s="7">
        <v>635</v>
      </c>
      <c r="AR47" s="7">
        <v>635</v>
      </c>
      <c r="AS47" s="7">
        <v>635</v>
      </c>
      <c r="AT47" s="7">
        <v>635</v>
      </c>
      <c r="AU47" s="7">
        <v>635</v>
      </c>
    </row>
    <row r="48" spans="1:47">
      <c r="A48" s="7" t="s">
        <v>88</v>
      </c>
      <c r="B48" s="7">
        <v>381</v>
      </c>
      <c r="C48" s="7">
        <v>381</v>
      </c>
      <c r="D48" s="7">
        <v>381</v>
      </c>
      <c r="E48" s="7">
        <v>381</v>
      </c>
      <c r="F48" s="7">
        <v>430</v>
      </c>
      <c r="G48" s="7">
        <v>381</v>
      </c>
      <c r="H48" s="7">
        <v>482</v>
      </c>
      <c r="I48" s="7">
        <v>482</v>
      </c>
      <c r="J48" s="7">
        <v>482</v>
      </c>
      <c r="K48" s="7">
        <v>482</v>
      </c>
      <c r="L48" s="7">
        <v>482</v>
      </c>
      <c r="M48" s="7">
        <v>482.01</v>
      </c>
      <c r="N48" s="7">
        <v>482.01</v>
      </c>
      <c r="O48" s="7">
        <v>482.01</v>
      </c>
      <c r="P48" s="7">
        <v>482.01</v>
      </c>
      <c r="Q48" s="7">
        <v>482.01</v>
      </c>
      <c r="R48" s="7">
        <v>482.01</v>
      </c>
      <c r="S48" s="7">
        <v>482.01</v>
      </c>
      <c r="T48" s="7">
        <v>482.01</v>
      </c>
      <c r="U48" s="7">
        <v>482.01</v>
      </c>
      <c r="V48" s="7">
        <v>502.01</v>
      </c>
      <c r="W48" s="7">
        <v>502.01</v>
      </c>
      <c r="X48" s="7">
        <v>502.01</v>
      </c>
      <c r="Y48" s="7">
        <v>502.01</v>
      </c>
      <c r="Z48" s="7">
        <v>502.01</v>
      </c>
      <c r="AA48" s="7">
        <v>502.01</v>
      </c>
      <c r="AB48" s="7">
        <v>502.01</v>
      </c>
      <c r="AC48" s="7">
        <v>603.01</v>
      </c>
      <c r="AD48" s="7">
        <v>603.01</v>
      </c>
      <c r="AE48" s="7">
        <v>603.01</v>
      </c>
      <c r="AF48" s="7">
        <v>653.01</v>
      </c>
      <c r="AG48" s="7">
        <v>653.01</v>
      </c>
      <c r="AH48" s="7">
        <v>653.01</v>
      </c>
      <c r="AI48" s="7">
        <v>653.01</v>
      </c>
      <c r="AJ48" s="7">
        <v>703.01</v>
      </c>
      <c r="AK48" s="7">
        <v>703.01</v>
      </c>
      <c r="AL48" s="7">
        <v>703.01</v>
      </c>
      <c r="AM48" s="7">
        <v>703.01</v>
      </c>
      <c r="AN48" s="7">
        <v>703.01</v>
      </c>
      <c r="AO48" s="7">
        <v>703.01</v>
      </c>
      <c r="AP48" s="7">
        <v>703.01</v>
      </c>
      <c r="AQ48" s="7">
        <v>703.01</v>
      </c>
      <c r="AR48" s="7">
        <v>703.01</v>
      </c>
      <c r="AS48" s="7">
        <v>703.01</v>
      </c>
      <c r="AT48" s="7">
        <v>703.01</v>
      </c>
      <c r="AU48" s="7">
        <v>703.01</v>
      </c>
    </row>
    <row r="49" spans="1:47">
      <c r="A49" s="7" t="s">
        <v>89</v>
      </c>
      <c r="B49" s="7">
        <v>222.3</v>
      </c>
      <c r="C49" s="7">
        <v>222.3</v>
      </c>
      <c r="D49" s="7">
        <v>222.3</v>
      </c>
      <c r="E49" s="7">
        <v>222.3</v>
      </c>
      <c r="F49" s="7">
        <v>222.3</v>
      </c>
      <c r="G49" s="7">
        <v>222.3</v>
      </c>
      <c r="H49" s="7">
        <v>222.3</v>
      </c>
      <c r="I49" s="7">
        <v>222.3</v>
      </c>
      <c r="J49" s="7">
        <v>222.3</v>
      </c>
      <c r="K49" s="7">
        <v>222.3</v>
      </c>
      <c r="L49" s="7">
        <v>222.3</v>
      </c>
      <c r="M49" s="7">
        <v>222.3</v>
      </c>
      <c r="N49" s="7">
        <v>222.3</v>
      </c>
      <c r="O49" s="7">
        <v>222.3</v>
      </c>
      <c r="P49" s="7">
        <v>222.3</v>
      </c>
      <c r="Q49" s="7">
        <v>222.3</v>
      </c>
      <c r="R49" s="7">
        <v>222.3</v>
      </c>
      <c r="S49" s="7">
        <v>222.3</v>
      </c>
      <c r="T49" s="7">
        <v>222.3</v>
      </c>
      <c r="U49" s="7">
        <v>222.3</v>
      </c>
      <c r="V49" s="7">
        <v>222.3</v>
      </c>
      <c r="W49" s="7">
        <v>222.3</v>
      </c>
      <c r="X49" s="7">
        <v>222.3</v>
      </c>
      <c r="Y49" s="7">
        <v>222.3</v>
      </c>
      <c r="Z49" s="7">
        <v>222.3</v>
      </c>
      <c r="AA49" s="7">
        <v>222.3</v>
      </c>
      <c r="AB49" s="7">
        <v>222.3</v>
      </c>
      <c r="AC49" s="7">
        <v>222.3</v>
      </c>
      <c r="AD49" s="7">
        <v>222.3</v>
      </c>
      <c r="AE49" s="7">
        <v>222.3</v>
      </c>
      <c r="AF49" s="7">
        <v>222.3</v>
      </c>
      <c r="AG49" s="7">
        <v>222.3</v>
      </c>
      <c r="AH49" s="7">
        <v>222.3</v>
      </c>
      <c r="AI49" s="7">
        <v>222.3</v>
      </c>
      <c r="AJ49" s="7">
        <v>222.3</v>
      </c>
      <c r="AK49" s="7">
        <v>222.3</v>
      </c>
      <c r="AL49" s="7">
        <v>222.3</v>
      </c>
      <c r="AM49" s="7">
        <v>222.3</v>
      </c>
      <c r="AN49" s="7">
        <v>222.3</v>
      </c>
      <c r="AO49" s="7">
        <v>222.3</v>
      </c>
      <c r="AP49" s="7">
        <v>222.3</v>
      </c>
      <c r="AQ49" s="7">
        <v>222.3</v>
      </c>
      <c r="AR49" s="7">
        <v>222.3</v>
      </c>
      <c r="AS49" s="7">
        <v>222.3</v>
      </c>
      <c r="AT49" s="7">
        <v>222.3</v>
      </c>
      <c r="AU49" s="7">
        <v>222.3</v>
      </c>
    </row>
    <row r="51" spans="1:47" ht="18">
      <c r="A51" s="9" t="s">
        <v>93</v>
      </c>
    </row>
    <row r="52" spans="1:47">
      <c r="A52" s="7" t="s">
        <v>35</v>
      </c>
      <c r="B52" s="7" t="s">
        <v>36</v>
      </c>
      <c r="C52" s="7" t="s">
        <v>37</v>
      </c>
      <c r="D52" s="7" t="s">
        <v>38</v>
      </c>
      <c r="E52" s="7" t="s">
        <v>39</v>
      </c>
      <c r="F52" s="7" t="s">
        <v>40</v>
      </c>
      <c r="G52" s="7" t="s">
        <v>41</v>
      </c>
      <c r="H52" s="7" t="s">
        <v>42</v>
      </c>
      <c r="I52" s="7" t="s">
        <v>43</v>
      </c>
      <c r="J52" s="7" t="s">
        <v>44</v>
      </c>
      <c r="K52" s="7" t="s">
        <v>45</v>
      </c>
      <c r="L52" s="7" t="s">
        <v>46</v>
      </c>
      <c r="M52" s="7" t="s">
        <v>47</v>
      </c>
      <c r="N52" s="7" t="s">
        <v>48</v>
      </c>
      <c r="O52" s="7" t="s">
        <v>49</v>
      </c>
      <c r="P52" s="7" t="s">
        <v>50</v>
      </c>
      <c r="Q52" s="7" t="s">
        <v>51</v>
      </c>
      <c r="R52" s="7" t="s">
        <v>52</v>
      </c>
      <c r="S52" s="7" t="s">
        <v>53</v>
      </c>
      <c r="T52" s="7" t="s">
        <v>54</v>
      </c>
      <c r="U52" s="7" t="s">
        <v>55</v>
      </c>
      <c r="V52" s="7" t="s">
        <v>56</v>
      </c>
      <c r="W52" s="7" t="s">
        <v>57</v>
      </c>
      <c r="X52" s="7" t="s">
        <v>58</v>
      </c>
      <c r="Y52" s="7" t="s">
        <v>59</v>
      </c>
      <c r="Z52" s="7" t="s">
        <v>60</v>
      </c>
      <c r="AA52" s="7" t="s">
        <v>61</v>
      </c>
      <c r="AB52" s="7" t="s">
        <v>62</v>
      </c>
      <c r="AC52" s="7" t="s">
        <v>63</v>
      </c>
      <c r="AD52" s="7" t="s">
        <v>64</v>
      </c>
      <c r="AE52" s="7" t="s">
        <v>65</v>
      </c>
      <c r="AF52" s="7" t="s">
        <v>66</v>
      </c>
      <c r="AG52" s="7" t="s">
        <v>67</v>
      </c>
      <c r="AH52" s="7" t="s">
        <v>68</v>
      </c>
      <c r="AI52" s="7" t="s">
        <v>69</v>
      </c>
      <c r="AJ52" s="7" t="s">
        <v>70</v>
      </c>
      <c r="AK52" s="7" t="s">
        <v>71</v>
      </c>
      <c r="AL52" s="7" t="s">
        <v>72</v>
      </c>
      <c r="AM52" s="7" t="s">
        <v>73</v>
      </c>
      <c r="AN52" s="7" t="s">
        <v>74</v>
      </c>
      <c r="AO52" s="7" t="s">
        <v>75</v>
      </c>
      <c r="AP52" s="7" t="s">
        <v>76</v>
      </c>
      <c r="AQ52" s="7" t="s">
        <v>77</v>
      </c>
      <c r="AR52" s="7" t="s">
        <v>78</v>
      </c>
      <c r="AS52" s="7" t="s">
        <v>79</v>
      </c>
      <c r="AT52" s="7" t="s">
        <v>80</v>
      </c>
      <c r="AU52" s="7" t="s">
        <v>81</v>
      </c>
    </row>
    <row r="53" spans="1:47">
      <c r="A53" s="7" t="s">
        <v>82</v>
      </c>
      <c r="B53" s="7">
        <v>953.13</v>
      </c>
      <c r="C53" s="7">
        <v>953.13</v>
      </c>
      <c r="D53" s="7">
        <v>953.13</v>
      </c>
      <c r="E53" s="7">
        <v>953.13</v>
      </c>
      <c r="F53" s="7">
        <v>953.13</v>
      </c>
      <c r="G53" s="7">
        <v>953.13</v>
      </c>
      <c r="H53" s="7">
        <v>960.98</v>
      </c>
      <c r="I53" s="7">
        <v>960.98</v>
      </c>
      <c r="J53" s="7">
        <v>960.98</v>
      </c>
      <c r="K53" s="7">
        <v>960.98</v>
      </c>
      <c r="L53" s="7">
        <v>960.98</v>
      </c>
      <c r="M53" s="7">
        <v>960.98</v>
      </c>
      <c r="N53" s="7">
        <v>960.98</v>
      </c>
      <c r="O53" s="7">
        <v>960.98</v>
      </c>
      <c r="P53" s="7">
        <v>960.98</v>
      </c>
      <c r="Q53" s="7">
        <v>960.98</v>
      </c>
      <c r="R53" s="7">
        <v>960.98</v>
      </c>
      <c r="S53" s="7">
        <v>960.98</v>
      </c>
      <c r="T53" s="7">
        <v>960.98</v>
      </c>
      <c r="U53" s="7">
        <v>970.96</v>
      </c>
      <c r="V53" s="7">
        <v>970.96</v>
      </c>
      <c r="W53" s="7">
        <v>980.12</v>
      </c>
      <c r="X53" s="7">
        <v>980.12</v>
      </c>
      <c r="Y53" s="7">
        <v>990.27</v>
      </c>
      <c r="Z53" s="7">
        <v>999.64</v>
      </c>
      <c r="AA53" s="7">
        <v>999.64</v>
      </c>
      <c r="AB53" s="7">
        <v>999.64</v>
      </c>
      <c r="AC53" s="7">
        <v>999.64</v>
      </c>
      <c r="AD53" s="7">
        <v>999.64</v>
      </c>
      <c r="AE53" s="7">
        <v>999.64</v>
      </c>
      <c r="AF53" s="7">
        <v>999.64</v>
      </c>
      <c r="AG53" s="7">
        <v>1010.08</v>
      </c>
      <c r="AH53" s="7">
        <v>1010.08</v>
      </c>
      <c r="AI53" s="7">
        <v>1019.48</v>
      </c>
      <c r="AJ53" s="7">
        <v>1027.94</v>
      </c>
      <c r="AK53" s="7">
        <v>1035.56</v>
      </c>
      <c r="AL53" s="7">
        <v>1035.56</v>
      </c>
      <c r="AM53" s="7">
        <v>1035.56</v>
      </c>
      <c r="AN53" s="7">
        <v>1035.56</v>
      </c>
      <c r="AO53" s="7">
        <v>1035.56</v>
      </c>
      <c r="AP53" s="7">
        <v>1035.56</v>
      </c>
      <c r="AQ53" s="7">
        <v>1042.4100000000001</v>
      </c>
      <c r="AR53" s="7">
        <v>1048.58</v>
      </c>
      <c r="AS53" s="7">
        <v>1054.1300000000001</v>
      </c>
      <c r="AT53" s="7">
        <v>1054.1300000000001</v>
      </c>
      <c r="AU53" s="7">
        <v>1054.1300000000001</v>
      </c>
    </row>
    <row r="54" spans="1:47">
      <c r="A54" s="7" t="s">
        <v>83</v>
      </c>
      <c r="B54" s="7">
        <v>0</v>
      </c>
      <c r="C54" s="7">
        <v>0</v>
      </c>
      <c r="D54" s="7">
        <v>0</v>
      </c>
      <c r="E54" s="7">
        <v>96</v>
      </c>
      <c r="F54" s="7">
        <v>195</v>
      </c>
      <c r="G54" s="7">
        <v>195</v>
      </c>
      <c r="H54" s="7">
        <v>294</v>
      </c>
      <c r="I54" s="7">
        <v>294</v>
      </c>
      <c r="J54" s="7">
        <v>294</v>
      </c>
      <c r="K54" s="7">
        <v>294</v>
      </c>
      <c r="L54" s="7">
        <v>294</v>
      </c>
      <c r="M54" s="7">
        <v>294</v>
      </c>
      <c r="N54" s="7">
        <v>294</v>
      </c>
      <c r="O54" s="7">
        <v>294</v>
      </c>
      <c r="P54" s="7">
        <v>294</v>
      </c>
      <c r="Q54" s="7">
        <v>294</v>
      </c>
      <c r="R54" s="7">
        <v>294</v>
      </c>
      <c r="S54" s="7">
        <v>329</v>
      </c>
      <c r="T54" s="7">
        <v>338.98</v>
      </c>
      <c r="U54" s="7">
        <v>348.64</v>
      </c>
      <c r="V54" s="7">
        <v>358.47</v>
      </c>
      <c r="W54" s="7">
        <v>368.51</v>
      </c>
      <c r="X54" s="7">
        <v>378.66</v>
      </c>
      <c r="Y54" s="7">
        <v>388.89</v>
      </c>
      <c r="Z54" s="7">
        <v>399.23</v>
      </c>
      <c r="AA54" s="7">
        <v>409.67</v>
      </c>
      <c r="AB54" s="7">
        <v>420.23</v>
      </c>
      <c r="AC54" s="7">
        <v>430.9</v>
      </c>
      <c r="AD54" s="7">
        <v>471.67</v>
      </c>
      <c r="AE54" s="7">
        <v>482.5</v>
      </c>
      <c r="AF54" s="7">
        <v>493.36</v>
      </c>
      <c r="AG54" s="7">
        <v>515.12</v>
      </c>
      <c r="AH54" s="7">
        <v>536.41999999999996</v>
      </c>
      <c r="AI54" s="7">
        <v>558.29999999999995</v>
      </c>
      <c r="AJ54" s="7">
        <v>580.17999999999995</v>
      </c>
      <c r="AK54" s="7">
        <v>602.08000000000004</v>
      </c>
      <c r="AL54" s="7">
        <v>613.02</v>
      </c>
      <c r="AM54" s="7">
        <v>634.53</v>
      </c>
      <c r="AN54" s="7">
        <v>656.15</v>
      </c>
      <c r="AO54" s="7">
        <v>677.85</v>
      </c>
      <c r="AP54" s="7">
        <v>699.29</v>
      </c>
      <c r="AQ54" s="7">
        <v>720.27</v>
      </c>
      <c r="AR54" s="7">
        <v>740.93</v>
      </c>
      <c r="AS54" s="7">
        <v>761.33</v>
      </c>
      <c r="AT54" s="7">
        <v>781.55</v>
      </c>
      <c r="AU54" s="7">
        <v>801.03</v>
      </c>
    </row>
    <row r="55" spans="1:47">
      <c r="A55" s="7" t="s">
        <v>84</v>
      </c>
      <c r="B55" s="7">
        <v>127.37</v>
      </c>
      <c r="C55" s="7">
        <v>127.37</v>
      </c>
      <c r="D55" s="7">
        <v>127.37</v>
      </c>
      <c r="E55" s="7">
        <v>127.37</v>
      </c>
      <c r="F55" s="7">
        <v>127.37</v>
      </c>
      <c r="G55" s="7">
        <v>127.37</v>
      </c>
      <c r="H55" s="7">
        <v>127.37</v>
      </c>
      <c r="I55" s="7">
        <v>127.37</v>
      </c>
      <c r="J55" s="7">
        <v>127.37</v>
      </c>
      <c r="K55" s="7">
        <v>127.37</v>
      </c>
      <c r="L55" s="7">
        <v>127.37</v>
      </c>
      <c r="M55" s="7">
        <v>127.3</v>
      </c>
      <c r="N55" s="7">
        <v>127.3</v>
      </c>
      <c r="O55" s="7">
        <v>127.3</v>
      </c>
      <c r="P55" s="7">
        <v>127.3</v>
      </c>
      <c r="Q55" s="7">
        <v>127.3</v>
      </c>
      <c r="R55" s="7">
        <v>127.3</v>
      </c>
      <c r="S55" s="7">
        <v>127.3</v>
      </c>
      <c r="T55" s="7">
        <v>127.3</v>
      </c>
      <c r="U55" s="7">
        <v>127.3</v>
      </c>
      <c r="V55" s="7">
        <v>127.3</v>
      </c>
      <c r="W55" s="7">
        <v>127.3</v>
      </c>
      <c r="X55" s="7">
        <v>127.3</v>
      </c>
      <c r="Y55" s="7">
        <v>127.3</v>
      </c>
      <c r="Z55" s="7">
        <v>127.3</v>
      </c>
      <c r="AA55" s="7">
        <v>127.3</v>
      </c>
      <c r="AB55" s="7">
        <v>127.3</v>
      </c>
      <c r="AC55" s="7">
        <v>127.3</v>
      </c>
      <c r="AD55" s="7">
        <v>127.3</v>
      </c>
      <c r="AE55" s="7">
        <v>127.3</v>
      </c>
      <c r="AF55" s="7">
        <v>127.3</v>
      </c>
      <c r="AG55" s="7">
        <v>127.3</v>
      </c>
      <c r="AH55" s="7">
        <v>127.3</v>
      </c>
      <c r="AI55" s="7">
        <v>127.3</v>
      </c>
      <c r="AJ55" s="7">
        <v>127.3</v>
      </c>
      <c r="AK55" s="7">
        <v>128.34</v>
      </c>
      <c r="AL55" s="7">
        <v>128.34</v>
      </c>
      <c r="AM55" s="7">
        <v>128.34</v>
      </c>
      <c r="AN55" s="7">
        <v>128.34</v>
      </c>
      <c r="AO55" s="7">
        <v>128.34</v>
      </c>
      <c r="AP55" s="7">
        <v>128.34</v>
      </c>
      <c r="AQ55" s="7">
        <v>129.4</v>
      </c>
      <c r="AR55" s="7">
        <v>130.44</v>
      </c>
      <c r="AS55" s="7">
        <v>131.47</v>
      </c>
      <c r="AT55" s="7">
        <v>132.47999999999999</v>
      </c>
      <c r="AU55" s="7">
        <v>133.44999999999999</v>
      </c>
    </row>
    <row r="56" spans="1:47">
      <c r="A56" s="7" t="s">
        <v>85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0.16</v>
      </c>
      <c r="K56" s="7">
        <v>0.16</v>
      </c>
      <c r="L56" s="7">
        <v>0.16</v>
      </c>
      <c r="M56" s="7">
        <v>0.16</v>
      </c>
      <c r="N56" s="7">
        <v>0.16</v>
      </c>
      <c r="O56" s="7">
        <v>0.16</v>
      </c>
      <c r="P56" s="7">
        <v>0.16</v>
      </c>
      <c r="Q56" s="7">
        <v>0.16</v>
      </c>
      <c r="R56" s="7">
        <v>0.16</v>
      </c>
      <c r="S56" s="7">
        <v>2.16</v>
      </c>
      <c r="T56" s="7">
        <v>2.16</v>
      </c>
      <c r="U56" s="7">
        <v>4.16</v>
      </c>
      <c r="V56" s="7">
        <v>36.159999999999997</v>
      </c>
      <c r="W56" s="7">
        <v>38.159999999999997</v>
      </c>
      <c r="X56" s="7">
        <v>40.159999999999997</v>
      </c>
      <c r="Y56" s="7">
        <v>42.16</v>
      </c>
      <c r="Z56" s="7">
        <v>44.16</v>
      </c>
      <c r="AA56" s="7">
        <v>46.16</v>
      </c>
      <c r="AB56" s="7">
        <v>48.16</v>
      </c>
      <c r="AC56" s="7">
        <v>50.16</v>
      </c>
      <c r="AD56" s="7">
        <v>52.16</v>
      </c>
      <c r="AE56" s="7">
        <v>54.16</v>
      </c>
      <c r="AF56" s="7">
        <v>56.16</v>
      </c>
      <c r="AG56" s="7">
        <v>58.16</v>
      </c>
      <c r="AH56" s="7">
        <v>60.16</v>
      </c>
      <c r="AI56" s="7">
        <v>62.16</v>
      </c>
      <c r="AJ56" s="7">
        <v>64.16</v>
      </c>
      <c r="AK56" s="7">
        <v>66.16</v>
      </c>
      <c r="AL56" s="7">
        <v>68.16</v>
      </c>
      <c r="AM56" s="7">
        <v>70.16</v>
      </c>
      <c r="AN56" s="7">
        <v>72.16</v>
      </c>
      <c r="AO56" s="7">
        <v>74.16</v>
      </c>
      <c r="AP56" s="7">
        <v>76.16</v>
      </c>
      <c r="AQ56" s="7">
        <v>78.16</v>
      </c>
      <c r="AR56" s="7">
        <v>80.16</v>
      </c>
      <c r="AS56" s="7">
        <v>82.16</v>
      </c>
      <c r="AT56" s="7">
        <v>84.16</v>
      </c>
      <c r="AU56" s="7">
        <v>86.16</v>
      </c>
    </row>
    <row r="57" spans="1:47">
      <c r="A57" s="7" t="s">
        <v>86</v>
      </c>
      <c r="B57" s="7">
        <v>680</v>
      </c>
      <c r="C57" s="7">
        <v>680</v>
      </c>
      <c r="D57" s="7">
        <v>680</v>
      </c>
      <c r="E57" s="7">
        <v>680</v>
      </c>
      <c r="F57" s="7">
        <v>680</v>
      </c>
      <c r="G57" s="7">
        <v>680</v>
      </c>
      <c r="H57" s="7">
        <v>680</v>
      </c>
      <c r="I57" s="7">
        <v>680</v>
      </c>
      <c r="J57" s="7">
        <v>705</v>
      </c>
      <c r="K57" s="7">
        <v>705</v>
      </c>
      <c r="L57" s="7">
        <v>705</v>
      </c>
      <c r="M57" s="7">
        <v>705</v>
      </c>
      <c r="N57" s="7">
        <v>705</v>
      </c>
      <c r="O57" s="7">
        <v>705</v>
      </c>
      <c r="P57" s="7">
        <v>705</v>
      </c>
      <c r="Q57" s="7">
        <v>705</v>
      </c>
      <c r="R57" s="7">
        <v>705</v>
      </c>
      <c r="S57" s="7">
        <v>705</v>
      </c>
      <c r="T57" s="7">
        <v>705</v>
      </c>
      <c r="U57" s="7">
        <v>705</v>
      </c>
      <c r="V57" s="7">
        <v>705</v>
      </c>
      <c r="W57" s="7">
        <v>705</v>
      </c>
      <c r="X57" s="7">
        <v>705</v>
      </c>
      <c r="Y57" s="7">
        <v>705</v>
      </c>
      <c r="Z57" s="7">
        <v>705</v>
      </c>
      <c r="AA57" s="7">
        <v>705</v>
      </c>
      <c r="AB57" s="7">
        <v>705</v>
      </c>
      <c r="AC57" s="7">
        <v>705</v>
      </c>
      <c r="AD57" s="7">
        <v>705</v>
      </c>
      <c r="AE57" s="7">
        <v>705</v>
      </c>
      <c r="AF57" s="7">
        <v>705</v>
      </c>
      <c r="AG57" s="7">
        <v>705</v>
      </c>
      <c r="AH57" s="7">
        <v>705</v>
      </c>
      <c r="AI57" s="7">
        <v>705</v>
      </c>
      <c r="AJ57" s="7">
        <v>705</v>
      </c>
      <c r="AK57" s="7">
        <v>705</v>
      </c>
      <c r="AL57" s="7">
        <v>0</v>
      </c>
      <c r="AM57" s="7">
        <v>0</v>
      </c>
      <c r="AN57" s="7">
        <v>0</v>
      </c>
      <c r="AO57" s="7">
        <v>679</v>
      </c>
      <c r="AP57" s="7">
        <v>679</v>
      </c>
      <c r="AQ57" s="7">
        <v>679</v>
      </c>
      <c r="AR57" s="7">
        <v>679</v>
      </c>
      <c r="AS57" s="7">
        <v>679</v>
      </c>
      <c r="AT57" s="7">
        <v>679</v>
      </c>
      <c r="AU57" s="7">
        <v>679</v>
      </c>
    </row>
    <row r="58" spans="1:47">
      <c r="A58" s="7" t="s">
        <v>87</v>
      </c>
      <c r="B58" s="7">
        <v>541</v>
      </c>
      <c r="C58" s="7">
        <v>541</v>
      </c>
      <c r="D58" s="7">
        <v>541</v>
      </c>
      <c r="E58" s="7">
        <v>541</v>
      </c>
      <c r="F58" s="7">
        <v>541</v>
      </c>
      <c r="G58" s="7">
        <v>490</v>
      </c>
      <c r="H58" s="7">
        <v>490</v>
      </c>
      <c r="I58" s="7">
        <v>490</v>
      </c>
      <c r="J58" s="7">
        <v>490</v>
      </c>
      <c r="K58" s="7">
        <v>490</v>
      </c>
      <c r="L58" s="7">
        <v>490</v>
      </c>
      <c r="M58" s="7">
        <v>490</v>
      </c>
      <c r="N58" s="7">
        <v>490</v>
      </c>
      <c r="O58" s="7">
        <v>490</v>
      </c>
      <c r="P58" s="7">
        <v>490</v>
      </c>
      <c r="Q58" s="7">
        <v>490</v>
      </c>
      <c r="R58" s="7">
        <v>490</v>
      </c>
      <c r="S58" s="7">
        <v>490</v>
      </c>
      <c r="T58" s="7">
        <v>490</v>
      </c>
      <c r="U58" s="7">
        <v>490</v>
      </c>
      <c r="V58" s="7">
        <v>490</v>
      </c>
      <c r="W58" s="7">
        <v>490</v>
      </c>
      <c r="X58" s="7">
        <v>490</v>
      </c>
      <c r="Y58" s="7">
        <v>490</v>
      </c>
      <c r="Z58" s="7">
        <v>490</v>
      </c>
      <c r="AA58" s="7">
        <v>490</v>
      </c>
      <c r="AB58" s="7">
        <v>490</v>
      </c>
      <c r="AC58" s="7">
        <v>490</v>
      </c>
      <c r="AD58" s="7">
        <v>490</v>
      </c>
      <c r="AE58" s="7">
        <v>490</v>
      </c>
      <c r="AF58" s="7">
        <v>490</v>
      </c>
      <c r="AG58" s="7">
        <v>490</v>
      </c>
      <c r="AH58" s="7">
        <v>490</v>
      </c>
      <c r="AI58" s="7">
        <v>490</v>
      </c>
      <c r="AJ58" s="7">
        <v>490</v>
      </c>
      <c r="AK58" s="7">
        <v>490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</row>
    <row r="59" spans="1:47">
      <c r="A59" s="7" t="s">
        <v>88</v>
      </c>
      <c r="B59" s="7">
        <v>340</v>
      </c>
      <c r="C59" s="7">
        <v>340</v>
      </c>
      <c r="D59" s="7">
        <v>340</v>
      </c>
      <c r="E59" s="7">
        <v>340</v>
      </c>
      <c r="F59" s="7">
        <v>350</v>
      </c>
      <c r="G59" s="7">
        <v>350</v>
      </c>
      <c r="H59" s="7">
        <v>350</v>
      </c>
      <c r="I59" s="7">
        <v>350</v>
      </c>
      <c r="J59" s="7">
        <v>350</v>
      </c>
      <c r="K59" s="7">
        <v>350</v>
      </c>
      <c r="L59" s="7">
        <v>350</v>
      </c>
      <c r="M59" s="7">
        <v>350</v>
      </c>
      <c r="N59" s="7">
        <v>350</v>
      </c>
      <c r="O59" s="7">
        <v>350</v>
      </c>
      <c r="P59" s="7">
        <v>350</v>
      </c>
      <c r="Q59" s="7">
        <v>350</v>
      </c>
      <c r="R59" s="7">
        <v>350</v>
      </c>
      <c r="S59" s="7">
        <v>350</v>
      </c>
      <c r="T59" s="7">
        <v>350</v>
      </c>
      <c r="U59" s="7">
        <v>350</v>
      </c>
      <c r="V59" s="7">
        <v>350.01</v>
      </c>
      <c r="W59" s="7">
        <v>350.02</v>
      </c>
      <c r="X59" s="7">
        <v>290.02999999999997</v>
      </c>
      <c r="Y59" s="7">
        <v>290.02999999999997</v>
      </c>
      <c r="Z59" s="7">
        <v>290.02999999999997</v>
      </c>
      <c r="AA59" s="7">
        <v>290.02999999999997</v>
      </c>
      <c r="AB59" s="7">
        <v>290.04000000000002</v>
      </c>
      <c r="AC59" s="7">
        <v>290.04000000000002</v>
      </c>
      <c r="AD59" s="7">
        <v>290.04000000000002</v>
      </c>
      <c r="AE59" s="7">
        <v>290.04000000000002</v>
      </c>
      <c r="AF59" s="7">
        <v>290.04000000000002</v>
      </c>
      <c r="AG59" s="7">
        <v>290.04000000000002</v>
      </c>
      <c r="AH59" s="7">
        <v>290.04000000000002</v>
      </c>
      <c r="AI59" s="7">
        <v>290.04000000000002</v>
      </c>
      <c r="AJ59" s="7">
        <v>290.04000000000002</v>
      </c>
      <c r="AK59" s="7">
        <v>290.04000000000002</v>
      </c>
      <c r="AL59" s="7">
        <v>0.04</v>
      </c>
      <c r="AM59" s="7">
        <v>0.04</v>
      </c>
      <c r="AN59" s="7">
        <v>0.04</v>
      </c>
      <c r="AO59" s="7">
        <v>0.04</v>
      </c>
      <c r="AP59" s="7">
        <v>0.04</v>
      </c>
      <c r="AQ59" s="7">
        <v>0.04</v>
      </c>
      <c r="AR59" s="7">
        <v>0.04</v>
      </c>
      <c r="AS59" s="7">
        <v>0.04</v>
      </c>
      <c r="AT59" s="7">
        <v>0.04</v>
      </c>
      <c r="AU59" s="7">
        <v>0.04</v>
      </c>
    </row>
    <row r="60" spans="1:47">
      <c r="A60" s="7" t="s">
        <v>89</v>
      </c>
      <c r="B60" s="7">
        <v>1593.04</v>
      </c>
      <c r="C60" s="7">
        <v>1593.04</v>
      </c>
      <c r="D60" s="7">
        <v>1593.04</v>
      </c>
      <c r="E60" s="7">
        <v>1593.04</v>
      </c>
      <c r="F60" s="7">
        <v>1593.04</v>
      </c>
      <c r="G60" s="7">
        <v>1593.04</v>
      </c>
      <c r="H60" s="7">
        <v>1593.04</v>
      </c>
      <c r="I60" s="7">
        <v>1593.04</v>
      </c>
      <c r="J60" s="7">
        <v>1593.04</v>
      </c>
      <c r="K60" s="7">
        <v>1593.04</v>
      </c>
      <c r="L60" s="7">
        <v>1593.04</v>
      </c>
      <c r="M60" s="7">
        <v>1593.04</v>
      </c>
      <c r="N60" s="7">
        <v>1593.04</v>
      </c>
      <c r="O60" s="7">
        <v>1593.04</v>
      </c>
      <c r="P60" s="7">
        <v>1593.04</v>
      </c>
      <c r="Q60" s="7">
        <v>1593.04</v>
      </c>
      <c r="R60" s="7">
        <v>1593.04</v>
      </c>
      <c r="S60" s="7">
        <v>1593.04</v>
      </c>
      <c r="T60" s="7">
        <v>1593.04</v>
      </c>
      <c r="U60" s="7">
        <v>1593.04</v>
      </c>
      <c r="V60" s="7">
        <v>1593.04</v>
      </c>
      <c r="W60" s="7">
        <v>1564.34</v>
      </c>
      <c r="X60" s="7">
        <v>1564.34</v>
      </c>
      <c r="Y60" s="7">
        <v>1564.34</v>
      </c>
      <c r="Z60" s="7">
        <v>1564.34</v>
      </c>
      <c r="AA60" s="7">
        <v>1564.34</v>
      </c>
      <c r="AB60" s="7">
        <v>1564.34</v>
      </c>
      <c r="AC60" s="7">
        <v>1564.34</v>
      </c>
      <c r="AD60" s="7">
        <v>1564.34</v>
      </c>
      <c r="AE60" s="7">
        <v>1564.34</v>
      </c>
      <c r="AF60" s="7">
        <v>1564.34</v>
      </c>
      <c r="AG60" s="7">
        <v>1564.34</v>
      </c>
      <c r="AH60" s="7">
        <v>1564.34</v>
      </c>
      <c r="AI60" s="7">
        <v>1564.34</v>
      </c>
      <c r="AJ60" s="7">
        <v>1564.34</v>
      </c>
      <c r="AK60" s="7">
        <v>1564.34</v>
      </c>
      <c r="AL60" s="7">
        <v>514.34</v>
      </c>
      <c r="AM60" s="7">
        <v>514.34</v>
      </c>
      <c r="AN60" s="7">
        <v>514.34</v>
      </c>
      <c r="AO60" s="7">
        <v>514.34</v>
      </c>
      <c r="AP60" s="7">
        <v>514.34</v>
      </c>
      <c r="AQ60" s="7">
        <v>514.34</v>
      </c>
      <c r="AR60" s="7">
        <v>514.34</v>
      </c>
      <c r="AS60" s="7">
        <v>514.34</v>
      </c>
      <c r="AT60" s="7">
        <v>514.34</v>
      </c>
      <c r="AU60" s="7">
        <v>514.34</v>
      </c>
    </row>
    <row r="62" spans="1:47" ht="18">
      <c r="A62" s="9" t="s">
        <v>94</v>
      </c>
    </row>
    <row r="63" spans="1:47">
      <c r="A63" s="7" t="s">
        <v>35</v>
      </c>
      <c r="B63" s="7" t="s">
        <v>36</v>
      </c>
      <c r="C63" s="7" t="s">
        <v>37</v>
      </c>
      <c r="D63" s="7" t="s">
        <v>38</v>
      </c>
      <c r="E63" s="7" t="s">
        <v>39</v>
      </c>
      <c r="F63" s="7" t="s">
        <v>40</v>
      </c>
      <c r="G63" s="7" t="s">
        <v>41</v>
      </c>
      <c r="H63" s="7" t="s">
        <v>42</v>
      </c>
      <c r="I63" s="7" t="s">
        <v>43</v>
      </c>
      <c r="J63" s="7" t="s">
        <v>44</v>
      </c>
      <c r="K63" s="7" t="s">
        <v>45</v>
      </c>
      <c r="L63" s="7" t="s">
        <v>46</v>
      </c>
      <c r="M63" s="7" t="s">
        <v>47</v>
      </c>
      <c r="N63" s="7" t="s">
        <v>48</v>
      </c>
      <c r="O63" s="7" t="s">
        <v>49</v>
      </c>
      <c r="P63" s="7" t="s">
        <v>50</v>
      </c>
      <c r="Q63" s="7" t="s">
        <v>51</v>
      </c>
      <c r="R63" s="7" t="s">
        <v>52</v>
      </c>
      <c r="S63" s="7" t="s">
        <v>53</v>
      </c>
      <c r="T63" s="7" t="s">
        <v>54</v>
      </c>
      <c r="U63" s="7" t="s">
        <v>55</v>
      </c>
      <c r="V63" s="7" t="s">
        <v>56</v>
      </c>
      <c r="W63" s="7" t="s">
        <v>57</v>
      </c>
      <c r="X63" s="7" t="s">
        <v>58</v>
      </c>
      <c r="Y63" s="7" t="s">
        <v>59</v>
      </c>
      <c r="Z63" s="7" t="s">
        <v>60</v>
      </c>
      <c r="AA63" s="7" t="s">
        <v>61</v>
      </c>
      <c r="AB63" s="7" t="s">
        <v>62</v>
      </c>
      <c r="AC63" s="7" t="s">
        <v>63</v>
      </c>
      <c r="AD63" s="7" t="s">
        <v>64</v>
      </c>
      <c r="AE63" s="7" t="s">
        <v>65</v>
      </c>
      <c r="AF63" s="7" t="s">
        <v>66</v>
      </c>
      <c r="AG63" s="7" t="s">
        <v>67</v>
      </c>
      <c r="AH63" s="7" t="s">
        <v>68</v>
      </c>
      <c r="AI63" s="7" t="s">
        <v>69</v>
      </c>
      <c r="AJ63" s="7" t="s">
        <v>70</v>
      </c>
      <c r="AK63" s="7" t="s">
        <v>71</v>
      </c>
      <c r="AL63" s="7" t="s">
        <v>72</v>
      </c>
      <c r="AM63" s="7" t="s">
        <v>73</v>
      </c>
      <c r="AN63" s="7" t="s">
        <v>74</v>
      </c>
      <c r="AO63" s="7" t="s">
        <v>75</v>
      </c>
      <c r="AP63" s="7" t="s">
        <v>76</v>
      </c>
      <c r="AQ63" s="7" t="s">
        <v>77</v>
      </c>
      <c r="AR63" s="7" t="s">
        <v>78</v>
      </c>
      <c r="AS63" s="7" t="s">
        <v>79</v>
      </c>
      <c r="AT63" s="7" t="s">
        <v>80</v>
      </c>
      <c r="AU63" s="7" t="s">
        <v>81</v>
      </c>
    </row>
    <row r="64" spans="1:47">
      <c r="A64" s="7" t="s">
        <v>82</v>
      </c>
      <c r="B64" s="7">
        <v>36473</v>
      </c>
      <c r="C64" s="7">
        <v>36686</v>
      </c>
      <c r="D64" s="7">
        <v>37440</v>
      </c>
      <c r="E64" s="7">
        <v>38265</v>
      </c>
      <c r="F64" s="7">
        <v>38414.01</v>
      </c>
      <c r="G64" s="7">
        <v>38426.01</v>
      </c>
      <c r="H64" s="7">
        <v>38184</v>
      </c>
      <c r="I64" s="7">
        <v>39217</v>
      </c>
      <c r="J64" s="7">
        <v>38433</v>
      </c>
      <c r="K64" s="7">
        <v>40034</v>
      </c>
      <c r="L64" s="7">
        <v>40212</v>
      </c>
      <c r="M64" s="7">
        <v>40396.949999999997</v>
      </c>
      <c r="N64" s="7">
        <v>40442.15</v>
      </c>
      <c r="O64" s="7">
        <v>40853.15</v>
      </c>
      <c r="P64" s="7">
        <v>40853.15</v>
      </c>
      <c r="Q64" s="7">
        <v>40853.15</v>
      </c>
      <c r="R64" s="7">
        <v>40853.15</v>
      </c>
      <c r="S64" s="7">
        <v>41253.15</v>
      </c>
      <c r="T64" s="7">
        <v>41253.15</v>
      </c>
      <c r="U64" s="7">
        <v>41340.01</v>
      </c>
      <c r="V64" s="7">
        <v>41418.19</v>
      </c>
      <c r="W64" s="7">
        <v>41488.54</v>
      </c>
      <c r="X64" s="7">
        <v>41551.86</v>
      </c>
      <c r="Y64" s="7">
        <v>41608.85</v>
      </c>
      <c r="Z64" s="7">
        <v>41660.14</v>
      </c>
      <c r="AA64" s="7">
        <v>41706.300000000003</v>
      </c>
      <c r="AB64" s="7">
        <v>41747.85</v>
      </c>
      <c r="AC64" s="7">
        <v>41747.85</v>
      </c>
      <c r="AD64" s="7">
        <v>41785.24</v>
      </c>
      <c r="AE64" s="7">
        <v>41818.89</v>
      </c>
      <c r="AF64" s="7">
        <v>41849.18</v>
      </c>
      <c r="AG64" s="7">
        <v>41876.43</v>
      </c>
      <c r="AH64" s="7">
        <v>41900.959999999999</v>
      </c>
      <c r="AI64" s="7">
        <v>41923.040000000001</v>
      </c>
      <c r="AJ64" s="7">
        <v>41942.910000000003</v>
      </c>
      <c r="AK64" s="7">
        <v>41960.800000000003</v>
      </c>
      <c r="AL64" s="7">
        <v>41960.800000000003</v>
      </c>
      <c r="AM64" s="7">
        <v>41976.89</v>
      </c>
      <c r="AN64" s="7">
        <v>41991.38</v>
      </c>
      <c r="AO64" s="7">
        <v>42004.42</v>
      </c>
      <c r="AP64" s="7">
        <v>42004.42</v>
      </c>
      <c r="AQ64" s="7">
        <v>42016.15</v>
      </c>
      <c r="AR64" s="7">
        <v>42016.15</v>
      </c>
      <c r="AS64" s="7">
        <v>42016.15</v>
      </c>
      <c r="AT64" s="7">
        <v>42016.15</v>
      </c>
      <c r="AU64" s="7">
        <v>42016.15</v>
      </c>
    </row>
    <row r="65" spans="1:47">
      <c r="A65" s="7" t="s">
        <v>83</v>
      </c>
      <c r="B65" s="7">
        <v>207</v>
      </c>
      <c r="C65" s="7">
        <v>317</v>
      </c>
      <c r="D65" s="7">
        <v>417</v>
      </c>
      <c r="E65" s="7">
        <v>527</v>
      </c>
      <c r="F65" s="7">
        <v>660</v>
      </c>
      <c r="G65" s="7">
        <v>663.97</v>
      </c>
      <c r="H65" s="7">
        <v>923</v>
      </c>
      <c r="I65" s="7">
        <v>1199.57</v>
      </c>
      <c r="J65" s="7">
        <v>2187.4</v>
      </c>
      <c r="K65" s="7">
        <v>2648.4</v>
      </c>
      <c r="L65" s="7">
        <v>3045.4</v>
      </c>
      <c r="M65" s="7">
        <v>3332.72</v>
      </c>
      <c r="N65" s="7">
        <v>3732.37</v>
      </c>
      <c r="O65" s="7">
        <v>3879.57</v>
      </c>
      <c r="P65" s="7">
        <v>4303.97</v>
      </c>
      <c r="Q65" s="7">
        <v>4329.97</v>
      </c>
      <c r="R65" s="7">
        <v>4329.97</v>
      </c>
      <c r="S65" s="7">
        <v>4329.97</v>
      </c>
      <c r="T65" s="7">
        <v>4429.97</v>
      </c>
      <c r="U65" s="7">
        <v>4729.97</v>
      </c>
      <c r="V65" s="7">
        <v>4827.92</v>
      </c>
      <c r="W65" s="7">
        <v>4926.3900000000003</v>
      </c>
      <c r="X65" s="7">
        <v>5024.33</v>
      </c>
      <c r="Y65" s="7">
        <v>5122.2299999999996</v>
      </c>
      <c r="Z65" s="7">
        <v>5220.25</v>
      </c>
      <c r="AA65" s="7">
        <v>5318.27</v>
      </c>
      <c r="AB65" s="7">
        <v>5418.27</v>
      </c>
      <c r="AC65" s="7">
        <v>5518.27</v>
      </c>
      <c r="AD65" s="7">
        <v>5618.27</v>
      </c>
      <c r="AE65" s="7">
        <v>5718.27</v>
      </c>
      <c r="AF65" s="7">
        <v>5818.27</v>
      </c>
      <c r="AG65" s="7">
        <v>5918.27</v>
      </c>
      <c r="AH65" s="7">
        <v>6017.68</v>
      </c>
      <c r="AI65" s="7">
        <v>6116.36</v>
      </c>
      <c r="AJ65" s="7">
        <v>6214.52</v>
      </c>
      <c r="AK65" s="7">
        <v>6314.52</v>
      </c>
      <c r="AL65" s="7">
        <v>6414.52</v>
      </c>
      <c r="AM65" s="7">
        <v>6514.52</v>
      </c>
      <c r="AN65" s="7">
        <v>6614.52</v>
      </c>
      <c r="AO65" s="7">
        <v>6714.52</v>
      </c>
      <c r="AP65" s="7">
        <v>6814.48</v>
      </c>
      <c r="AQ65" s="7">
        <v>6914.48</v>
      </c>
      <c r="AR65" s="7">
        <v>7014.48</v>
      </c>
      <c r="AS65" s="7">
        <v>7114.48</v>
      </c>
      <c r="AT65" s="7">
        <v>7214.48</v>
      </c>
      <c r="AU65" s="7">
        <v>7314.48</v>
      </c>
    </row>
    <row r="66" spans="1:47">
      <c r="A66" s="7" t="s">
        <v>84</v>
      </c>
      <c r="B66" s="7">
        <v>278</v>
      </c>
      <c r="C66" s="7">
        <v>278</v>
      </c>
      <c r="D66" s="7">
        <v>278</v>
      </c>
      <c r="E66" s="7">
        <v>230</v>
      </c>
      <c r="F66" s="7">
        <v>230</v>
      </c>
      <c r="G66" s="7">
        <v>230</v>
      </c>
      <c r="H66" s="7">
        <v>240</v>
      </c>
      <c r="I66" s="7">
        <v>240</v>
      </c>
      <c r="J66" s="7">
        <v>240</v>
      </c>
      <c r="K66" s="7">
        <v>240</v>
      </c>
      <c r="L66" s="7">
        <v>245</v>
      </c>
      <c r="M66" s="7">
        <v>244.84</v>
      </c>
      <c r="N66" s="7">
        <v>244.84</v>
      </c>
      <c r="O66" s="7">
        <v>266.64</v>
      </c>
      <c r="P66" s="7">
        <v>266.64</v>
      </c>
      <c r="Q66" s="7">
        <v>276.54000000000002</v>
      </c>
      <c r="R66" s="7">
        <v>295.79000000000002</v>
      </c>
      <c r="S66" s="7">
        <v>295.79000000000002</v>
      </c>
      <c r="T66" s="7">
        <v>295.79000000000002</v>
      </c>
      <c r="U66" s="7">
        <v>306.05</v>
      </c>
      <c r="V66" s="7">
        <v>316.23</v>
      </c>
      <c r="W66" s="7">
        <v>326.02999999999997</v>
      </c>
      <c r="X66" s="7">
        <v>335.88</v>
      </c>
      <c r="Y66" s="7">
        <v>345.67</v>
      </c>
      <c r="Z66" s="7">
        <v>355.46</v>
      </c>
      <c r="AA66" s="7">
        <v>365.26</v>
      </c>
      <c r="AB66" s="7">
        <v>375.06</v>
      </c>
      <c r="AC66" s="7">
        <v>375.06</v>
      </c>
      <c r="AD66" s="7">
        <v>385.22</v>
      </c>
      <c r="AE66" s="7">
        <v>395.44</v>
      </c>
      <c r="AF66" s="7">
        <v>405.74</v>
      </c>
      <c r="AG66" s="7">
        <v>415.81</v>
      </c>
      <c r="AH66" s="7">
        <v>425.89</v>
      </c>
      <c r="AI66" s="7">
        <v>435.83</v>
      </c>
      <c r="AJ66" s="7">
        <v>445.7</v>
      </c>
      <c r="AK66" s="7">
        <v>455.52</v>
      </c>
      <c r="AL66" s="7">
        <v>465.72</v>
      </c>
      <c r="AM66" s="7">
        <v>475.92</v>
      </c>
      <c r="AN66" s="7">
        <v>486.13</v>
      </c>
      <c r="AO66" s="7">
        <v>496.37</v>
      </c>
      <c r="AP66" s="7">
        <v>506.59</v>
      </c>
      <c r="AQ66" s="7">
        <v>516.59</v>
      </c>
      <c r="AR66" s="7">
        <v>526.82000000000005</v>
      </c>
      <c r="AS66" s="7">
        <v>537.20000000000005</v>
      </c>
      <c r="AT66" s="7">
        <v>547.57000000000005</v>
      </c>
      <c r="AU66" s="7">
        <v>558.04999999999995</v>
      </c>
    </row>
    <row r="67" spans="1:47">
      <c r="A67" s="7" t="s">
        <v>85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0.3</v>
      </c>
      <c r="K67" s="7">
        <v>0.3</v>
      </c>
      <c r="L67" s="7">
        <v>0.3</v>
      </c>
      <c r="M67" s="7">
        <v>0.3</v>
      </c>
      <c r="N67" s="7">
        <v>0.3</v>
      </c>
      <c r="O67" s="7">
        <v>0.3</v>
      </c>
      <c r="P67" s="7">
        <v>0.3</v>
      </c>
      <c r="Q67" s="7">
        <v>0.3</v>
      </c>
      <c r="R67" s="7">
        <v>0.3</v>
      </c>
      <c r="S67" s="7">
        <v>10.3</v>
      </c>
      <c r="T67" s="7">
        <v>20.3</v>
      </c>
      <c r="U67" s="7">
        <v>30.3</v>
      </c>
      <c r="V67" s="7">
        <v>40.299999999999997</v>
      </c>
      <c r="W67" s="7">
        <v>50.3</v>
      </c>
      <c r="X67" s="7">
        <v>60.3</v>
      </c>
      <c r="Y67" s="7">
        <v>70.3</v>
      </c>
      <c r="Z67" s="7">
        <v>80.3</v>
      </c>
      <c r="AA67" s="7">
        <v>90.3</v>
      </c>
      <c r="AB67" s="7">
        <v>100.3</v>
      </c>
      <c r="AC67" s="7">
        <v>110.3</v>
      </c>
      <c r="AD67" s="7">
        <v>120.3</v>
      </c>
      <c r="AE67" s="7">
        <v>149.38</v>
      </c>
      <c r="AF67" s="7">
        <v>179.54</v>
      </c>
      <c r="AG67" s="7">
        <v>209.69</v>
      </c>
      <c r="AH67" s="7">
        <v>239.57</v>
      </c>
      <c r="AI67" s="7">
        <v>269.31</v>
      </c>
      <c r="AJ67" s="7">
        <v>298.94</v>
      </c>
      <c r="AK67" s="7">
        <v>308.94</v>
      </c>
      <c r="AL67" s="7">
        <v>339.34</v>
      </c>
      <c r="AM67" s="7">
        <v>369.77</v>
      </c>
      <c r="AN67" s="7">
        <v>400.25</v>
      </c>
      <c r="AO67" s="7">
        <v>430.69</v>
      </c>
      <c r="AP67" s="7">
        <v>460.68</v>
      </c>
      <c r="AQ67" s="7">
        <v>470.68</v>
      </c>
      <c r="AR67" s="7">
        <v>480.68</v>
      </c>
      <c r="AS67" s="7">
        <v>490.68</v>
      </c>
      <c r="AT67" s="7">
        <v>500.68</v>
      </c>
      <c r="AU67" s="7">
        <v>530.83000000000004</v>
      </c>
    </row>
    <row r="68" spans="1:47">
      <c r="A68" s="7" t="s">
        <v>86</v>
      </c>
      <c r="B68" s="7">
        <v>675</v>
      </c>
      <c r="C68" s="7">
        <v>675</v>
      </c>
      <c r="D68" s="7">
        <v>675</v>
      </c>
      <c r="E68" s="7">
        <v>675</v>
      </c>
      <c r="F68" s="7">
        <v>675</v>
      </c>
      <c r="G68" s="7">
        <v>675</v>
      </c>
      <c r="H68" s="7">
        <v>675</v>
      </c>
      <c r="I68" s="7">
        <v>675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</row>
    <row r="69" spans="1:47">
      <c r="A69" s="7" t="s">
        <v>87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</row>
    <row r="70" spans="1:47">
      <c r="A70" s="7" t="s">
        <v>88</v>
      </c>
      <c r="B70" s="7">
        <v>31.05</v>
      </c>
      <c r="C70" s="7">
        <v>591.04999999999995</v>
      </c>
      <c r="D70" s="7">
        <v>591.04999999999995</v>
      </c>
      <c r="E70" s="7">
        <v>591.04999999999995</v>
      </c>
      <c r="F70" s="7">
        <v>591.04999999999995</v>
      </c>
      <c r="G70" s="7">
        <v>589.45000000000005</v>
      </c>
      <c r="H70" s="7">
        <v>564.45000000000005</v>
      </c>
      <c r="I70" s="7">
        <v>564.45000000000005</v>
      </c>
      <c r="J70" s="7">
        <v>564.53</v>
      </c>
      <c r="K70" s="7">
        <v>560.53</v>
      </c>
      <c r="L70" s="7">
        <v>560.53</v>
      </c>
      <c r="M70" s="7">
        <v>649.13</v>
      </c>
      <c r="N70" s="7">
        <v>649.13</v>
      </c>
      <c r="O70" s="7">
        <v>649.13</v>
      </c>
      <c r="P70" s="7">
        <v>649.13</v>
      </c>
      <c r="Q70" s="7">
        <v>649.13</v>
      </c>
      <c r="R70" s="7">
        <v>649.13</v>
      </c>
      <c r="S70" s="7">
        <v>649.13</v>
      </c>
      <c r="T70" s="7">
        <v>649.13</v>
      </c>
      <c r="U70" s="7">
        <v>649.13</v>
      </c>
      <c r="V70" s="7">
        <v>649.14</v>
      </c>
      <c r="W70" s="7">
        <v>649.14</v>
      </c>
      <c r="X70" s="7">
        <v>649.15</v>
      </c>
      <c r="Y70" s="7">
        <v>649.15</v>
      </c>
      <c r="Z70" s="7">
        <v>649.15</v>
      </c>
      <c r="AA70" s="7">
        <v>649.15</v>
      </c>
      <c r="AB70" s="7">
        <v>649.15</v>
      </c>
      <c r="AC70" s="7">
        <v>649.15</v>
      </c>
      <c r="AD70" s="7">
        <v>649.15</v>
      </c>
      <c r="AE70" s="7">
        <v>649.16</v>
      </c>
      <c r="AF70" s="7">
        <v>649.16</v>
      </c>
      <c r="AG70" s="7">
        <v>649.16</v>
      </c>
      <c r="AH70" s="7">
        <v>649.16</v>
      </c>
      <c r="AI70" s="7">
        <v>649.16</v>
      </c>
      <c r="AJ70" s="7">
        <v>649.16</v>
      </c>
      <c r="AK70" s="7">
        <v>649.16</v>
      </c>
      <c r="AL70" s="7">
        <v>649.16</v>
      </c>
      <c r="AM70" s="7">
        <v>649.16</v>
      </c>
      <c r="AN70" s="7">
        <v>649.16</v>
      </c>
      <c r="AO70" s="7">
        <v>649.16999999999996</v>
      </c>
      <c r="AP70" s="7">
        <v>649.16999999999996</v>
      </c>
      <c r="AQ70" s="7">
        <v>649.16999999999996</v>
      </c>
      <c r="AR70" s="7">
        <v>649.16999999999996</v>
      </c>
      <c r="AS70" s="7">
        <v>649.16999999999996</v>
      </c>
      <c r="AT70" s="7">
        <v>649.16999999999996</v>
      </c>
      <c r="AU70" s="7">
        <v>649.16999999999996</v>
      </c>
    </row>
    <row r="71" spans="1:47">
      <c r="A71" s="7" t="s">
        <v>89</v>
      </c>
      <c r="B71" s="7">
        <v>1594.63</v>
      </c>
      <c r="C71" s="7">
        <v>1382.99</v>
      </c>
      <c r="D71" s="7">
        <v>1382.99</v>
      </c>
      <c r="E71" s="7">
        <v>1382.99</v>
      </c>
      <c r="F71" s="7">
        <v>1382.99</v>
      </c>
      <c r="G71" s="7">
        <v>1382.99</v>
      </c>
      <c r="H71" s="7">
        <v>723.28</v>
      </c>
      <c r="I71" s="7">
        <v>415.12</v>
      </c>
      <c r="J71" s="7">
        <v>415.12</v>
      </c>
      <c r="K71" s="7">
        <v>415.12</v>
      </c>
      <c r="L71" s="7">
        <v>253.12</v>
      </c>
      <c r="M71" s="7">
        <v>311.04000000000002</v>
      </c>
      <c r="N71" s="7">
        <v>311.04000000000002</v>
      </c>
      <c r="O71" s="7">
        <v>311.04000000000002</v>
      </c>
      <c r="P71" s="7">
        <v>311.04000000000002</v>
      </c>
      <c r="Q71" s="7">
        <v>311.04000000000002</v>
      </c>
      <c r="R71" s="7">
        <v>311.04000000000002</v>
      </c>
      <c r="S71" s="7">
        <v>311.04000000000002</v>
      </c>
      <c r="T71" s="7">
        <v>311.04000000000002</v>
      </c>
      <c r="U71" s="7">
        <v>311.04000000000002</v>
      </c>
      <c r="V71" s="7">
        <v>311.04000000000002</v>
      </c>
      <c r="W71" s="7">
        <v>311.04000000000002</v>
      </c>
      <c r="X71" s="7">
        <v>311.04000000000002</v>
      </c>
      <c r="Y71" s="7">
        <v>311.04000000000002</v>
      </c>
      <c r="Z71" s="7">
        <v>311.04000000000002</v>
      </c>
      <c r="AA71" s="7">
        <v>311.04000000000002</v>
      </c>
      <c r="AB71" s="7">
        <v>311.04000000000002</v>
      </c>
      <c r="AC71" s="7">
        <v>311.04000000000002</v>
      </c>
      <c r="AD71" s="7">
        <v>311.04000000000002</v>
      </c>
      <c r="AE71" s="7">
        <v>311.04000000000002</v>
      </c>
      <c r="AF71" s="7">
        <v>244</v>
      </c>
      <c r="AG71" s="7">
        <v>244</v>
      </c>
      <c r="AH71" s="7">
        <v>244</v>
      </c>
      <c r="AI71" s="7">
        <v>244</v>
      </c>
      <c r="AJ71" s="7">
        <v>244</v>
      </c>
      <c r="AK71" s="7">
        <v>244</v>
      </c>
      <c r="AL71" s="7">
        <v>244</v>
      </c>
      <c r="AM71" s="7">
        <v>244</v>
      </c>
      <c r="AN71" s="7">
        <v>244</v>
      </c>
      <c r="AO71" s="7">
        <v>244</v>
      </c>
      <c r="AP71" s="7">
        <v>244</v>
      </c>
      <c r="AQ71" s="7">
        <v>244</v>
      </c>
      <c r="AR71" s="7">
        <v>244</v>
      </c>
      <c r="AS71" s="7">
        <v>244</v>
      </c>
      <c r="AT71" s="7">
        <v>244</v>
      </c>
      <c r="AU71" s="7">
        <v>244</v>
      </c>
    </row>
    <row r="73" spans="1:47" ht="18">
      <c r="A73" s="9" t="s">
        <v>95</v>
      </c>
    </row>
    <row r="74" spans="1:47">
      <c r="A74" s="7" t="s">
        <v>35</v>
      </c>
      <c r="B74" s="7" t="s">
        <v>36</v>
      </c>
      <c r="C74" s="7" t="s">
        <v>37</v>
      </c>
      <c r="D74" s="7" t="s">
        <v>38</v>
      </c>
      <c r="E74" s="7" t="s">
        <v>39</v>
      </c>
      <c r="F74" s="7" t="s">
        <v>40</v>
      </c>
      <c r="G74" s="7" t="s">
        <v>41</v>
      </c>
      <c r="H74" s="7" t="s">
        <v>42</v>
      </c>
      <c r="I74" s="7" t="s">
        <v>43</v>
      </c>
      <c r="J74" s="7" t="s">
        <v>44</v>
      </c>
      <c r="K74" s="7" t="s">
        <v>45</v>
      </c>
      <c r="L74" s="7" t="s">
        <v>46</v>
      </c>
      <c r="M74" s="7" t="s">
        <v>47</v>
      </c>
      <c r="N74" s="7" t="s">
        <v>48</v>
      </c>
      <c r="O74" s="7" t="s">
        <v>49</v>
      </c>
      <c r="P74" s="7" t="s">
        <v>50</v>
      </c>
      <c r="Q74" s="7" t="s">
        <v>51</v>
      </c>
      <c r="R74" s="7" t="s">
        <v>52</v>
      </c>
      <c r="S74" s="7" t="s">
        <v>53</v>
      </c>
      <c r="T74" s="7" t="s">
        <v>54</v>
      </c>
      <c r="U74" s="7" t="s">
        <v>55</v>
      </c>
      <c r="V74" s="7" t="s">
        <v>56</v>
      </c>
      <c r="W74" s="7" t="s">
        <v>57</v>
      </c>
      <c r="X74" s="7" t="s">
        <v>58</v>
      </c>
      <c r="Y74" s="7" t="s">
        <v>59</v>
      </c>
      <c r="Z74" s="7" t="s">
        <v>60</v>
      </c>
      <c r="AA74" s="7" t="s">
        <v>61</v>
      </c>
      <c r="AB74" s="7" t="s">
        <v>62</v>
      </c>
      <c r="AC74" s="7" t="s">
        <v>63</v>
      </c>
      <c r="AD74" s="7" t="s">
        <v>64</v>
      </c>
      <c r="AE74" s="7" t="s">
        <v>65</v>
      </c>
      <c r="AF74" s="7" t="s">
        <v>66</v>
      </c>
      <c r="AG74" s="7" t="s">
        <v>67</v>
      </c>
      <c r="AH74" s="7" t="s">
        <v>68</v>
      </c>
      <c r="AI74" s="7" t="s">
        <v>69</v>
      </c>
      <c r="AJ74" s="7" t="s">
        <v>70</v>
      </c>
      <c r="AK74" s="7" t="s">
        <v>71</v>
      </c>
      <c r="AL74" s="7" t="s">
        <v>72</v>
      </c>
      <c r="AM74" s="7" t="s">
        <v>73</v>
      </c>
      <c r="AN74" s="7" t="s">
        <v>74</v>
      </c>
      <c r="AO74" s="7" t="s">
        <v>75</v>
      </c>
      <c r="AP74" s="7" t="s">
        <v>76</v>
      </c>
      <c r="AQ74" s="7" t="s">
        <v>77</v>
      </c>
      <c r="AR74" s="7" t="s">
        <v>78</v>
      </c>
      <c r="AS74" s="7" t="s">
        <v>79</v>
      </c>
      <c r="AT74" s="7" t="s">
        <v>80</v>
      </c>
      <c r="AU74" s="7" t="s">
        <v>81</v>
      </c>
    </row>
    <row r="75" spans="1:47">
      <c r="A75" s="7" t="s">
        <v>82</v>
      </c>
      <c r="B75" s="7">
        <v>8505</v>
      </c>
      <c r="C75" s="7">
        <v>8410</v>
      </c>
      <c r="D75" s="7">
        <v>8410</v>
      </c>
      <c r="E75" s="7">
        <v>8416</v>
      </c>
      <c r="F75" s="7">
        <v>8424</v>
      </c>
      <c r="G75" s="7">
        <v>8463</v>
      </c>
      <c r="H75" s="7">
        <v>8524</v>
      </c>
      <c r="I75" s="7">
        <v>8524</v>
      </c>
      <c r="J75" s="7">
        <v>8565</v>
      </c>
      <c r="K75" s="7">
        <v>8972</v>
      </c>
      <c r="L75" s="7">
        <v>9023</v>
      </c>
      <c r="M75" s="7">
        <v>9105.2999999999993</v>
      </c>
      <c r="N75" s="7">
        <v>9161.2999999999993</v>
      </c>
      <c r="O75" s="7">
        <v>9161.2999999999993</v>
      </c>
      <c r="P75" s="7">
        <v>9161.2999999999993</v>
      </c>
      <c r="Q75" s="7">
        <v>9161.2999999999993</v>
      </c>
      <c r="R75" s="7">
        <v>9161.2999999999993</v>
      </c>
      <c r="S75" s="7">
        <v>9161.2999999999993</v>
      </c>
      <c r="T75" s="7">
        <v>9161.2999999999993</v>
      </c>
      <c r="U75" s="7">
        <v>9161.2999999999993</v>
      </c>
      <c r="V75" s="7">
        <v>9161.2999999999993</v>
      </c>
      <c r="W75" s="7">
        <v>9161.2999999999993</v>
      </c>
      <c r="X75" s="7">
        <v>9161.2999999999993</v>
      </c>
      <c r="Y75" s="7">
        <v>9161.2999999999993</v>
      </c>
      <c r="Z75" s="7">
        <v>9161.2999999999993</v>
      </c>
      <c r="AA75" s="7">
        <v>9161.2999999999993</v>
      </c>
      <c r="AB75" s="7">
        <v>9161.2999999999993</v>
      </c>
      <c r="AC75" s="7">
        <v>9161.2999999999993</v>
      </c>
      <c r="AD75" s="7">
        <v>9161.2999999999993</v>
      </c>
      <c r="AE75" s="7">
        <v>9161.2999999999993</v>
      </c>
      <c r="AF75" s="7">
        <v>9161.2999999999993</v>
      </c>
      <c r="AG75" s="7">
        <v>9313.84</v>
      </c>
      <c r="AH75" s="7">
        <v>9313.84</v>
      </c>
      <c r="AI75" s="7">
        <v>9313.84</v>
      </c>
      <c r="AJ75" s="7">
        <v>9313.84</v>
      </c>
      <c r="AK75" s="7">
        <v>9313.84</v>
      </c>
      <c r="AL75" s="7">
        <v>9313.84</v>
      </c>
      <c r="AM75" s="7">
        <v>9313.84</v>
      </c>
      <c r="AN75" s="7">
        <v>9313.84</v>
      </c>
      <c r="AO75" s="7">
        <v>9313.84</v>
      </c>
      <c r="AP75" s="7">
        <v>9313.84</v>
      </c>
      <c r="AQ75" s="7">
        <v>9313.84</v>
      </c>
      <c r="AR75" s="7">
        <v>9451.1200000000008</v>
      </c>
      <c r="AS75" s="7">
        <v>9574.68</v>
      </c>
      <c r="AT75" s="7">
        <v>9685.8799999999992</v>
      </c>
      <c r="AU75" s="7">
        <v>9766.9500000000007</v>
      </c>
    </row>
    <row r="76" spans="1:47">
      <c r="A76" s="7" t="s">
        <v>83</v>
      </c>
      <c r="B76" s="7">
        <v>15</v>
      </c>
      <c r="C76" s="7">
        <v>414</v>
      </c>
      <c r="D76" s="7">
        <v>491</v>
      </c>
      <c r="E76" s="7">
        <v>782</v>
      </c>
      <c r="F76" s="7">
        <v>1168</v>
      </c>
      <c r="G76" s="7">
        <v>1447</v>
      </c>
      <c r="H76" s="7">
        <v>1970</v>
      </c>
      <c r="I76" s="7">
        <v>2053</v>
      </c>
      <c r="J76" s="7">
        <v>2491</v>
      </c>
      <c r="K76" s="7">
        <v>3490</v>
      </c>
      <c r="L76" s="7">
        <v>4374</v>
      </c>
      <c r="M76" s="7">
        <v>4841.45</v>
      </c>
      <c r="N76" s="7">
        <v>5115.45</v>
      </c>
      <c r="O76" s="7">
        <v>5076.45</v>
      </c>
      <c r="P76" s="7">
        <v>5076.45</v>
      </c>
      <c r="Q76" s="7">
        <v>5376.45</v>
      </c>
      <c r="R76" s="7">
        <v>5536.45</v>
      </c>
      <c r="S76" s="7">
        <v>5536.45</v>
      </c>
      <c r="T76" s="7">
        <v>5536.45</v>
      </c>
      <c r="U76" s="7">
        <v>5536.45</v>
      </c>
      <c r="V76" s="7">
        <v>5536.45</v>
      </c>
      <c r="W76" s="7">
        <v>5536.45</v>
      </c>
      <c r="X76" s="7">
        <v>5586.45</v>
      </c>
      <c r="Y76" s="7">
        <v>5586.45</v>
      </c>
      <c r="Z76" s="7">
        <v>5636.45</v>
      </c>
      <c r="AA76" s="7">
        <v>5686.45</v>
      </c>
      <c r="AB76" s="7">
        <v>5736.45</v>
      </c>
      <c r="AC76" s="7">
        <v>5786.45</v>
      </c>
      <c r="AD76" s="7">
        <v>5836.45</v>
      </c>
      <c r="AE76" s="7">
        <v>5886.45</v>
      </c>
      <c r="AF76" s="7">
        <v>5936.45</v>
      </c>
      <c r="AG76" s="7">
        <v>5986.45</v>
      </c>
      <c r="AH76" s="7">
        <v>6036.45</v>
      </c>
      <c r="AI76" s="7">
        <v>6086.45</v>
      </c>
      <c r="AJ76" s="7">
        <v>6136.45</v>
      </c>
      <c r="AK76" s="7">
        <v>6186.45</v>
      </c>
      <c r="AL76" s="7">
        <v>6236.45</v>
      </c>
      <c r="AM76" s="7">
        <v>6286.45</v>
      </c>
      <c r="AN76" s="7">
        <v>6336.45</v>
      </c>
      <c r="AO76" s="7">
        <v>6386.45</v>
      </c>
      <c r="AP76" s="7">
        <v>6436.45</v>
      </c>
      <c r="AQ76" s="7">
        <v>6486.45</v>
      </c>
      <c r="AR76" s="7">
        <v>6536.45</v>
      </c>
      <c r="AS76" s="7">
        <v>6586.45</v>
      </c>
      <c r="AT76" s="7">
        <v>6636.45</v>
      </c>
      <c r="AU76" s="7">
        <v>6686.45</v>
      </c>
    </row>
    <row r="77" spans="1:47">
      <c r="A77" s="7" t="s">
        <v>84</v>
      </c>
      <c r="B77" s="7">
        <v>209</v>
      </c>
      <c r="C77" s="7">
        <v>176</v>
      </c>
      <c r="D77" s="7">
        <v>176</v>
      </c>
      <c r="E77" s="7">
        <v>148</v>
      </c>
      <c r="F77" s="7">
        <v>207</v>
      </c>
      <c r="G77" s="7">
        <v>207</v>
      </c>
      <c r="H77" s="7">
        <v>207</v>
      </c>
      <c r="I77" s="7">
        <v>207</v>
      </c>
      <c r="J77" s="7">
        <v>207</v>
      </c>
      <c r="K77" s="7">
        <v>592</v>
      </c>
      <c r="L77" s="7">
        <v>465.4</v>
      </c>
      <c r="M77" s="7">
        <v>801.3</v>
      </c>
      <c r="N77" s="7">
        <v>692.7</v>
      </c>
      <c r="O77" s="7">
        <v>692.7</v>
      </c>
      <c r="P77" s="7">
        <v>492.7</v>
      </c>
      <c r="Q77" s="7">
        <v>492.7</v>
      </c>
      <c r="R77" s="7">
        <v>492.7</v>
      </c>
      <c r="S77" s="7">
        <v>492.7</v>
      </c>
      <c r="T77" s="7">
        <v>492.7</v>
      </c>
      <c r="U77" s="7">
        <v>492.7</v>
      </c>
      <c r="V77" s="7">
        <v>492.7</v>
      </c>
      <c r="W77" s="7">
        <v>492.7</v>
      </c>
      <c r="X77" s="7">
        <v>492.7</v>
      </c>
      <c r="Y77" s="7">
        <v>492.7</v>
      </c>
      <c r="Z77" s="7">
        <v>492.7</v>
      </c>
      <c r="AA77" s="7">
        <v>492.7</v>
      </c>
      <c r="AB77" s="7">
        <v>492.7</v>
      </c>
      <c r="AC77" s="7">
        <v>492.7</v>
      </c>
      <c r="AD77" s="7">
        <v>492.7</v>
      </c>
      <c r="AE77" s="7">
        <v>492.7</v>
      </c>
      <c r="AF77" s="7">
        <v>492.7</v>
      </c>
      <c r="AG77" s="7">
        <v>492.7</v>
      </c>
      <c r="AH77" s="7">
        <v>492.7</v>
      </c>
      <c r="AI77" s="7">
        <v>492.7</v>
      </c>
      <c r="AJ77" s="7">
        <v>492.7</v>
      </c>
      <c r="AK77" s="7">
        <v>492.7</v>
      </c>
      <c r="AL77" s="7">
        <v>492.7</v>
      </c>
      <c r="AM77" s="7">
        <v>492.7</v>
      </c>
      <c r="AN77" s="7">
        <v>492.7</v>
      </c>
      <c r="AO77" s="7">
        <v>492.7</v>
      </c>
      <c r="AP77" s="7">
        <v>492.7</v>
      </c>
      <c r="AQ77" s="7">
        <v>492.7</v>
      </c>
      <c r="AR77" s="7">
        <v>492.7</v>
      </c>
      <c r="AS77" s="7">
        <v>492.7</v>
      </c>
      <c r="AT77" s="7">
        <v>492.7</v>
      </c>
      <c r="AU77" s="7">
        <v>492.7</v>
      </c>
    </row>
    <row r="78" spans="1:47">
      <c r="A78" s="7" t="s">
        <v>85</v>
      </c>
      <c r="B78" s="7">
        <v>16.75</v>
      </c>
      <c r="C78" s="7">
        <v>20.48</v>
      </c>
      <c r="D78" s="7">
        <v>25.77</v>
      </c>
      <c r="E78" s="7">
        <v>32.72</v>
      </c>
      <c r="F78" s="7">
        <v>94.57</v>
      </c>
      <c r="G78" s="7">
        <v>281.13</v>
      </c>
      <c r="H78" s="7">
        <v>419.4</v>
      </c>
      <c r="I78" s="7">
        <v>645.29999999999995</v>
      </c>
      <c r="J78" s="7">
        <v>1018.7</v>
      </c>
      <c r="K78" s="7">
        <v>1509.4</v>
      </c>
      <c r="L78" s="7">
        <v>2119</v>
      </c>
      <c r="M78" s="7">
        <v>2400.46</v>
      </c>
      <c r="N78" s="7">
        <v>2580.46</v>
      </c>
      <c r="O78" s="7">
        <v>2669.46</v>
      </c>
      <c r="P78" s="7">
        <v>2669.46</v>
      </c>
      <c r="Q78" s="7">
        <v>2669.46</v>
      </c>
      <c r="R78" s="7">
        <v>2669.46</v>
      </c>
      <c r="S78" s="7">
        <v>2669.46</v>
      </c>
      <c r="T78" s="7">
        <v>2669.46</v>
      </c>
      <c r="U78" s="7">
        <v>2669.46</v>
      </c>
      <c r="V78" s="7">
        <v>2669.46</v>
      </c>
      <c r="W78" s="7">
        <v>2669.46</v>
      </c>
      <c r="X78" s="7">
        <v>2669.46</v>
      </c>
      <c r="Y78" s="7">
        <v>2669.46</v>
      </c>
      <c r="Z78" s="7">
        <v>2769.46</v>
      </c>
      <c r="AA78" s="7">
        <v>2869.46</v>
      </c>
      <c r="AB78" s="7">
        <v>2969.46</v>
      </c>
      <c r="AC78" s="7">
        <v>3069.46</v>
      </c>
      <c r="AD78" s="7">
        <v>3169.46</v>
      </c>
      <c r="AE78" s="7">
        <v>3269.46</v>
      </c>
      <c r="AF78" s="7">
        <v>3369.46</v>
      </c>
      <c r="AG78" s="7">
        <v>3469.46</v>
      </c>
      <c r="AH78" s="7">
        <v>3569.46</v>
      </c>
      <c r="AI78" s="7">
        <v>3669.46</v>
      </c>
      <c r="AJ78" s="7">
        <v>3769.46</v>
      </c>
      <c r="AK78" s="7">
        <v>3869.46</v>
      </c>
      <c r="AL78" s="7">
        <v>3969.46</v>
      </c>
      <c r="AM78" s="7">
        <v>4069.46</v>
      </c>
      <c r="AN78" s="7">
        <v>4169.46</v>
      </c>
      <c r="AO78" s="7">
        <v>4269.46</v>
      </c>
      <c r="AP78" s="7">
        <v>4369.46</v>
      </c>
      <c r="AQ78" s="7">
        <v>4469.46</v>
      </c>
      <c r="AR78" s="7">
        <v>4569.46</v>
      </c>
      <c r="AS78" s="7">
        <v>4669.46</v>
      </c>
      <c r="AT78" s="7">
        <v>4769.46</v>
      </c>
      <c r="AU78" s="7">
        <v>4869.46</v>
      </c>
    </row>
    <row r="79" spans="1:47">
      <c r="A79" s="7" t="s">
        <v>86</v>
      </c>
      <c r="B79" s="7">
        <v>11450</v>
      </c>
      <c r="C79" s="7">
        <v>11990</v>
      </c>
      <c r="D79" s="7">
        <v>11990</v>
      </c>
      <c r="E79" s="7">
        <v>11990</v>
      </c>
      <c r="F79" s="7">
        <v>11990</v>
      </c>
      <c r="G79" s="7">
        <v>11990</v>
      </c>
      <c r="H79" s="7">
        <v>11990</v>
      </c>
      <c r="I79" s="7">
        <v>11990</v>
      </c>
      <c r="J79" s="7">
        <v>13640</v>
      </c>
      <c r="K79" s="7">
        <v>13568</v>
      </c>
      <c r="L79" s="7">
        <v>13568</v>
      </c>
      <c r="M79" s="7">
        <v>13568</v>
      </c>
      <c r="N79" s="7">
        <v>12633</v>
      </c>
      <c r="O79" s="7">
        <v>12633</v>
      </c>
      <c r="P79" s="7">
        <v>12633</v>
      </c>
      <c r="Q79" s="7">
        <v>11808</v>
      </c>
      <c r="R79" s="7">
        <v>11808</v>
      </c>
      <c r="S79" s="7">
        <v>10873</v>
      </c>
      <c r="T79" s="7">
        <v>9113</v>
      </c>
      <c r="U79" s="7">
        <v>10873</v>
      </c>
      <c r="V79" s="7">
        <v>8971</v>
      </c>
      <c r="W79" s="7">
        <v>7746</v>
      </c>
      <c r="X79" s="7">
        <v>8684</v>
      </c>
      <c r="Y79" s="7">
        <v>9524</v>
      </c>
      <c r="Z79" s="7">
        <v>8702</v>
      </c>
      <c r="AA79" s="7">
        <v>9542</v>
      </c>
      <c r="AB79" s="7">
        <v>8720</v>
      </c>
      <c r="AC79" s="7">
        <v>9560</v>
      </c>
      <c r="AD79" s="7">
        <v>9565</v>
      </c>
      <c r="AE79" s="7">
        <v>10405</v>
      </c>
      <c r="AF79" s="7">
        <v>10405</v>
      </c>
      <c r="AG79" s="7">
        <v>10405</v>
      </c>
      <c r="AH79" s="7">
        <v>10410</v>
      </c>
      <c r="AI79" s="7">
        <v>10410</v>
      </c>
      <c r="AJ79" s="7">
        <v>10420</v>
      </c>
      <c r="AK79" s="7">
        <v>10440</v>
      </c>
      <c r="AL79" s="7">
        <v>10460</v>
      </c>
      <c r="AM79" s="7">
        <v>10480</v>
      </c>
      <c r="AN79" s="7">
        <v>10500</v>
      </c>
      <c r="AO79" s="7">
        <v>10525</v>
      </c>
      <c r="AP79" s="7">
        <v>10550</v>
      </c>
      <c r="AQ79" s="7">
        <v>10600</v>
      </c>
      <c r="AR79" s="7">
        <v>10700</v>
      </c>
      <c r="AS79" s="7">
        <v>10800</v>
      </c>
      <c r="AT79" s="7">
        <v>10900</v>
      </c>
      <c r="AU79" s="7">
        <v>10900</v>
      </c>
    </row>
    <row r="80" spans="1:47">
      <c r="A80" s="7" t="s">
        <v>87</v>
      </c>
      <c r="B80" s="7">
        <v>6226</v>
      </c>
      <c r="C80" s="7">
        <v>6118</v>
      </c>
      <c r="D80" s="7">
        <v>6128</v>
      </c>
      <c r="E80" s="7">
        <v>5949</v>
      </c>
      <c r="F80" s="7">
        <v>5949</v>
      </c>
      <c r="G80" s="7">
        <v>4487</v>
      </c>
      <c r="H80" s="7">
        <v>4064</v>
      </c>
      <c r="I80" s="7">
        <v>3296</v>
      </c>
      <c r="J80" s="7">
        <v>2291</v>
      </c>
      <c r="K80" s="7">
        <v>153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</row>
    <row r="81" spans="1:47">
      <c r="A81" s="7" t="s">
        <v>88</v>
      </c>
      <c r="B81" s="7">
        <v>4916.91</v>
      </c>
      <c r="C81" s="7">
        <v>5007.2700000000004</v>
      </c>
      <c r="D81" s="7">
        <v>5005.4399999999996</v>
      </c>
      <c r="E81" s="7">
        <v>6361.94</v>
      </c>
      <c r="F81" s="7">
        <v>6022.17</v>
      </c>
      <c r="G81" s="7">
        <v>8870.89</v>
      </c>
      <c r="H81" s="7">
        <v>9094.02</v>
      </c>
      <c r="I81" s="7">
        <v>9276.02</v>
      </c>
      <c r="J81" s="7">
        <v>9314.02</v>
      </c>
      <c r="K81" s="7">
        <v>8949.34</v>
      </c>
      <c r="L81" s="7">
        <v>9556.34</v>
      </c>
      <c r="M81" s="7">
        <v>9629.6299999999992</v>
      </c>
      <c r="N81" s="7">
        <v>9918.6299999999992</v>
      </c>
      <c r="O81" s="7">
        <v>9918.6299999999992</v>
      </c>
      <c r="P81" s="7">
        <v>9918.6299999999992</v>
      </c>
      <c r="Q81" s="7">
        <v>10903.63</v>
      </c>
      <c r="R81" s="7">
        <v>10903.63</v>
      </c>
      <c r="S81" s="7">
        <v>10903.63</v>
      </c>
      <c r="T81" s="7">
        <v>10903.63</v>
      </c>
      <c r="U81" s="7">
        <v>10903.63</v>
      </c>
      <c r="V81" s="7">
        <v>10903.63</v>
      </c>
      <c r="W81" s="7">
        <v>10903.63</v>
      </c>
      <c r="X81" s="7">
        <v>10903.63</v>
      </c>
      <c r="Y81" s="7">
        <v>10903.63</v>
      </c>
      <c r="Z81" s="7">
        <v>10903.63</v>
      </c>
      <c r="AA81" s="7">
        <v>10903.63</v>
      </c>
      <c r="AB81" s="7">
        <v>10903.63</v>
      </c>
      <c r="AC81" s="7">
        <v>10903.63</v>
      </c>
      <c r="AD81" s="7">
        <v>10903.63</v>
      </c>
      <c r="AE81" s="7">
        <v>10903.63</v>
      </c>
      <c r="AF81" s="7">
        <v>10903.63</v>
      </c>
      <c r="AG81" s="7">
        <v>10903.63</v>
      </c>
      <c r="AH81" s="7">
        <v>10903.63</v>
      </c>
      <c r="AI81" s="7">
        <v>10903.63</v>
      </c>
      <c r="AJ81" s="7">
        <v>10903.63</v>
      </c>
      <c r="AK81" s="7">
        <v>10903.63</v>
      </c>
      <c r="AL81" s="7">
        <v>10903.63</v>
      </c>
      <c r="AM81" s="7">
        <v>10903.63</v>
      </c>
      <c r="AN81" s="7">
        <v>10903.63</v>
      </c>
      <c r="AO81" s="7">
        <v>10903.63</v>
      </c>
      <c r="AP81" s="7">
        <v>10903.63</v>
      </c>
      <c r="AQ81" s="7">
        <v>10903.63</v>
      </c>
      <c r="AR81" s="7">
        <v>10903.63</v>
      </c>
      <c r="AS81" s="7">
        <v>10903.63</v>
      </c>
      <c r="AT81" s="7">
        <v>10903.63</v>
      </c>
      <c r="AU81" s="7">
        <v>10903.63</v>
      </c>
    </row>
    <row r="82" spans="1:47">
      <c r="A82" s="7" t="s">
        <v>89</v>
      </c>
      <c r="B82" s="7">
        <v>115.81</v>
      </c>
      <c r="C82" s="7">
        <v>115.81</v>
      </c>
      <c r="D82" s="7">
        <v>115.81</v>
      </c>
      <c r="E82" s="7">
        <v>115.81</v>
      </c>
      <c r="F82" s="7">
        <v>115.81</v>
      </c>
      <c r="G82" s="7">
        <v>249.32</v>
      </c>
      <c r="H82" s="7">
        <v>249.32</v>
      </c>
      <c r="I82" s="7">
        <v>249.32</v>
      </c>
      <c r="J82" s="7">
        <v>249.32</v>
      </c>
      <c r="K82" s="7">
        <v>250.45</v>
      </c>
      <c r="L82" s="7">
        <v>250.45</v>
      </c>
      <c r="M82" s="7">
        <v>250.45</v>
      </c>
      <c r="N82" s="7">
        <v>250.45</v>
      </c>
      <c r="O82" s="7">
        <v>250.45</v>
      </c>
      <c r="P82" s="7">
        <v>250.45</v>
      </c>
      <c r="Q82" s="7">
        <v>250.45</v>
      </c>
      <c r="R82" s="7">
        <v>250.45</v>
      </c>
      <c r="S82" s="7">
        <v>250.45</v>
      </c>
      <c r="T82" s="7">
        <v>250.45</v>
      </c>
      <c r="U82" s="7">
        <v>250.45</v>
      </c>
      <c r="V82" s="7">
        <v>250.45</v>
      </c>
      <c r="W82" s="7">
        <v>250.45</v>
      </c>
      <c r="X82" s="7">
        <v>250.45</v>
      </c>
      <c r="Y82" s="7">
        <v>250.45</v>
      </c>
      <c r="Z82" s="7">
        <v>250.45</v>
      </c>
      <c r="AA82" s="7">
        <v>250.45</v>
      </c>
      <c r="AB82" s="7">
        <v>250.45</v>
      </c>
      <c r="AC82" s="7">
        <v>250.45</v>
      </c>
      <c r="AD82" s="7">
        <v>250.45</v>
      </c>
      <c r="AE82" s="7">
        <v>250.45</v>
      </c>
      <c r="AF82" s="7">
        <v>250.45</v>
      </c>
      <c r="AG82" s="7">
        <v>250.45</v>
      </c>
      <c r="AH82" s="7">
        <v>250.45</v>
      </c>
      <c r="AI82" s="7">
        <v>250.45</v>
      </c>
      <c r="AJ82" s="7">
        <v>250.45</v>
      </c>
      <c r="AK82" s="7">
        <v>250.45</v>
      </c>
      <c r="AL82" s="7">
        <v>250.45</v>
      </c>
      <c r="AM82" s="7">
        <v>250.45</v>
      </c>
      <c r="AN82" s="7">
        <v>250.45</v>
      </c>
      <c r="AO82" s="7">
        <v>250.45</v>
      </c>
      <c r="AP82" s="7">
        <v>250.45</v>
      </c>
      <c r="AQ82" s="7">
        <v>250.45</v>
      </c>
      <c r="AR82" s="7">
        <v>250.45</v>
      </c>
      <c r="AS82" s="7">
        <v>250.45</v>
      </c>
      <c r="AT82" s="7">
        <v>250.45</v>
      </c>
      <c r="AU82" s="7">
        <v>250.45</v>
      </c>
    </row>
    <row r="84" spans="1:47" ht="18">
      <c r="A84" s="9" t="s">
        <v>96</v>
      </c>
    </row>
    <row r="85" spans="1:47">
      <c r="A85" s="7" t="s">
        <v>35</v>
      </c>
      <c r="B85" s="7" t="s">
        <v>36</v>
      </c>
      <c r="C85" s="7" t="s">
        <v>37</v>
      </c>
      <c r="D85" s="7" t="s">
        <v>38</v>
      </c>
      <c r="E85" s="7" t="s">
        <v>39</v>
      </c>
      <c r="F85" s="7" t="s">
        <v>40</v>
      </c>
      <c r="G85" s="7" t="s">
        <v>41</v>
      </c>
      <c r="H85" s="7" t="s">
        <v>42</v>
      </c>
      <c r="I85" s="7" t="s">
        <v>43</v>
      </c>
      <c r="J85" s="7" t="s">
        <v>44</v>
      </c>
      <c r="K85" s="7" t="s">
        <v>45</v>
      </c>
      <c r="L85" s="7" t="s">
        <v>46</v>
      </c>
      <c r="M85" s="7" t="s">
        <v>47</v>
      </c>
      <c r="N85" s="7" t="s">
        <v>48</v>
      </c>
      <c r="O85" s="7" t="s">
        <v>49</v>
      </c>
      <c r="P85" s="7" t="s">
        <v>50</v>
      </c>
      <c r="Q85" s="7" t="s">
        <v>51</v>
      </c>
      <c r="R85" s="7" t="s">
        <v>52</v>
      </c>
      <c r="S85" s="7" t="s">
        <v>53</v>
      </c>
      <c r="T85" s="7" t="s">
        <v>54</v>
      </c>
      <c r="U85" s="7" t="s">
        <v>55</v>
      </c>
      <c r="V85" s="7" t="s">
        <v>56</v>
      </c>
      <c r="W85" s="7" t="s">
        <v>57</v>
      </c>
      <c r="X85" s="7" t="s">
        <v>58</v>
      </c>
      <c r="Y85" s="7" t="s">
        <v>59</v>
      </c>
      <c r="Z85" s="7" t="s">
        <v>60</v>
      </c>
      <c r="AA85" s="7" t="s">
        <v>61</v>
      </c>
      <c r="AB85" s="7" t="s">
        <v>62</v>
      </c>
      <c r="AC85" s="7" t="s">
        <v>63</v>
      </c>
      <c r="AD85" s="7" t="s">
        <v>64</v>
      </c>
      <c r="AE85" s="7" t="s">
        <v>65</v>
      </c>
      <c r="AF85" s="7" t="s">
        <v>66</v>
      </c>
      <c r="AG85" s="7" t="s">
        <v>67</v>
      </c>
      <c r="AH85" s="7" t="s">
        <v>68</v>
      </c>
      <c r="AI85" s="7" t="s">
        <v>69</v>
      </c>
      <c r="AJ85" s="7" t="s">
        <v>70</v>
      </c>
      <c r="AK85" s="7" t="s">
        <v>71</v>
      </c>
      <c r="AL85" s="7" t="s">
        <v>72</v>
      </c>
      <c r="AM85" s="7" t="s">
        <v>73</v>
      </c>
      <c r="AN85" s="7" t="s">
        <v>74</v>
      </c>
      <c r="AO85" s="7" t="s">
        <v>75</v>
      </c>
      <c r="AP85" s="7" t="s">
        <v>76</v>
      </c>
      <c r="AQ85" s="7" t="s">
        <v>77</v>
      </c>
      <c r="AR85" s="7" t="s">
        <v>78</v>
      </c>
      <c r="AS85" s="7" t="s">
        <v>79</v>
      </c>
      <c r="AT85" s="7" t="s">
        <v>80</v>
      </c>
      <c r="AU85" s="7" t="s">
        <v>81</v>
      </c>
    </row>
    <row r="86" spans="1:47">
      <c r="A86" s="7" t="s">
        <v>82</v>
      </c>
      <c r="B86" s="7">
        <v>5053.63</v>
      </c>
      <c r="C86" s="7">
        <v>5053.63</v>
      </c>
      <c r="D86" s="7">
        <v>5053.63</v>
      </c>
      <c r="E86" s="7">
        <v>5053.63</v>
      </c>
      <c r="F86" s="7">
        <v>5053.63</v>
      </c>
      <c r="G86" s="7">
        <v>5053.63</v>
      </c>
      <c r="H86" s="7">
        <v>5053.63</v>
      </c>
      <c r="I86" s="7">
        <v>5053.63</v>
      </c>
      <c r="J86" s="7">
        <v>5254.63</v>
      </c>
      <c r="K86" s="7">
        <v>5313.05</v>
      </c>
      <c r="L86" s="7">
        <v>5349.16</v>
      </c>
      <c r="M86" s="7">
        <v>5349.16</v>
      </c>
      <c r="N86" s="7">
        <v>5349.16</v>
      </c>
      <c r="O86" s="7">
        <v>5349.16</v>
      </c>
      <c r="P86" s="7">
        <v>5349.16</v>
      </c>
      <c r="Q86" s="7">
        <v>5349.16</v>
      </c>
      <c r="R86" s="7">
        <v>5449.16</v>
      </c>
      <c r="S86" s="7">
        <v>6049.16</v>
      </c>
      <c r="T86" s="7">
        <v>6049.16</v>
      </c>
      <c r="U86" s="7">
        <v>6049.16</v>
      </c>
      <c r="V86" s="7">
        <v>6049.16</v>
      </c>
      <c r="W86" s="7">
        <v>6049.16</v>
      </c>
      <c r="X86" s="7">
        <v>6049.16</v>
      </c>
      <c r="Y86" s="7">
        <v>6049.16</v>
      </c>
      <c r="Z86" s="7">
        <v>6049.16</v>
      </c>
      <c r="AA86" s="7">
        <v>6049.16</v>
      </c>
      <c r="AB86" s="7">
        <v>6049.16</v>
      </c>
      <c r="AC86" s="7">
        <v>6049.16</v>
      </c>
      <c r="AD86" s="7">
        <v>6049.16</v>
      </c>
      <c r="AE86" s="7">
        <v>6072.76</v>
      </c>
      <c r="AF86" s="7">
        <v>6094</v>
      </c>
      <c r="AG86" s="7">
        <v>6113.12</v>
      </c>
      <c r="AH86" s="7">
        <v>6130.32</v>
      </c>
      <c r="AI86" s="7">
        <v>6130.32</v>
      </c>
      <c r="AJ86" s="7">
        <v>6130.32</v>
      </c>
      <c r="AK86" s="7">
        <v>6145.8</v>
      </c>
      <c r="AL86" s="7">
        <v>6145.8</v>
      </c>
      <c r="AM86" s="7">
        <v>6145.8</v>
      </c>
      <c r="AN86" s="7">
        <v>6145.8</v>
      </c>
      <c r="AO86" s="7">
        <v>6145.8</v>
      </c>
      <c r="AP86" s="7">
        <v>6145.8</v>
      </c>
      <c r="AQ86" s="7">
        <v>6159.74</v>
      </c>
      <c r="AR86" s="7">
        <v>6159.74</v>
      </c>
      <c r="AS86" s="7">
        <v>6159.74</v>
      </c>
      <c r="AT86" s="7">
        <v>6159.74</v>
      </c>
      <c r="AU86" s="7">
        <v>6159.74</v>
      </c>
    </row>
    <row r="87" spans="1:47">
      <c r="A87" s="7" t="s">
        <v>83</v>
      </c>
      <c r="B87" s="7">
        <v>20</v>
      </c>
      <c r="C87" s="7">
        <v>103.95</v>
      </c>
      <c r="D87" s="7">
        <v>103.95</v>
      </c>
      <c r="E87" s="7">
        <v>103.95</v>
      </c>
      <c r="F87" s="7">
        <v>103.95</v>
      </c>
      <c r="G87" s="7">
        <v>103.95</v>
      </c>
      <c r="H87" s="7">
        <v>241.95</v>
      </c>
      <c r="I87" s="7">
        <v>258.45</v>
      </c>
      <c r="J87" s="7">
        <v>258.45</v>
      </c>
      <c r="K87" s="7">
        <v>258.45</v>
      </c>
      <c r="L87" s="7">
        <v>258.45</v>
      </c>
      <c r="M87" s="7">
        <v>258.45</v>
      </c>
      <c r="N87" s="7">
        <v>258.45</v>
      </c>
      <c r="O87" s="7">
        <v>258.45</v>
      </c>
      <c r="P87" s="7">
        <v>258.45</v>
      </c>
      <c r="Q87" s="7">
        <v>258.45</v>
      </c>
      <c r="R87" s="7">
        <v>258.45</v>
      </c>
      <c r="S87" s="7">
        <v>258.45</v>
      </c>
      <c r="T87" s="7">
        <v>258.45</v>
      </c>
      <c r="U87" s="7">
        <v>258.45</v>
      </c>
      <c r="V87" s="7">
        <v>258.45</v>
      </c>
      <c r="W87" s="7">
        <v>292.49</v>
      </c>
      <c r="X87" s="7">
        <v>327.45999999999998</v>
      </c>
      <c r="Y87" s="7">
        <v>363.26</v>
      </c>
      <c r="Z87" s="7">
        <v>399.77</v>
      </c>
      <c r="AA87" s="7">
        <v>436.72</v>
      </c>
      <c r="AB87" s="7">
        <v>474.15</v>
      </c>
      <c r="AC87" s="7">
        <v>512.04999999999995</v>
      </c>
      <c r="AD87" s="7">
        <v>550.21</v>
      </c>
      <c r="AE87" s="7">
        <v>588.65</v>
      </c>
      <c r="AF87" s="7">
        <v>627.38</v>
      </c>
      <c r="AG87" s="7">
        <v>666.34</v>
      </c>
      <c r="AH87" s="7">
        <v>705.55</v>
      </c>
      <c r="AI87" s="7">
        <v>744.91</v>
      </c>
      <c r="AJ87" s="7">
        <v>784.41</v>
      </c>
      <c r="AK87" s="7">
        <v>823.96</v>
      </c>
      <c r="AL87" s="7">
        <v>863.56</v>
      </c>
      <c r="AM87" s="7">
        <v>903.22</v>
      </c>
      <c r="AN87" s="7">
        <v>942.9</v>
      </c>
      <c r="AO87" s="7">
        <v>982.64</v>
      </c>
      <c r="AP87" s="7">
        <v>1022.43</v>
      </c>
      <c r="AQ87" s="7">
        <v>1062.29</v>
      </c>
      <c r="AR87" s="7">
        <v>1102.22</v>
      </c>
      <c r="AS87" s="7">
        <v>1142.24</v>
      </c>
      <c r="AT87" s="7">
        <v>1182.3399999999999</v>
      </c>
      <c r="AU87" s="7">
        <v>1222.92</v>
      </c>
    </row>
    <row r="88" spans="1:47">
      <c r="A88" s="7" t="s">
        <v>84</v>
      </c>
      <c r="B88" s="7">
        <v>22</v>
      </c>
      <c r="C88" s="7">
        <v>22</v>
      </c>
      <c r="D88" s="7">
        <v>22</v>
      </c>
      <c r="E88" s="7">
        <v>22</v>
      </c>
      <c r="F88" s="7">
        <v>22</v>
      </c>
      <c r="G88" s="7">
        <v>22</v>
      </c>
      <c r="H88" s="7">
        <v>22</v>
      </c>
      <c r="I88" s="7">
        <v>22</v>
      </c>
      <c r="J88" s="7">
        <v>22</v>
      </c>
      <c r="K88" s="7">
        <v>22</v>
      </c>
      <c r="L88" s="7">
        <v>22</v>
      </c>
      <c r="M88" s="7">
        <v>22</v>
      </c>
      <c r="N88" s="7">
        <v>22</v>
      </c>
      <c r="O88" s="7">
        <v>22</v>
      </c>
      <c r="P88" s="7">
        <v>22</v>
      </c>
      <c r="Q88" s="7">
        <v>22</v>
      </c>
      <c r="R88" s="7">
        <v>22</v>
      </c>
      <c r="S88" s="7">
        <v>22</v>
      </c>
      <c r="T88" s="7">
        <v>22</v>
      </c>
      <c r="U88" s="7">
        <v>22</v>
      </c>
      <c r="V88" s="7">
        <v>22</v>
      </c>
      <c r="W88" s="7">
        <v>22</v>
      </c>
      <c r="X88" s="7">
        <v>22</v>
      </c>
      <c r="Y88" s="7">
        <v>22</v>
      </c>
      <c r="Z88" s="7">
        <v>22</v>
      </c>
      <c r="AA88" s="7">
        <v>22</v>
      </c>
      <c r="AB88" s="7">
        <v>22</v>
      </c>
      <c r="AC88" s="7">
        <v>22</v>
      </c>
      <c r="AD88" s="7">
        <v>22</v>
      </c>
      <c r="AE88" s="7">
        <v>22</v>
      </c>
      <c r="AF88" s="7">
        <v>22</v>
      </c>
      <c r="AG88" s="7">
        <v>22</v>
      </c>
      <c r="AH88" s="7">
        <v>22</v>
      </c>
      <c r="AI88" s="7">
        <v>22</v>
      </c>
      <c r="AJ88" s="7">
        <v>22</v>
      </c>
      <c r="AK88" s="7">
        <v>22</v>
      </c>
      <c r="AL88" s="7">
        <v>22</v>
      </c>
      <c r="AM88" s="7">
        <v>22</v>
      </c>
      <c r="AN88" s="7">
        <v>22</v>
      </c>
      <c r="AO88" s="7">
        <v>22</v>
      </c>
      <c r="AP88" s="7">
        <v>22</v>
      </c>
      <c r="AQ88" s="7">
        <v>22</v>
      </c>
      <c r="AR88" s="7">
        <v>22</v>
      </c>
      <c r="AS88" s="7">
        <v>22</v>
      </c>
      <c r="AT88" s="7">
        <v>22</v>
      </c>
      <c r="AU88" s="7">
        <v>22</v>
      </c>
    </row>
    <row r="89" spans="1:47">
      <c r="A89" s="7" t="s">
        <v>85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7">
        <v>2</v>
      </c>
      <c r="L89" s="7">
        <v>3</v>
      </c>
      <c r="M89" s="7">
        <v>4</v>
      </c>
      <c r="N89" s="7">
        <v>5</v>
      </c>
      <c r="O89" s="7">
        <v>6</v>
      </c>
      <c r="P89" s="7">
        <v>6</v>
      </c>
      <c r="Q89" s="7">
        <v>6</v>
      </c>
      <c r="R89" s="7">
        <v>6</v>
      </c>
      <c r="S89" s="7">
        <v>6</v>
      </c>
      <c r="T89" s="7">
        <v>6</v>
      </c>
      <c r="U89" s="7">
        <v>6</v>
      </c>
      <c r="V89" s="7">
        <v>6</v>
      </c>
      <c r="W89" s="7">
        <v>6</v>
      </c>
      <c r="X89" s="7">
        <v>6</v>
      </c>
      <c r="Y89" s="7">
        <v>6</v>
      </c>
      <c r="Z89" s="7">
        <v>11</v>
      </c>
      <c r="AA89" s="7">
        <v>16</v>
      </c>
      <c r="AB89" s="7">
        <v>21</v>
      </c>
      <c r="AC89" s="7">
        <v>26</v>
      </c>
      <c r="AD89" s="7">
        <v>31</v>
      </c>
      <c r="AE89" s="7">
        <v>36</v>
      </c>
      <c r="AF89" s="7">
        <v>41</v>
      </c>
      <c r="AG89" s="7">
        <v>46</v>
      </c>
      <c r="AH89" s="7">
        <v>51</v>
      </c>
      <c r="AI89" s="7">
        <v>56</v>
      </c>
      <c r="AJ89" s="7">
        <v>61</v>
      </c>
      <c r="AK89" s="7">
        <v>66</v>
      </c>
      <c r="AL89" s="7">
        <v>71</v>
      </c>
      <c r="AM89" s="7">
        <v>76</v>
      </c>
      <c r="AN89" s="7">
        <v>81</v>
      </c>
      <c r="AO89" s="7">
        <v>86</v>
      </c>
      <c r="AP89" s="7">
        <v>91</v>
      </c>
      <c r="AQ89" s="7">
        <v>96</v>
      </c>
      <c r="AR89" s="7">
        <v>101</v>
      </c>
      <c r="AS89" s="7">
        <v>106</v>
      </c>
      <c r="AT89" s="7">
        <v>111</v>
      </c>
      <c r="AU89" s="7">
        <v>116</v>
      </c>
    </row>
    <row r="90" spans="1:47">
      <c r="A90" s="7" t="s">
        <v>86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</row>
    <row r="91" spans="1:47">
      <c r="A91" s="7" t="s">
        <v>87</v>
      </c>
      <c r="B91" s="7">
        <v>97.64</v>
      </c>
      <c r="C91" s="7">
        <v>97.64</v>
      </c>
      <c r="D91" s="7">
        <v>97.64</v>
      </c>
      <c r="E91" s="7">
        <v>97.64</v>
      </c>
      <c r="F91" s="7">
        <v>97.64</v>
      </c>
      <c r="G91" s="7">
        <v>97.64</v>
      </c>
      <c r="H91" s="7">
        <v>97.64</v>
      </c>
      <c r="I91" s="7">
        <v>97.64</v>
      </c>
      <c r="J91" s="7">
        <v>97.64</v>
      </c>
      <c r="K91" s="7">
        <v>97.64</v>
      </c>
      <c r="L91" s="7">
        <v>97.64</v>
      </c>
      <c r="M91" s="7">
        <v>97.64</v>
      </c>
      <c r="N91" s="7">
        <v>97.64</v>
      </c>
      <c r="O91" s="7">
        <v>97.64</v>
      </c>
      <c r="P91" s="7">
        <v>97.64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</row>
    <row r="92" spans="1:47">
      <c r="A92" s="7" t="s">
        <v>88</v>
      </c>
      <c r="B92" s="7">
        <v>400.38</v>
      </c>
      <c r="C92" s="7">
        <v>400</v>
      </c>
      <c r="D92" s="7">
        <v>400</v>
      </c>
      <c r="E92" s="7">
        <v>400</v>
      </c>
      <c r="F92" s="7">
        <v>400</v>
      </c>
      <c r="G92" s="7">
        <v>400</v>
      </c>
      <c r="H92" s="7">
        <v>400</v>
      </c>
      <c r="I92" s="7">
        <v>400</v>
      </c>
      <c r="J92" s="7">
        <v>400</v>
      </c>
      <c r="K92" s="7">
        <v>407.68</v>
      </c>
      <c r="L92" s="7">
        <v>407.68</v>
      </c>
      <c r="M92" s="7">
        <v>402.61</v>
      </c>
      <c r="N92" s="7">
        <v>402.61</v>
      </c>
      <c r="O92" s="7">
        <v>402.61</v>
      </c>
      <c r="P92" s="7">
        <v>402.61</v>
      </c>
      <c r="Q92" s="7">
        <v>402.61</v>
      </c>
      <c r="R92" s="7">
        <v>402.61</v>
      </c>
      <c r="S92" s="7">
        <v>402.61</v>
      </c>
      <c r="T92" s="7">
        <v>402.61</v>
      </c>
      <c r="U92" s="7">
        <v>402.61</v>
      </c>
      <c r="V92" s="7">
        <v>402.61</v>
      </c>
      <c r="W92" s="7">
        <v>402.61</v>
      </c>
      <c r="X92" s="7">
        <v>402.61</v>
      </c>
      <c r="Y92" s="7">
        <v>402.61</v>
      </c>
      <c r="Z92" s="7">
        <v>402.61</v>
      </c>
      <c r="AA92" s="7">
        <v>402.61</v>
      </c>
      <c r="AB92" s="7">
        <v>402.61</v>
      </c>
      <c r="AC92" s="7">
        <v>402.61</v>
      </c>
      <c r="AD92" s="7">
        <v>402.61</v>
      </c>
      <c r="AE92" s="7">
        <v>402.61</v>
      </c>
      <c r="AF92" s="7">
        <v>402.61</v>
      </c>
      <c r="AG92" s="7">
        <v>402.61</v>
      </c>
      <c r="AH92" s="7">
        <v>402.61</v>
      </c>
      <c r="AI92" s="7">
        <v>402.61</v>
      </c>
      <c r="AJ92" s="7">
        <v>402.61</v>
      </c>
      <c r="AK92" s="7">
        <v>402.61</v>
      </c>
      <c r="AL92" s="7">
        <v>402.61</v>
      </c>
      <c r="AM92" s="7">
        <v>402.61</v>
      </c>
      <c r="AN92" s="7">
        <v>402.61</v>
      </c>
      <c r="AO92" s="7">
        <v>402.61</v>
      </c>
      <c r="AP92" s="7">
        <v>402.61</v>
      </c>
      <c r="AQ92" s="7">
        <v>402.61</v>
      </c>
      <c r="AR92" s="7">
        <v>402.61</v>
      </c>
      <c r="AS92" s="7">
        <v>402.61</v>
      </c>
      <c r="AT92" s="7">
        <v>402.61</v>
      </c>
      <c r="AU92" s="7">
        <v>402.61</v>
      </c>
    </row>
    <row r="93" spans="1:47">
      <c r="A93" s="7" t="s">
        <v>89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4.93</v>
      </c>
      <c r="L93" s="7">
        <v>4.93</v>
      </c>
      <c r="M93" s="7">
        <v>4.93</v>
      </c>
      <c r="N93" s="7">
        <v>4.93</v>
      </c>
      <c r="O93" s="7">
        <v>4.93</v>
      </c>
      <c r="P93" s="7">
        <v>4.93</v>
      </c>
      <c r="Q93" s="7">
        <v>4.93</v>
      </c>
      <c r="R93" s="7">
        <v>4.93</v>
      </c>
      <c r="S93" s="7">
        <v>4.93</v>
      </c>
      <c r="T93" s="7">
        <v>4.93</v>
      </c>
      <c r="U93" s="7">
        <v>4.93</v>
      </c>
      <c r="V93" s="7">
        <v>4.93</v>
      </c>
      <c r="W93" s="7">
        <v>4.93</v>
      </c>
      <c r="X93" s="7">
        <v>4.93</v>
      </c>
      <c r="Y93" s="7">
        <v>4.93</v>
      </c>
      <c r="Z93" s="7">
        <v>4.93</v>
      </c>
      <c r="AA93" s="7">
        <v>4.93</v>
      </c>
      <c r="AB93" s="7">
        <v>4.93</v>
      </c>
      <c r="AC93" s="7">
        <v>4.93</v>
      </c>
      <c r="AD93" s="7">
        <v>4.93</v>
      </c>
      <c r="AE93" s="7">
        <v>4.93</v>
      </c>
      <c r="AF93" s="7">
        <v>4.93</v>
      </c>
      <c r="AG93" s="7">
        <v>4.93</v>
      </c>
      <c r="AH93" s="7">
        <v>4.93</v>
      </c>
      <c r="AI93" s="7">
        <v>4.93</v>
      </c>
      <c r="AJ93" s="7">
        <v>4.93</v>
      </c>
      <c r="AK93" s="7">
        <v>4.93</v>
      </c>
      <c r="AL93" s="7">
        <v>4.93</v>
      </c>
      <c r="AM93" s="7">
        <v>4.93</v>
      </c>
      <c r="AN93" s="7">
        <v>4.93</v>
      </c>
      <c r="AO93" s="7">
        <v>4.93</v>
      </c>
      <c r="AP93" s="7">
        <v>4.93</v>
      </c>
      <c r="AQ93" s="7">
        <v>4.93</v>
      </c>
      <c r="AR93" s="7">
        <v>4.93</v>
      </c>
      <c r="AS93" s="7">
        <v>4.93</v>
      </c>
      <c r="AT93" s="7">
        <v>4.93</v>
      </c>
      <c r="AU93" s="7">
        <v>4.93</v>
      </c>
    </row>
    <row r="95" spans="1:47" ht="18">
      <c r="A95" s="9" t="s">
        <v>97</v>
      </c>
    </row>
    <row r="96" spans="1:47">
      <c r="A96" s="7" t="s">
        <v>35</v>
      </c>
      <c r="B96" s="7" t="s">
        <v>36</v>
      </c>
      <c r="C96" s="7" t="s">
        <v>37</v>
      </c>
      <c r="D96" s="7" t="s">
        <v>38</v>
      </c>
      <c r="E96" s="7" t="s">
        <v>39</v>
      </c>
      <c r="F96" s="7" t="s">
        <v>40</v>
      </c>
      <c r="G96" s="7" t="s">
        <v>41</v>
      </c>
      <c r="H96" s="7" t="s">
        <v>42</v>
      </c>
      <c r="I96" s="7" t="s">
        <v>43</v>
      </c>
      <c r="J96" s="7" t="s">
        <v>44</v>
      </c>
      <c r="K96" s="7" t="s">
        <v>45</v>
      </c>
      <c r="L96" s="7" t="s">
        <v>46</v>
      </c>
      <c r="M96" s="7" t="s">
        <v>47</v>
      </c>
      <c r="N96" s="7" t="s">
        <v>48</v>
      </c>
      <c r="O96" s="7" t="s">
        <v>49</v>
      </c>
      <c r="P96" s="7" t="s">
        <v>50</v>
      </c>
      <c r="Q96" s="7" t="s">
        <v>51</v>
      </c>
      <c r="R96" s="7" t="s">
        <v>52</v>
      </c>
      <c r="S96" s="7" t="s">
        <v>53</v>
      </c>
      <c r="T96" s="7" t="s">
        <v>54</v>
      </c>
      <c r="U96" s="7" t="s">
        <v>55</v>
      </c>
      <c r="V96" s="7" t="s">
        <v>56</v>
      </c>
      <c r="W96" s="7" t="s">
        <v>57</v>
      </c>
      <c r="X96" s="7" t="s">
        <v>58</v>
      </c>
      <c r="Y96" s="7" t="s">
        <v>59</v>
      </c>
      <c r="Z96" s="7" t="s">
        <v>60</v>
      </c>
      <c r="AA96" s="7" t="s">
        <v>61</v>
      </c>
      <c r="AB96" s="7" t="s">
        <v>62</v>
      </c>
      <c r="AC96" s="7" t="s">
        <v>63</v>
      </c>
      <c r="AD96" s="7" t="s">
        <v>64</v>
      </c>
      <c r="AE96" s="7" t="s">
        <v>65</v>
      </c>
      <c r="AF96" s="7" t="s">
        <v>66</v>
      </c>
      <c r="AG96" s="7" t="s">
        <v>67</v>
      </c>
      <c r="AH96" s="7" t="s">
        <v>68</v>
      </c>
      <c r="AI96" s="7" t="s">
        <v>69</v>
      </c>
      <c r="AJ96" s="7" t="s">
        <v>70</v>
      </c>
      <c r="AK96" s="7" t="s">
        <v>71</v>
      </c>
      <c r="AL96" s="7" t="s">
        <v>72</v>
      </c>
      <c r="AM96" s="7" t="s">
        <v>73</v>
      </c>
      <c r="AN96" s="7" t="s">
        <v>74</v>
      </c>
      <c r="AO96" s="7" t="s">
        <v>75</v>
      </c>
      <c r="AP96" s="7" t="s">
        <v>76</v>
      </c>
      <c r="AQ96" s="7" t="s">
        <v>77</v>
      </c>
      <c r="AR96" s="7" t="s">
        <v>78</v>
      </c>
      <c r="AS96" s="7" t="s">
        <v>79</v>
      </c>
      <c r="AT96" s="7" t="s">
        <v>80</v>
      </c>
      <c r="AU96" s="7" t="s">
        <v>81</v>
      </c>
    </row>
    <row r="97" spans="1:47">
      <c r="A97" s="7" t="s">
        <v>82</v>
      </c>
      <c r="B97" s="7">
        <v>869</v>
      </c>
      <c r="C97" s="7">
        <v>874</v>
      </c>
      <c r="D97" s="7">
        <v>874</v>
      </c>
      <c r="E97" s="7">
        <v>874</v>
      </c>
      <c r="F97" s="7">
        <v>874</v>
      </c>
      <c r="G97" s="7">
        <v>874</v>
      </c>
      <c r="H97" s="7">
        <v>879</v>
      </c>
      <c r="I97" s="7">
        <v>894</v>
      </c>
      <c r="J97" s="7">
        <v>894</v>
      </c>
      <c r="K97" s="7">
        <v>894</v>
      </c>
      <c r="L97" s="7">
        <v>894</v>
      </c>
      <c r="M97" s="7">
        <v>894.35</v>
      </c>
      <c r="N97" s="7">
        <v>894.35</v>
      </c>
      <c r="O97" s="7">
        <v>894.35</v>
      </c>
      <c r="P97" s="7">
        <v>894.35</v>
      </c>
      <c r="Q97" s="7">
        <v>894.35</v>
      </c>
      <c r="R97" s="7">
        <v>894.35</v>
      </c>
      <c r="S97" s="7">
        <v>894.35</v>
      </c>
      <c r="T97" s="7">
        <v>894.35</v>
      </c>
      <c r="U97" s="7">
        <v>894.35</v>
      </c>
      <c r="V97" s="7">
        <v>894.35</v>
      </c>
      <c r="W97" s="7">
        <v>894.35</v>
      </c>
      <c r="X97" s="7">
        <v>894.35</v>
      </c>
      <c r="Y97" s="7">
        <v>894.35</v>
      </c>
      <c r="Z97" s="7">
        <v>894.35</v>
      </c>
      <c r="AA97" s="7">
        <v>894.35</v>
      </c>
      <c r="AB97" s="7">
        <v>894.35</v>
      </c>
      <c r="AC97" s="7">
        <v>894.35</v>
      </c>
      <c r="AD97" s="7">
        <v>894.35</v>
      </c>
      <c r="AE97" s="7">
        <v>894.35</v>
      </c>
      <c r="AF97" s="7">
        <v>894.35</v>
      </c>
      <c r="AG97" s="7">
        <v>894.35</v>
      </c>
      <c r="AH97" s="7">
        <v>894.35</v>
      </c>
      <c r="AI97" s="7">
        <v>894.35</v>
      </c>
      <c r="AJ97" s="7">
        <v>894.35</v>
      </c>
      <c r="AK97" s="7">
        <v>894.35</v>
      </c>
      <c r="AL97" s="7">
        <v>894.35</v>
      </c>
      <c r="AM97" s="7">
        <v>894.35</v>
      </c>
      <c r="AN97" s="7">
        <v>894.35</v>
      </c>
      <c r="AO97" s="7">
        <v>894.35</v>
      </c>
      <c r="AP97" s="7">
        <v>894.35</v>
      </c>
      <c r="AQ97" s="7">
        <v>894.35</v>
      </c>
      <c r="AR97" s="7">
        <v>894.35</v>
      </c>
      <c r="AS97" s="7">
        <v>894.35</v>
      </c>
      <c r="AT97" s="7">
        <v>894.35</v>
      </c>
      <c r="AU97" s="7">
        <v>894.35</v>
      </c>
    </row>
    <row r="98" spans="1:47">
      <c r="A98" s="7" t="s">
        <v>83</v>
      </c>
      <c r="B98" s="7">
        <v>251</v>
      </c>
      <c r="C98" s="7">
        <v>386</v>
      </c>
      <c r="D98" s="7">
        <v>525</v>
      </c>
      <c r="E98" s="7">
        <v>525</v>
      </c>
      <c r="F98" s="7">
        <v>591</v>
      </c>
      <c r="G98" s="7">
        <v>723</v>
      </c>
      <c r="H98" s="7">
        <v>865</v>
      </c>
      <c r="I98" s="7">
        <v>1088</v>
      </c>
      <c r="J98" s="7">
        <v>1088</v>
      </c>
      <c r="K98" s="7">
        <v>1434</v>
      </c>
      <c r="L98" s="7">
        <v>1463</v>
      </c>
      <c r="M98" s="7">
        <v>1466.76</v>
      </c>
      <c r="N98" s="7">
        <v>1466.76</v>
      </c>
      <c r="O98" s="7">
        <v>1466.76</v>
      </c>
      <c r="P98" s="7">
        <v>1466.76</v>
      </c>
      <c r="Q98" s="7">
        <v>1466.76</v>
      </c>
      <c r="R98" s="7">
        <v>1466.76</v>
      </c>
      <c r="S98" s="7">
        <v>2786.76</v>
      </c>
      <c r="T98" s="7">
        <v>2786.76</v>
      </c>
      <c r="U98" s="7">
        <v>2786.76</v>
      </c>
      <c r="V98" s="7">
        <v>2786.76</v>
      </c>
      <c r="W98" s="7">
        <v>2786.76</v>
      </c>
      <c r="X98" s="7">
        <v>2956.76</v>
      </c>
      <c r="Y98" s="7">
        <v>3056.76</v>
      </c>
      <c r="Z98" s="7">
        <v>3156.76</v>
      </c>
      <c r="AA98" s="7">
        <v>3556.76</v>
      </c>
      <c r="AB98" s="7">
        <v>3856.76</v>
      </c>
      <c r="AC98" s="7">
        <v>4256.76</v>
      </c>
      <c r="AD98" s="7">
        <v>4356.76</v>
      </c>
      <c r="AE98" s="7">
        <v>4456.76</v>
      </c>
      <c r="AF98" s="7">
        <v>4456.76</v>
      </c>
      <c r="AG98" s="7">
        <v>4556.76</v>
      </c>
      <c r="AH98" s="7">
        <v>4556.76</v>
      </c>
      <c r="AI98" s="7">
        <v>4656.76</v>
      </c>
      <c r="AJ98" s="7">
        <v>4656.76</v>
      </c>
      <c r="AK98" s="7">
        <v>4756.76</v>
      </c>
      <c r="AL98" s="7">
        <v>4756.76</v>
      </c>
      <c r="AM98" s="7">
        <v>4956.76</v>
      </c>
      <c r="AN98" s="7">
        <v>4956.76</v>
      </c>
      <c r="AO98" s="7">
        <v>5156.76</v>
      </c>
      <c r="AP98" s="7">
        <v>5156.76</v>
      </c>
      <c r="AQ98" s="7">
        <v>5356.76</v>
      </c>
      <c r="AR98" s="7">
        <v>5356.76</v>
      </c>
      <c r="AS98" s="7">
        <v>5556.76</v>
      </c>
      <c r="AT98" s="7">
        <v>5556.76</v>
      </c>
      <c r="AU98" s="7">
        <v>5556.76</v>
      </c>
    </row>
    <row r="99" spans="1:47">
      <c r="A99" s="7" t="s">
        <v>84</v>
      </c>
      <c r="B99" s="7">
        <v>271</v>
      </c>
      <c r="C99" s="7">
        <v>313.10000000000002</v>
      </c>
      <c r="D99" s="7">
        <v>313.10000000000002</v>
      </c>
      <c r="E99" s="7">
        <v>313.10000000000002</v>
      </c>
      <c r="F99" s="7">
        <v>323.2</v>
      </c>
      <c r="G99" s="7">
        <v>340.2</v>
      </c>
      <c r="H99" s="7">
        <v>358.7</v>
      </c>
      <c r="I99" s="7">
        <v>413.8</v>
      </c>
      <c r="J99" s="7">
        <v>416.65</v>
      </c>
      <c r="K99" s="7">
        <v>438.3</v>
      </c>
      <c r="L99" s="7">
        <v>428</v>
      </c>
      <c r="M99" s="7">
        <v>281.61</v>
      </c>
      <c r="N99" s="7">
        <v>281.61</v>
      </c>
      <c r="O99" s="7">
        <v>272.61</v>
      </c>
      <c r="P99" s="7">
        <v>272.61</v>
      </c>
      <c r="Q99" s="7">
        <v>281.61</v>
      </c>
      <c r="R99" s="7">
        <v>281.61</v>
      </c>
      <c r="S99" s="7">
        <v>301.61</v>
      </c>
      <c r="T99" s="7">
        <v>351.61</v>
      </c>
      <c r="U99" s="7">
        <v>342.61</v>
      </c>
      <c r="V99" s="7">
        <v>351.61</v>
      </c>
      <c r="W99" s="7">
        <v>351.61</v>
      </c>
      <c r="X99" s="7">
        <v>342.61</v>
      </c>
      <c r="Y99" s="7">
        <v>392.61</v>
      </c>
      <c r="Z99" s="7">
        <v>392.61</v>
      </c>
      <c r="AA99" s="7">
        <v>401.61</v>
      </c>
      <c r="AB99" s="7">
        <v>392.61</v>
      </c>
      <c r="AC99" s="7">
        <v>392.61</v>
      </c>
      <c r="AD99" s="7">
        <v>451.61</v>
      </c>
      <c r="AE99" s="7">
        <v>451.61</v>
      </c>
      <c r="AF99" s="7">
        <v>442.61</v>
      </c>
      <c r="AG99" s="7">
        <v>442.61</v>
      </c>
      <c r="AH99" s="7">
        <v>451.61</v>
      </c>
      <c r="AI99" s="7">
        <v>451.61</v>
      </c>
      <c r="AJ99" s="7">
        <v>451.61</v>
      </c>
      <c r="AK99" s="7">
        <v>442.61</v>
      </c>
      <c r="AL99" s="7">
        <v>442.61</v>
      </c>
      <c r="AM99" s="7">
        <v>442.61</v>
      </c>
      <c r="AN99" s="7">
        <v>451.61</v>
      </c>
      <c r="AO99" s="7">
        <v>442.61</v>
      </c>
      <c r="AP99" s="7">
        <v>442.61</v>
      </c>
      <c r="AQ99" s="7">
        <v>442.61</v>
      </c>
      <c r="AR99" s="7">
        <v>442.61</v>
      </c>
      <c r="AS99" s="7">
        <v>442.61</v>
      </c>
      <c r="AT99" s="7">
        <v>451.61</v>
      </c>
      <c r="AU99" s="7">
        <v>451.61</v>
      </c>
    </row>
    <row r="100" spans="1:47">
      <c r="A100" s="7" t="s">
        <v>85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2.1800000000000002</v>
      </c>
      <c r="J100" s="7">
        <v>4.47</v>
      </c>
      <c r="K100" s="7">
        <v>4.47</v>
      </c>
      <c r="L100" s="7">
        <v>4.47</v>
      </c>
      <c r="M100" s="7">
        <v>4.47</v>
      </c>
      <c r="N100" s="7">
        <v>21.47</v>
      </c>
      <c r="O100" s="7">
        <v>36.47</v>
      </c>
      <c r="P100" s="7">
        <v>36.47</v>
      </c>
      <c r="Q100" s="7">
        <v>36.47</v>
      </c>
      <c r="R100" s="7">
        <v>236.47</v>
      </c>
      <c r="S100" s="7">
        <v>636.47</v>
      </c>
      <c r="T100" s="7">
        <v>636.47</v>
      </c>
      <c r="U100" s="7">
        <v>636.47</v>
      </c>
      <c r="V100" s="7">
        <v>636.47</v>
      </c>
      <c r="W100" s="7">
        <v>736.47</v>
      </c>
      <c r="X100" s="7">
        <v>836.47</v>
      </c>
      <c r="Y100" s="7">
        <v>836.47</v>
      </c>
      <c r="Z100" s="7">
        <v>936.47</v>
      </c>
      <c r="AA100" s="7">
        <v>1036.47</v>
      </c>
      <c r="AB100" s="7">
        <v>1136.47</v>
      </c>
      <c r="AC100" s="7">
        <v>1236.47</v>
      </c>
      <c r="AD100" s="7">
        <v>1336.47</v>
      </c>
      <c r="AE100" s="7">
        <v>1436.47</v>
      </c>
      <c r="AF100" s="7">
        <v>1736.47</v>
      </c>
      <c r="AG100" s="7">
        <v>1836.47</v>
      </c>
      <c r="AH100" s="7">
        <v>1936.47</v>
      </c>
      <c r="AI100" s="7">
        <v>1936.47</v>
      </c>
      <c r="AJ100" s="7">
        <v>1936.47</v>
      </c>
      <c r="AK100" s="7">
        <v>2136.4699999999998</v>
      </c>
      <c r="AL100" s="7">
        <v>2136.4699999999998</v>
      </c>
      <c r="AM100" s="7">
        <v>2136.4699999999998</v>
      </c>
      <c r="AN100" s="7">
        <v>2136.4699999999998</v>
      </c>
      <c r="AO100" s="7">
        <v>2136.4699999999998</v>
      </c>
      <c r="AP100" s="7">
        <v>2336.4699999999998</v>
      </c>
      <c r="AQ100" s="7">
        <v>2336.4699999999998</v>
      </c>
      <c r="AR100" s="7">
        <v>2336.4699999999998</v>
      </c>
      <c r="AS100" s="7">
        <v>2336.4699999999998</v>
      </c>
      <c r="AT100" s="7">
        <v>2336.4699999999998</v>
      </c>
      <c r="AU100" s="7">
        <v>2336.4699999999998</v>
      </c>
    </row>
    <row r="101" spans="1:47">
      <c r="A101" s="7" t="s">
        <v>86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</row>
    <row r="102" spans="1:47">
      <c r="A102" s="7" t="s">
        <v>87</v>
      </c>
      <c r="B102" s="7">
        <v>5696</v>
      </c>
      <c r="C102" s="7">
        <v>5720</v>
      </c>
      <c r="D102" s="7">
        <v>5774</v>
      </c>
      <c r="E102" s="7">
        <v>5774</v>
      </c>
      <c r="F102" s="7">
        <v>5827</v>
      </c>
      <c r="G102" s="7">
        <v>5591</v>
      </c>
      <c r="H102" s="7">
        <v>5488</v>
      </c>
      <c r="I102" s="7">
        <v>5546</v>
      </c>
      <c r="J102" s="7">
        <v>5679.3</v>
      </c>
      <c r="K102" s="7">
        <v>6114</v>
      </c>
      <c r="L102" s="7">
        <v>6142.8</v>
      </c>
      <c r="M102" s="7">
        <v>6142.8</v>
      </c>
      <c r="N102" s="7">
        <v>6142.8</v>
      </c>
      <c r="O102" s="7">
        <v>5554.8</v>
      </c>
      <c r="P102" s="7">
        <v>5554.8</v>
      </c>
      <c r="Q102" s="7">
        <v>5399.8</v>
      </c>
      <c r="R102" s="7">
        <v>4385.8</v>
      </c>
      <c r="S102" s="7">
        <v>3194.8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</row>
    <row r="103" spans="1:47">
      <c r="A103" s="7" t="s">
        <v>88</v>
      </c>
      <c r="B103" s="7">
        <v>4904</v>
      </c>
      <c r="C103" s="7">
        <v>4452.6899999999996</v>
      </c>
      <c r="D103" s="7">
        <v>4558.4399999999996</v>
      </c>
      <c r="E103" s="7">
        <v>4956.4399999999996</v>
      </c>
      <c r="F103" s="7">
        <v>5247.44</v>
      </c>
      <c r="G103" s="7">
        <v>5326.44</v>
      </c>
      <c r="H103" s="7">
        <v>5385</v>
      </c>
      <c r="I103" s="7">
        <v>5791.44</v>
      </c>
      <c r="J103" s="7">
        <v>5945</v>
      </c>
      <c r="K103" s="7">
        <v>6241.44</v>
      </c>
      <c r="L103" s="7">
        <v>7177.96</v>
      </c>
      <c r="M103" s="7">
        <v>7510.15</v>
      </c>
      <c r="N103" s="7">
        <v>7741.15</v>
      </c>
      <c r="O103" s="7">
        <v>8100.15</v>
      </c>
      <c r="P103" s="7">
        <v>8100.15</v>
      </c>
      <c r="Q103" s="7">
        <v>8912.15</v>
      </c>
      <c r="R103" s="7">
        <v>10289.15</v>
      </c>
      <c r="S103" s="7">
        <v>11080.15</v>
      </c>
      <c r="T103" s="7">
        <v>15024.25</v>
      </c>
      <c r="U103" s="7">
        <v>15763.25</v>
      </c>
      <c r="V103" s="7">
        <v>15764.43</v>
      </c>
      <c r="W103" s="7">
        <v>15814.62</v>
      </c>
      <c r="X103" s="7">
        <v>15960.83</v>
      </c>
      <c r="Y103" s="7">
        <v>16615.95</v>
      </c>
      <c r="Z103" s="7">
        <v>16896.02</v>
      </c>
      <c r="AA103" s="7">
        <v>16992.080000000002</v>
      </c>
      <c r="AB103" s="7">
        <v>17221.14</v>
      </c>
      <c r="AC103" s="7">
        <v>17450.2</v>
      </c>
      <c r="AD103" s="7">
        <v>16660.259999999998</v>
      </c>
      <c r="AE103" s="7">
        <v>18209.330000000002</v>
      </c>
      <c r="AF103" s="7">
        <v>18618.39</v>
      </c>
      <c r="AG103" s="7">
        <v>18698.45</v>
      </c>
      <c r="AH103" s="7">
        <v>17813.5</v>
      </c>
      <c r="AI103" s="7">
        <v>17893.560000000001</v>
      </c>
      <c r="AJ103" s="7">
        <v>17213.61</v>
      </c>
      <c r="AK103" s="7">
        <v>17222.66</v>
      </c>
      <c r="AL103" s="7">
        <v>17222.71</v>
      </c>
      <c r="AM103" s="7">
        <v>17222.75</v>
      </c>
      <c r="AN103" s="7">
        <v>17213.8</v>
      </c>
      <c r="AO103" s="7">
        <v>17222.849999999999</v>
      </c>
      <c r="AP103" s="7">
        <v>17222.900000000001</v>
      </c>
      <c r="AQ103" s="7">
        <v>17222.95</v>
      </c>
      <c r="AR103" s="7">
        <v>17223</v>
      </c>
      <c r="AS103" s="7">
        <v>17223.05</v>
      </c>
      <c r="AT103" s="7">
        <v>17214.099999999999</v>
      </c>
      <c r="AU103" s="7">
        <v>17214.169999999998</v>
      </c>
    </row>
    <row r="104" spans="1:47">
      <c r="A104" s="7" t="s">
        <v>89</v>
      </c>
      <c r="B104" s="7">
        <v>7.15</v>
      </c>
      <c r="C104" s="7">
        <v>7.15</v>
      </c>
      <c r="D104" s="7">
        <v>7.15</v>
      </c>
      <c r="E104" s="7">
        <v>7.15</v>
      </c>
      <c r="F104" s="7">
        <v>7.15</v>
      </c>
      <c r="G104" s="7">
        <v>7.15</v>
      </c>
      <c r="H104" s="7">
        <v>7.15</v>
      </c>
      <c r="I104" s="7">
        <v>7.15</v>
      </c>
      <c r="J104" s="7">
        <v>7.15</v>
      </c>
      <c r="K104" s="7">
        <v>7.15</v>
      </c>
      <c r="L104" s="7">
        <v>7.15</v>
      </c>
      <c r="M104" s="7">
        <v>7.15</v>
      </c>
      <c r="N104" s="7">
        <v>7.15</v>
      </c>
      <c r="O104" s="7">
        <v>7.15</v>
      </c>
      <c r="P104" s="7">
        <v>7.15</v>
      </c>
      <c r="Q104" s="7">
        <v>7.15</v>
      </c>
      <c r="R104" s="7">
        <v>7.15</v>
      </c>
      <c r="S104" s="7">
        <v>7.15</v>
      </c>
      <c r="T104" s="7">
        <v>7.15</v>
      </c>
      <c r="U104" s="7">
        <v>7.15</v>
      </c>
      <c r="V104" s="7">
        <v>7.15</v>
      </c>
      <c r="W104" s="7">
        <v>7.15</v>
      </c>
      <c r="X104" s="7">
        <v>7.15</v>
      </c>
      <c r="Y104" s="7">
        <v>7.15</v>
      </c>
      <c r="Z104" s="7">
        <v>7.15</v>
      </c>
      <c r="AA104" s="7">
        <v>7.15</v>
      </c>
      <c r="AB104" s="7">
        <v>7.15</v>
      </c>
      <c r="AC104" s="7">
        <v>7.15</v>
      </c>
      <c r="AD104" s="7">
        <v>7.15</v>
      </c>
      <c r="AE104" s="7">
        <v>7.15</v>
      </c>
      <c r="AF104" s="7">
        <v>7.15</v>
      </c>
      <c r="AG104" s="7">
        <v>7.15</v>
      </c>
      <c r="AH104" s="7">
        <v>7.15</v>
      </c>
      <c r="AI104" s="7">
        <v>7.15</v>
      </c>
      <c r="AJ104" s="7">
        <v>7.15</v>
      </c>
      <c r="AK104" s="7">
        <v>7.15</v>
      </c>
      <c r="AL104" s="7">
        <v>7.15</v>
      </c>
      <c r="AM104" s="7">
        <v>7.15</v>
      </c>
      <c r="AN104" s="7">
        <v>7.15</v>
      </c>
      <c r="AO104" s="7">
        <v>7.15</v>
      </c>
      <c r="AP104" s="7">
        <v>7.15</v>
      </c>
      <c r="AQ104" s="7">
        <v>7.15</v>
      </c>
      <c r="AR104" s="7">
        <v>7.15</v>
      </c>
      <c r="AS104" s="7">
        <v>7.15</v>
      </c>
      <c r="AT104" s="7">
        <v>7.15</v>
      </c>
      <c r="AU104" s="7">
        <v>7.15</v>
      </c>
    </row>
    <row r="106" spans="1:47" ht="18">
      <c r="A106" s="9" t="s">
        <v>98</v>
      </c>
    </row>
    <row r="107" spans="1:47">
      <c r="A107" s="7" t="s">
        <v>35</v>
      </c>
      <c r="B107" s="7" t="s">
        <v>36</v>
      </c>
      <c r="C107" s="7" t="s">
        <v>37</v>
      </c>
      <c r="D107" s="7" t="s">
        <v>38</v>
      </c>
      <c r="E107" s="7" t="s">
        <v>39</v>
      </c>
      <c r="F107" s="7" t="s">
        <v>40</v>
      </c>
      <c r="G107" s="7" t="s">
        <v>41</v>
      </c>
      <c r="H107" s="7" t="s">
        <v>42</v>
      </c>
      <c r="I107" s="7" t="s">
        <v>43</v>
      </c>
      <c r="J107" s="7" t="s">
        <v>44</v>
      </c>
      <c r="K107" s="7" t="s">
        <v>45</v>
      </c>
      <c r="L107" s="7" t="s">
        <v>46</v>
      </c>
      <c r="M107" s="7" t="s">
        <v>47</v>
      </c>
      <c r="N107" s="7" t="s">
        <v>48</v>
      </c>
      <c r="O107" s="7" t="s">
        <v>49</v>
      </c>
      <c r="P107" s="7" t="s">
        <v>50</v>
      </c>
      <c r="Q107" s="7" t="s">
        <v>51</v>
      </c>
      <c r="R107" s="7" t="s">
        <v>52</v>
      </c>
      <c r="S107" s="7" t="s">
        <v>53</v>
      </c>
      <c r="T107" s="7" t="s">
        <v>54</v>
      </c>
      <c r="U107" s="7" t="s">
        <v>55</v>
      </c>
      <c r="V107" s="7" t="s">
        <v>56</v>
      </c>
      <c r="W107" s="7" t="s">
        <v>57</v>
      </c>
      <c r="X107" s="7" t="s">
        <v>58</v>
      </c>
      <c r="Y107" s="7" t="s">
        <v>59</v>
      </c>
      <c r="Z107" s="7" t="s">
        <v>60</v>
      </c>
      <c r="AA107" s="7" t="s">
        <v>61</v>
      </c>
      <c r="AB107" s="7" t="s">
        <v>62</v>
      </c>
      <c r="AC107" s="7" t="s">
        <v>63</v>
      </c>
      <c r="AD107" s="7" t="s">
        <v>64</v>
      </c>
      <c r="AE107" s="7" t="s">
        <v>65</v>
      </c>
      <c r="AF107" s="7" t="s">
        <v>66</v>
      </c>
      <c r="AG107" s="7" t="s">
        <v>67</v>
      </c>
      <c r="AH107" s="7" t="s">
        <v>68</v>
      </c>
      <c r="AI107" s="7" t="s">
        <v>69</v>
      </c>
      <c r="AJ107" s="7" t="s">
        <v>70</v>
      </c>
      <c r="AK107" s="7" t="s">
        <v>71</v>
      </c>
      <c r="AL107" s="7" t="s">
        <v>72</v>
      </c>
      <c r="AM107" s="7" t="s">
        <v>73</v>
      </c>
      <c r="AN107" s="7" t="s">
        <v>74</v>
      </c>
      <c r="AO107" s="7" t="s">
        <v>75</v>
      </c>
      <c r="AP107" s="7" t="s">
        <v>76</v>
      </c>
      <c r="AQ107" s="7" t="s">
        <v>77</v>
      </c>
      <c r="AR107" s="7" t="s">
        <v>78</v>
      </c>
      <c r="AS107" s="7" t="s">
        <v>79</v>
      </c>
      <c r="AT107" s="7" t="s">
        <v>80</v>
      </c>
      <c r="AU107" s="7" t="s">
        <v>81</v>
      </c>
    </row>
    <row r="108" spans="1:47">
      <c r="A108" s="7" t="s">
        <v>82</v>
      </c>
      <c r="B108" s="7">
        <v>12847</v>
      </c>
      <c r="C108" s="7">
        <v>12614</v>
      </c>
      <c r="D108" s="7">
        <v>12661</v>
      </c>
      <c r="E108" s="7">
        <v>12733</v>
      </c>
      <c r="F108" s="7">
        <v>12858</v>
      </c>
      <c r="G108" s="7">
        <v>13202</v>
      </c>
      <c r="H108" s="7">
        <v>13673</v>
      </c>
      <c r="I108" s="7">
        <v>13673</v>
      </c>
      <c r="J108" s="7">
        <v>13687</v>
      </c>
      <c r="K108" s="7">
        <v>14207</v>
      </c>
      <c r="L108" s="7">
        <v>15029</v>
      </c>
      <c r="M108" s="7">
        <v>15708.87</v>
      </c>
      <c r="N108" s="7">
        <v>15905.47</v>
      </c>
      <c r="O108" s="7">
        <v>15955.47</v>
      </c>
      <c r="P108" s="7">
        <v>15955.47</v>
      </c>
      <c r="Q108" s="7">
        <v>15955.47</v>
      </c>
      <c r="R108" s="7">
        <v>15955.47</v>
      </c>
      <c r="S108" s="7">
        <v>15955.47</v>
      </c>
      <c r="T108" s="7">
        <v>15955.47</v>
      </c>
      <c r="U108" s="7">
        <v>15955.47</v>
      </c>
      <c r="V108" s="7">
        <v>17055.47</v>
      </c>
      <c r="W108" s="7">
        <v>17060.47</v>
      </c>
      <c r="X108" s="7">
        <v>17075.47</v>
      </c>
      <c r="Y108" s="7">
        <v>17090.47</v>
      </c>
      <c r="Z108" s="7">
        <v>17105.47</v>
      </c>
      <c r="AA108" s="7">
        <v>17120.47</v>
      </c>
      <c r="AB108" s="7">
        <v>17135.47</v>
      </c>
      <c r="AC108" s="7">
        <v>17150.47</v>
      </c>
      <c r="AD108" s="7">
        <v>17165.47</v>
      </c>
      <c r="AE108" s="7">
        <v>17180.47</v>
      </c>
      <c r="AF108" s="7">
        <v>17195.47</v>
      </c>
      <c r="AG108" s="7">
        <v>17210.47</v>
      </c>
      <c r="AH108" s="7">
        <v>17225.47</v>
      </c>
      <c r="AI108" s="7">
        <v>17240.47</v>
      </c>
      <c r="AJ108" s="7">
        <v>17255.47</v>
      </c>
      <c r="AK108" s="7">
        <v>17270.47</v>
      </c>
      <c r="AL108" s="7">
        <v>17285.47</v>
      </c>
      <c r="AM108" s="7">
        <v>17300.47</v>
      </c>
      <c r="AN108" s="7">
        <v>17406.91</v>
      </c>
      <c r="AO108" s="7">
        <v>17504.21</v>
      </c>
      <c r="AP108" s="7">
        <v>17519.21</v>
      </c>
      <c r="AQ108" s="7">
        <v>17534.21</v>
      </c>
      <c r="AR108" s="7">
        <v>17549.21</v>
      </c>
      <c r="AS108" s="7">
        <v>17564.21</v>
      </c>
      <c r="AT108" s="7">
        <v>17579.21</v>
      </c>
      <c r="AU108" s="7">
        <v>17594.21</v>
      </c>
    </row>
    <row r="109" spans="1:47">
      <c r="A109" s="7" t="s">
        <v>83</v>
      </c>
      <c r="B109" s="7">
        <v>0</v>
      </c>
      <c r="C109" s="7">
        <v>0</v>
      </c>
      <c r="D109" s="7">
        <v>0</v>
      </c>
      <c r="E109" s="7">
        <v>0</v>
      </c>
      <c r="F109" s="7">
        <v>102</v>
      </c>
      <c r="G109" s="7">
        <v>102</v>
      </c>
      <c r="H109" s="7">
        <v>246</v>
      </c>
      <c r="I109" s="7">
        <v>246</v>
      </c>
      <c r="J109" s="7">
        <v>388</v>
      </c>
      <c r="K109" s="7">
        <v>488</v>
      </c>
      <c r="L109" s="7">
        <v>488</v>
      </c>
      <c r="M109" s="7">
        <v>488.25</v>
      </c>
      <c r="N109" s="7">
        <v>702.25</v>
      </c>
      <c r="O109" s="7">
        <v>702.25</v>
      </c>
      <c r="P109" s="7">
        <v>702.25</v>
      </c>
      <c r="Q109" s="7">
        <v>702.25</v>
      </c>
      <c r="R109" s="7">
        <v>702.25</v>
      </c>
      <c r="S109" s="7">
        <v>702.25</v>
      </c>
      <c r="T109" s="7">
        <v>702.25</v>
      </c>
      <c r="U109" s="7">
        <v>752.25</v>
      </c>
      <c r="V109" s="7">
        <v>802.25</v>
      </c>
      <c r="W109" s="7">
        <v>802.25</v>
      </c>
      <c r="X109" s="7">
        <v>802.25</v>
      </c>
      <c r="Y109" s="7">
        <v>852.25</v>
      </c>
      <c r="Z109" s="7">
        <v>852.25</v>
      </c>
      <c r="AA109" s="7">
        <v>902.25</v>
      </c>
      <c r="AB109" s="7">
        <v>952.25</v>
      </c>
      <c r="AC109" s="7">
        <v>1002.25</v>
      </c>
      <c r="AD109" s="7">
        <v>1052.25</v>
      </c>
      <c r="AE109" s="7">
        <v>1102.25</v>
      </c>
      <c r="AF109" s="7">
        <v>1152.25</v>
      </c>
      <c r="AG109" s="7">
        <v>1202.25</v>
      </c>
      <c r="AH109" s="7">
        <v>1252.25</v>
      </c>
      <c r="AI109" s="7">
        <v>1302.25</v>
      </c>
      <c r="AJ109" s="7">
        <v>1352.25</v>
      </c>
      <c r="AK109" s="7">
        <v>1402.25</v>
      </c>
      <c r="AL109" s="7">
        <v>1452.25</v>
      </c>
      <c r="AM109" s="7">
        <v>1502.25</v>
      </c>
      <c r="AN109" s="7">
        <v>1552.25</v>
      </c>
      <c r="AO109" s="7">
        <v>1602.25</v>
      </c>
      <c r="AP109" s="7">
        <v>1652.25</v>
      </c>
      <c r="AQ109" s="7">
        <v>1702.25</v>
      </c>
      <c r="AR109" s="7">
        <v>1752.25</v>
      </c>
      <c r="AS109" s="7">
        <v>1802.25</v>
      </c>
      <c r="AT109" s="7">
        <v>1852.25</v>
      </c>
      <c r="AU109" s="7">
        <v>1902.25</v>
      </c>
    </row>
    <row r="110" spans="1:47">
      <c r="A110" s="7" t="s">
        <v>84</v>
      </c>
      <c r="B110" s="7">
        <v>742.5</v>
      </c>
      <c r="C110" s="7">
        <v>742.5</v>
      </c>
      <c r="D110" s="7">
        <v>742.5</v>
      </c>
      <c r="E110" s="7">
        <v>742.5</v>
      </c>
      <c r="F110" s="7">
        <v>742.5</v>
      </c>
      <c r="G110" s="7">
        <v>790.5</v>
      </c>
      <c r="H110" s="7">
        <v>791.5</v>
      </c>
      <c r="I110" s="7">
        <v>791.5</v>
      </c>
      <c r="J110" s="7">
        <v>817.5</v>
      </c>
      <c r="K110" s="7">
        <v>817.5</v>
      </c>
      <c r="L110" s="7">
        <v>817.5</v>
      </c>
      <c r="M110" s="7">
        <v>887.79</v>
      </c>
      <c r="N110" s="7">
        <v>927.79</v>
      </c>
      <c r="O110" s="7">
        <v>927.79</v>
      </c>
      <c r="P110" s="7">
        <v>927.79</v>
      </c>
      <c r="Q110" s="7">
        <v>927.79</v>
      </c>
      <c r="R110" s="7">
        <v>927.79</v>
      </c>
      <c r="S110" s="7">
        <v>927.79</v>
      </c>
      <c r="T110" s="7">
        <v>927.79</v>
      </c>
      <c r="U110" s="7">
        <v>927.79</v>
      </c>
      <c r="V110" s="7">
        <v>927.79</v>
      </c>
      <c r="W110" s="7">
        <v>927.79</v>
      </c>
      <c r="X110" s="7">
        <v>927.79</v>
      </c>
      <c r="Y110" s="7">
        <v>927.79</v>
      </c>
      <c r="Z110" s="7">
        <v>927.79</v>
      </c>
      <c r="AA110" s="7">
        <v>927.79</v>
      </c>
      <c r="AB110" s="7">
        <v>927.79</v>
      </c>
      <c r="AC110" s="7">
        <v>927.79</v>
      </c>
      <c r="AD110" s="7">
        <v>927.79</v>
      </c>
      <c r="AE110" s="7">
        <v>927.79</v>
      </c>
      <c r="AF110" s="7">
        <v>927.79</v>
      </c>
      <c r="AG110" s="7">
        <v>927.79</v>
      </c>
      <c r="AH110" s="7">
        <v>927.79</v>
      </c>
      <c r="AI110" s="7">
        <v>927.79</v>
      </c>
      <c r="AJ110" s="7">
        <v>927.79</v>
      </c>
      <c r="AK110" s="7">
        <v>927.79</v>
      </c>
      <c r="AL110" s="7">
        <v>927.79</v>
      </c>
      <c r="AM110" s="7">
        <v>927.79</v>
      </c>
      <c r="AN110" s="7">
        <v>927.79</v>
      </c>
      <c r="AO110" s="7">
        <v>927.79</v>
      </c>
      <c r="AP110" s="7">
        <v>927.79</v>
      </c>
      <c r="AQ110" s="7">
        <v>927.79</v>
      </c>
      <c r="AR110" s="7">
        <v>927.79</v>
      </c>
      <c r="AS110" s="7">
        <v>927.79</v>
      </c>
      <c r="AT110" s="7">
        <v>927.79</v>
      </c>
      <c r="AU110" s="7">
        <v>927.79</v>
      </c>
    </row>
    <row r="111" spans="1:47">
      <c r="A111" s="7" t="s">
        <v>85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2.2799999999999998</v>
      </c>
      <c r="K111" s="7">
        <v>2.2799999999999998</v>
      </c>
      <c r="L111" s="7">
        <v>3.28</v>
      </c>
      <c r="M111" s="7">
        <v>3.28</v>
      </c>
      <c r="N111" s="7">
        <v>3.28</v>
      </c>
      <c r="O111" s="7">
        <v>3.28</v>
      </c>
      <c r="P111" s="7">
        <v>23.28</v>
      </c>
      <c r="Q111" s="7">
        <v>23.28</v>
      </c>
      <c r="R111" s="7">
        <v>23.28</v>
      </c>
      <c r="S111" s="7">
        <v>23.28</v>
      </c>
      <c r="T111" s="7">
        <v>63.28</v>
      </c>
      <c r="U111" s="7">
        <v>63.28</v>
      </c>
      <c r="V111" s="7">
        <v>63.28</v>
      </c>
      <c r="W111" s="7">
        <v>103.28</v>
      </c>
      <c r="X111" s="7">
        <v>103.28</v>
      </c>
      <c r="Y111" s="7">
        <v>103.28</v>
      </c>
      <c r="Z111" s="7">
        <v>143.28</v>
      </c>
      <c r="AA111" s="7">
        <v>143.28</v>
      </c>
      <c r="AB111" s="7">
        <v>143.28</v>
      </c>
      <c r="AC111" s="7">
        <v>143.28</v>
      </c>
      <c r="AD111" s="7">
        <v>183.28</v>
      </c>
      <c r="AE111" s="7">
        <v>183.28</v>
      </c>
      <c r="AF111" s="7">
        <v>352.18</v>
      </c>
      <c r="AG111" s="7">
        <v>482.64</v>
      </c>
      <c r="AH111" s="7">
        <v>654.58000000000004</v>
      </c>
      <c r="AI111" s="7">
        <v>787.77</v>
      </c>
      <c r="AJ111" s="7">
        <v>962</v>
      </c>
      <c r="AK111" s="7">
        <v>1098.1400000000001</v>
      </c>
      <c r="AL111" s="7">
        <v>1235.98</v>
      </c>
      <c r="AM111" s="7">
        <v>1374.03</v>
      </c>
      <c r="AN111" s="7">
        <v>1512.48</v>
      </c>
      <c r="AO111" s="7">
        <v>1651.52</v>
      </c>
      <c r="AP111" s="7">
        <v>1792.23</v>
      </c>
      <c r="AQ111" s="7">
        <v>1934.5</v>
      </c>
      <c r="AR111" s="7">
        <v>2077.0100000000002</v>
      </c>
      <c r="AS111" s="7">
        <v>2219.9499999999998</v>
      </c>
      <c r="AT111" s="7">
        <v>2363.5500000000002</v>
      </c>
      <c r="AU111" s="7">
        <v>2509.44</v>
      </c>
    </row>
    <row r="112" spans="1:47">
      <c r="A112" s="7" t="s">
        <v>86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</row>
    <row r="113" spans="1:47">
      <c r="A113" s="7" t="s">
        <v>87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</row>
    <row r="114" spans="1:47">
      <c r="A114" s="7" t="s">
        <v>88</v>
      </c>
      <c r="B114" s="7">
        <v>1375.52</v>
      </c>
      <c r="C114" s="7">
        <v>1474.52</v>
      </c>
      <c r="D114" s="7">
        <v>1474.52</v>
      </c>
      <c r="E114" s="7">
        <v>1474.52</v>
      </c>
      <c r="F114" s="7">
        <v>1474.52</v>
      </c>
      <c r="G114" s="7">
        <v>1474.52</v>
      </c>
      <c r="H114" s="7">
        <v>1526.53</v>
      </c>
      <c r="I114" s="7">
        <v>1474.52</v>
      </c>
      <c r="J114" s="7">
        <v>1523.52</v>
      </c>
      <c r="K114" s="7">
        <v>1523.52</v>
      </c>
      <c r="L114" s="7">
        <v>1523.52</v>
      </c>
      <c r="M114" s="7">
        <v>520.33000000000004</v>
      </c>
      <c r="N114" s="7">
        <v>520.33000000000004</v>
      </c>
      <c r="O114" s="7">
        <v>520.33000000000004</v>
      </c>
      <c r="P114" s="7">
        <v>520.33000000000004</v>
      </c>
      <c r="Q114" s="7">
        <v>520.33000000000004</v>
      </c>
      <c r="R114" s="7">
        <v>520.33000000000004</v>
      </c>
      <c r="S114" s="7">
        <v>520.33000000000004</v>
      </c>
      <c r="T114" s="7">
        <v>520.33000000000004</v>
      </c>
      <c r="U114" s="7">
        <v>520.33000000000004</v>
      </c>
      <c r="V114" s="7">
        <v>620.33000000000004</v>
      </c>
      <c r="W114" s="7">
        <v>620.33000000000004</v>
      </c>
      <c r="X114" s="7">
        <v>620.33000000000004</v>
      </c>
      <c r="Y114" s="7">
        <v>620.33000000000004</v>
      </c>
      <c r="Z114" s="7">
        <v>620.33000000000004</v>
      </c>
      <c r="AA114" s="7">
        <v>620.33000000000004</v>
      </c>
      <c r="AB114" s="7">
        <v>630.33000000000004</v>
      </c>
      <c r="AC114" s="7">
        <v>630.33000000000004</v>
      </c>
      <c r="AD114" s="7">
        <v>630.33000000000004</v>
      </c>
      <c r="AE114" s="7">
        <v>630.33000000000004</v>
      </c>
      <c r="AF114" s="7">
        <v>630.33000000000004</v>
      </c>
      <c r="AG114" s="7">
        <v>630.33000000000004</v>
      </c>
      <c r="AH114" s="7">
        <v>630.33000000000004</v>
      </c>
      <c r="AI114" s="7">
        <v>630.33000000000004</v>
      </c>
      <c r="AJ114" s="7">
        <v>630.33000000000004</v>
      </c>
      <c r="AK114" s="7">
        <v>630.33000000000004</v>
      </c>
      <c r="AL114" s="7">
        <v>630.33000000000004</v>
      </c>
      <c r="AM114" s="7">
        <v>630.33000000000004</v>
      </c>
      <c r="AN114" s="7">
        <v>630.33000000000004</v>
      </c>
      <c r="AO114" s="7">
        <v>630.33000000000004</v>
      </c>
      <c r="AP114" s="7">
        <v>630.33000000000004</v>
      </c>
      <c r="AQ114" s="7">
        <v>630.33000000000004</v>
      </c>
      <c r="AR114" s="7">
        <v>630.33000000000004</v>
      </c>
      <c r="AS114" s="7">
        <v>630.33000000000004</v>
      </c>
      <c r="AT114" s="7">
        <v>630.33000000000004</v>
      </c>
      <c r="AU114" s="7">
        <v>630.33000000000004</v>
      </c>
    </row>
    <row r="115" spans="1:47">
      <c r="A115" s="7" t="s">
        <v>89</v>
      </c>
      <c r="B115" s="7">
        <v>82.46</v>
      </c>
      <c r="C115" s="7">
        <v>82.46</v>
      </c>
      <c r="D115" s="7">
        <v>82.46</v>
      </c>
      <c r="E115" s="7">
        <v>82.46</v>
      </c>
      <c r="F115" s="7">
        <v>82.46</v>
      </c>
      <c r="G115" s="7">
        <v>82.46</v>
      </c>
      <c r="H115" s="7">
        <v>49.43</v>
      </c>
      <c r="I115" s="7">
        <v>82.46</v>
      </c>
      <c r="J115" s="7">
        <v>82.46</v>
      </c>
      <c r="K115" s="7">
        <v>82.46</v>
      </c>
      <c r="L115" s="7">
        <v>82.46</v>
      </c>
      <c r="M115" s="7">
        <v>82.46</v>
      </c>
      <c r="N115" s="7">
        <v>122.46</v>
      </c>
      <c r="O115" s="7">
        <v>122.46</v>
      </c>
      <c r="P115" s="7">
        <v>122.46</v>
      </c>
      <c r="Q115" s="7">
        <v>122.46</v>
      </c>
      <c r="R115" s="7">
        <v>122.46</v>
      </c>
      <c r="S115" s="7">
        <v>122.46</v>
      </c>
      <c r="T115" s="7">
        <v>122.46</v>
      </c>
      <c r="U115" s="7">
        <v>122.46</v>
      </c>
      <c r="V115" s="7">
        <v>122.46</v>
      </c>
      <c r="W115" s="7">
        <v>122.46</v>
      </c>
      <c r="X115" s="7">
        <v>122.46</v>
      </c>
      <c r="Y115" s="7">
        <v>122.46</v>
      </c>
      <c r="Z115" s="7">
        <v>122.46</v>
      </c>
      <c r="AA115" s="7">
        <v>122.46</v>
      </c>
      <c r="AB115" s="7">
        <v>122.46</v>
      </c>
      <c r="AC115" s="7">
        <v>122.46</v>
      </c>
      <c r="AD115" s="7">
        <v>122.46</v>
      </c>
      <c r="AE115" s="7">
        <v>122.46</v>
      </c>
      <c r="AF115" s="7">
        <v>122.46</v>
      </c>
      <c r="AG115" s="7">
        <v>122.46</v>
      </c>
      <c r="AH115" s="7">
        <v>122.46</v>
      </c>
      <c r="AI115" s="7">
        <v>122.46</v>
      </c>
      <c r="AJ115" s="7">
        <v>122.46</v>
      </c>
      <c r="AK115" s="7">
        <v>122.46</v>
      </c>
      <c r="AL115" s="7">
        <v>122.46</v>
      </c>
      <c r="AM115" s="7">
        <v>122.46</v>
      </c>
      <c r="AN115" s="7">
        <v>122.46</v>
      </c>
      <c r="AO115" s="7">
        <v>122.46</v>
      </c>
      <c r="AP115" s="7">
        <v>122.46</v>
      </c>
      <c r="AQ115" s="7">
        <v>122.46</v>
      </c>
      <c r="AR115" s="7">
        <v>122.46</v>
      </c>
      <c r="AS115" s="7">
        <v>122.46</v>
      </c>
      <c r="AT115" s="7">
        <v>122.46</v>
      </c>
      <c r="AU115" s="7">
        <v>122.46</v>
      </c>
    </row>
    <row r="117" spans="1:47" ht="18">
      <c r="A117" s="9" t="s">
        <v>99</v>
      </c>
    </row>
    <row r="118" spans="1:47">
      <c r="A118" s="7" t="s">
        <v>35</v>
      </c>
      <c r="B118" s="7" t="s">
        <v>36</v>
      </c>
      <c r="C118" s="7" t="s">
        <v>37</v>
      </c>
      <c r="D118" s="7" t="s">
        <v>38</v>
      </c>
      <c r="E118" s="7" t="s">
        <v>39</v>
      </c>
      <c r="F118" s="7" t="s">
        <v>40</v>
      </c>
      <c r="G118" s="7" t="s">
        <v>41</v>
      </c>
      <c r="H118" s="7" t="s">
        <v>42</v>
      </c>
      <c r="I118" s="7" t="s">
        <v>43</v>
      </c>
      <c r="J118" s="7" t="s">
        <v>44</v>
      </c>
      <c r="K118" s="7" t="s">
        <v>45</v>
      </c>
      <c r="L118" s="7" t="s">
        <v>46</v>
      </c>
      <c r="M118" s="7" t="s">
        <v>47</v>
      </c>
      <c r="N118" s="7" t="s">
        <v>48</v>
      </c>
      <c r="O118" s="7" t="s">
        <v>49</v>
      </c>
      <c r="P118" s="7" t="s">
        <v>50</v>
      </c>
      <c r="Q118" s="7" t="s">
        <v>51</v>
      </c>
      <c r="R118" s="7" t="s">
        <v>52</v>
      </c>
      <c r="S118" s="7" t="s">
        <v>53</v>
      </c>
      <c r="T118" s="7" t="s">
        <v>54</v>
      </c>
      <c r="U118" s="7" t="s">
        <v>55</v>
      </c>
      <c r="V118" s="7" t="s">
        <v>56</v>
      </c>
      <c r="W118" s="7" t="s">
        <v>57</v>
      </c>
      <c r="X118" s="7" t="s">
        <v>58</v>
      </c>
      <c r="Y118" s="7" t="s">
        <v>59</v>
      </c>
      <c r="Z118" s="7" t="s">
        <v>60</v>
      </c>
      <c r="AA118" s="7" t="s">
        <v>61</v>
      </c>
      <c r="AB118" s="7" t="s">
        <v>62</v>
      </c>
      <c r="AC118" s="7" t="s">
        <v>63</v>
      </c>
      <c r="AD118" s="7" t="s">
        <v>64</v>
      </c>
      <c r="AE118" s="7" t="s">
        <v>65</v>
      </c>
      <c r="AF118" s="7" t="s">
        <v>66</v>
      </c>
      <c r="AG118" s="7" t="s">
        <v>67</v>
      </c>
      <c r="AH118" s="7" t="s">
        <v>68</v>
      </c>
      <c r="AI118" s="7" t="s">
        <v>69</v>
      </c>
      <c r="AJ118" s="7" t="s">
        <v>70</v>
      </c>
      <c r="AK118" s="7" t="s">
        <v>71</v>
      </c>
      <c r="AL118" s="7" t="s">
        <v>72</v>
      </c>
      <c r="AM118" s="7" t="s">
        <v>73</v>
      </c>
      <c r="AN118" s="7" t="s">
        <v>74</v>
      </c>
      <c r="AO118" s="7" t="s">
        <v>75</v>
      </c>
      <c r="AP118" s="7" t="s">
        <v>76</v>
      </c>
      <c r="AQ118" s="7" t="s">
        <v>77</v>
      </c>
      <c r="AR118" s="7" t="s">
        <v>78</v>
      </c>
      <c r="AS118" s="7" t="s">
        <v>79</v>
      </c>
      <c r="AT118" s="7" t="s">
        <v>80</v>
      </c>
      <c r="AU118" s="7" t="s">
        <v>81</v>
      </c>
    </row>
    <row r="119" spans="1:47">
      <c r="A119" s="7" t="s">
        <v>82</v>
      </c>
      <c r="B119" s="7">
        <v>863.81</v>
      </c>
      <c r="C119" s="7">
        <v>863.81</v>
      </c>
      <c r="D119" s="7">
        <v>863.81</v>
      </c>
      <c r="E119" s="7">
        <v>863.81</v>
      </c>
      <c r="F119" s="7">
        <v>863.81</v>
      </c>
      <c r="G119" s="7">
        <v>863.81</v>
      </c>
      <c r="H119" s="7">
        <v>863.81</v>
      </c>
      <c r="I119" s="7">
        <v>863.81</v>
      </c>
      <c r="J119" s="7">
        <v>863.81</v>
      </c>
      <c r="K119" s="7">
        <v>863.81</v>
      </c>
      <c r="L119" s="7">
        <v>889.06</v>
      </c>
      <c r="M119" s="7">
        <v>889.06</v>
      </c>
      <c r="N119" s="7">
        <v>889.06</v>
      </c>
      <c r="O119" s="7">
        <v>889.06</v>
      </c>
      <c r="P119" s="7">
        <v>889.06</v>
      </c>
      <c r="Q119" s="7">
        <v>889.06</v>
      </c>
      <c r="R119" s="7">
        <v>889.06</v>
      </c>
      <c r="S119" s="7">
        <v>889.06</v>
      </c>
      <c r="T119" s="7">
        <v>889.06</v>
      </c>
      <c r="U119" s="7">
        <v>898.16</v>
      </c>
      <c r="V119" s="7">
        <v>923.16</v>
      </c>
      <c r="W119" s="7">
        <v>923.16</v>
      </c>
      <c r="X119" s="7">
        <v>923.16</v>
      </c>
      <c r="Y119" s="7">
        <v>923.16</v>
      </c>
      <c r="Z119" s="7">
        <v>923.16</v>
      </c>
      <c r="AA119" s="7">
        <v>923.16</v>
      </c>
      <c r="AB119" s="7">
        <v>923.16</v>
      </c>
      <c r="AC119" s="7">
        <v>948.16</v>
      </c>
      <c r="AD119" s="7">
        <v>956.35</v>
      </c>
      <c r="AE119" s="7">
        <v>963.72</v>
      </c>
      <c r="AF119" s="7">
        <v>970.35</v>
      </c>
      <c r="AG119" s="7">
        <v>970.35</v>
      </c>
      <c r="AH119" s="7">
        <v>970.35</v>
      </c>
      <c r="AI119" s="7">
        <v>976.33</v>
      </c>
      <c r="AJ119" s="7">
        <v>976.33</v>
      </c>
      <c r="AK119" s="7">
        <v>976.33</v>
      </c>
      <c r="AL119" s="7">
        <v>976.33</v>
      </c>
      <c r="AM119" s="7">
        <v>981.7</v>
      </c>
      <c r="AN119" s="7">
        <v>981.7</v>
      </c>
      <c r="AO119" s="7">
        <v>981.7</v>
      </c>
      <c r="AP119" s="7">
        <v>981.7</v>
      </c>
      <c r="AQ119" s="7">
        <v>981.7</v>
      </c>
      <c r="AR119" s="7">
        <v>981.7</v>
      </c>
      <c r="AS119" s="7">
        <v>981.7</v>
      </c>
      <c r="AT119" s="7">
        <v>981.7</v>
      </c>
      <c r="AU119" s="7">
        <v>981.7</v>
      </c>
    </row>
    <row r="120" spans="1:47">
      <c r="A120" s="7" t="s">
        <v>83</v>
      </c>
      <c r="B120" s="7">
        <v>15.86</v>
      </c>
      <c r="C120" s="7">
        <v>171.18</v>
      </c>
      <c r="D120" s="7">
        <v>171.18</v>
      </c>
      <c r="E120" s="7">
        <v>171.18</v>
      </c>
      <c r="F120" s="7">
        <v>171.18</v>
      </c>
      <c r="G120" s="7">
        <v>171.18</v>
      </c>
      <c r="H120" s="7">
        <v>196.68</v>
      </c>
      <c r="I120" s="7">
        <v>196.68</v>
      </c>
      <c r="J120" s="7">
        <v>196.68</v>
      </c>
      <c r="K120" s="7">
        <v>196.68</v>
      </c>
      <c r="L120" s="7">
        <v>221.18</v>
      </c>
      <c r="M120" s="7">
        <v>221.18</v>
      </c>
      <c r="N120" s="7">
        <v>221.18</v>
      </c>
      <c r="O120" s="7">
        <v>221.18</v>
      </c>
      <c r="P120" s="7">
        <v>221.18</v>
      </c>
      <c r="Q120" s="7">
        <v>221.18</v>
      </c>
      <c r="R120" s="7">
        <v>221.18</v>
      </c>
      <c r="S120" s="7">
        <v>221.18</v>
      </c>
      <c r="T120" s="7">
        <v>244.38</v>
      </c>
      <c r="U120" s="7">
        <v>344.38</v>
      </c>
      <c r="V120" s="7">
        <v>712.38</v>
      </c>
      <c r="W120" s="7">
        <v>712.38</v>
      </c>
      <c r="X120" s="7">
        <v>738.64</v>
      </c>
      <c r="Y120" s="7">
        <v>888.64</v>
      </c>
      <c r="Z120" s="7">
        <v>888.64</v>
      </c>
      <c r="AA120" s="7">
        <v>916.74</v>
      </c>
      <c r="AB120" s="7">
        <v>945.17</v>
      </c>
      <c r="AC120" s="7">
        <v>1073.79</v>
      </c>
      <c r="AD120" s="7">
        <v>1102.6099999999999</v>
      </c>
      <c r="AE120" s="7">
        <v>1331.58</v>
      </c>
      <c r="AF120" s="7">
        <v>1360.7</v>
      </c>
      <c r="AG120" s="7">
        <v>1389.92</v>
      </c>
      <c r="AH120" s="7">
        <v>1419.23</v>
      </c>
      <c r="AI120" s="7">
        <v>1648.62</v>
      </c>
      <c r="AJ120" s="7">
        <v>1678.06</v>
      </c>
      <c r="AK120" s="7">
        <v>1807.51</v>
      </c>
      <c r="AL120" s="7">
        <v>1836.9</v>
      </c>
      <c r="AM120" s="7">
        <v>1966.33</v>
      </c>
      <c r="AN120" s="7">
        <v>1995.78</v>
      </c>
      <c r="AO120" s="7">
        <v>2175.3200000000002</v>
      </c>
      <c r="AP120" s="7">
        <v>2204.9299999999998</v>
      </c>
      <c r="AQ120" s="7">
        <v>2384.64</v>
      </c>
      <c r="AR120" s="7">
        <v>2414.44</v>
      </c>
      <c r="AS120" s="7">
        <v>2594.37</v>
      </c>
      <c r="AT120" s="7">
        <v>2624.4</v>
      </c>
      <c r="AU120" s="7">
        <v>2655.08</v>
      </c>
    </row>
    <row r="121" spans="1:47">
      <c r="A121" s="7" t="s">
        <v>84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2</v>
      </c>
      <c r="L121" s="7">
        <v>2</v>
      </c>
      <c r="M121" s="7">
        <v>36</v>
      </c>
      <c r="N121" s="7">
        <v>36</v>
      </c>
      <c r="O121" s="7">
        <v>36</v>
      </c>
      <c r="P121" s="7">
        <v>36</v>
      </c>
      <c r="Q121" s="7">
        <v>36</v>
      </c>
      <c r="R121" s="7">
        <v>36</v>
      </c>
      <c r="S121" s="7">
        <v>36</v>
      </c>
      <c r="T121" s="7">
        <v>46</v>
      </c>
      <c r="U121" s="7">
        <v>46</v>
      </c>
      <c r="V121" s="7">
        <v>46</v>
      </c>
      <c r="W121" s="7">
        <v>46</v>
      </c>
      <c r="X121" s="7">
        <v>46</v>
      </c>
      <c r="Y121" s="7">
        <v>46</v>
      </c>
      <c r="Z121" s="7">
        <v>46</v>
      </c>
      <c r="AA121" s="7">
        <v>46</v>
      </c>
      <c r="AB121" s="7">
        <v>46</v>
      </c>
      <c r="AC121" s="7">
        <v>46</v>
      </c>
      <c r="AD121" s="7">
        <v>46</v>
      </c>
      <c r="AE121" s="7">
        <v>46</v>
      </c>
      <c r="AF121" s="7">
        <v>46</v>
      </c>
      <c r="AG121" s="7">
        <v>46</v>
      </c>
      <c r="AH121" s="7">
        <v>46</v>
      </c>
      <c r="AI121" s="7">
        <v>46</v>
      </c>
      <c r="AJ121" s="7">
        <v>46</v>
      </c>
      <c r="AK121" s="7">
        <v>46</v>
      </c>
      <c r="AL121" s="7">
        <v>46</v>
      </c>
      <c r="AM121" s="7">
        <v>47.39</v>
      </c>
      <c r="AN121" s="7">
        <v>47.39</v>
      </c>
      <c r="AO121" s="7">
        <v>47.39</v>
      </c>
      <c r="AP121" s="7">
        <v>47.39</v>
      </c>
      <c r="AQ121" s="7">
        <v>47.39</v>
      </c>
      <c r="AR121" s="7">
        <v>47.39</v>
      </c>
      <c r="AS121" s="7">
        <v>47.39</v>
      </c>
      <c r="AT121" s="7">
        <v>47.39</v>
      </c>
      <c r="AU121" s="7">
        <v>47.39</v>
      </c>
    </row>
    <row r="122" spans="1:47">
      <c r="A122" s="7" t="s">
        <v>85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4</v>
      </c>
      <c r="L122" s="7">
        <v>4</v>
      </c>
      <c r="M122" s="7">
        <v>1.72</v>
      </c>
      <c r="N122" s="7">
        <v>1.72</v>
      </c>
      <c r="O122" s="7">
        <v>1.72</v>
      </c>
      <c r="P122" s="7">
        <v>1.72</v>
      </c>
      <c r="Q122" s="7">
        <v>21.72</v>
      </c>
      <c r="R122" s="7">
        <v>41.72</v>
      </c>
      <c r="S122" s="7">
        <v>84.92</v>
      </c>
      <c r="T122" s="7">
        <v>84.92</v>
      </c>
      <c r="U122" s="7">
        <v>84.92</v>
      </c>
      <c r="V122" s="7">
        <v>84.92</v>
      </c>
      <c r="W122" s="7">
        <v>84.92</v>
      </c>
      <c r="X122" s="7">
        <v>84.92</v>
      </c>
      <c r="Y122" s="7">
        <v>84.92</v>
      </c>
      <c r="Z122" s="7">
        <v>84.92</v>
      </c>
      <c r="AA122" s="7">
        <v>84.92</v>
      </c>
      <c r="AB122" s="7">
        <v>113.55</v>
      </c>
      <c r="AC122" s="7">
        <v>142.36000000000001</v>
      </c>
      <c r="AD122" s="7">
        <v>171.33</v>
      </c>
      <c r="AE122" s="7">
        <v>200.45</v>
      </c>
      <c r="AF122" s="7">
        <v>229.68</v>
      </c>
      <c r="AG122" s="7">
        <v>258.98</v>
      </c>
      <c r="AH122" s="7">
        <v>288.37</v>
      </c>
      <c r="AI122" s="7">
        <v>317.81</v>
      </c>
      <c r="AJ122" s="7">
        <v>347.26</v>
      </c>
      <c r="AK122" s="7">
        <v>376.66</v>
      </c>
      <c r="AL122" s="7">
        <v>406.09</v>
      </c>
      <c r="AM122" s="7">
        <v>435.54</v>
      </c>
      <c r="AN122" s="7">
        <v>465.07</v>
      </c>
      <c r="AO122" s="7">
        <v>494.68</v>
      </c>
      <c r="AP122" s="7">
        <v>524.39</v>
      </c>
      <c r="AQ122" s="7">
        <v>554.20000000000005</v>
      </c>
      <c r="AR122" s="7">
        <v>584.12</v>
      </c>
      <c r="AS122" s="7">
        <v>614.16</v>
      </c>
      <c r="AT122" s="7">
        <v>644.30999999999995</v>
      </c>
      <c r="AU122" s="7">
        <v>674.98</v>
      </c>
    </row>
    <row r="123" spans="1:47">
      <c r="A123" s="7" t="s">
        <v>86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</row>
    <row r="124" spans="1:47">
      <c r="A124" s="7" t="s">
        <v>87</v>
      </c>
      <c r="B124" s="7">
        <v>1799</v>
      </c>
      <c r="C124" s="7">
        <v>1799</v>
      </c>
      <c r="D124" s="7">
        <v>1822</v>
      </c>
      <c r="E124" s="7">
        <v>1822</v>
      </c>
      <c r="F124" s="7">
        <v>1826</v>
      </c>
      <c r="G124" s="7">
        <v>1826</v>
      </c>
      <c r="H124" s="7">
        <v>1826</v>
      </c>
      <c r="I124" s="7">
        <v>1702</v>
      </c>
      <c r="J124" s="7">
        <v>1636</v>
      </c>
      <c r="K124" s="7">
        <v>1535</v>
      </c>
      <c r="L124" s="7">
        <v>1535</v>
      </c>
      <c r="M124" s="7">
        <v>1535</v>
      </c>
      <c r="N124" s="7">
        <v>1535</v>
      </c>
      <c r="O124" s="7">
        <v>1535</v>
      </c>
      <c r="P124" s="7">
        <v>1535</v>
      </c>
      <c r="Q124" s="7">
        <v>1535</v>
      </c>
      <c r="R124" s="7">
        <v>1396</v>
      </c>
      <c r="S124" s="7">
        <v>1257</v>
      </c>
      <c r="T124" s="7">
        <v>1257</v>
      </c>
      <c r="U124" s="7">
        <v>1257</v>
      </c>
      <c r="V124" s="7">
        <v>1257</v>
      </c>
      <c r="W124" s="7">
        <v>966</v>
      </c>
      <c r="X124" s="7">
        <v>966</v>
      </c>
      <c r="Y124" s="7">
        <v>391</v>
      </c>
      <c r="Z124" s="7">
        <v>391</v>
      </c>
      <c r="AA124" s="7">
        <v>391</v>
      </c>
      <c r="AB124" s="7">
        <v>391</v>
      </c>
      <c r="AC124" s="7">
        <v>391</v>
      </c>
      <c r="AD124" s="7">
        <v>391</v>
      </c>
      <c r="AE124" s="7">
        <v>391</v>
      </c>
      <c r="AF124" s="7">
        <v>391</v>
      </c>
      <c r="AG124" s="7">
        <v>391</v>
      </c>
      <c r="AH124" s="7">
        <v>115</v>
      </c>
      <c r="AI124" s="7">
        <v>115</v>
      </c>
      <c r="AJ124" s="7">
        <v>115</v>
      </c>
      <c r="AK124" s="7">
        <v>115</v>
      </c>
      <c r="AL124" s="7">
        <v>115</v>
      </c>
      <c r="AM124" s="7">
        <v>115</v>
      </c>
      <c r="AN124" s="7">
        <v>115</v>
      </c>
      <c r="AO124" s="7">
        <v>115</v>
      </c>
      <c r="AP124" s="7">
        <v>115</v>
      </c>
      <c r="AQ124" s="7">
        <v>115</v>
      </c>
      <c r="AR124" s="7">
        <v>115</v>
      </c>
      <c r="AS124" s="7">
        <v>115</v>
      </c>
      <c r="AT124" s="7">
        <v>115</v>
      </c>
      <c r="AU124" s="7">
        <v>115</v>
      </c>
    </row>
    <row r="125" spans="1:47">
      <c r="A125" s="7" t="s">
        <v>88</v>
      </c>
      <c r="B125" s="7">
        <v>1053.45</v>
      </c>
      <c r="C125" s="7">
        <v>1053.45</v>
      </c>
      <c r="D125" s="7">
        <v>1053.45</v>
      </c>
      <c r="E125" s="7">
        <v>1053.45</v>
      </c>
      <c r="F125" s="7">
        <v>1146.45</v>
      </c>
      <c r="G125" s="7">
        <v>1393.95</v>
      </c>
      <c r="H125" s="7">
        <v>1393.95</v>
      </c>
      <c r="I125" s="7">
        <v>1393.95</v>
      </c>
      <c r="J125" s="7">
        <v>1328</v>
      </c>
      <c r="K125" s="7">
        <v>1480</v>
      </c>
      <c r="L125" s="7">
        <v>1709.95</v>
      </c>
      <c r="M125" s="7">
        <v>1859.96</v>
      </c>
      <c r="N125" s="7">
        <v>1859.96</v>
      </c>
      <c r="O125" s="7">
        <v>1859.96</v>
      </c>
      <c r="P125" s="7">
        <v>1859.96</v>
      </c>
      <c r="Q125" s="7">
        <v>2209.96</v>
      </c>
      <c r="R125" s="7">
        <v>2209.96</v>
      </c>
      <c r="S125" s="7">
        <v>2209.96</v>
      </c>
      <c r="T125" s="7">
        <v>2209.96</v>
      </c>
      <c r="U125" s="7">
        <v>2469.96</v>
      </c>
      <c r="V125" s="7">
        <v>2470</v>
      </c>
      <c r="W125" s="7">
        <v>2470.06</v>
      </c>
      <c r="X125" s="7">
        <v>2470.09</v>
      </c>
      <c r="Y125" s="7">
        <v>2470.1</v>
      </c>
      <c r="Z125" s="7">
        <v>2470.1</v>
      </c>
      <c r="AA125" s="7">
        <v>2470.11</v>
      </c>
      <c r="AB125" s="7">
        <v>2470.12</v>
      </c>
      <c r="AC125" s="7">
        <v>2470.14</v>
      </c>
      <c r="AD125" s="7">
        <v>2470.16</v>
      </c>
      <c r="AE125" s="7">
        <v>2470.1799999999998</v>
      </c>
      <c r="AF125" s="7">
        <v>2470.1999999999998</v>
      </c>
      <c r="AG125" s="7">
        <v>2470.21</v>
      </c>
      <c r="AH125" s="7">
        <v>2470.23</v>
      </c>
      <c r="AI125" s="7">
        <v>2470.25</v>
      </c>
      <c r="AJ125" s="7">
        <v>2470.2600000000002</v>
      </c>
      <c r="AK125" s="7">
        <v>2470.2800000000002</v>
      </c>
      <c r="AL125" s="7">
        <v>2470.29</v>
      </c>
      <c r="AM125" s="7">
        <v>2470.31</v>
      </c>
      <c r="AN125" s="7">
        <v>2470.3200000000002</v>
      </c>
      <c r="AO125" s="7">
        <v>2470.34</v>
      </c>
      <c r="AP125" s="7">
        <v>2470.35</v>
      </c>
      <c r="AQ125" s="7">
        <v>2470.37</v>
      </c>
      <c r="AR125" s="7">
        <v>2470.38</v>
      </c>
      <c r="AS125" s="7">
        <v>2470.4</v>
      </c>
      <c r="AT125" s="7">
        <v>2470.41</v>
      </c>
      <c r="AU125" s="7">
        <v>2470.42</v>
      </c>
    </row>
    <row r="126" spans="1:47">
      <c r="A126" s="7" t="s">
        <v>89</v>
      </c>
      <c r="B126" s="7">
        <v>1.17</v>
      </c>
      <c r="C126" s="7">
        <v>1.17</v>
      </c>
      <c r="D126" s="7">
        <v>1.17</v>
      </c>
      <c r="E126" s="7">
        <v>1.17</v>
      </c>
      <c r="F126" s="7">
        <v>1.17</v>
      </c>
      <c r="G126" s="7">
        <v>1.17</v>
      </c>
      <c r="H126" s="7">
        <v>1.17</v>
      </c>
      <c r="I126" s="7">
        <v>1.17</v>
      </c>
      <c r="J126" s="7">
        <v>1.17</v>
      </c>
      <c r="K126" s="7">
        <v>16.96</v>
      </c>
      <c r="L126" s="7">
        <v>16.96</v>
      </c>
      <c r="M126" s="7">
        <v>16.96</v>
      </c>
      <c r="N126" s="7">
        <v>16.96</v>
      </c>
      <c r="O126" s="7">
        <v>16.96</v>
      </c>
      <c r="P126" s="7">
        <v>16.96</v>
      </c>
      <c r="Q126" s="7">
        <v>16.96</v>
      </c>
      <c r="R126" s="7">
        <v>16.96</v>
      </c>
      <c r="S126" s="7">
        <v>16.96</v>
      </c>
      <c r="T126" s="7">
        <v>16.96</v>
      </c>
      <c r="U126" s="7">
        <v>16.96</v>
      </c>
      <c r="V126" s="7">
        <v>16.96</v>
      </c>
      <c r="W126" s="7">
        <v>16.96</v>
      </c>
      <c r="X126" s="7">
        <v>16.96</v>
      </c>
      <c r="Y126" s="7">
        <v>16.96</v>
      </c>
      <c r="Z126" s="7">
        <v>16.96</v>
      </c>
      <c r="AA126" s="7">
        <v>16.96</v>
      </c>
      <c r="AB126" s="7">
        <v>16.96</v>
      </c>
      <c r="AC126" s="7">
        <v>16.96</v>
      </c>
      <c r="AD126" s="7">
        <v>16.96</v>
      </c>
      <c r="AE126" s="7">
        <v>16.96</v>
      </c>
      <c r="AF126" s="7">
        <v>16.96</v>
      </c>
      <c r="AG126" s="7">
        <v>16.96</v>
      </c>
      <c r="AH126" s="7">
        <v>16.96</v>
      </c>
      <c r="AI126" s="7">
        <v>16.96</v>
      </c>
      <c r="AJ126" s="7">
        <v>16.96</v>
      </c>
      <c r="AK126" s="7">
        <v>16.96</v>
      </c>
      <c r="AL126" s="7">
        <v>16.96</v>
      </c>
      <c r="AM126" s="7">
        <v>16.96</v>
      </c>
      <c r="AN126" s="7">
        <v>16.96</v>
      </c>
      <c r="AO126" s="7">
        <v>16.96</v>
      </c>
      <c r="AP126" s="7">
        <v>16.96</v>
      </c>
      <c r="AQ126" s="7">
        <v>16.96</v>
      </c>
      <c r="AR126" s="7">
        <v>16.96</v>
      </c>
      <c r="AS126" s="7">
        <v>16.96</v>
      </c>
      <c r="AT126" s="7">
        <v>16.96</v>
      </c>
      <c r="AU126" s="7">
        <v>16.96</v>
      </c>
    </row>
    <row r="128" spans="1:47" ht="18">
      <c r="A128" s="9" t="s">
        <v>100</v>
      </c>
    </row>
    <row r="129" spans="1:47">
      <c r="A129" s="7" t="s">
        <v>35</v>
      </c>
      <c r="B129" s="7" t="s">
        <v>36</v>
      </c>
      <c r="C129" s="7" t="s">
        <v>37</v>
      </c>
      <c r="D129" s="7" t="s">
        <v>38</v>
      </c>
      <c r="E129" s="7" t="s">
        <v>39</v>
      </c>
      <c r="F129" s="7" t="s">
        <v>40</v>
      </c>
      <c r="G129" s="7" t="s">
        <v>41</v>
      </c>
      <c r="H129" s="7" t="s">
        <v>42</v>
      </c>
      <c r="I129" s="7" t="s">
        <v>43</v>
      </c>
      <c r="J129" s="7" t="s">
        <v>44</v>
      </c>
      <c r="K129" s="7" t="s">
        <v>45</v>
      </c>
      <c r="L129" s="7" t="s">
        <v>46</v>
      </c>
      <c r="M129" s="7" t="s">
        <v>47</v>
      </c>
      <c r="N129" s="7" t="s">
        <v>48</v>
      </c>
      <c r="O129" s="7" t="s">
        <v>49</v>
      </c>
      <c r="P129" s="7" t="s">
        <v>50</v>
      </c>
      <c r="Q129" s="7" t="s">
        <v>51</v>
      </c>
      <c r="R129" s="7" t="s">
        <v>52</v>
      </c>
      <c r="S129" s="7" t="s">
        <v>53</v>
      </c>
      <c r="T129" s="7" t="s">
        <v>54</v>
      </c>
      <c r="U129" s="7" t="s">
        <v>55</v>
      </c>
      <c r="V129" s="7" t="s">
        <v>56</v>
      </c>
      <c r="W129" s="7" t="s">
        <v>57</v>
      </c>
      <c r="X129" s="7" t="s">
        <v>58</v>
      </c>
      <c r="Y129" s="7" t="s">
        <v>59</v>
      </c>
      <c r="Z129" s="7" t="s">
        <v>60</v>
      </c>
      <c r="AA129" s="7" t="s">
        <v>61</v>
      </c>
      <c r="AB129" s="7" t="s">
        <v>62</v>
      </c>
      <c r="AC129" s="7" t="s">
        <v>63</v>
      </c>
      <c r="AD129" s="7" t="s">
        <v>64</v>
      </c>
      <c r="AE129" s="7" t="s">
        <v>65</v>
      </c>
      <c r="AF129" s="7" t="s">
        <v>66</v>
      </c>
      <c r="AG129" s="7" t="s">
        <v>67</v>
      </c>
      <c r="AH129" s="7" t="s">
        <v>68</v>
      </c>
      <c r="AI129" s="7" t="s">
        <v>69</v>
      </c>
      <c r="AJ129" s="7" t="s">
        <v>70</v>
      </c>
      <c r="AK129" s="7" t="s">
        <v>71</v>
      </c>
      <c r="AL129" s="7" t="s">
        <v>72</v>
      </c>
      <c r="AM129" s="7" t="s">
        <v>73</v>
      </c>
      <c r="AN129" s="7" t="s">
        <v>74</v>
      </c>
      <c r="AO129" s="7" t="s">
        <v>75</v>
      </c>
      <c r="AP129" s="7" t="s">
        <v>76</v>
      </c>
      <c r="AQ129" s="7" t="s">
        <v>77</v>
      </c>
      <c r="AR129" s="7" t="s">
        <v>78</v>
      </c>
      <c r="AS129" s="7" t="s">
        <v>79</v>
      </c>
      <c r="AT129" s="7" t="s">
        <v>80</v>
      </c>
      <c r="AU129" s="7" t="s">
        <v>81</v>
      </c>
    </row>
    <row r="130" spans="1:47">
      <c r="A130" s="7" t="s">
        <v>82</v>
      </c>
      <c r="B130" s="7">
        <v>77.900000000000006</v>
      </c>
      <c r="C130" s="7">
        <v>77.900000000000006</v>
      </c>
      <c r="D130" s="7">
        <v>77.900000000000006</v>
      </c>
      <c r="E130" s="7">
        <v>77.900000000000006</v>
      </c>
      <c r="F130" s="7">
        <v>77.900000000000006</v>
      </c>
      <c r="G130" s="7">
        <v>77.900000000000006</v>
      </c>
      <c r="H130" s="7">
        <v>87.9</v>
      </c>
      <c r="I130" s="7">
        <v>95.2</v>
      </c>
      <c r="J130" s="7">
        <v>94.5</v>
      </c>
      <c r="K130" s="7">
        <v>94.5</v>
      </c>
      <c r="L130" s="7">
        <v>94.5</v>
      </c>
      <c r="M130" s="7">
        <v>94.5</v>
      </c>
      <c r="N130" s="7">
        <v>94.5</v>
      </c>
      <c r="O130" s="7">
        <v>94.5</v>
      </c>
      <c r="P130" s="7">
        <v>94.5</v>
      </c>
      <c r="Q130" s="7">
        <v>94.5</v>
      </c>
      <c r="R130" s="7">
        <v>94.5</v>
      </c>
      <c r="S130" s="7">
        <v>99.5</v>
      </c>
      <c r="T130" s="7">
        <v>99.5</v>
      </c>
      <c r="U130" s="7">
        <v>99.5</v>
      </c>
      <c r="V130" s="7">
        <v>109.5</v>
      </c>
      <c r="W130" s="7">
        <v>109.5</v>
      </c>
      <c r="X130" s="7">
        <v>124.5</v>
      </c>
      <c r="Y130" s="7">
        <v>149.5</v>
      </c>
      <c r="Z130" s="7">
        <v>154.5</v>
      </c>
      <c r="AA130" s="7">
        <v>154.5</v>
      </c>
      <c r="AB130" s="7">
        <v>154.5</v>
      </c>
      <c r="AC130" s="7">
        <v>154.5</v>
      </c>
      <c r="AD130" s="7">
        <v>154.5</v>
      </c>
      <c r="AE130" s="7">
        <v>154.5</v>
      </c>
      <c r="AF130" s="7">
        <v>154.5</v>
      </c>
      <c r="AG130" s="7">
        <v>154.5</v>
      </c>
      <c r="AH130" s="7">
        <v>154.5</v>
      </c>
      <c r="AI130" s="7">
        <v>154.5</v>
      </c>
      <c r="AJ130" s="7">
        <v>154.5</v>
      </c>
      <c r="AK130" s="7">
        <v>154.5</v>
      </c>
      <c r="AL130" s="7">
        <v>154.5</v>
      </c>
      <c r="AM130" s="7">
        <v>154.5</v>
      </c>
      <c r="AN130" s="7">
        <v>154.5</v>
      </c>
      <c r="AO130" s="7">
        <v>154.5</v>
      </c>
      <c r="AP130" s="7">
        <v>154.5</v>
      </c>
      <c r="AQ130" s="7">
        <v>154.5</v>
      </c>
      <c r="AR130" s="7">
        <v>154.5</v>
      </c>
      <c r="AS130" s="7">
        <v>154.5</v>
      </c>
      <c r="AT130" s="7">
        <v>154.5</v>
      </c>
      <c r="AU130" s="7">
        <v>154.5</v>
      </c>
    </row>
    <row r="131" spans="1:47">
      <c r="A131" s="7" t="s">
        <v>83</v>
      </c>
      <c r="B131" s="7">
        <v>0.81</v>
      </c>
      <c r="C131" s="7">
        <v>0.81</v>
      </c>
      <c r="D131" s="7">
        <v>0.81</v>
      </c>
      <c r="E131" s="7">
        <v>0.81</v>
      </c>
      <c r="F131" s="7">
        <v>0.81</v>
      </c>
      <c r="G131" s="7">
        <v>0.81</v>
      </c>
      <c r="H131" s="7">
        <v>0.81</v>
      </c>
      <c r="I131" s="7">
        <v>0.81</v>
      </c>
      <c r="J131" s="7">
        <v>0.81</v>
      </c>
      <c r="K131" s="7">
        <v>0.81</v>
      </c>
      <c r="L131" s="7">
        <v>0.81</v>
      </c>
      <c r="M131" s="7">
        <v>0.81</v>
      </c>
      <c r="N131" s="7">
        <v>0.81</v>
      </c>
      <c r="O131" s="7">
        <v>0.81</v>
      </c>
      <c r="P131" s="7">
        <v>0.81</v>
      </c>
      <c r="Q131" s="7">
        <v>0.81</v>
      </c>
      <c r="R131" s="7">
        <v>0.81</v>
      </c>
      <c r="S131" s="7">
        <v>0.81</v>
      </c>
      <c r="T131" s="7">
        <v>1.52</v>
      </c>
      <c r="U131" s="7">
        <v>2.3199999999999998</v>
      </c>
      <c r="V131" s="7">
        <v>8.1199999999999992</v>
      </c>
      <c r="W131" s="7">
        <v>9</v>
      </c>
      <c r="X131" s="7">
        <v>10.01</v>
      </c>
      <c r="Y131" s="7">
        <v>10.92</v>
      </c>
      <c r="Z131" s="7">
        <v>11.81</v>
      </c>
      <c r="AA131" s="7">
        <v>12.72</v>
      </c>
      <c r="AB131" s="7">
        <v>13.65</v>
      </c>
      <c r="AC131" s="7">
        <v>13.65</v>
      </c>
      <c r="AD131" s="7">
        <v>13.65</v>
      </c>
      <c r="AE131" s="7">
        <v>13.65</v>
      </c>
      <c r="AF131" s="7">
        <v>13.65</v>
      </c>
      <c r="AG131" s="7">
        <v>13.65</v>
      </c>
      <c r="AH131" s="7">
        <v>13.65</v>
      </c>
      <c r="AI131" s="7">
        <v>13.65</v>
      </c>
      <c r="AJ131" s="7">
        <v>13.65</v>
      </c>
      <c r="AK131" s="7">
        <v>13.65</v>
      </c>
      <c r="AL131" s="7">
        <v>13.65</v>
      </c>
      <c r="AM131" s="7">
        <v>13.65</v>
      </c>
      <c r="AN131" s="7">
        <v>13.65</v>
      </c>
      <c r="AO131" s="7">
        <v>13.65</v>
      </c>
      <c r="AP131" s="7">
        <v>13.65</v>
      </c>
      <c r="AQ131" s="7">
        <v>13.65</v>
      </c>
      <c r="AR131" s="7">
        <v>13.65</v>
      </c>
      <c r="AS131" s="7">
        <v>13.65</v>
      </c>
      <c r="AT131" s="7">
        <v>13.65</v>
      </c>
      <c r="AU131" s="7">
        <v>13.65</v>
      </c>
    </row>
    <row r="132" spans="1:47">
      <c r="A132" s="7" t="s">
        <v>84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0.5</v>
      </c>
      <c r="Q132" s="7">
        <v>0.5</v>
      </c>
      <c r="R132" s="7">
        <v>0.5</v>
      </c>
      <c r="S132" s="7">
        <v>0.5</v>
      </c>
      <c r="T132" s="7">
        <v>0.5</v>
      </c>
      <c r="U132" s="7">
        <v>0.5</v>
      </c>
      <c r="V132" s="7">
        <v>0.5</v>
      </c>
      <c r="W132" s="7">
        <v>0.5</v>
      </c>
      <c r="X132" s="7">
        <v>0.5</v>
      </c>
      <c r="Y132" s="7">
        <v>0.5</v>
      </c>
      <c r="Z132" s="7">
        <v>0.5</v>
      </c>
      <c r="AA132" s="7">
        <v>0.5</v>
      </c>
      <c r="AB132" s="7">
        <v>0.5</v>
      </c>
      <c r="AC132" s="7">
        <v>0.5</v>
      </c>
      <c r="AD132" s="7">
        <v>0.5</v>
      </c>
      <c r="AE132" s="7">
        <v>0.5</v>
      </c>
      <c r="AF132" s="7">
        <v>0.5</v>
      </c>
      <c r="AG132" s="7">
        <v>0.5</v>
      </c>
      <c r="AH132" s="7">
        <v>0.5</v>
      </c>
      <c r="AI132" s="7">
        <v>0.5</v>
      </c>
      <c r="AJ132" s="7">
        <v>0.5</v>
      </c>
      <c r="AK132" s="7">
        <v>0.5</v>
      </c>
      <c r="AL132" s="7">
        <v>0.5</v>
      </c>
      <c r="AM132" s="7">
        <v>0.5</v>
      </c>
      <c r="AN132" s="7">
        <v>0.5</v>
      </c>
      <c r="AO132" s="7">
        <v>0.5</v>
      </c>
      <c r="AP132" s="7">
        <v>0.5</v>
      </c>
      <c r="AQ132" s="7">
        <v>0.5</v>
      </c>
      <c r="AR132" s="7">
        <v>0.5</v>
      </c>
      <c r="AS132" s="7">
        <v>0.5</v>
      </c>
      <c r="AT132" s="7">
        <v>0.5</v>
      </c>
      <c r="AU132" s="7">
        <v>0.5</v>
      </c>
    </row>
    <row r="133" spans="1:47">
      <c r="A133" s="7" t="s">
        <v>85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0.04</v>
      </c>
      <c r="K133" s="7">
        <v>0.04</v>
      </c>
      <c r="L133" s="7">
        <v>0.04</v>
      </c>
      <c r="M133" s="7">
        <v>0.04</v>
      </c>
      <c r="N133" s="7">
        <v>0.04</v>
      </c>
      <c r="O133" s="7">
        <v>0.04</v>
      </c>
      <c r="P133" s="7">
        <v>0.04</v>
      </c>
      <c r="Q133" s="7">
        <v>0.04</v>
      </c>
      <c r="R133" s="7">
        <v>0.04</v>
      </c>
      <c r="S133" s="7">
        <v>0.75</v>
      </c>
      <c r="T133" s="7">
        <v>0.75</v>
      </c>
      <c r="U133" s="7">
        <v>1.55</v>
      </c>
      <c r="V133" s="7">
        <v>2.4300000000000002</v>
      </c>
      <c r="W133" s="7">
        <v>3.44</v>
      </c>
      <c r="X133" s="7">
        <v>4.3499999999999996</v>
      </c>
      <c r="Y133" s="7">
        <v>5.33</v>
      </c>
      <c r="Z133" s="7">
        <v>6.24</v>
      </c>
      <c r="AA133" s="7">
        <v>7.17</v>
      </c>
      <c r="AB133" s="7">
        <v>7.17</v>
      </c>
      <c r="AC133" s="7">
        <v>7.17</v>
      </c>
      <c r="AD133" s="7">
        <v>7.17</v>
      </c>
      <c r="AE133" s="7">
        <v>7.17</v>
      </c>
      <c r="AF133" s="7">
        <v>7.17</v>
      </c>
      <c r="AG133" s="7">
        <v>7.17</v>
      </c>
      <c r="AH133" s="7">
        <v>7.17</v>
      </c>
      <c r="AI133" s="7">
        <v>7.17</v>
      </c>
      <c r="AJ133" s="7">
        <v>7.17</v>
      </c>
      <c r="AK133" s="7">
        <v>7.17</v>
      </c>
      <c r="AL133" s="7">
        <v>7.17</v>
      </c>
      <c r="AM133" s="7">
        <v>7.17</v>
      </c>
      <c r="AN133" s="7">
        <v>7.17</v>
      </c>
      <c r="AO133" s="7">
        <v>7.17</v>
      </c>
      <c r="AP133" s="7">
        <v>7.17</v>
      </c>
      <c r="AQ133" s="7">
        <v>7.17</v>
      </c>
      <c r="AR133" s="7">
        <v>7.17</v>
      </c>
      <c r="AS133" s="7">
        <v>7.17</v>
      </c>
      <c r="AT133" s="7">
        <v>7.17</v>
      </c>
      <c r="AU133" s="7">
        <v>7.17</v>
      </c>
    </row>
    <row r="134" spans="1:47">
      <c r="A134" s="7" t="s">
        <v>86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</row>
    <row r="135" spans="1:47">
      <c r="A135" s="7" t="s">
        <v>87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</row>
    <row r="136" spans="1:47">
      <c r="A136" s="7" t="s">
        <v>88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4.4000000000000004</v>
      </c>
      <c r="M136" s="7">
        <v>4.4000000000000004</v>
      </c>
      <c r="N136" s="7">
        <v>4.4000000000000004</v>
      </c>
      <c r="O136" s="7">
        <v>4.4000000000000004</v>
      </c>
      <c r="P136" s="7">
        <v>15.4</v>
      </c>
      <c r="Q136" s="7">
        <v>19.8</v>
      </c>
      <c r="R136" s="7">
        <v>19.8</v>
      </c>
      <c r="S136" s="7">
        <v>19.8</v>
      </c>
      <c r="T136" s="7">
        <v>19.8</v>
      </c>
      <c r="U136" s="7">
        <v>19.8</v>
      </c>
      <c r="V136" s="7">
        <v>19.8</v>
      </c>
      <c r="W136" s="7">
        <v>19.8</v>
      </c>
      <c r="X136" s="7">
        <v>19.8</v>
      </c>
      <c r="Y136" s="7">
        <v>19.8</v>
      </c>
      <c r="Z136" s="7">
        <v>19.8</v>
      </c>
      <c r="AA136" s="7">
        <v>19.8</v>
      </c>
      <c r="AB136" s="7">
        <v>19.8</v>
      </c>
      <c r="AC136" s="7">
        <v>19.8</v>
      </c>
      <c r="AD136" s="7">
        <v>19.8</v>
      </c>
      <c r="AE136" s="7">
        <v>19.8</v>
      </c>
      <c r="AF136" s="7">
        <v>19.8</v>
      </c>
      <c r="AG136" s="7">
        <v>19.8</v>
      </c>
      <c r="AH136" s="7">
        <v>19.8</v>
      </c>
      <c r="AI136" s="7">
        <v>19.8</v>
      </c>
      <c r="AJ136" s="7">
        <v>19.8</v>
      </c>
      <c r="AK136" s="7">
        <v>19.8</v>
      </c>
      <c r="AL136" s="7">
        <v>19.8</v>
      </c>
      <c r="AM136" s="7">
        <v>19.8</v>
      </c>
      <c r="AN136" s="7">
        <v>19.8</v>
      </c>
      <c r="AO136" s="7">
        <v>19.8</v>
      </c>
      <c r="AP136" s="7">
        <v>19.8</v>
      </c>
      <c r="AQ136" s="7">
        <v>19.8</v>
      </c>
      <c r="AR136" s="7">
        <v>19.8</v>
      </c>
      <c r="AS136" s="7">
        <v>19.8</v>
      </c>
      <c r="AT136" s="7">
        <v>19.8</v>
      </c>
      <c r="AU136" s="7">
        <v>19.8</v>
      </c>
    </row>
    <row r="137" spans="1:47">
      <c r="A137" s="7" t="s">
        <v>89</v>
      </c>
      <c r="B137" s="7">
        <v>33.340000000000003</v>
      </c>
      <c r="C137" s="7">
        <v>33.340000000000003</v>
      </c>
      <c r="D137" s="7">
        <v>33.340000000000003</v>
      </c>
      <c r="E137" s="7">
        <v>33.340000000000003</v>
      </c>
      <c r="F137" s="7">
        <v>33.340000000000003</v>
      </c>
      <c r="G137" s="7">
        <v>33.57</v>
      </c>
      <c r="H137" s="7">
        <v>33.57</v>
      </c>
      <c r="I137" s="7">
        <v>33.57</v>
      </c>
      <c r="J137" s="7">
        <v>33.57</v>
      </c>
      <c r="K137" s="7">
        <v>33.57</v>
      </c>
      <c r="L137" s="7">
        <v>24.57</v>
      </c>
      <c r="M137" s="7">
        <v>24.57</v>
      </c>
      <c r="N137" s="7">
        <v>24.57</v>
      </c>
      <c r="O137" s="7">
        <v>24.57</v>
      </c>
      <c r="P137" s="7">
        <v>24.57</v>
      </c>
      <c r="Q137" s="7">
        <v>24.57</v>
      </c>
      <c r="R137" s="7">
        <v>24.57</v>
      </c>
      <c r="S137" s="7">
        <v>24.57</v>
      </c>
      <c r="T137" s="7">
        <v>24.57</v>
      </c>
      <c r="U137" s="7">
        <v>24.57</v>
      </c>
      <c r="V137" s="7">
        <v>21.57</v>
      </c>
      <c r="W137" s="7">
        <v>18.57</v>
      </c>
      <c r="X137" s="7">
        <v>18.57</v>
      </c>
      <c r="Y137" s="7">
        <v>18.57</v>
      </c>
      <c r="Z137" s="7">
        <v>18.57</v>
      </c>
      <c r="AA137" s="7">
        <v>18.57</v>
      </c>
      <c r="AB137" s="7">
        <v>23.57</v>
      </c>
      <c r="AC137" s="7">
        <v>23.57</v>
      </c>
      <c r="AD137" s="7">
        <v>23.57</v>
      </c>
      <c r="AE137" s="7">
        <v>23.57</v>
      </c>
      <c r="AF137" s="7">
        <v>23.57</v>
      </c>
      <c r="AG137" s="7">
        <v>23.57</v>
      </c>
      <c r="AH137" s="7">
        <v>23.57</v>
      </c>
      <c r="AI137" s="7">
        <v>23.57</v>
      </c>
      <c r="AJ137" s="7">
        <v>23.57</v>
      </c>
      <c r="AK137" s="7">
        <v>23.57</v>
      </c>
      <c r="AL137" s="7">
        <v>23.57</v>
      </c>
      <c r="AM137" s="7">
        <v>23.57</v>
      </c>
      <c r="AN137" s="7">
        <v>23.57</v>
      </c>
      <c r="AO137" s="7">
        <v>23.57</v>
      </c>
      <c r="AP137" s="7">
        <v>23.57</v>
      </c>
      <c r="AQ137" s="7">
        <v>23.57</v>
      </c>
      <c r="AR137" s="7">
        <v>23.57</v>
      </c>
      <c r="AS137" s="7">
        <v>23.57</v>
      </c>
      <c r="AT137" s="7">
        <v>23.57</v>
      </c>
      <c r="AU137" s="7">
        <v>23.57</v>
      </c>
    </row>
    <row r="139" spans="1:47" ht="18">
      <c r="A139" s="9" t="s">
        <v>101</v>
      </c>
    </row>
    <row r="140" spans="1:47">
      <c r="A140" s="7" t="s">
        <v>35</v>
      </c>
      <c r="B140" s="7" t="s">
        <v>36</v>
      </c>
      <c r="C140" s="7" t="s">
        <v>37</v>
      </c>
      <c r="D140" s="7" t="s">
        <v>38</v>
      </c>
      <c r="E140" s="7" t="s">
        <v>39</v>
      </c>
      <c r="F140" s="7" t="s">
        <v>40</v>
      </c>
      <c r="G140" s="7" t="s">
        <v>41</v>
      </c>
      <c r="H140" s="7" t="s">
        <v>42</v>
      </c>
      <c r="I140" s="7" t="s">
        <v>43</v>
      </c>
      <c r="J140" s="7" t="s">
        <v>44</v>
      </c>
      <c r="K140" s="7" t="s">
        <v>45</v>
      </c>
      <c r="L140" s="7" t="s">
        <v>46</v>
      </c>
      <c r="M140" s="7" t="s">
        <v>47</v>
      </c>
      <c r="N140" s="7" t="s">
        <v>48</v>
      </c>
      <c r="O140" s="7" t="s">
        <v>49</v>
      </c>
      <c r="P140" s="7" t="s">
        <v>50</v>
      </c>
      <c r="Q140" s="7" t="s">
        <v>51</v>
      </c>
      <c r="R140" s="7" t="s">
        <v>52</v>
      </c>
      <c r="S140" s="7" t="s">
        <v>53</v>
      </c>
      <c r="T140" s="7" t="s">
        <v>54</v>
      </c>
      <c r="U140" s="7" t="s">
        <v>55</v>
      </c>
      <c r="V140" s="7" t="s">
        <v>56</v>
      </c>
      <c r="W140" s="7" t="s">
        <v>57</v>
      </c>
      <c r="X140" s="7" t="s">
        <v>58</v>
      </c>
      <c r="Y140" s="7" t="s">
        <v>59</v>
      </c>
      <c r="Z140" s="7" t="s">
        <v>60</v>
      </c>
      <c r="AA140" s="7" t="s">
        <v>61</v>
      </c>
      <c r="AB140" s="7" t="s">
        <v>62</v>
      </c>
      <c r="AC140" s="7" t="s">
        <v>63</v>
      </c>
      <c r="AD140" s="7" t="s">
        <v>64</v>
      </c>
      <c r="AE140" s="7" t="s">
        <v>65</v>
      </c>
      <c r="AF140" s="7" t="s">
        <v>66</v>
      </c>
      <c r="AG140" s="7" t="s">
        <v>67</v>
      </c>
      <c r="AH140" s="7" t="s">
        <v>68</v>
      </c>
      <c r="AI140" s="7" t="s">
        <v>69</v>
      </c>
      <c r="AJ140" s="7" t="s">
        <v>70</v>
      </c>
      <c r="AK140" s="7" t="s">
        <v>71</v>
      </c>
      <c r="AL140" s="7" t="s">
        <v>72</v>
      </c>
      <c r="AM140" s="7" t="s">
        <v>73</v>
      </c>
      <c r="AN140" s="7" t="s">
        <v>74</v>
      </c>
      <c r="AO140" s="7" t="s">
        <v>75</v>
      </c>
      <c r="AP140" s="7" t="s">
        <v>76</v>
      </c>
      <c r="AQ140" s="7" t="s">
        <v>77</v>
      </c>
      <c r="AR140" s="7" t="s">
        <v>78</v>
      </c>
      <c r="AS140" s="7" t="s">
        <v>79</v>
      </c>
      <c r="AT140" s="7" t="s">
        <v>80</v>
      </c>
      <c r="AU140" s="7" t="s">
        <v>81</v>
      </c>
    </row>
    <row r="141" spans="1:47">
      <c r="A141" s="7" t="s">
        <v>82</v>
      </c>
      <c r="B141" s="7">
        <v>55.48</v>
      </c>
      <c r="C141" s="7">
        <v>55.48</v>
      </c>
      <c r="D141" s="7">
        <v>55.48</v>
      </c>
      <c r="E141" s="7">
        <v>55.48</v>
      </c>
      <c r="F141" s="7">
        <v>55.48</v>
      </c>
      <c r="G141" s="7">
        <v>55.48</v>
      </c>
      <c r="H141" s="7">
        <v>55.48</v>
      </c>
      <c r="I141" s="7">
        <v>55.48</v>
      </c>
      <c r="J141" s="7">
        <v>55.48</v>
      </c>
      <c r="K141" s="7">
        <v>55.48</v>
      </c>
      <c r="L141" s="7">
        <v>55.48</v>
      </c>
      <c r="M141" s="7">
        <v>55.48</v>
      </c>
      <c r="N141" s="7">
        <v>55.48</v>
      </c>
      <c r="O141" s="7">
        <v>55.48</v>
      </c>
      <c r="P141" s="7">
        <v>55.48</v>
      </c>
      <c r="Q141" s="7">
        <v>55.48</v>
      </c>
      <c r="R141" s="7">
        <v>55.48</v>
      </c>
      <c r="S141" s="7">
        <v>55.48</v>
      </c>
      <c r="T141" s="7">
        <v>55.48</v>
      </c>
      <c r="U141" s="7">
        <v>115.48</v>
      </c>
      <c r="V141" s="7">
        <v>115.48</v>
      </c>
      <c r="W141" s="7">
        <v>115.48</v>
      </c>
      <c r="X141" s="7">
        <v>115.48</v>
      </c>
      <c r="Y141" s="7">
        <v>115.48</v>
      </c>
      <c r="Z141" s="7">
        <v>115.48</v>
      </c>
      <c r="AA141" s="7">
        <v>115.48</v>
      </c>
      <c r="AB141" s="7">
        <v>115.48</v>
      </c>
      <c r="AC141" s="7">
        <v>115.48</v>
      </c>
      <c r="AD141" s="7">
        <v>115.48</v>
      </c>
      <c r="AE141" s="7">
        <v>115.48</v>
      </c>
      <c r="AF141" s="7">
        <v>115.48</v>
      </c>
      <c r="AG141" s="7">
        <v>115.48</v>
      </c>
      <c r="AH141" s="7">
        <v>115.48</v>
      </c>
      <c r="AI141" s="7">
        <v>115.48</v>
      </c>
      <c r="AJ141" s="7">
        <v>115.48</v>
      </c>
      <c r="AK141" s="7">
        <v>115.48</v>
      </c>
      <c r="AL141" s="7">
        <v>115.48</v>
      </c>
      <c r="AM141" s="7">
        <v>115.48</v>
      </c>
      <c r="AN141" s="7">
        <v>115.48</v>
      </c>
      <c r="AO141" s="7">
        <v>115.48</v>
      </c>
      <c r="AP141" s="7">
        <v>115.48</v>
      </c>
      <c r="AQ141" s="7">
        <v>115.48</v>
      </c>
      <c r="AR141" s="7">
        <v>115.48</v>
      </c>
      <c r="AS141" s="7">
        <v>115.48</v>
      </c>
      <c r="AT141" s="7">
        <v>115.48</v>
      </c>
      <c r="AU141" s="7">
        <v>115.48</v>
      </c>
    </row>
    <row r="142" spans="1:47">
      <c r="A142" s="7" t="s">
        <v>83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9.1999999999999993</v>
      </c>
      <c r="J142" s="7">
        <v>9.1999999999999993</v>
      </c>
      <c r="K142" s="7">
        <v>9.1999999999999993</v>
      </c>
      <c r="L142" s="7">
        <v>9.1999999999999993</v>
      </c>
      <c r="M142" s="7">
        <v>9.1999999999999993</v>
      </c>
      <c r="N142" s="7">
        <v>9.1999999999999993</v>
      </c>
      <c r="O142" s="7">
        <v>9.1999999999999993</v>
      </c>
      <c r="P142" s="7">
        <v>9.1999999999999993</v>
      </c>
      <c r="Q142" s="7">
        <v>9.1999999999999993</v>
      </c>
      <c r="R142" s="7">
        <v>9.1999999999999993</v>
      </c>
      <c r="S142" s="7">
        <v>13.2</v>
      </c>
      <c r="T142" s="7">
        <v>4</v>
      </c>
      <c r="U142" s="7">
        <v>4.92</v>
      </c>
      <c r="V142" s="7">
        <v>5.83</v>
      </c>
      <c r="W142" s="7">
        <v>6.73</v>
      </c>
      <c r="X142" s="7">
        <v>7.67</v>
      </c>
      <c r="Y142" s="7">
        <v>7.67</v>
      </c>
      <c r="Z142" s="7">
        <v>7.67</v>
      </c>
      <c r="AA142" s="7">
        <v>7.67</v>
      </c>
      <c r="AB142" s="7">
        <v>7.67</v>
      </c>
      <c r="AC142" s="7">
        <v>7.67</v>
      </c>
      <c r="AD142" s="7">
        <v>7.67</v>
      </c>
      <c r="AE142" s="7">
        <v>7.67</v>
      </c>
      <c r="AF142" s="7">
        <v>7.67</v>
      </c>
      <c r="AG142" s="7">
        <v>7.67</v>
      </c>
      <c r="AH142" s="7">
        <v>7.67</v>
      </c>
      <c r="AI142" s="7">
        <v>7.67</v>
      </c>
      <c r="AJ142" s="7">
        <v>7.67</v>
      </c>
      <c r="AK142" s="7">
        <v>7.67</v>
      </c>
      <c r="AL142" s="7">
        <v>7.67</v>
      </c>
      <c r="AM142" s="7">
        <v>7.67</v>
      </c>
      <c r="AN142" s="7">
        <v>7.67</v>
      </c>
      <c r="AO142" s="7">
        <v>7.67</v>
      </c>
      <c r="AP142" s="7">
        <v>7.67</v>
      </c>
      <c r="AQ142" s="7">
        <v>7.67</v>
      </c>
      <c r="AR142" s="7">
        <v>7.67</v>
      </c>
      <c r="AS142" s="7">
        <v>7.67</v>
      </c>
      <c r="AT142" s="7">
        <v>7.67</v>
      </c>
      <c r="AU142" s="7">
        <v>7.67</v>
      </c>
    </row>
    <row r="143" spans="1:47">
      <c r="A143" s="7" t="s">
        <v>84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</row>
    <row r="144" spans="1:47">
      <c r="A144" s="7" t="s">
        <v>85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0.27</v>
      </c>
      <c r="K144" s="7">
        <v>0.42</v>
      </c>
      <c r="L144" s="7">
        <v>0.82</v>
      </c>
      <c r="M144" s="7">
        <v>1.22</v>
      </c>
      <c r="N144" s="7">
        <v>1.62</v>
      </c>
      <c r="O144" s="7">
        <v>2.02</v>
      </c>
      <c r="P144" s="7">
        <v>2.02</v>
      </c>
      <c r="Q144" s="7">
        <v>2.02</v>
      </c>
      <c r="R144" s="7">
        <v>2.02</v>
      </c>
      <c r="S144" s="7">
        <v>2.02</v>
      </c>
      <c r="T144" s="7">
        <v>2.94</v>
      </c>
      <c r="U144" s="7">
        <v>3.85</v>
      </c>
      <c r="V144" s="7">
        <v>4.75</v>
      </c>
      <c r="W144" s="7">
        <v>5.69</v>
      </c>
      <c r="X144" s="7">
        <v>5.69</v>
      </c>
      <c r="Y144" s="7">
        <v>5.69</v>
      </c>
      <c r="Z144" s="7">
        <v>5.69</v>
      </c>
      <c r="AA144" s="7">
        <v>5.69</v>
      </c>
      <c r="AB144" s="7">
        <v>5.69</v>
      </c>
      <c r="AC144" s="7">
        <v>5.69</v>
      </c>
      <c r="AD144" s="7">
        <v>5.69</v>
      </c>
      <c r="AE144" s="7">
        <v>5.69</v>
      </c>
      <c r="AF144" s="7">
        <v>5.69</v>
      </c>
      <c r="AG144" s="7">
        <v>5.69</v>
      </c>
      <c r="AH144" s="7">
        <v>5.69</v>
      </c>
      <c r="AI144" s="7">
        <v>5.69</v>
      </c>
      <c r="AJ144" s="7">
        <v>5.69</v>
      </c>
      <c r="AK144" s="7">
        <v>5.69</v>
      </c>
      <c r="AL144" s="7">
        <v>5.69</v>
      </c>
      <c r="AM144" s="7">
        <v>5.69</v>
      </c>
      <c r="AN144" s="7">
        <v>5.69</v>
      </c>
      <c r="AO144" s="7">
        <v>5.69</v>
      </c>
      <c r="AP144" s="7">
        <v>5.69</v>
      </c>
      <c r="AQ144" s="7">
        <v>5.69</v>
      </c>
      <c r="AR144" s="7">
        <v>5.69</v>
      </c>
      <c r="AS144" s="7">
        <v>5.69</v>
      </c>
      <c r="AT144" s="7">
        <v>5.69</v>
      </c>
      <c r="AU144" s="7">
        <v>5.69</v>
      </c>
    </row>
    <row r="145" spans="1:47">
      <c r="A145" s="7" t="s">
        <v>86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</row>
    <row r="146" spans="1:47">
      <c r="A146" s="7" t="s">
        <v>87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</row>
    <row r="147" spans="1:47">
      <c r="A147" s="7" t="s">
        <v>88</v>
      </c>
      <c r="B147" s="7">
        <v>27.3</v>
      </c>
      <c r="C147" s="7">
        <v>27.3</v>
      </c>
      <c r="D147" s="7">
        <v>19.5</v>
      </c>
      <c r="E147" s="7">
        <v>27.2</v>
      </c>
      <c r="F147" s="7">
        <v>27.2</v>
      </c>
      <c r="G147" s="7">
        <v>27.2</v>
      </c>
      <c r="H147" s="7">
        <v>27.2</v>
      </c>
      <c r="I147" s="7">
        <v>27.2</v>
      </c>
      <c r="J147" s="7">
        <v>27.2</v>
      </c>
      <c r="K147" s="7">
        <v>27.2</v>
      </c>
      <c r="L147" s="7">
        <v>27.2</v>
      </c>
      <c r="M147" s="7">
        <v>27.2</v>
      </c>
      <c r="N147" s="7">
        <v>27.2</v>
      </c>
      <c r="O147" s="7">
        <v>27.2</v>
      </c>
      <c r="P147" s="7">
        <v>27.2</v>
      </c>
      <c r="Q147" s="7">
        <v>27.2</v>
      </c>
      <c r="R147" s="7">
        <v>27.2</v>
      </c>
      <c r="S147" s="7">
        <v>27.2</v>
      </c>
      <c r="T147" s="7">
        <v>27.2</v>
      </c>
      <c r="U147" s="7">
        <v>32.200000000000003</v>
      </c>
      <c r="V147" s="7">
        <v>37.200000000000003</v>
      </c>
      <c r="W147" s="7">
        <v>37.200000000000003</v>
      </c>
      <c r="X147" s="7">
        <v>37.200000000000003</v>
      </c>
      <c r="Y147" s="7">
        <v>37.200000000000003</v>
      </c>
      <c r="Z147" s="7">
        <v>37.200000000000003</v>
      </c>
      <c r="AA147" s="7">
        <v>37.200000000000003</v>
      </c>
      <c r="AB147" s="7">
        <v>37.200000000000003</v>
      </c>
      <c r="AC147" s="7">
        <v>37.200000000000003</v>
      </c>
      <c r="AD147" s="7">
        <v>37.200000000000003</v>
      </c>
      <c r="AE147" s="7">
        <v>37.200000000000003</v>
      </c>
      <c r="AF147" s="7">
        <v>37.200000000000003</v>
      </c>
      <c r="AG147" s="7">
        <v>37.200000000000003</v>
      </c>
      <c r="AH147" s="7">
        <v>37.200000000000003</v>
      </c>
      <c r="AI147" s="7">
        <v>37.200000000000003</v>
      </c>
      <c r="AJ147" s="7">
        <v>37.200000000000003</v>
      </c>
      <c r="AK147" s="7">
        <v>37.200000000000003</v>
      </c>
      <c r="AL147" s="7">
        <v>37.200000000000003</v>
      </c>
      <c r="AM147" s="7">
        <v>37.200000000000003</v>
      </c>
      <c r="AN147" s="7">
        <v>37.200000000000003</v>
      </c>
      <c r="AO147" s="7">
        <v>37.200000000000003</v>
      </c>
      <c r="AP147" s="7">
        <v>37.200000000000003</v>
      </c>
      <c r="AQ147" s="7">
        <v>37.200000000000003</v>
      </c>
      <c r="AR147" s="7">
        <v>37.200000000000003</v>
      </c>
      <c r="AS147" s="7">
        <v>37.200000000000003</v>
      </c>
      <c r="AT147" s="7">
        <v>37.200000000000003</v>
      </c>
      <c r="AU147" s="7">
        <v>37.200000000000003</v>
      </c>
    </row>
    <row r="148" spans="1:47">
      <c r="A148" s="7" t="s">
        <v>89</v>
      </c>
      <c r="B148" s="7">
        <v>121.7</v>
      </c>
      <c r="C148" s="7">
        <v>82.7</v>
      </c>
      <c r="D148" s="7">
        <v>87.7</v>
      </c>
      <c r="E148" s="7">
        <v>84</v>
      </c>
      <c r="F148" s="7">
        <v>100</v>
      </c>
      <c r="G148" s="7">
        <v>100</v>
      </c>
      <c r="H148" s="7">
        <v>100</v>
      </c>
      <c r="I148" s="7">
        <v>100</v>
      </c>
      <c r="J148" s="7">
        <v>104</v>
      </c>
      <c r="K148" s="7">
        <v>78</v>
      </c>
      <c r="L148" s="7">
        <v>94</v>
      </c>
      <c r="M148" s="7">
        <v>94.06</v>
      </c>
      <c r="N148" s="7">
        <v>104.06</v>
      </c>
      <c r="O148" s="7">
        <v>114.06</v>
      </c>
      <c r="P148" s="7">
        <v>124.06</v>
      </c>
      <c r="Q148" s="7">
        <v>124.06</v>
      </c>
      <c r="R148" s="7">
        <v>124.06</v>
      </c>
      <c r="S148" s="7">
        <v>124.06</v>
      </c>
      <c r="T148" s="7">
        <v>124.06</v>
      </c>
      <c r="U148" s="7">
        <v>124.06</v>
      </c>
      <c r="V148" s="7">
        <v>124.06</v>
      </c>
      <c r="W148" s="7">
        <v>124.06</v>
      </c>
      <c r="X148" s="7">
        <v>124.06</v>
      </c>
      <c r="Y148" s="7">
        <v>124.06</v>
      </c>
      <c r="Z148" s="7">
        <v>124.06</v>
      </c>
      <c r="AA148" s="7">
        <v>129.06</v>
      </c>
      <c r="AB148" s="7">
        <v>129.06</v>
      </c>
      <c r="AC148" s="7">
        <v>129.06</v>
      </c>
      <c r="AD148" s="7">
        <v>129.06</v>
      </c>
      <c r="AE148" s="7">
        <v>129.06</v>
      </c>
      <c r="AF148" s="7">
        <v>129.06</v>
      </c>
      <c r="AG148" s="7">
        <v>129.06</v>
      </c>
      <c r="AH148" s="7">
        <v>129.06</v>
      </c>
      <c r="AI148" s="7">
        <v>129.06</v>
      </c>
      <c r="AJ148" s="7">
        <v>129.06</v>
      </c>
      <c r="AK148" s="7">
        <v>129.06</v>
      </c>
      <c r="AL148" s="7">
        <v>129.06</v>
      </c>
      <c r="AM148" s="7">
        <v>129.06</v>
      </c>
      <c r="AN148" s="7">
        <v>129.06</v>
      </c>
      <c r="AO148" s="7">
        <v>129.06</v>
      </c>
      <c r="AP148" s="7">
        <v>129.06</v>
      </c>
      <c r="AQ148" s="7">
        <v>129.06</v>
      </c>
      <c r="AR148" s="7">
        <v>129.06</v>
      </c>
      <c r="AS148" s="7">
        <v>129.06</v>
      </c>
      <c r="AT148" s="7">
        <v>129.06</v>
      </c>
      <c r="AU148" s="7">
        <v>129.06</v>
      </c>
    </row>
    <row r="150" spans="1:47" ht="18">
      <c r="A150" s="9" t="s">
        <v>102</v>
      </c>
    </row>
    <row r="151" spans="1:47">
      <c r="A151" s="7" t="s">
        <v>35</v>
      </c>
      <c r="B151" s="7" t="s">
        <v>36</v>
      </c>
      <c r="C151" s="7" t="s">
        <v>37</v>
      </c>
      <c r="D151" s="7" t="s">
        <v>38</v>
      </c>
      <c r="E151" s="7" t="s">
        <v>39</v>
      </c>
      <c r="F151" s="7" t="s">
        <v>40</v>
      </c>
      <c r="G151" s="7" t="s">
        <v>41</v>
      </c>
      <c r="H151" s="7" t="s">
        <v>42</v>
      </c>
      <c r="I151" s="7" t="s">
        <v>43</v>
      </c>
      <c r="J151" s="7" t="s">
        <v>44</v>
      </c>
      <c r="K151" s="7" t="s">
        <v>45</v>
      </c>
      <c r="L151" s="7" t="s">
        <v>46</v>
      </c>
      <c r="M151" s="7" t="s">
        <v>47</v>
      </c>
      <c r="N151" s="7" t="s">
        <v>48</v>
      </c>
      <c r="O151" s="7" t="s">
        <v>49</v>
      </c>
      <c r="P151" s="7" t="s">
        <v>50</v>
      </c>
      <c r="Q151" s="7" t="s">
        <v>51</v>
      </c>
      <c r="R151" s="7" t="s">
        <v>52</v>
      </c>
      <c r="S151" s="7" t="s">
        <v>53</v>
      </c>
      <c r="T151" s="7" t="s">
        <v>54</v>
      </c>
      <c r="U151" s="7" t="s">
        <v>55</v>
      </c>
      <c r="V151" s="7" t="s">
        <v>56</v>
      </c>
      <c r="W151" s="7" t="s">
        <v>57</v>
      </c>
      <c r="X151" s="7" t="s">
        <v>58</v>
      </c>
      <c r="Y151" s="7" t="s">
        <v>59</v>
      </c>
      <c r="Z151" s="7" t="s">
        <v>60</v>
      </c>
      <c r="AA151" s="7" t="s">
        <v>61</v>
      </c>
      <c r="AB151" s="7" t="s">
        <v>62</v>
      </c>
      <c r="AC151" s="7" t="s">
        <v>63</v>
      </c>
      <c r="AD151" s="7" t="s">
        <v>64</v>
      </c>
      <c r="AE151" s="7" t="s">
        <v>65</v>
      </c>
      <c r="AF151" s="7" t="s">
        <v>66</v>
      </c>
      <c r="AG151" s="7" t="s">
        <v>67</v>
      </c>
      <c r="AH151" s="7" t="s">
        <v>68</v>
      </c>
      <c r="AI151" s="7" t="s">
        <v>69</v>
      </c>
      <c r="AJ151" s="7" t="s">
        <v>70</v>
      </c>
      <c r="AK151" s="7" t="s">
        <v>71</v>
      </c>
      <c r="AL151" s="7" t="s">
        <v>72</v>
      </c>
      <c r="AM151" s="7" t="s">
        <v>73</v>
      </c>
      <c r="AN151" s="7" t="s">
        <v>74</v>
      </c>
      <c r="AO151" s="7" t="s">
        <v>75</v>
      </c>
      <c r="AP151" s="7" t="s">
        <v>76</v>
      </c>
      <c r="AQ151" s="7" t="s">
        <v>77</v>
      </c>
      <c r="AR151" s="7" t="s">
        <v>78</v>
      </c>
      <c r="AS151" s="7" t="s">
        <v>79</v>
      </c>
      <c r="AT151" s="7" t="s">
        <v>80</v>
      </c>
      <c r="AU151" s="7" t="s">
        <v>81</v>
      </c>
    </row>
    <row r="152" spans="1:47">
      <c r="A152" s="7" t="s">
        <v>82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</row>
    <row r="153" spans="1:47">
      <c r="A153" s="7" t="s">
        <v>83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0.25</v>
      </c>
      <c r="U153" s="7">
        <v>0.51</v>
      </c>
      <c r="V153" s="7">
        <v>0.78</v>
      </c>
      <c r="W153" s="7">
        <v>1.03</v>
      </c>
      <c r="X153" s="7">
        <v>1.29</v>
      </c>
      <c r="Y153" s="7">
        <v>1.55</v>
      </c>
      <c r="Z153" s="7">
        <v>1.81</v>
      </c>
      <c r="AA153" s="7">
        <v>2.0699999999999998</v>
      </c>
      <c r="AB153" s="7">
        <v>2.33</v>
      </c>
      <c r="AC153" s="7">
        <v>2.59</v>
      </c>
      <c r="AD153" s="7">
        <v>2.86</v>
      </c>
      <c r="AE153" s="7">
        <v>3.12</v>
      </c>
      <c r="AF153" s="7">
        <v>3.39</v>
      </c>
      <c r="AG153" s="7">
        <v>3.66</v>
      </c>
      <c r="AH153" s="7">
        <v>3.93</v>
      </c>
      <c r="AI153" s="7">
        <v>4.2</v>
      </c>
      <c r="AJ153" s="7">
        <v>4.47</v>
      </c>
      <c r="AK153" s="7">
        <v>4.74</v>
      </c>
      <c r="AL153" s="7">
        <v>5.0199999999999996</v>
      </c>
      <c r="AM153" s="7">
        <v>5.3</v>
      </c>
      <c r="AN153" s="7">
        <v>5.58</v>
      </c>
      <c r="AO153" s="7">
        <v>5.86</v>
      </c>
      <c r="AP153" s="7">
        <v>6.14</v>
      </c>
      <c r="AQ153" s="7">
        <v>6.43</v>
      </c>
      <c r="AR153" s="7">
        <v>6.72</v>
      </c>
      <c r="AS153" s="7">
        <v>7.01</v>
      </c>
      <c r="AT153" s="7">
        <v>7.3</v>
      </c>
      <c r="AU153" s="7">
        <v>7.61</v>
      </c>
    </row>
    <row r="154" spans="1:47">
      <c r="A154" s="7" t="s">
        <v>84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</row>
    <row r="155" spans="1:47">
      <c r="A155" s="7" t="s">
        <v>85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0.03</v>
      </c>
      <c r="K155" s="7">
        <v>0.03</v>
      </c>
      <c r="L155" s="7">
        <v>0.03</v>
      </c>
      <c r="M155" s="7">
        <v>0.03</v>
      </c>
      <c r="N155" s="7">
        <v>0.03</v>
      </c>
      <c r="O155" s="7">
        <v>0.03</v>
      </c>
      <c r="P155" s="7">
        <v>0.03</v>
      </c>
      <c r="Q155" s="7">
        <v>0.03</v>
      </c>
      <c r="R155" s="7">
        <v>0.03</v>
      </c>
      <c r="S155" s="7">
        <v>0.28999999999999998</v>
      </c>
      <c r="T155" s="7">
        <v>0.55000000000000004</v>
      </c>
      <c r="U155" s="7">
        <v>0.81</v>
      </c>
      <c r="V155" s="7">
        <v>1.07</v>
      </c>
      <c r="W155" s="7">
        <v>1.32</v>
      </c>
      <c r="X155" s="7">
        <v>1.58</v>
      </c>
      <c r="Y155" s="7">
        <v>1.84</v>
      </c>
      <c r="Z155" s="7">
        <v>2.1</v>
      </c>
      <c r="AA155" s="7">
        <v>2.36</v>
      </c>
      <c r="AB155" s="7">
        <v>2.63</v>
      </c>
      <c r="AC155" s="7">
        <v>2.89</v>
      </c>
      <c r="AD155" s="7">
        <v>3.16</v>
      </c>
      <c r="AE155" s="7">
        <v>3.42</v>
      </c>
      <c r="AF155" s="7">
        <v>3.69</v>
      </c>
      <c r="AG155" s="7">
        <v>3.96</v>
      </c>
      <c r="AH155" s="7">
        <v>4.2300000000000004</v>
      </c>
      <c r="AI155" s="7">
        <v>4.5</v>
      </c>
      <c r="AJ155" s="7">
        <v>4.78</v>
      </c>
      <c r="AK155" s="7">
        <v>5.05</v>
      </c>
      <c r="AL155" s="7">
        <v>5.33</v>
      </c>
      <c r="AM155" s="7">
        <v>5.61</v>
      </c>
      <c r="AN155" s="7">
        <v>5.89</v>
      </c>
      <c r="AO155" s="7">
        <v>6.17</v>
      </c>
      <c r="AP155" s="7">
        <v>6.46</v>
      </c>
      <c r="AQ155" s="7">
        <v>6.75</v>
      </c>
      <c r="AR155" s="7">
        <v>7.04</v>
      </c>
      <c r="AS155" s="7">
        <v>7.34</v>
      </c>
      <c r="AT155" s="7">
        <v>7.63</v>
      </c>
      <c r="AU155" s="7">
        <v>7.94</v>
      </c>
    </row>
    <row r="156" spans="1:47">
      <c r="A156" s="7" t="s">
        <v>86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</row>
    <row r="157" spans="1:47">
      <c r="A157" s="7" t="s">
        <v>87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</row>
    <row r="158" spans="1:47">
      <c r="A158" s="7" t="s">
        <v>88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</row>
    <row r="159" spans="1:47">
      <c r="A159" s="7" t="s">
        <v>89</v>
      </c>
      <c r="B159" s="7">
        <v>54.28</v>
      </c>
      <c r="C159" s="7">
        <v>54.28</v>
      </c>
      <c r="D159" s="7">
        <v>54.28</v>
      </c>
      <c r="E159" s="7">
        <v>54.28</v>
      </c>
      <c r="F159" s="7">
        <v>54.28</v>
      </c>
      <c r="G159" s="7">
        <v>54.28</v>
      </c>
      <c r="H159" s="7">
        <v>54.28</v>
      </c>
      <c r="I159" s="7">
        <v>54.28</v>
      </c>
      <c r="J159" s="7">
        <v>54.28</v>
      </c>
      <c r="K159" s="7">
        <v>54.28</v>
      </c>
      <c r="L159" s="7">
        <v>54.28</v>
      </c>
      <c r="M159" s="7">
        <v>54.28</v>
      </c>
      <c r="N159" s="7">
        <v>54.28</v>
      </c>
      <c r="O159" s="7">
        <v>54.28</v>
      </c>
      <c r="P159" s="7">
        <v>54.28</v>
      </c>
      <c r="Q159" s="7">
        <v>54.28</v>
      </c>
      <c r="R159" s="7">
        <v>54.28</v>
      </c>
      <c r="S159" s="7">
        <v>54.28</v>
      </c>
      <c r="T159" s="7">
        <v>54.28</v>
      </c>
      <c r="U159" s="7">
        <v>58.28</v>
      </c>
      <c r="V159" s="7">
        <v>58.28</v>
      </c>
      <c r="W159" s="7">
        <v>58.28</v>
      </c>
      <c r="X159" s="7">
        <v>58.28</v>
      </c>
      <c r="Y159" s="7">
        <v>62.28</v>
      </c>
      <c r="Z159" s="7">
        <v>62.28</v>
      </c>
      <c r="AA159" s="7">
        <v>62.28</v>
      </c>
      <c r="AB159" s="7">
        <v>62.28</v>
      </c>
      <c r="AC159" s="7">
        <v>66.28</v>
      </c>
      <c r="AD159" s="7">
        <v>66.28</v>
      </c>
      <c r="AE159" s="7">
        <v>66.28</v>
      </c>
      <c r="AF159" s="7">
        <v>66.28</v>
      </c>
      <c r="AG159" s="7">
        <v>70.28</v>
      </c>
      <c r="AH159" s="7">
        <v>70.28</v>
      </c>
      <c r="AI159" s="7">
        <v>70.28</v>
      </c>
      <c r="AJ159" s="7">
        <v>70.28</v>
      </c>
      <c r="AK159" s="7">
        <v>70.28</v>
      </c>
      <c r="AL159" s="7">
        <v>70.28</v>
      </c>
      <c r="AM159" s="7">
        <v>70.28</v>
      </c>
      <c r="AN159" s="7">
        <v>70.28</v>
      </c>
      <c r="AO159" s="7">
        <v>70.28</v>
      </c>
      <c r="AP159" s="7">
        <v>70.28</v>
      </c>
      <c r="AQ159" s="7">
        <v>70.28</v>
      </c>
      <c r="AR159" s="7">
        <v>70.28</v>
      </c>
      <c r="AS159" s="7">
        <v>70.28</v>
      </c>
      <c r="AT159" s="7">
        <v>70.28</v>
      </c>
      <c r="AU159" s="7">
        <v>70.28</v>
      </c>
    </row>
  </sheetData>
  <pageMargins left="0.75" right="0.75" top="0.75" bottom="0.5" header="0.5" footer="0.75"/>
  <pageSetup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6F18-6322-5F42-AA0F-247F5F8DF658}">
  <dimension ref="A1:AJ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ColWidth="10.88671875" defaultRowHeight="14.4"/>
  <cols>
    <col min="2" max="2" width="18.44140625" bestFit="1" customWidth="1"/>
  </cols>
  <sheetData>
    <row r="1" spans="1:36">
      <c r="A1" t="s">
        <v>103</v>
      </c>
    </row>
    <row r="3" spans="1:36">
      <c r="A3" s="13"/>
      <c r="B3" s="13">
        <v>2016</v>
      </c>
      <c r="C3" s="13">
        <f>B3+1</f>
        <v>2017</v>
      </c>
      <c r="D3" s="13">
        <f>C3+1</f>
        <v>2018</v>
      </c>
      <c r="E3" s="13">
        <f t="shared" ref="E3:AI3" si="0">D3+1</f>
        <v>2019</v>
      </c>
      <c r="F3" s="13">
        <f t="shared" si="0"/>
        <v>2020</v>
      </c>
      <c r="G3" s="13">
        <f t="shared" si="0"/>
        <v>2021</v>
      </c>
      <c r="H3" s="13">
        <f t="shared" si="0"/>
        <v>2022</v>
      </c>
      <c r="I3" s="13">
        <f t="shared" si="0"/>
        <v>2023</v>
      </c>
      <c r="J3" s="13">
        <f t="shared" si="0"/>
        <v>2024</v>
      </c>
      <c r="K3" s="13">
        <f t="shared" si="0"/>
        <v>2025</v>
      </c>
      <c r="L3" s="13">
        <f t="shared" si="0"/>
        <v>2026</v>
      </c>
      <c r="M3" s="13">
        <f t="shared" si="0"/>
        <v>2027</v>
      </c>
      <c r="N3" s="13">
        <f t="shared" si="0"/>
        <v>2028</v>
      </c>
      <c r="O3" s="13">
        <f t="shared" si="0"/>
        <v>2029</v>
      </c>
      <c r="P3" s="13">
        <f t="shared" si="0"/>
        <v>2030</v>
      </c>
      <c r="Q3" s="13">
        <f t="shared" si="0"/>
        <v>2031</v>
      </c>
      <c r="R3" s="13">
        <f t="shared" si="0"/>
        <v>2032</v>
      </c>
      <c r="S3" s="13">
        <f t="shared" si="0"/>
        <v>2033</v>
      </c>
      <c r="T3" s="13">
        <f t="shared" si="0"/>
        <v>2034</v>
      </c>
      <c r="U3" s="13">
        <f t="shared" si="0"/>
        <v>2035</v>
      </c>
      <c r="V3" s="13">
        <f t="shared" si="0"/>
        <v>2036</v>
      </c>
      <c r="W3" s="13">
        <f t="shared" si="0"/>
        <v>2037</v>
      </c>
      <c r="X3" s="13">
        <f t="shared" si="0"/>
        <v>2038</v>
      </c>
      <c r="Y3" s="13">
        <f t="shared" si="0"/>
        <v>2039</v>
      </c>
      <c r="Z3" s="13">
        <f t="shared" si="0"/>
        <v>2040</v>
      </c>
      <c r="AA3" s="13">
        <f t="shared" si="0"/>
        <v>2041</v>
      </c>
      <c r="AB3" s="13">
        <f t="shared" si="0"/>
        <v>2042</v>
      </c>
      <c r="AC3" s="13">
        <f t="shared" si="0"/>
        <v>2043</v>
      </c>
      <c r="AD3" s="13">
        <f t="shared" si="0"/>
        <v>2044</v>
      </c>
      <c r="AE3" s="13">
        <f t="shared" si="0"/>
        <v>2045</v>
      </c>
      <c r="AF3" s="13">
        <f t="shared" si="0"/>
        <v>2046</v>
      </c>
      <c r="AG3" s="13">
        <f t="shared" si="0"/>
        <v>2047</v>
      </c>
      <c r="AH3" s="13">
        <f t="shared" si="0"/>
        <v>2048</v>
      </c>
      <c r="AI3" s="13">
        <f t="shared" si="0"/>
        <v>2049</v>
      </c>
      <c r="AJ3" s="13">
        <f t="shared" ref="AJ3" si="1">AI3+1</f>
        <v>2050</v>
      </c>
    </row>
    <row r="4" spans="1:36" s="1" customFormat="1">
      <c r="A4" s="4" t="s">
        <v>104</v>
      </c>
      <c r="B4" s="1">
        <f>MAX(0,'CER CEF Electricity Capacity'!L14-'CER CEF Electricity Capacity'!M14)</f>
        <v>0</v>
      </c>
      <c r="C4" s="1">
        <f>MAX(0,'CER CEF Electricity Capacity'!M14-'CER CEF Electricity Capacity'!N14)</f>
        <v>0</v>
      </c>
      <c r="D4" s="1">
        <f>MAX(0,'CER CEF Electricity Capacity'!N14-'CER CEF Electricity Capacity'!O14)</f>
        <v>588</v>
      </c>
      <c r="E4" s="1">
        <f>MAX(0,'CER CEF Electricity Capacity'!O14-'CER CEF Electricity Capacity'!P14)</f>
        <v>0</v>
      </c>
      <c r="F4" s="1">
        <f>MAX(0,'CER CEF Electricity Capacity'!P14-'CER CEF Electricity Capacity'!Q6)</f>
        <v>654.44000000000051</v>
      </c>
      <c r="G4" s="1">
        <f>MAX(0,'CER CEF Electricity Capacity'!Q6-'CER CEF Electricity Capacity'!R6)</f>
        <v>1304</v>
      </c>
      <c r="H4" s="1">
        <f>MAX(0,'CER CEF Electricity Capacity'!R6-'CER CEF Electricity Capacity'!S6)</f>
        <v>2758</v>
      </c>
      <c r="I4" s="1">
        <f>MAX(0,'CER CEF Electricity Capacity'!S6-'CER CEF Electricity Capacity'!T6)</f>
        <v>0</v>
      </c>
      <c r="J4" s="1">
        <f>MAX(0,'CER CEF Electricity Capacity'!T6-'CER CEF Electricity Capacity'!U6)</f>
        <v>1405</v>
      </c>
      <c r="K4" s="1">
        <f>MAX(0,'CER CEF Electricity Capacity'!U6-'CER CEF Electricity Capacity'!V6)</f>
        <v>154</v>
      </c>
      <c r="L4" s="1">
        <f>MAX(0,'CER CEF Electricity Capacity'!V6-'CER CEF Electricity Capacity'!W6)</f>
        <v>0</v>
      </c>
      <c r="M4" s="1">
        <f>MAX(0,'CER CEF Electricity Capacity'!W6-'CER CEF Electricity Capacity'!X6)</f>
        <v>284</v>
      </c>
      <c r="N4" s="1">
        <f>MAX(0,'CER CEF Electricity Capacity'!X6-'CER CEF Electricity Capacity'!Y6)</f>
        <v>0</v>
      </c>
      <c r="O4" s="1">
        <f>MAX(0,'CER CEF Electricity Capacity'!Y6-'CER CEF Electricity Capacity'!Z6)</f>
        <v>858</v>
      </c>
      <c r="P4" s="19">
        <f>MAX(0,'CER CEF Electricity Capacity'!Z6-'CER CEF Electricity Capacity'!AA6)</f>
        <v>0</v>
      </c>
      <c r="Q4" s="19">
        <f>MAX(0,'CER CEF Electricity Capacity'!AA6-'CER CEF Electricity Capacity'!AB6)</f>
        <v>1402</v>
      </c>
      <c r="R4" s="19">
        <f>MAX(0,'CER CEF Electricity Capacity'!AB6-'CER CEF Electricity Capacity'!AC6)</f>
        <v>0</v>
      </c>
      <c r="S4" s="19">
        <f>MAX(0,'CER CEF Electricity Capacity'!AC6-'CER CEF Electricity Capacity'!AD6)</f>
        <v>0</v>
      </c>
      <c r="T4" s="19">
        <f>MAX(0,'CER CEF Electricity Capacity'!AD6-'CER CEF Electricity Capacity'!AE6)</f>
        <v>0</v>
      </c>
      <c r="U4" s="19">
        <f>MAX(0,'CER CEF Electricity Capacity'!AE6-'CER CEF Electricity Capacity'!AF6)</f>
        <v>0</v>
      </c>
      <c r="V4" s="19">
        <f>MAX(0,'CER CEF Electricity Capacity'!AF6-'CER CEF Electricity Capacity'!AG6)</f>
        <v>0</v>
      </c>
      <c r="W4" s="19">
        <f>MAX(0,'CER CEF Electricity Capacity'!AG6-'CER CEF Electricity Capacity'!AH6)</f>
        <v>0</v>
      </c>
      <c r="X4" s="19">
        <f>MAX(0,'CER CEF Electricity Capacity'!AH6-'CER CEF Electricity Capacity'!AI6)</f>
        <v>0</v>
      </c>
      <c r="Y4" s="19">
        <f>MAX(0,'CER CEF Electricity Capacity'!AI6-'CER CEF Electricity Capacity'!AJ6)</f>
        <v>0</v>
      </c>
      <c r="Z4" s="19">
        <f>MAX(0,'CER CEF Electricity Capacity'!AJ6-'CER CEF Electricity Capacity'!AK6)</f>
        <v>0</v>
      </c>
      <c r="AA4" s="19">
        <f>MAX(0,'CER CEF Electricity Capacity'!AK6-'CER CEF Electricity Capacity'!AL6)</f>
        <v>0</v>
      </c>
      <c r="AB4" s="19">
        <f>MAX(0,'CER CEF Electricity Capacity'!AL6-'CER CEF Electricity Capacity'!AM6)</f>
        <v>0</v>
      </c>
      <c r="AC4" s="19">
        <f>MAX(0,'CER CEF Electricity Capacity'!AM6-'CER CEF Electricity Capacity'!AN6)</f>
        <v>0</v>
      </c>
      <c r="AD4" s="19">
        <f>MAX(0,'CER CEF Electricity Capacity'!AN6-'CER CEF Electricity Capacity'!AO6)</f>
        <v>0</v>
      </c>
      <c r="AE4" s="19">
        <f>MAX(0,'CER CEF Electricity Capacity'!AO6-'CER CEF Electricity Capacity'!AP6)</f>
        <v>0</v>
      </c>
      <c r="AF4" s="19">
        <f>MAX(0,'CER CEF Electricity Capacity'!AP6-'CER CEF Electricity Capacity'!AQ6)</f>
        <v>0</v>
      </c>
      <c r="AG4" s="19">
        <f>MAX(0,'CER CEF Electricity Capacity'!AQ6-'CER CEF Electricity Capacity'!AR6)</f>
        <v>0</v>
      </c>
      <c r="AH4" s="19">
        <f>MAX(0,'CER CEF Electricity Capacity'!AR6-'CER CEF Electricity Capacity'!AS6)</f>
        <v>0</v>
      </c>
      <c r="AI4" s="19">
        <f>MAX(0,'CER CEF Electricity Capacity'!AS6-'CER CEF Electricity Capacity'!AT6)</f>
        <v>0</v>
      </c>
      <c r="AJ4" s="19">
        <f>MAX(0,'CER CEF Electricity Capacity'!AT6-'CER CEF Electricity Capacity'!AU6)</f>
        <v>0</v>
      </c>
    </row>
    <row r="5" spans="1:36" s="1" customFormat="1">
      <c r="A5" s="4" t="s">
        <v>105</v>
      </c>
      <c r="B5" s="1">
        <f>MAX(0,'CER CEF Electricity Capacity'!L15-'CER CEF Electricity Capacity'!M15)*About!$B21</f>
        <v>182.08000000000175</v>
      </c>
      <c r="C5" s="1">
        <f>MAX(0,'CER CEF Electricity Capacity'!M15-'CER CEF Electricity Capacity'!N15)*About!$B21</f>
        <v>0</v>
      </c>
      <c r="D5" s="1">
        <f>MAX(0,'CER CEF Electricity Capacity'!N15-'CER CEF Electricity Capacity'!O15)*About!$B21</f>
        <v>0</v>
      </c>
      <c r="E5" s="1">
        <f>MAX(0,'CER CEF Electricity Capacity'!O15-'CER CEF Electricity Capacity'!P15)*About!$B21</f>
        <v>0</v>
      </c>
      <c r="F5" s="1">
        <f>MAX(0,'CER CEF Electricity Capacity'!P15-'CER CEF Electricity Capacity'!Q15)*About!$B21</f>
        <v>0</v>
      </c>
      <c r="G5" s="1">
        <f>MAX(0,'CER CEF Electricity Capacity'!Q15-'CER CEF Electricity Capacity'!R15)*About!$B21</f>
        <v>0</v>
      </c>
      <c r="H5" s="1">
        <f>MAX(0,'CER CEF Electricity Capacity'!R15-'CER CEF Electricity Capacity'!S15)*About!$B21</f>
        <v>0</v>
      </c>
      <c r="I5" s="1">
        <f>MAX(0,'CER CEF Electricity Capacity'!S15-'CER CEF Electricity Capacity'!T15)*About!$B21</f>
        <v>0</v>
      </c>
      <c r="J5" s="1">
        <f>MAX(0,'CER CEF Electricity Capacity'!T15-'CER CEF Electricity Capacity'!U15)*About!$B21</f>
        <v>0</v>
      </c>
      <c r="K5" s="1">
        <f>MAX(0,'CER CEF Electricity Capacity'!U15-'CER CEF Electricity Capacity'!V15)*About!$B21</f>
        <v>0</v>
      </c>
      <c r="L5" s="1">
        <f>MAX(0,'CER CEF Electricity Capacity'!V15-'CER CEF Electricity Capacity'!W15)*About!$B21</f>
        <v>0</v>
      </c>
      <c r="M5" s="1">
        <f>MAX(0,'CER CEF Electricity Capacity'!W15-'CER CEF Electricity Capacity'!X15)*About!$B21</f>
        <v>0</v>
      </c>
      <c r="N5" s="1">
        <f>MAX(0,'CER CEF Electricity Capacity'!X15-'CER CEF Electricity Capacity'!Y15)*About!$B21</f>
        <v>0</v>
      </c>
      <c r="O5" s="1">
        <f>MAX(0,'CER CEF Electricity Capacity'!Y15-'CER CEF Electricity Capacity'!Z15)*About!$B21</f>
        <v>0</v>
      </c>
      <c r="P5" s="1">
        <f>MAX(0,'CER CEF Electricity Capacity'!Z15-'CER CEF Electricity Capacity'!AA15)*About!$B21</f>
        <v>0</v>
      </c>
      <c r="Q5" s="1">
        <f>MAX(0,'CER CEF Electricity Capacity'!AA15-'CER CEF Electricity Capacity'!AB15)*About!$B21</f>
        <v>0</v>
      </c>
      <c r="R5" s="1">
        <f>MAX(0,'CER CEF Electricity Capacity'!AB15-'CER CEF Electricity Capacity'!AC15)*About!$B21</f>
        <v>0</v>
      </c>
      <c r="S5" s="1">
        <f>MAX(0,'CER CEF Electricity Capacity'!AC15-'CER CEF Electricity Capacity'!AD15)*About!$B21</f>
        <v>394.95500000000175</v>
      </c>
      <c r="T5" s="1">
        <f>MAX(0,'CER CEF Electricity Capacity'!AD15-'CER CEF Electricity Capacity'!AE15)*About!$B21</f>
        <v>0</v>
      </c>
      <c r="U5" s="1">
        <f>MAX(0,'CER CEF Electricity Capacity'!AE15-'CER CEF Electricity Capacity'!AF15)*About!$B21</f>
        <v>0</v>
      </c>
      <c r="V5" s="1">
        <f>MAX(0,'CER CEF Electricity Capacity'!AF15-'CER CEF Electricity Capacity'!AG15)*About!$B21</f>
        <v>0</v>
      </c>
      <c r="W5" s="1">
        <f>MAX(0,'CER CEF Electricity Capacity'!AG15-'CER CEF Electricity Capacity'!AH15)*About!$B21</f>
        <v>442.46500000000015</v>
      </c>
      <c r="X5" s="1">
        <f>MAX(0,'CER CEF Electricity Capacity'!AH15-'CER CEF Electricity Capacity'!AI15)*About!$B21</f>
        <v>0</v>
      </c>
      <c r="Y5" s="1">
        <f>MAX(0,'CER CEF Electricity Capacity'!AI15-'CER CEF Electricity Capacity'!AJ15)*About!$B21</f>
        <v>314.96499999999651</v>
      </c>
      <c r="Z5" s="1">
        <f>MAX(0,'CER CEF Electricity Capacity'!AJ15-'CER CEF Electricity Capacity'!AK15)*About!$B21</f>
        <v>0</v>
      </c>
      <c r="AA5" s="1">
        <f>MAX(0,'CER CEF Electricity Capacity'!AK15-'CER CEF Electricity Capacity'!AL15)*About!$B21</f>
        <v>144.96500000000015</v>
      </c>
      <c r="AB5" s="1">
        <f>MAX(0,'CER CEF Electricity Capacity'!AL15-'CER CEF Electricity Capacity'!AM15)*About!$B21</f>
        <v>0</v>
      </c>
      <c r="AC5" s="1">
        <f>MAX(0,'CER CEF Electricity Capacity'!AM15-'CER CEF Electricity Capacity'!AN15)*About!$B21</f>
        <v>4.4699999999975262</v>
      </c>
      <c r="AD5" s="1">
        <f>MAX(0,'CER CEF Electricity Capacity'!AN15-'CER CEF Electricity Capacity'!AO15)*About!$B21</f>
        <v>0</v>
      </c>
      <c r="AE5" s="1">
        <f>MAX(0,'CER CEF Electricity Capacity'!AO15-'CER CEF Electricity Capacity'!AP15)*About!$B21</f>
        <v>0</v>
      </c>
      <c r="AF5" s="1">
        <f>MAX(0,'CER CEF Electricity Capacity'!AP15-'CER CEF Electricity Capacity'!AQ15)*About!$B21</f>
        <v>0</v>
      </c>
      <c r="AG5" s="1">
        <f>MAX(0,'CER CEF Electricity Capacity'!AQ15-'CER CEF Electricity Capacity'!AR15)*About!$B21</f>
        <v>0</v>
      </c>
      <c r="AH5" s="1">
        <f>MAX(0,'CER CEF Electricity Capacity'!AR15-'CER CEF Electricity Capacity'!AS15)*About!$B21</f>
        <v>0</v>
      </c>
      <c r="AI5" s="1">
        <f>MAX(0,'CER CEF Electricity Capacity'!AS15-'CER CEF Electricity Capacity'!AT15)*About!$B21</f>
        <v>4.4699999999975262</v>
      </c>
      <c r="AJ5" s="1">
        <f>MAX(0,'CER CEF Electricity Capacity'!AT15-'CER CEF Electricity Capacity'!AU15)*About!$B21</f>
        <v>0</v>
      </c>
    </row>
    <row r="6" spans="1:36" s="1" customFormat="1">
      <c r="A6" s="4" t="s">
        <v>106</v>
      </c>
      <c r="B6" s="1">
        <f>MAX(0,'CER CEF Electricity Capacity'!L13-'CER CEF Electricity Capacity'!M13)</f>
        <v>0</v>
      </c>
      <c r="C6" s="1">
        <f>MAX(0,'CER CEF Electricity Capacity'!M13-'CER CEF Electricity Capacity'!N13)</f>
        <v>935</v>
      </c>
      <c r="D6" s="1">
        <f>MAX(0,'CER CEF Electricity Capacity'!N13-'CER CEF Electricity Capacity'!O13)</f>
        <v>0</v>
      </c>
      <c r="E6" s="1">
        <f>MAX(0,'CER CEF Electricity Capacity'!O13-'CER CEF Electricity Capacity'!P13)</f>
        <v>0</v>
      </c>
      <c r="F6" s="1">
        <f>MAX(0,'CER CEF Electricity Capacity'!P13-'CER CEF Electricity Capacity'!Q13)</f>
        <v>825</v>
      </c>
      <c r="G6" s="1">
        <f>MAX(0,'CER CEF Electricity Capacity'!Q13-'CER CEF Electricity Capacity'!R13)</f>
        <v>0</v>
      </c>
      <c r="H6" s="1">
        <f>MAX(0,'CER CEF Electricity Capacity'!R13-'CER CEF Electricity Capacity'!S13)</f>
        <v>935</v>
      </c>
      <c r="I6" s="1">
        <f>MAX(0,'CER CEF Electricity Capacity'!S13-'CER CEF Electricity Capacity'!T13)</f>
        <v>1760</v>
      </c>
      <c r="J6" s="1">
        <f>MAX(0,'CER CEF Electricity Capacity'!T13-'CER CEF Electricity Capacity'!U13)</f>
        <v>0</v>
      </c>
      <c r="K6" s="1">
        <f>MAX(0,'CER CEF Electricity Capacity'!U13-'CER CEF Electricity Capacity'!V13)</f>
        <v>1902</v>
      </c>
      <c r="L6" s="1">
        <f>MAX(0,'CER CEF Electricity Capacity'!V13-'CER CEF Electricity Capacity'!W13)</f>
        <v>1225</v>
      </c>
      <c r="M6" s="1">
        <f>MAX(0,'CER CEF Electricity Capacity'!W13-'CER CEF Electricity Capacity'!X13)</f>
        <v>0</v>
      </c>
      <c r="N6" s="1">
        <f>MAX(0,'CER CEF Electricity Capacity'!X13-'CER CEF Electricity Capacity'!Y13)</f>
        <v>0</v>
      </c>
      <c r="O6" s="1">
        <f>MAX(0,'CER CEF Electricity Capacity'!Y13-'CER CEF Electricity Capacity'!Z13)</f>
        <v>822</v>
      </c>
      <c r="P6" s="19">
        <f>MAX(0,'CER CEF Electricity Capacity'!Z13-'CER CEF Electricity Capacity'!AA13)</f>
        <v>0</v>
      </c>
      <c r="Q6" s="19">
        <f>MAX(0,'CER CEF Electricity Capacity'!AA13-'CER CEF Electricity Capacity'!AB13)</f>
        <v>822</v>
      </c>
      <c r="R6" s="19">
        <f>MAX(0,'CER CEF Electricity Capacity'!AB13-'CER CEF Electricity Capacity'!AC13)</f>
        <v>0</v>
      </c>
      <c r="S6" s="19">
        <f>MAX(0,'CER CEF Electricity Capacity'!AC13-'CER CEF Electricity Capacity'!AD13)</f>
        <v>0</v>
      </c>
      <c r="T6" s="19">
        <f>MAX(0,'CER CEF Electricity Capacity'!AD13-'CER CEF Electricity Capacity'!AE13)</f>
        <v>0</v>
      </c>
      <c r="U6" s="19">
        <f>MAX(0,'CER CEF Electricity Capacity'!AE13-'CER CEF Electricity Capacity'!AF13)</f>
        <v>0</v>
      </c>
      <c r="V6" s="19">
        <f>MAX(0,'CER CEF Electricity Capacity'!AF13-'CER CEF Electricity Capacity'!AG13)</f>
        <v>0</v>
      </c>
      <c r="W6" s="19">
        <f>MAX(0,'CER CEF Electricity Capacity'!AG13-'CER CEF Electricity Capacity'!AH13)</f>
        <v>0</v>
      </c>
      <c r="X6" s="19">
        <f>MAX(0,'CER CEF Electricity Capacity'!AH13-'CER CEF Electricity Capacity'!AI13)</f>
        <v>0</v>
      </c>
      <c r="Y6" s="19">
        <f>MAX(0,'CER CEF Electricity Capacity'!AI13-'CER CEF Electricity Capacity'!AJ13)</f>
        <v>0</v>
      </c>
      <c r="Z6" s="19">
        <f>MAX(0,'CER CEF Electricity Capacity'!AJ13-'CER CEF Electricity Capacity'!AK13)</f>
        <v>0</v>
      </c>
      <c r="AA6" s="19">
        <f>MAX(0,'CER CEF Electricity Capacity'!AK13-'CER CEF Electricity Capacity'!AL13)</f>
        <v>685</v>
      </c>
      <c r="AB6" s="19">
        <f>MAX(0,'CER CEF Electricity Capacity'!AL13-'CER CEF Electricity Capacity'!AM13)</f>
        <v>0</v>
      </c>
      <c r="AC6" s="19">
        <f>MAX(0,'CER CEF Electricity Capacity'!AM13-'CER CEF Electricity Capacity'!AN13)</f>
        <v>0</v>
      </c>
      <c r="AD6" s="19">
        <f>MAX(0,'CER CEF Electricity Capacity'!AN13-'CER CEF Electricity Capacity'!AO13)</f>
        <v>0</v>
      </c>
      <c r="AE6" s="19">
        <f>MAX(0,'CER CEF Electricity Capacity'!AO13-'CER CEF Electricity Capacity'!AP13)</f>
        <v>0</v>
      </c>
      <c r="AF6" s="19">
        <f>MAX(0,'CER CEF Electricity Capacity'!AP13-'CER CEF Electricity Capacity'!AQ13)</f>
        <v>0</v>
      </c>
      <c r="AG6" s="19">
        <f>MAX(0,'CER CEF Electricity Capacity'!AQ13-'CER CEF Electricity Capacity'!AR13)</f>
        <v>0</v>
      </c>
      <c r="AH6" s="19">
        <f>MAX(0,'CER CEF Electricity Capacity'!AR13-'CER CEF Electricity Capacity'!AS13)</f>
        <v>0</v>
      </c>
      <c r="AI6" s="19">
        <f>MAX(0,'CER CEF Electricity Capacity'!AS13-'CER CEF Electricity Capacity'!AT13)</f>
        <v>0</v>
      </c>
      <c r="AJ6" s="19">
        <f>MAX(0,'CER CEF Electricity Capacity'!AT13-'CER CEF Electricity Capacity'!AU13)</f>
        <v>0</v>
      </c>
    </row>
    <row r="7" spans="1:36" s="1" customFormat="1">
      <c r="A7" s="4" t="s">
        <v>107</v>
      </c>
      <c r="B7" s="1">
        <f>MAX(0,'CER CEF Electricity Capacity'!L9-'CER CEF Electricity Capacity'!M9)</f>
        <v>0</v>
      </c>
      <c r="C7" s="1">
        <f>MAX(0,'CER CEF Electricity Capacity'!M9-'CER CEF Electricity Capacity'!N9)</f>
        <v>0</v>
      </c>
      <c r="D7" s="1">
        <f>MAX(0,'CER CEF Electricity Capacity'!N9-'CER CEF Electricity Capacity'!O9)</f>
        <v>0</v>
      </c>
      <c r="E7" s="1">
        <f>MAX(0,'CER CEF Electricity Capacity'!O9-'CER CEF Electricity Capacity'!P9)</f>
        <v>0</v>
      </c>
      <c r="F7" s="1">
        <f>MAX(0,'CER CEF Electricity Capacity'!P9-'CER CEF Electricity Capacity'!Q9)</f>
        <v>0</v>
      </c>
      <c r="G7" s="1">
        <f>MAX(0,'CER CEF Electricity Capacity'!Q9-'CER CEF Electricity Capacity'!R9)</f>
        <v>0</v>
      </c>
      <c r="H7" s="1">
        <f>MAX(0,'CER CEF Electricity Capacity'!R9-'CER CEF Electricity Capacity'!S9)</f>
        <v>0</v>
      </c>
      <c r="I7" s="1">
        <f>MAX(0,'CER CEF Electricity Capacity'!S9-'CER CEF Electricity Capacity'!T9)</f>
        <v>0</v>
      </c>
      <c r="J7" s="1">
        <f>MAX(0,'CER CEF Electricity Capacity'!T9-'CER CEF Electricity Capacity'!U9)</f>
        <v>0</v>
      </c>
      <c r="K7" s="1">
        <f>MAX(0,'CER CEF Electricity Capacity'!U9-'CER CEF Electricity Capacity'!V9)</f>
        <v>0</v>
      </c>
      <c r="L7" s="1">
        <f>MAX(0,'CER CEF Electricity Capacity'!V9-'CER CEF Electricity Capacity'!W9)</f>
        <v>0</v>
      </c>
      <c r="M7" s="1">
        <f>MAX(0,'CER CEF Electricity Capacity'!W9-'CER CEF Electricity Capacity'!X9)</f>
        <v>0</v>
      </c>
      <c r="N7" s="1">
        <f>MAX(0,'CER CEF Electricity Capacity'!X9-'CER CEF Electricity Capacity'!Y9)</f>
        <v>0</v>
      </c>
      <c r="O7" s="1">
        <f>MAX(0,'CER CEF Electricity Capacity'!Y9-'CER CEF Electricity Capacity'!Z9)</f>
        <v>0</v>
      </c>
      <c r="P7" s="19">
        <f>MAX(0,'CER CEF Electricity Capacity'!Z9-'CER CEF Electricity Capacity'!AA9)</f>
        <v>0</v>
      </c>
      <c r="Q7" s="19">
        <f>MAX(0,'CER CEF Electricity Capacity'!AA9-'CER CEF Electricity Capacity'!AB9)</f>
        <v>0</v>
      </c>
      <c r="R7" s="19">
        <f>MAX(0,'CER CEF Electricity Capacity'!AB9-'CER CEF Electricity Capacity'!AC9)</f>
        <v>0</v>
      </c>
      <c r="S7" s="19">
        <f>MAX(0,'CER CEF Electricity Capacity'!AC9-'CER CEF Electricity Capacity'!AD9)</f>
        <v>0</v>
      </c>
      <c r="T7" s="19">
        <f>MAX(0,'CER CEF Electricity Capacity'!AD9-'CER CEF Electricity Capacity'!AE9)</f>
        <v>0</v>
      </c>
      <c r="U7" s="19">
        <f>MAX(0,'CER CEF Electricity Capacity'!AE9-'CER CEF Electricity Capacity'!AF9)</f>
        <v>0</v>
      </c>
      <c r="V7" s="19">
        <f>MAX(0,'CER CEF Electricity Capacity'!AF9-'CER CEF Electricity Capacity'!AG9)</f>
        <v>0</v>
      </c>
      <c r="W7" s="19">
        <f>MAX(0,'CER CEF Electricity Capacity'!AG9-'CER CEF Electricity Capacity'!AH9)</f>
        <v>0</v>
      </c>
      <c r="X7" s="19">
        <f>MAX(0,'CER CEF Electricity Capacity'!AH9-'CER CEF Electricity Capacity'!AI9)</f>
        <v>0</v>
      </c>
      <c r="Y7" s="19">
        <f>MAX(0,'CER CEF Electricity Capacity'!AI9-'CER CEF Electricity Capacity'!AJ9)</f>
        <v>0</v>
      </c>
      <c r="Z7" s="19">
        <f>MAX(0,'CER CEF Electricity Capacity'!AJ9-'CER CEF Electricity Capacity'!AK9)</f>
        <v>0</v>
      </c>
      <c r="AA7" s="19">
        <f>MAX(0,'CER CEF Electricity Capacity'!AK9-'CER CEF Electricity Capacity'!AL9)</f>
        <v>0</v>
      </c>
      <c r="AB7" s="19">
        <f>MAX(0,'CER CEF Electricity Capacity'!AL9-'CER CEF Electricity Capacity'!AM9)</f>
        <v>0</v>
      </c>
      <c r="AC7" s="19">
        <f>MAX(0,'CER CEF Electricity Capacity'!AM9-'CER CEF Electricity Capacity'!AN9)</f>
        <v>0</v>
      </c>
      <c r="AD7" s="19">
        <f>MAX(0,'CER CEF Electricity Capacity'!AN9-'CER CEF Electricity Capacity'!AO9)</f>
        <v>0</v>
      </c>
      <c r="AE7" s="19">
        <f>MAX(0,'CER CEF Electricity Capacity'!AO9-'CER CEF Electricity Capacity'!AP9)</f>
        <v>0</v>
      </c>
      <c r="AF7" s="19">
        <f>MAX(0,'CER CEF Electricity Capacity'!AP9-'CER CEF Electricity Capacity'!AQ9)</f>
        <v>0</v>
      </c>
      <c r="AG7" s="19">
        <f>MAX(0,'CER CEF Electricity Capacity'!AQ9-'CER CEF Electricity Capacity'!AR9)</f>
        <v>0</v>
      </c>
      <c r="AH7" s="19">
        <f>MAX(0,'CER CEF Electricity Capacity'!AR9-'CER CEF Electricity Capacity'!AS9)</f>
        <v>0</v>
      </c>
      <c r="AI7" s="19">
        <f>MAX(0,'CER CEF Electricity Capacity'!AS9-'CER CEF Electricity Capacity'!AT9)</f>
        <v>0</v>
      </c>
      <c r="AJ7" s="19">
        <f>MAX(0,'CER CEF Electricity Capacity'!AT9-'CER CEF Electricity Capacity'!AU9)</f>
        <v>0</v>
      </c>
    </row>
    <row r="8" spans="1:36" s="1" customFormat="1">
      <c r="A8" s="4" t="s">
        <v>108</v>
      </c>
      <c r="B8" s="1">
        <f>MAX(0,'CER CEF Electricity Capacity'!L10-'CER CEF Electricity Capacity'!M10)</f>
        <v>0</v>
      </c>
      <c r="C8" s="1">
        <f>MAX(0,'CER CEF Electricity Capacity'!M10-'CER CEF Electricity Capacity'!N10)</f>
        <v>0</v>
      </c>
      <c r="D8" s="1">
        <f>MAX(0,'CER CEF Electricity Capacity'!N10-'CER CEF Electricity Capacity'!O10)</f>
        <v>0</v>
      </c>
      <c r="E8" s="1">
        <f>MAX(0,'CER CEF Electricity Capacity'!O10-'CER CEF Electricity Capacity'!P10)</f>
        <v>0</v>
      </c>
      <c r="F8" s="1">
        <f>MAX(0,'CER CEF Electricity Capacity'!P10-'CER CEF Electricity Capacity'!Q10)</f>
        <v>0</v>
      </c>
      <c r="G8" s="1">
        <f>MAX(0,'CER CEF Electricity Capacity'!Q10-'CER CEF Electricity Capacity'!R10)</f>
        <v>0</v>
      </c>
      <c r="H8" s="1">
        <f>MAX(0,'CER CEF Electricity Capacity'!R10-'CER CEF Electricity Capacity'!S10)</f>
        <v>0</v>
      </c>
      <c r="I8" s="1">
        <f>MAX(0,'CER CEF Electricity Capacity'!S10-'CER CEF Electricity Capacity'!T10)</f>
        <v>0</v>
      </c>
      <c r="J8" s="1">
        <f>MAX(0,'CER CEF Electricity Capacity'!T10-'CER CEF Electricity Capacity'!U10)</f>
        <v>0</v>
      </c>
      <c r="K8" s="1">
        <f>MAX(0,'CER CEF Electricity Capacity'!U10-'CER CEF Electricity Capacity'!V10)</f>
        <v>0</v>
      </c>
      <c r="L8" s="1">
        <f>MAX(0,'CER CEF Electricity Capacity'!V10-'CER CEF Electricity Capacity'!W10)</f>
        <v>0</v>
      </c>
      <c r="M8" s="1">
        <f>MAX(0,'CER CEF Electricity Capacity'!W10-'CER CEF Electricity Capacity'!X10)</f>
        <v>0</v>
      </c>
      <c r="N8" s="1">
        <f>MAX(0,'CER CEF Electricity Capacity'!X10-'CER CEF Electricity Capacity'!Y10)</f>
        <v>0</v>
      </c>
      <c r="O8" s="1">
        <f>MAX(0,'CER CEF Electricity Capacity'!Y10-'CER CEF Electricity Capacity'!Z10)</f>
        <v>0</v>
      </c>
      <c r="P8" s="19">
        <f>MAX(0,'CER CEF Electricity Capacity'!Z10-'CER CEF Electricity Capacity'!AA10)</f>
        <v>0</v>
      </c>
      <c r="Q8" s="19">
        <f>MAX(0,'CER CEF Electricity Capacity'!AA10-'CER CEF Electricity Capacity'!AB10)</f>
        <v>0</v>
      </c>
      <c r="R8" s="19">
        <f>MAX(0,'CER CEF Electricity Capacity'!AB10-'CER CEF Electricity Capacity'!AC10)</f>
        <v>0</v>
      </c>
      <c r="S8" s="19">
        <f>MAX(0,'CER CEF Electricity Capacity'!AC10-'CER CEF Electricity Capacity'!AD10)</f>
        <v>0</v>
      </c>
      <c r="T8" s="19">
        <f>MAX(0,'CER CEF Electricity Capacity'!AD10-'CER CEF Electricity Capacity'!AE10)</f>
        <v>0</v>
      </c>
      <c r="U8" s="19">
        <f>MAX(0,'CER CEF Electricity Capacity'!AE10-'CER CEF Electricity Capacity'!AF10)</f>
        <v>0</v>
      </c>
      <c r="V8" s="19">
        <f>MAX(0,'CER CEF Electricity Capacity'!AF10-'CER CEF Electricity Capacity'!AG10)</f>
        <v>0</v>
      </c>
      <c r="W8" s="19">
        <f>MAX(0,'CER CEF Electricity Capacity'!AG10-'CER CEF Electricity Capacity'!AH10)</f>
        <v>0</v>
      </c>
      <c r="X8" s="19">
        <f>MAX(0,'CER CEF Electricity Capacity'!AH10-'CER CEF Electricity Capacity'!AI10)</f>
        <v>0</v>
      </c>
      <c r="Y8" s="19">
        <f>MAX(0,'CER CEF Electricity Capacity'!AI10-'CER CEF Electricity Capacity'!AJ10)</f>
        <v>0</v>
      </c>
      <c r="Z8" s="19">
        <f>MAX(0,'CER CEF Electricity Capacity'!AJ10-'CER CEF Electricity Capacity'!AK10)</f>
        <v>0</v>
      </c>
      <c r="AA8" s="19">
        <f>MAX(0,'CER CEF Electricity Capacity'!AK10-'CER CEF Electricity Capacity'!AL10)</f>
        <v>0</v>
      </c>
      <c r="AB8" s="19">
        <f>MAX(0,'CER CEF Electricity Capacity'!AL10-'CER CEF Electricity Capacity'!AM10)</f>
        <v>0</v>
      </c>
      <c r="AC8" s="19">
        <f>MAX(0,'CER CEF Electricity Capacity'!AM10-'CER CEF Electricity Capacity'!AN10)</f>
        <v>0</v>
      </c>
      <c r="AD8" s="19">
        <f>MAX(0,'CER CEF Electricity Capacity'!AN10-'CER CEF Electricity Capacity'!AO10)</f>
        <v>0</v>
      </c>
      <c r="AE8" s="19">
        <f>MAX(0,'CER CEF Electricity Capacity'!AO10-'CER CEF Electricity Capacity'!AP10)</f>
        <v>0</v>
      </c>
      <c r="AF8" s="19">
        <f>MAX(0,'CER CEF Electricity Capacity'!AP10-'CER CEF Electricity Capacity'!AQ10)</f>
        <v>0</v>
      </c>
      <c r="AG8" s="19">
        <f>MAX(0,'CER CEF Electricity Capacity'!AQ10-'CER CEF Electricity Capacity'!AR10)</f>
        <v>0</v>
      </c>
      <c r="AH8" s="19">
        <f>MAX(0,'CER CEF Electricity Capacity'!AR10-'CER CEF Electricity Capacity'!AS10)</f>
        <v>0</v>
      </c>
      <c r="AI8" s="19">
        <f>MAX(0,'CER CEF Electricity Capacity'!AS10-'CER CEF Electricity Capacity'!AT10)</f>
        <v>0</v>
      </c>
      <c r="AJ8" s="19">
        <f>MAX(0,'CER CEF Electricity Capacity'!AT10-'CER CEF Electricity Capacity'!AU10)</f>
        <v>0</v>
      </c>
    </row>
    <row r="9" spans="1:36" s="1" customFormat="1">
      <c r="A9" s="4" t="s">
        <v>109</v>
      </c>
      <c r="B9" s="1">
        <f>MAX(0,'CER CEF Electricity Capacity'!L12-'CER CEF Electricity Capacity'!M12)</f>
        <v>0</v>
      </c>
      <c r="C9" s="1">
        <f>MAX(0,'CER CEF Electricity Capacity'!M12-'CER CEF Electricity Capacity'!N12)</f>
        <v>0</v>
      </c>
      <c r="D9" s="1">
        <f>MAX(0,'CER CEF Electricity Capacity'!N12-'CER CEF Electricity Capacity'!O12)</f>
        <v>0</v>
      </c>
      <c r="E9" s="1">
        <f>MAX(0,'CER CEF Electricity Capacity'!O12-'CER CEF Electricity Capacity'!P12)</f>
        <v>0</v>
      </c>
      <c r="F9" s="1">
        <f>MAX(0,'CER CEF Electricity Capacity'!P12-'CER CEF Electricity Capacity'!Q12)</f>
        <v>0</v>
      </c>
      <c r="G9" s="1">
        <f>MAX(0,'CER CEF Electricity Capacity'!Q12-'CER CEF Electricity Capacity'!R12)</f>
        <v>0</v>
      </c>
      <c r="H9" s="1">
        <f>MAX(0,'CER CEF Electricity Capacity'!R12-'CER CEF Electricity Capacity'!S12)</f>
        <v>0</v>
      </c>
      <c r="I9" s="1">
        <f>MAX(0,'CER CEF Electricity Capacity'!S12-'CER CEF Electricity Capacity'!T12)</f>
        <v>0</v>
      </c>
      <c r="J9" s="1">
        <f>MAX(0,'CER CEF Electricity Capacity'!T12-'CER CEF Electricity Capacity'!U12)</f>
        <v>0</v>
      </c>
      <c r="K9" s="1">
        <f>MAX(0,'CER CEF Electricity Capacity'!U12-'CER CEF Electricity Capacity'!V12)</f>
        <v>0</v>
      </c>
      <c r="L9" s="1">
        <f>MAX(0,'CER CEF Electricity Capacity'!V12-'CER CEF Electricity Capacity'!W12)</f>
        <v>0</v>
      </c>
      <c r="M9" s="1">
        <f>MAX(0,'CER CEF Electricity Capacity'!W12-'CER CEF Electricity Capacity'!X12)</f>
        <v>0</v>
      </c>
      <c r="N9" s="1">
        <f>MAX(0,'CER CEF Electricity Capacity'!X12-'CER CEF Electricity Capacity'!Y12)</f>
        <v>0</v>
      </c>
      <c r="O9" s="1">
        <f>MAX(0,'CER CEF Electricity Capacity'!Y12-'CER CEF Electricity Capacity'!Z12)</f>
        <v>0</v>
      </c>
      <c r="P9" s="19">
        <f>MAX(0,'CER CEF Electricity Capacity'!Z12-'CER CEF Electricity Capacity'!AA12)</f>
        <v>0</v>
      </c>
      <c r="Q9" s="19">
        <f>MAX(0,'CER CEF Electricity Capacity'!AA12-'CER CEF Electricity Capacity'!AB12)</f>
        <v>0</v>
      </c>
      <c r="R9" s="19">
        <f>MAX(0,'CER CEF Electricity Capacity'!AB12-'CER CEF Electricity Capacity'!AC12)</f>
        <v>0</v>
      </c>
      <c r="S9" s="19">
        <f>MAX(0,'CER CEF Electricity Capacity'!AC12-'CER CEF Electricity Capacity'!AD12)</f>
        <v>0</v>
      </c>
      <c r="T9" s="19">
        <f>MAX(0,'CER CEF Electricity Capacity'!AD12-'CER CEF Electricity Capacity'!AE12)</f>
        <v>0</v>
      </c>
      <c r="U9" s="19">
        <f>MAX(0,'CER CEF Electricity Capacity'!AE12-'CER CEF Electricity Capacity'!AF12)</f>
        <v>0</v>
      </c>
      <c r="V9" s="19">
        <f>MAX(0,'CER CEF Electricity Capacity'!AF12-'CER CEF Electricity Capacity'!AG12)</f>
        <v>0</v>
      </c>
      <c r="W9" s="19">
        <f>MAX(0,'CER CEF Electricity Capacity'!AG12-'CER CEF Electricity Capacity'!AH12)</f>
        <v>0</v>
      </c>
      <c r="X9" s="19">
        <f>MAX(0,'CER CEF Electricity Capacity'!AH12-'CER CEF Electricity Capacity'!AI12)</f>
        <v>0</v>
      </c>
      <c r="Y9" s="19">
        <f>MAX(0,'CER CEF Electricity Capacity'!AI12-'CER CEF Electricity Capacity'!AJ12)</f>
        <v>0</v>
      </c>
      <c r="Z9" s="19">
        <f>MAX(0,'CER CEF Electricity Capacity'!AJ12-'CER CEF Electricity Capacity'!AK12)</f>
        <v>0</v>
      </c>
      <c r="AA9" s="19">
        <f>MAX(0,'CER CEF Electricity Capacity'!AK12-'CER CEF Electricity Capacity'!AL12)</f>
        <v>0</v>
      </c>
      <c r="AB9" s="19">
        <f>MAX(0,'CER CEF Electricity Capacity'!AL12-'CER CEF Electricity Capacity'!AM12)</f>
        <v>0</v>
      </c>
      <c r="AC9" s="19">
        <f>MAX(0,'CER CEF Electricity Capacity'!AM12-'CER CEF Electricity Capacity'!AN12)</f>
        <v>0</v>
      </c>
      <c r="AD9" s="19">
        <f>MAX(0,'CER CEF Electricity Capacity'!AN12-'CER CEF Electricity Capacity'!AO12)</f>
        <v>0</v>
      </c>
      <c r="AE9" s="19">
        <f>MAX(0,'CER CEF Electricity Capacity'!AO12-'CER CEF Electricity Capacity'!AP12)</f>
        <v>0</v>
      </c>
      <c r="AF9" s="19">
        <f>MAX(0,'CER CEF Electricity Capacity'!AP12-'CER CEF Electricity Capacity'!AQ12)</f>
        <v>0</v>
      </c>
      <c r="AG9" s="19">
        <f>MAX(0,'CER CEF Electricity Capacity'!AQ12-'CER CEF Electricity Capacity'!AR12)</f>
        <v>0</v>
      </c>
      <c r="AH9" s="19">
        <f>MAX(0,'CER CEF Electricity Capacity'!AR12-'CER CEF Electricity Capacity'!AS12)</f>
        <v>0</v>
      </c>
      <c r="AI9" s="19">
        <f>MAX(0,'CER CEF Electricity Capacity'!AS12-'CER CEF Electricity Capacity'!AT12)</f>
        <v>0</v>
      </c>
      <c r="AJ9" s="19">
        <f>MAX(0,'CER CEF Electricity Capacity'!AT12-'CER CEF Electricity Capacity'!AU12)</f>
        <v>0</v>
      </c>
    </row>
    <row r="10" spans="1:36" s="1" customFormat="1">
      <c r="A10" s="4" t="s">
        <v>110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s="1" customFormat="1">
      <c r="A11" s="4" t="s">
        <v>111</v>
      </c>
      <c r="B11" s="1">
        <f>MAX(0,'CER CEF Electricity Capacity'!L11-'CER CEF Electricity Capacity'!M11)</f>
        <v>0</v>
      </c>
      <c r="C11" s="1">
        <f>MAX(0,'CER CEF Electricity Capacity'!M11-'CER CEF Electricity Capacity'!N11)</f>
        <v>68.599999999999909</v>
      </c>
      <c r="D11" s="1">
        <f>MAX(0,'CER CEF Electricity Capacity'!N11-'CER CEF Electricity Capacity'!O11)</f>
        <v>0</v>
      </c>
      <c r="E11" s="1">
        <f>MAX(0,'CER CEF Electricity Capacity'!O11-'CER CEF Electricity Capacity'!P11)</f>
        <v>199.5</v>
      </c>
      <c r="F11" s="1">
        <f>MAX(0,'CER CEF Electricity Capacity'!P11-'CER CEF Electricity Capacity'!Q11)</f>
        <v>0</v>
      </c>
      <c r="G11" s="1">
        <f>MAX(0,'CER CEF Electricity Capacity'!Q11-'CER CEF Electricity Capacity'!R11)</f>
        <v>0</v>
      </c>
      <c r="H11" s="1">
        <f>MAX(0,'CER CEF Electricity Capacity'!R11-'CER CEF Electricity Capacity'!S11)</f>
        <v>0</v>
      </c>
      <c r="I11" s="1">
        <f>MAX(0,'CER CEF Electricity Capacity'!S11-'CER CEF Electricity Capacity'!T11)</f>
        <v>0</v>
      </c>
      <c r="J11" s="1">
        <f>MAX(0,'CER CEF Electricity Capacity'!T11-'CER CEF Electricity Capacity'!U11)</f>
        <v>0</v>
      </c>
      <c r="K11" s="1">
        <f>MAX(0,'CER CEF Electricity Capacity'!U11-'CER CEF Electricity Capacity'!V11)</f>
        <v>0</v>
      </c>
      <c r="L11" s="1">
        <f>MAX(0,'CER CEF Electricity Capacity'!V11-'CER CEF Electricity Capacity'!W11)</f>
        <v>0</v>
      </c>
      <c r="M11" s="1">
        <f>MAX(0,'CER CEF Electricity Capacity'!W11-'CER CEF Electricity Capacity'!X11)</f>
        <v>0</v>
      </c>
      <c r="N11" s="1">
        <f>MAX(0,'CER CEF Electricity Capacity'!X11-'CER CEF Electricity Capacity'!Y11)</f>
        <v>0</v>
      </c>
      <c r="O11" s="1">
        <f>MAX(0,'CER CEF Electricity Capacity'!Y11-'CER CEF Electricity Capacity'!Z11)</f>
        <v>0</v>
      </c>
      <c r="P11" s="19">
        <f>MAX(0,'CER CEF Electricity Capacity'!Z11-'CER CEF Electricity Capacity'!AA11)</f>
        <v>0</v>
      </c>
      <c r="Q11" s="19">
        <f>MAX(0,'CER CEF Electricity Capacity'!AA11-'CER CEF Electricity Capacity'!AB11)</f>
        <v>0</v>
      </c>
      <c r="R11" s="19">
        <f>MAX(0,'CER CEF Electricity Capacity'!AB11-'CER CEF Electricity Capacity'!AC11)</f>
        <v>0</v>
      </c>
      <c r="S11" s="19">
        <f>MAX(0,'CER CEF Electricity Capacity'!AC11-'CER CEF Electricity Capacity'!AD11)</f>
        <v>0</v>
      </c>
      <c r="T11" s="19">
        <f>MAX(0,'CER CEF Electricity Capacity'!AD11-'CER CEF Electricity Capacity'!AE11)</f>
        <v>0</v>
      </c>
      <c r="U11" s="19">
        <f>MAX(0,'CER CEF Electricity Capacity'!AE11-'CER CEF Electricity Capacity'!AF11)</f>
        <v>0</v>
      </c>
      <c r="V11" s="19">
        <f>MAX(0,'CER CEF Electricity Capacity'!AF11-'CER CEF Electricity Capacity'!AG11)</f>
        <v>0</v>
      </c>
      <c r="W11" s="19">
        <f>MAX(0,'CER CEF Electricity Capacity'!AG11-'CER CEF Electricity Capacity'!AH11)</f>
        <v>0</v>
      </c>
      <c r="X11" s="19">
        <f>MAX(0,'CER CEF Electricity Capacity'!AH11-'CER CEF Electricity Capacity'!AI11)</f>
        <v>0</v>
      </c>
      <c r="Y11" s="19">
        <f>MAX(0,'CER CEF Electricity Capacity'!AI11-'CER CEF Electricity Capacity'!AJ11)</f>
        <v>0</v>
      </c>
      <c r="Z11" s="19">
        <f>MAX(0,'CER CEF Electricity Capacity'!AJ11-'CER CEF Electricity Capacity'!AK11)</f>
        <v>0</v>
      </c>
      <c r="AA11" s="19">
        <f>MAX(0,'CER CEF Electricity Capacity'!AK11-'CER CEF Electricity Capacity'!AL11)</f>
        <v>0</v>
      </c>
      <c r="AB11" s="19">
        <f>MAX(0,'CER CEF Electricity Capacity'!AL11-'CER CEF Electricity Capacity'!AM11)</f>
        <v>0</v>
      </c>
      <c r="AC11" s="19">
        <f>MAX(0,'CER CEF Electricity Capacity'!AM11-'CER CEF Electricity Capacity'!AN11)</f>
        <v>0</v>
      </c>
      <c r="AD11" s="19">
        <f>MAX(0,'CER CEF Electricity Capacity'!AN11-'CER CEF Electricity Capacity'!AO11)</f>
        <v>0</v>
      </c>
      <c r="AE11" s="19">
        <f>MAX(0,'CER CEF Electricity Capacity'!AO11-'CER CEF Electricity Capacity'!AP11)</f>
        <v>0</v>
      </c>
      <c r="AF11" s="19">
        <f>MAX(0,'CER CEF Electricity Capacity'!AP11-'CER CEF Electricity Capacity'!AQ11)</f>
        <v>0</v>
      </c>
      <c r="AG11" s="19">
        <f>MAX(0,'CER CEF Electricity Capacity'!AQ11-'CER CEF Electricity Capacity'!AR11)</f>
        <v>0</v>
      </c>
      <c r="AH11" s="19">
        <f>MAX(0,'CER CEF Electricity Capacity'!AR11-'CER CEF Electricity Capacity'!AS11)</f>
        <v>0</v>
      </c>
      <c r="AI11" s="19">
        <f>MAX(0,'CER CEF Electricity Capacity'!AS11-'CER CEF Electricity Capacity'!AT11)</f>
        <v>0</v>
      </c>
      <c r="AJ11" s="19">
        <f>MAX(0,'CER CEF Electricity Capacity'!AT11-'CER CEF Electricity Capacity'!AU11)</f>
        <v>0</v>
      </c>
    </row>
    <row r="12" spans="1:36" s="1" customFormat="1">
      <c r="A12" s="4" t="s">
        <v>112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s="1" customFormat="1">
      <c r="A13" s="4" t="s">
        <v>113</v>
      </c>
      <c r="B13" s="1">
        <f>MAX(0,'CER CEF Electricity Capacity'!L16-'CER CEF Electricity Capacity'!M16)</f>
        <v>0</v>
      </c>
      <c r="C13" s="1">
        <f>MAX(0,'CER CEF Electricity Capacity'!M16-'CER CEF Electricity Capacity'!N16)</f>
        <v>0</v>
      </c>
      <c r="D13" s="1">
        <f>MAX(0,'CER CEF Electricity Capacity'!N16-'CER CEF Electricity Capacity'!O16)</f>
        <v>0</v>
      </c>
      <c r="E13" s="1">
        <f>MAX(0,'CER CEF Electricity Capacity'!O16-'CER CEF Electricity Capacity'!P16)</f>
        <v>0</v>
      </c>
      <c r="F13" s="1">
        <f>MAX(0,'CER CEF Electricity Capacity'!P16-'CER CEF Electricity Capacity'!Q16)</f>
        <v>0</v>
      </c>
      <c r="G13" s="1">
        <f>MAX(0,'CER CEF Electricity Capacity'!Q16-'CER CEF Electricity Capacity'!R16)</f>
        <v>0</v>
      </c>
      <c r="H13" s="1">
        <f>MAX(0,'CER CEF Electricity Capacity'!R16-'CER CEF Electricity Capacity'!S16)</f>
        <v>490</v>
      </c>
      <c r="I13" s="1">
        <f>MAX(0,'CER CEF Electricity Capacity'!S16-'CER CEF Electricity Capacity'!T16)</f>
        <v>0</v>
      </c>
      <c r="J13" s="1">
        <f>MAX(0,'CER CEF Electricity Capacity'!T16-'CER CEF Electricity Capacity'!U16)</f>
        <v>0</v>
      </c>
      <c r="K13" s="1">
        <f>MAX(0,'CER CEF Electricity Capacity'!U16-'CER CEF Electricity Capacity'!V16)</f>
        <v>3</v>
      </c>
      <c r="L13" s="1">
        <f>MAX(0,'CER CEF Electricity Capacity'!V16-'CER CEF Electricity Capacity'!W16)</f>
        <v>31.700000000000273</v>
      </c>
      <c r="M13" s="1">
        <f>MAX(0,'CER CEF Electricity Capacity'!W16-'CER CEF Electricity Capacity'!X16)</f>
        <v>0</v>
      </c>
      <c r="N13" s="1">
        <f>MAX(0,'CER CEF Electricity Capacity'!X16-'CER CEF Electricity Capacity'!Y16)</f>
        <v>0</v>
      </c>
      <c r="O13" s="1">
        <f>MAX(0,'CER CEF Electricity Capacity'!Y16-'CER CEF Electricity Capacity'!Z16)</f>
        <v>0</v>
      </c>
      <c r="P13" s="19">
        <f>MAX(0,'CER CEF Electricity Capacity'!Z16-'CER CEF Electricity Capacity'!AA16)</f>
        <v>0</v>
      </c>
      <c r="Q13" s="19">
        <f>MAX(0,'CER CEF Electricity Capacity'!AA16-'CER CEF Electricity Capacity'!AB16)</f>
        <v>0</v>
      </c>
      <c r="R13" s="19">
        <f>MAX(0,'CER CEF Electricity Capacity'!AB16-'CER CEF Electricity Capacity'!AC16)</f>
        <v>0</v>
      </c>
      <c r="S13" s="19">
        <f>MAX(0,'CER CEF Electricity Capacity'!AC16-'CER CEF Electricity Capacity'!AD16)</f>
        <v>0</v>
      </c>
      <c r="T13" s="19">
        <f>MAX(0,'CER CEF Electricity Capacity'!AD16-'CER CEF Electricity Capacity'!AE16)</f>
        <v>0</v>
      </c>
      <c r="U13" s="19">
        <f>MAX(0,'CER CEF Electricity Capacity'!AE16-'CER CEF Electricity Capacity'!AF16)</f>
        <v>67.039999999999964</v>
      </c>
      <c r="V13" s="19">
        <f>MAX(0,'CER CEF Electricity Capacity'!AF16-'CER CEF Electricity Capacity'!AG16)</f>
        <v>0</v>
      </c>
      <c r="W13" s="19">
        <f>MAX(0,'CER CEF Electricity Capacity'!AG16-'CER CEF Electricity Capacity'!AH16)</f>
        <v>0</v>
      </c>
      <c r="X13" s="19">
        <f>MAX(0,'CER CEF Electricity Capacity'!AH16-'CER CEF Electricity Capacity'!AI16)</f>
        <v>0</v>
      </c>
      <c r="Y13" s="19">
        <f>MAX(0,'CER CEF Electricity Capacity'!AI16-'CER CEF Electricity Capacity'!AJ16)</f>
        <v>0</v>
      </c>
      <c r="Z13" s="19">
        <f>MAX(0,'CER CEF Electricity Capacity'!AJ16-'CER CEF Electricity Capacity'!AK16)</f>
        <v>0</v>
      </c>
      <c r="AA13" s="19">
        <f>MAX(0,'CER CEF Electricity Capacity'!AK16-'CER CEF Electricity Capacity'!AL16)</f>
        <v>1050</v>
      </c>
      <c r="AB13" s="19">
        <f>MAX(0,'CER CEF Electricity Capacity'!AL16-'CER CEF Electricity Capacity'!AM16)</f>
        <v>0</v>
      </c>
      <c r="AC13" s="19">
        <f>MAX(0,'CER CEF Electricity Capacity'!AM16-'CER CEF Electricity Capacity'!AN16)</f>
        <v>0</v>
      </c>
      <c r="AD13" s="19">
        <f>MAX(0,'CER CEF Electricity Capacity'!AN16-'CER CEF Electricity Capacity'!AO16)</f>
        <v>0</v>
      </c>
      <c r="AE13" s="19">
        <f>MAX(0,'CER CEF Electricity Capacity'!AO16-'CER CEF Electricity Capacity'!AP16)</f>
        <v>0</v>
      </c>
      <c r="AF13" s="19">
        <f>MAX(0,'CER CEF Electricity Capacity'!AP16-'CER CEF Electricity Capacity'!AQ16)</f>
        <v>0</v>
      </c>
      <c r="AG13" s="19">
        <f>MAX(0,'CER CEF Electricity Capacity'!AQ16-'CER CEF Electricity Capacity'!AR16)</f>
        <v>0</v>
      </c>
      <c r="AH13" s="19">
        <f>MAX(0,'CER CEF Electricity Capacity'!AR16-'CER CEF Electricity Capacity'!AS16)</f>
        <v>0</v>
      </c>
      <c r="AI13" s="19">
        <f>MAX(0,'CER CEF Electricity Capacity'!AS16-'CER CEF Electricity Capacity'!AT16)</f>
        <v>0</v>
      </c>
      <c r="AJ13" s="19">
        <f>MAX(0,'CER CEF Electricity Capacity'!AT16-'CER CEF Electricity Capacity'!AU16)</f>
        <v>0</v>
      </c>
    </row>
    <row r="14" spans="1:36" s="1" customFormat="1">
      <c r="A14" s="4" t="s">
        <v>114</v>
      </c>
      <c r="B14" s="1">
        <f>MAX(0,'CER CEF Electricity Capacity'!L15-'CER CEF Electricity Capacity'!M15)*About!$B20</f>
        <v>182.08000000000175</v>
      </c>
      <c r="C14" s="1">
        <f>MAX(0,'CER CEF Electricity Capacity'!M15-'CER CEF Electricity Capacity'!N15)*About!$B20</f>
        <v>0</v>
      </c>
      <c r="D14" s="1">
        <f>MAX(0,'CER CEF Electricity Capacity'!N15-'CER CEF Electricity Capacity'!O15)*About!$B20</f>
        <v>0</v>
      </c>
      <c r="E14" s="1">
        <f>MAX(0,'CER CEF Electricity Capacity'!O15-'CER CEF Electricity Capacity'!P15)*About!$B20</f>
        <v>0</v>
      </c>
      <c r="F14" s="1">
        <f>MAX(0,'CER CEF Electricity Capacity'!P15-'CER CEF Electricity Capacity'!Q15)*About!$B20</f>
        <v>0</v>
      </c>
      <c r="G14" s="1">
        <f>MAX(0,'CER CEF Electricity Capacity'!Q15-'CER CEF Electricity Capacity'!R15)*About!$B20</f>
        <v>0</v>
      </c>
      <c r="H14" s="1">
        <f>MAX(0,'CER CEF Electricity Capacity'!R15-'CER CEF Electricity Capacity'!S15)*About!$B20</f>
        <v>0</v>
      </c>
      <c r="I14" s="1">
        <f>MAX(0,'CER CEF Electricity Capacity'!S15-'CER CEF Electricity Capacity'!T15)*About!$B20</f>
        <v>0</v>
      </c>
      <c r="J14" s="1">
        <f>MAX(0,'CER CEF Electricity Capacity'!T15-'CER CEF Electricity Capacity'!U15)*About!$B20</f>
        <v>0</v>
      </c>
      <c r="K14" s="1">
        <f>MAX(0,'CER CEF Electricity Capacity'!U15-'CER CEF Electricity Capacity'!V15)*About!$B20</f>
        <v>0</v>
      </c>
      <c r="L14" s="1">
        <f>MAX(0,'CER CEF Electricity Capacity'!V15-'CER CEF Electricity Capacity'!W15)*About!$B20</f>
        <v>0</v>
      </c>
      <c r="M14" s="1">
        <f>MAX(0,'CER CEF Electricity Capacity'!W15-'CER CEF Electricity Capacity'!X15)*About!$B20</f>
        <v>0</v>
      </c>
      <c r="N14" s="1">
        <f>MAX(0,'CER CEF Electricity Capacity'!X15-'CER CEF Electricity Capacity'!Y15)*About!$B20</f>
        <v>0</v>
      </c>
      <c r="O14" s="1">
        <f>MAX(0,'CER CEF Electricity Capacity'!Y15-'CER CEF Electricity Capacity'!Z15)*About!$B20</f>
        <v>0</v>
      </c>
      <c r="P14" s="1">
        <f>MAX(0,'CER CEF Electricity Capacity'!Z15-'CER CEF Electricity Capacity'!AA15)*About!$B20</f>
        <v>0</v>
      </c>
      <c r="Q14" s="1">
        <f>MAX(0,'CER CEF Electricity Capacity'!AA15-'CER CEF Electricity Capacity'!AB15)*About!$B20</f>
        <v>0</v>
      </c>
      <c r="R14" s="1">
        <f>MAX(0,'CER CEF Electricity Capacity'!AB15-'CER CEF Electricity Capacity'!AC15)*About!$B20</f>
        <v>0</v>
      </c>
      <c r="S14" s="1">
        <f>MAX(0,'CER CEF Electricity Capacity'!AC15-'CER CEF Electricity Capacity'!AD15)*About!$B20</f>
        <v>394.95500000000175</v>
      </c>
      <c r="T14" s="1">
        <f>MAX(0,'CER CEF Electricity Capacity'!AD15-'CER CEF Electricity Capacity'!AE15)*About!$B20</f>
        <v>0</v>
      </c>
      <c r="U14" s="1">
        <f>MAX(0,'CER CEF Electricity Capacity'!AE15-'CER CEF Electricity Capacity'!AF15)*About!$B20</f>
        <v>0</v>
      </c>
      <c r="V14" s="1">
        <f>MAX(0,'CER CEF Electricity Capacity'!AF15-'CER CEF Electricity Capacity'!AG15)*About!$B20</f>
        <v>0</v>
      </c>
      <c r="W14" s="1">
        <f>MAX(0,'CER CEF Electricity Capacity'!AG15-'CER CEF Electricity Capacity'!AH15)*About!$B20</f>
        <v>442.46500000000015</v>
      </c>
      <c r="X14" s="1">
        <f>MAX(0,'CER CEF Electricity Capacity'!AH15-'CER CEF Electricity Capacity'!AI15)*About!$B20</f>
        <v>0</v>
      </c>
      <c r="Y14" s="1">
        <f>MAX(0,'CER CEF Electricity Capacity'!AI15-'CER CEF Electricity Capacity'!AJ15)*About!$B20</f>
        <v>314.96499999999651</v>
      </c>
      <c r="Z14" s="1">
        <f>MAX(0,'CER CEF Electricity Capacity'!AJ15-'CER CEF Electricity Capacity'!AK15)*About!$B20</f>
        <v>0</v>
      </c>
      <c r="AA14" s="1">
        <f>MAX(0,'CER CEF Electricity Capacity'!AK15-'CER CEF Electricity Capacity'!AL15)*About!$B20</f>
        <v>144.96500000000015</v>
      </c>
      <c r="AB14" s="1">
        <f>MAX(0,'CER CEF Electricity Capacity'!AL15-'CER CEF Electricity Capacity'!AM15)*About!$B20</f>
        <v>0</v>
      </c>
      <c r="AC14" s="1">
        <f>MAX(0,'CER CEF Electricity Capacity'!AM15-'CER CEF Electricity Capacity'!AN15)*About!$B20</f>
        <v>4.4699999999975262</v>
      </c>
      <c r="AD14" s="1">
        <f>MAX(0,'CER CEF Electricity Capacity'!AN15-'CER CEF Electricity Capacity'!AO15)*About!$B20</f>
        <v>0</v>
      </c>
      <c r="AE14" s="1">
        <f>MAX(0,'CER CEF Electricity Capacity'!AO15-'CER CEF Electricity Capacity'!AP15)*About!$B20</f>
        <v>0</v>
      </c>
      <c r="AF14" s="1">
        <f>MAX(0,'CER CEF Electricity Capacity'!AP15-'CER CEF Electricity Capacity'!AQ15)*About!$B20</f>
        <v>0</v>
      </c>
      <c r="AG14" s="1">
        <f>MAX(0,'CER CEF Electricity Capacity'!AQ15-'CER CEF Electricity Capacity'!AR15)*About!$B20</f>
        <v>0</v>
      </c>
      <c r="AH14" s="1">
        <f>MAX(0,'CER CEF Electricity Capacity'!AR15-'CER CEF Electricity Capacity'!AS15)*About!$B20</f>
        <v>0</v>
      </c>
      <c r="AI14" s="1">
        <f>MAX(0,'CER CEF Electricity Capacity'!AS15-'CER CEF Electricity Capacity'!AT15)*About!$B20</f>
        <v>4.4699999999975262</v>
      </c>
      <c r="AJ14" s="1">
        <f>MAX(0,'CER CEF Electricity Capacity'!AT15-'CER CEF Electricity Capacity'!AU15)*About!$B20</f>
        <v>0</v>
      </c>
    </row>
    <row r="15" spans="1:36" s="1" customFormat="1">
      <c r="A15" s="4" t="s">
        <v>115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s="1" customFormat="1">
      <c r="A16" s="4" t="s">
        <v>116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8" spans="1:36">
      <c r="A18" s="14"/>
    </row>
    <row r="19" spans="1:36">
      <c r="A19" s="14"/>
    </row>
    <row r="20" spans="1:36">
      <c r="A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>
      <c r="A21" s="14"/>
    </row>
    <row r="22" spans="1:36">
      <c r="A22" s="14"/>
    </row>
    <row r="23" spans="1:36">
      <c r="A23" s="14"/>
    </row>
    <row r="24" spans="1:36">
      <c r="A24" s="14"/>
    </row>
    <row r="25" spans="1:36">
      <c r="A2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J19"/>
  <sheetViews>
    <sheetView workbookViewId="0">
      <selection activeCell="O2" sqref="O2"/>
    </sheetView>
  </sheetViews>
  <sheetFormatPr defaultColWidth="8.88671875" defaultRowHeight="14.4"/>
  <cols>
    <col min="1" max="1" width="25.44140625" customWidth="1"/>
    <col min="2" max="2" width="11.109375" customWidth="1"/>
    <col min="3" max="3" width="9.88671875" customWidth="1"/>
    <col min="4" max="24" width="9.21875" bestFit="1" customWidth="1"/>
  </cols>
  <sheetData>
    <row r="1" spans="1:36" s="2" customFormat="1" ht="28.8">
      <c r="A1" s="5" t="s">
        <v>117</v>
      </c>
      <c r="B1" s="5">
        <v>2018</v>
      </c>
      <c r="C1" s="5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6">
      <c r="A2" s="4" t="s">
        <v>104</v>
      </c>
      <c r="B2" s="1">
        <f>Calculations!D4</f>
        <v>588</v>
      </c>
      <c r="C2" s="1">
        <f>Calculations!E4</f>
        <v>0</v>
      </c>
      <c r="D2" s="1">
        <f>Calculations!F4</f>
        <v>654.44000000000051</v>
      </c>
      <c r="E2" s="1">
        <f>Calculations!G4</f>
        <v>1304</v>
      </c>
      <c r="F2" s="1">
        <f>Calculations!H4</f>
        <v>2758</v>
      </c>
      <c r="G2" s="1">
        <f>Calculations!I4</f>
        <v>0</v>
      </c>
      <c r="H2" s="1">
        <f>Calculations!J4</f>
        <v>1405</v>
      </c>
      <c r="I2" s="1">
        <f>Calculations!K4</f>
        <v>154</v>
      </c>
      <c r="J2" s="1">
        <f>Calculations!L4</f>
        <v>0</v>
      </c>
      <c r="K2" s="1">
        <f>Calculations!M4</f>
        <v>284</v>
      </c>
      <c r="L2" s="1">
        <f>Calculations!N4</f>
        <v>0</v>
      </c>
      <c r="M2" s="1">
        <f>Calculations!O4</f>
        <v>858</v>
      </c>
      <c r="N2" s="1">
        <f>Calculations!P4</f>
        <v>0</v>
      </c>
      <c r="O2" s="1">
        <f>Calculations!Q4</f>
        <v>1402</v>
      </c>
      <c r="P2" s="1">
        <f>Calculations!R4</f>
        <v>0</v>
      </c>
      <c r="Q2" s="1">
        <f>Calculations!S4</f>
        <v>0</v>
      </c>
      <c r="R2" s="1">
        <f>Calculations!T4</f>
        <v>0</v>
      </c>
      <c r="S2" s="1">
        <f>Calculations!U4</f>
        <v>0</v>
      </c>
      <c r="T2" s="1">
        <f>Calculations!V4</f>
        <v>0</v>
      </c>
      <c r="U2" s="1">
        <f>Calculations!W4</f>
        <v>0</v>
      </c>
      <c r="V2" s="1">
        <f>Calculations!X4</f>
        <v>0</v>
      </c>
      <c r="W2" s="1">
        <f>Calculations!Y4</f>
        <v>0</v>
      </c>
      <c r="X2" s="1">
        <f>Calculations!Z4</f>
        <v>0</v>
      </c>
      <c r="Y2" s="1">
        <f>Calculations!AA4</f>
        <v>0</v>
      </c>
      <c r="Z2" s="1">
        <f>Calculations!AB4</f>
        <v>0</v>
      </c>
      <c r="AA2" s="1">
        <f>Calculations!AC4</f>
        <v>0</v>
      </c>
      <c r="AB2" s="1">
        <f>Calculations!AD4</f>
        <v>0</v>
      </c>
      <c r="AC2" s="1">
        <f>Calculations!AE4</f>
        <v>0</v>
      </c>
      <c r="AD2" s="1">
        <f>Calculations!AF4</f>
        <v>0</v>
      </c>
      <c r="AE2" s="1">
        <f>Calculations!AG4</f>
        <v>0</v>
      </c>
      <c r="AF2" s="1">
        <f>Calculations!AH4</f>
        <v>0</v>
      </c>
      <c r="AG2" s="1">
        <f>Calculations!AI4</f>
        <v>0</v>
      </c>
      <c r="AH2" s="1">
        <f>Calculations!AJ4</f>
        <v>0</v>
      </c>
      <c r="AJ2" s="1"/>
    </row>
    <row r="3" spans="1:36">
      <c r="A3" s="4" t="s">
        <v>105</v>
      </c>
      <c r="B3" s="1">
        <f>Calculations!D5</f>
        <v>0</v>
      </c>
      <c r="C3" s="1">
        <f>Calculations!E5</f>
        <v>0</v>
      </c>
      <c r="D3" s="1">
        <f>Calculations!F5</f>
        <v>0</v>
      </c>
      <c r="E3" s="1">
        <f>Calculations!G5</f>
        <v>0</v>
      </c>
      <c r="F3" s="1">
        <f>Calculations!H5</f>
        <v>0</v>
      </c>
      <c r="G3" s="1">
        <f>Calculations!I5</f>
        <v>0</v>
      </c>
      <c r="H3" s="1">
        <f>Calculations!J5</f>
        <v>0</v>
      </c>
      <c r="I3" s="1">
        <f>Calculations!K5</f>
        <v>0</v>
      </c>
      <c r="J3" s="1">
        <f>Calculations!L5</f>
        <v>0</v>
      </c>
      <c r="K3" s="1">
        <f>Calculations!M5</f>
        <v>0</v>
      </c>
      <c r="L3" s="1">
        <f>Calculations!N5</f>
        <v>0</v>
      </c>
      <c r="M3" s="1">
        <f>Calculations!O5</f>
        <v>0</v>
      </c>
      <c r="N3" s="1">
        <f>Calculations!P5</f>
        <v>0</v>
      </c>
      <c r="O3" s="1">
        <f>Calculations!Q5</f>
        <v>0</v>
      </c>
      <c r="P3" s="1">
        <f>Calculations!R5</f>
        <v>0</v>
      </c>
      <c r="Q3" s="1">
        <f>Calculations!S5</f>
        <v>394.95500000000175</v>
      </c>
      <c r="R3" s="1">
        <f>Calculations!T5</f>
        <v>0</v>
      </c>
      <c r="S3" s="1">
        <f>Calculations!U5</f>
        <v>0</v>
      </c>
      <c r="T3" s="1">
        <f>Calculations!V5</f>
        <v>0</v>
      </c>
      <c r="U3" s="1">
        <f>Calculations!W5</f>
        <v>442.46500000000015</v>
      </c>
      <c r="V3" s="1">
        <f>Calculations!X5</f>
        <v>0</v>
      </c>
      <c r="W3" s="1">
        <f>Calculations!Y5</f>
        <v>314.96499999999651</v>
      </c>
      <c r="X3" s="1">
        <f>Calculations!Z5</f>
        <v>0</v>
      </c>
      <c r="Y3" s="1">
        <f>Calculations!AA5</f>
        <v>144.96500000000015</v>
      </c>
      <c r="Z3" s="1">
        <f>Calculations!AB5</f>
        <v>0</v>
      </c>
      <c r="AA3" s="1">
        <f>Calculations!AC5</f>
        <v>4.4699999999975262</v>
      </c>
      <c r="AB3" s="1">
        <f>Calculations!AD5</f>
        <v>0</v>
      </c>
      <c r="AC3" s="1">
        <f>Calculations!AE5</f>
        <v>0</v>
      </c>
      <c r="AD3" s="1">
        <f>Calculations!AF5</f>
        <v>0</v>
      </c>
      <c r="AE3" s="1">
        <f>Calculations!AG5</f>
        <v>0</v>
      </c>
      <c r="AF3" s="1">
        <f>Calculations!AH5</f>
        <v>0</v>
      </c>
      <c r="AG3" s="1">
        <f>Calculations!AI5</f>
        <v>4.4699999999975262</v>
      </c>
      <c r="AH3" s="1">
        <f>Calculations!AJ5</f>
        <v>0</v>
      </c>
      <c r="AJ3" s="1"/>
    </row>
    <row r="4" spans="1:36">
      <c r="A4" s="4" t="s">
        <v>106</v>
      </c>
      <c r="B4" s="1">
        <f>Calculations!D6</f>
        <v>0</v>
      </c>
      <c r="C4" s="1">
        <f>Calculations!E6</f>
        <v>0</v>
      </c>
      <c r="D4" s="1">
        <f>Calculations!F6</f>
        <v>825</v>
      </c>
      <c r="E4" s="1">
        <f>Calculations!G6</f>
        <v>0</v>
      </c>
      <c r="F4" s="1">
        <f>Calculations!H6</f>
        <v>935</v>
      </c>
      <c r="G4" s="1">
        <f>Calculations!I6</f>
        <v>1760</v>
      </c>
      <c r="H4" s="1">
        <f>Calculations!J6</f>
        <v>0</v>
      </c>
      <c r="I4" s="1">
        <f>Calculations!K6</f>
        <v>1902</v>
      </c>
      <c r="J4" s="1">
        <f>Calculations!L6</f>
        <v>1225</v>
      </c>
      <c r="K4" s="1">
        <f>Calculations!M6</f>
        <v>0</v>
      </c>
      <c r="L4" s="1">
        <f>Calculations!N6</f>
        <v>0</v>
      </c>
      <c r="M4" s="1">
        <f>Calculations!O6</f>
        <v>822</v>
      </c>
      <c r="N4" s="1">
        <f>Calculations!P6</f>
        <v>0</v>
      </c>
      <c r="O4" s="1">
        <f>Calculations!Q6</f>
        <v>822</v>
      </c>
      <c r="P4" s="1">
        <f>Calculations!R6</f>
        <v>0</v>
      </c>
      <c r="Q4" s="1">
        <f>Calculations!S6</f>
        <v>0</v>
      </c>
      <c r="R4" s="1">
        <f>Calculations!T6</f>
        <v>0</v>
      </c>
      <c r="S4" s="1">
        <f>Calculations!U6</f>
        <v>0</v>
      </c>
      <c r="T4" s="1">
        <f>Calculations!V6</f>
        <v>0</v>
      </c>
      <c r="U4" s="1">
        <f>Calculations!W6</f>
        <v>0</v>
      </c>
      <c r="V4" s="1">
        <f>Calculations!X6</f>
        <v>0</v>
      </c>
      <c r="W4" s="1">
        <f>Calculations!Y6</f>
        <v>0</v>
      </c>
      <c r="X4" s="1">
        <f>Calculations!Z6</f>
        <v>0</v>
      </c>
      <c r="Y4" s="1">
        <f>Calculations!AA6</f>
        <v>685</v>
      </c>
      <c r="Z4" s="1">
        <f>Calculations!AB6</f>
        <v>0</v>
      </c>
      <c r="AA4" s="1">
        <f>Calculations!AC6</f>
        <v>0</v>
      </c>
      <c r="AB4" s="1">
        <f>Calculations!AD6</f>
        <v>0</v>
      </c>
      <c r="AC4" s="1">
        <f>Calculations!AE6</f>
        <v>0</v>
      </c>
      <c r="AD4" s="1">
        <f>Calculations!AF6</f>
        <v>0</v>
      </c>
      <c r="AE4" s="1">
        <f>Calculations!AG6</f>
        <v>0</v>
      </c>
      <c r="AF4" s="1">
        <f>Calculations!AH6</f>
        <v>0</v>
      </c>
      <c r="AG4" s="1">
        <f>Calculations!AI6</f>
        <v>0</v>
      </c>
      <c r="AH4" s="1">
        <f>Calculations!AJ6</f>
        <v>0</v>
      </c>
      <c r="AJ4" s="1"/>
    </row>
    <row r="5" spans="1:36">
      <c r="A5" s="4" t="s">
        <v>107</v>
      </c>
      <c r="B5" s="1">
        <f>Calculations!D7</f>
        <v>0</v>
      </c>
      <c r="C5" s="1">
        <f>Calculations!E7</f>
        <v>0</v>
      </c>
      <c r="D5" s="1">
        <f>Calculations!F7</f>
        <v>0</v>
      </c>
      <c r="E5" s="1">
        <f>Calculations!G7</f>
        <v>0</v>
      </c>
      <c r="F5" s="1">
        <f>Calculations!H7</f>
        <v>0</v>
      </c>
      <c r="G5" s="1">
        <f>Calculations!I7</f>
        <v>0</v>
      </c>
      <c r="H5" s="1">
        <f>Calculations!J7</f>
        <v>0</v>
      </c>
      <c r="I5" s="1">
        <f>Calculations!K7</f>
        <v>0</v>
      </c>
      <c r="J5" s="1">
        <f>Calculations!L7</f>
        <v>0</v>
      </c>
      <c r="K5" s="1">
        <f>Calculations!M7</f>
        <v>0</v>
      </c>
      <c r="L5" s="1">
        <f>Calculations!N7</f>
        <v>0</v>
      </c>
      <c r="M5" s="1">
        <f>Calculations!O7</f>
        <v>0</v>
      </c>
      <c r="N5" s="1">
        <f>Calculations!P7</f>
        <v>0</v>
      </c>
      <c r="O5" s="1">
        <f>Calculations!Q7</f>
        <v>0</v>
      </c>
      <c r="P5" s="1">
        <f>Calculations!R7</f>
        <v>0</v>
      </c>
      <c r="Q5" s="1">
        <f>Calculations!S7</f>
        <v>0</v>
      </c>
      <c r="R5" s="1">
        <f>Calculations!T7</f>
        <v>0</v>
      </c>
      <c r="S5" s="1">
        <f>Calculations!U7</f>
        <v>0</v>
      </c>
      <c r="T5" s="1">
        <f>Calculations!V7</f>
        <v>0</v>
      </c>
      <c r="U5" s="1">
        <f>Calculations!W7</f>
        <v>0</v>
      </c>
      <c r="V5" s="1">
        <f>Calculations!X7</f>
        <v>0</v>
      </c>
      <c r="W5" s="1">
        <f>Calculations!Y7</f>
        <v>0</v>
      </c>
      <c r="X5" s="1">
        <f>Calculations!Z7</f>
        <v>0</v>
      </c>
      <c r="Y5" s="1">
        <f>Calculations!AA7</f>
        <v>0</v>
      </c>
      <c r="Z5" s="1">
        <f>Calculations!AB7</f>
        <v>0</v>
      </c>
      <c r="AA5" s="1">
        <f>Calculations!AC7</f>
        <v>0</v>
      </c>
      <c r="AB5" s="1">
        <f>Calculations!AD7</f>
        <v>0</v>
      </c>
      <c r="AC5" s="1">
        <f>Calculations!AE7</f>
        <v>0</v>
      </c>
      <c r="AD5" s="1">
        <f>Calculations!AF7</f>
        <v>0</v>
      </c>
      <c r="AE5" s="1">
        <f>Calculations!AG7</f>
        <v>0</v>
      </c>
      <c r="AF5" s="1">
        <f>Calculations!AH7</f>
        <v>0</v>
      </c>
      <c r="AG5" s="1">
        <f>Calculations!AI7</f>
        <v>0</v>
      </c>
      <c r="AH5" s="1">
        <f>Calculations!AJ7</f>
        <v>0</v>
      </c>
      <c r="AJ5" s="1"/>
    </row>
    <row r="6" spans="1:36">
      <c r="A6" s="4" t="s">
        <v>108</v>
      </c>
      <c r="B6" s="1">
        <f>Calculations!D8</f>
        <v>0</v>
      </c>
      <c r="C6" s="1">
        <f>Calculations!E8</f>
        <v>0</v>
      </c>
      <c r="D6" s="1">
        <f>Calculations!F8</f>
        <v>0</v>
      </c>
      <c r="E6" s="1">
        <f>Calculations!G8</f>
        <v>0</v>
      </c>
      <c r="F6" s="1">
        <f>Calculations!H8</f>
        <v>0</v>
      </c>
      <c r="G6" s="1">
        <f>Calculations!I8</f>
        <v>0</v>
      </c>
      <c r="H6" s="1">
        <f>Calculations!J8</f>
        <v>0</v>
      </c>
      <c r="I6" s="1">
        <f>Calculations!K8</f>
        <v>0</v>
      </c>
      <c r="J6" s="1">
        <f>Calculations!L8</f>
        <v>0</v>
      </c>
      <c r="K6" s="1">
        <f>Calculations!M8</f>
        <v>0</v>
      </c>
      <c r="L6" s="1">
        <f>Calculations!N8</f>
        <v>0</v>
      </c>
      <c r="M6" s="1">
        <f>Calculations!O8</f>
        <v>0</v>
      </c>
      <c r="N6" s="1">
        <f>Calculations!P8</f>
        <v>0</v>
      </c>
      <c r="O6" s="1">
        <f>Calculations!Q8</f>
        <v>0</v>
      </c>
      <c r="P6" s="1">
        <f>Calculations!R8</f>
        <v>0</v>
      </c>
      <c r="Q6" s="1">
        <f>Calculations!S8</f>
        <v>0</v>
      </c>
      <c r="R6" s="1">
        <f>Calculations!T8</f>
        <v>0</v>
      </c>
      <c r="S6" s="1">
        <f>Calculations!U8</f>
        <v>0</v>
      </c>
      <c r="T6" s="1">
        <f>Calculations!V8</f>
        <v>0</v>
      </c>
      <c r="U6" s="1">
        <f>Calculations!W8</f>
        <v>0</v>
      </c>
      <c r="V6" s="1">
        <f>Calculations!X8</f>
        <v>0</v>
      </c>
      <c r="W6" s="1">
        <f>Calculations!Y8</f>
        <v>0</v>
      </c>
      <c r="X6" s="1">
        <f>Calculations!Z8</f>
        <v>0</v>
      </c>
      <c r="Y6" s="1">
        <f>Calculations!AA8</f>
        <v>0</v>
      </c>
      <c r="Z6" s="1">
        <f>Calculations!AB8</f>
        <v>0</v>
      </c>
      <c r="AA6" s="1">
        <f>Calculations!AC8</f>
        <v>0</v>
      </c>
      <c r="AB6" s="1">
        <f>Calculations!AD8</f>
        <v>0</v>
      </c>
      <c r="AC6" s="1">
        <f>Calculations!AE8</f>
        <v>0</v>
      </c>
      <c r="AD6" s="1">
        <f>Calculations!AF8</f>
        <v>0</v>
      </c>
      <c r="AE6" s="1">
        <f>Calculations!AG8</f>
        <v>0</v>
      </c>
      <c r="AF6" s="1">
        <f>Calculations!AH8</f>
        <v>0</v>
      </c>
      <c r="AG6" s="1">
        <f>Calculations!AI8</f>
        <v>0</v>
      </c>
      <c r="AH6" s="1">
        <f>Calculations!AJ8</f>
        <v>0</v>
      </c>
      <c r="AJ6" s="1"/>
    </row>
    <row r="7" spans="1:36">
      <c r="A7" s="4" t="s">
        <v>109</v>
      </c>
      <c r="B7" s="1">
        <f>Calculations!D9</f>
        <v>0</v>
      </c>
      <c r="C7" s="1">
        <f>Calculations!E9</f>
        <v>0</v>
      </c>
      <c r="D7" s="1">
        <f>Calculations!F9</f>
        <v>0</v>
      </c>
      <c r="E7" s="1">
        <f>Calculations!G9</f>
        <v>0</v>
      </c>
      <c r="F7" s="1">
        <f>Calculations!H9</f>
        <v>0</v>
      </c>
      <c r="G7" s="1">
        <f>Calculations!I9</f>
        <v>0</v>
      </c>
      <c r="H7" s="1">
        <f>Calculations!J9</f>
        <v>0</v>
      </c>
      <c r="I7" s="1">
        <f>Calculations!K9</f>
        <v>0</v>
      </c>
      <c r="J7" s="1">
        <f>Calculations!L9</f>
        <v>0</v>
      </c>
      <c r="K7" s="1">
        <f>Calculations!M9</f>
        <v>0</v>
      </c>
      <c r="L7" s="1">
        <f>Calculations!N9</f>
        <v>0</v>
      </c>
      <c r="M7" s="1">
        <f>Calculations!O9</f>
        <v>0</v>
      </c>
      <c r="N7" s="1">
        <f>Calculations!P9</f>
        <v>0</v>
      </c>
      <c r="O7" s="1">
        <f>Calculations!Q9</f>
        <v>0</v>
      </c>
      <c r="P7" s="1">
        <f>Calculations!R9</f>
        <v>0</v>
      </c>
      <c r="Q7" s="1">
        <f>Calculations!S9</f>
        <v>0</v>
      </c>
      <c r="R7" s="1">
        <f>Calculations!T9</f>
        <v>0</v>
      </c>
      <c r="S7" s="1">
        <f>Calculations!U9</f>
        <v>0</v>
      </c>
      <c r="T7" s="1">
        <f>Calculations!V9</f>
        <v>0</v>
      </c>
      <c r="U7" s="1">
        <f>Calculations!W9</f>
        <v>0</v>
      </c>
      <c r="V7" s="1">
        <f>Calculations!X9</f>
        <v>0</v>
      </c>
      <c r="W7" s="1">
        <f>Calculations!Y9</f>
        <v>0</v>
      </c>
      <c r="X7" s="1">
        <f>Calculations!Z9</f>
        <v>0</v>
      </c>
      <c r="Y7" s="1">
        <f>Calculations!AA9</f>
        <v>0</v>
      </c>
      <c r="Z7" s="1">
        <f>Calculations!AB9</f>
        <v>0</v>
      </c>
      <c r="AA7" s="1">
        <f>Calculations!AC9</f>
        <v>0</v>
      </c>
      <c r="AB7" s="1">
        <f>Calculations!AD9</f>
        <v>0</v>
      </c>
      <c r="AC7" s="1">
        <f>Calculations!AE9</f>
        <v>0</v>
      </c>
      <c r="AD7" s="1">
        <f>Calculations!AF9</f>
        <v>0</v>
      </c>
      <c r="AE7" s="1">
        <f>Calculations!AG9</f>
        <v>0</v>
      </c>
      <c r="AF7" s="1">
        <f>Calculations!AH9</f>
        <v>0</v>
      </c>
      <c r="AG7" s="1">
        <f>Calculations!AI9</f>
        <v>0</v>
      </c>
      <c r="AH7" s="1">
        <f>Calculations!AJ9</f>
        <v>0</v>
      </c>
      <c r="AJ7" s="1"/>
    </row>
    <row r="8" spans="1:36">
      <c r="A8" s="4" t="s">
        <v>110</v>
      </c>
      <c r="B8" s="1">
        <f>Calculations!D10</f>
        <v>0</v>
      </c>
      <c r="C8" s="1">
        <f>Calculations!E10</f>
        <v>0</v>
      </c>
      <c r="D8" s="1">
        <f>Calculations!F10</f>
        <v>0</v>
      </c>
      <c r="E8" s="1">
        <f>Calculations!G10</f>
        <v>0</v>
      </c>
      <c r="F8" s="1">
        <f>Calculations!H10</f>
        <v>0</v>
      </c>
      <c r="G8" s="1">
        <f>Calculations!I10</f>
        <v>0</v>
      </c>
      <c r="H8" s="1">
        <f>Calculations!J10</f>
        <v>0</v>
      </c>
      <c r="I8" s="1">
        <f>Calculations!K10</f>
        <v>0</v>
      </c>
      <c r="J8" s="1">
        <f>Calculations!L10</f>
        <v>0</v>
      </c>
      <c r="K8" s="1">
        <f>Calculations!M10</f>
        <v>0</v>
      </c>
      <c r="L8" s="1">
        <f>Calculations!N10</f>
        <v>0</v>
      </c>
      <c r="M8" s="1">
        <f>Calculations!O10</f>
        <v>0</v>
      </c>
      <c r="N8" s="1">
        <f>Calculations!P10</f>
        <v>0</v>
      </c>
      <c r="O8" s="1">
        <f>Calculations!Q10</f>
        <v>0</v>
      </c>
      <c r="P8" s="1">
        <f>Calculations!R10</f>
        <v>0</v>
      </c>
      <c r="Q8" s="1">
        <f>Calculations!S10</f>
        <v>0</v>
      </c>
      <c r="R8" s="1">
        <f>Calculations!T10</f>
        <v>0</v>
      </c>
      <c r="S8" s="1">
        <f>Calculations!U10</f>
        <v>0</v>
      </c>
      <c r="T8" s="1">
        <f>Calculations!V10</f>
        <v>0</v>
      </c>
      <c r="U8" s="1">
        <f>Calculations!W10</f>
        <v>0</v>
      </c>
      <c r="V8" s="1">
        <f>Calculations!X10</f>
        <v>0</v>
      </c>
      <c r="W8" s="1">
        <f>Calculations!Y10</f>
        <v>0</v>
      </c>
      <c r="X8" s="1">
        <f>Calculations!Z10</f>
        <v>0</v>
      </c>
      <c r="Y8" s="1">
        <f>Calculations!AA10</f>
        <v>0</v>
      </c>
      <c r="Z8" s="1">
        <f>Calculations!AB10</f>
        <v>0</v>
      </c>
      <c r="AA8" s="1">
        <f>Calculations!AC10</f>
        <v>0</v>
      </c>
      <c r="AB8" s="1">
        <f>Calculations!AD10</f>
        <v>0</v>
      </c>
      <c r="AC8" s="1">
        <f>Calculations!AE10</f>
        <v>0</v>
      </c>
      <c r="AD8" s="1">
        <f>Calculations!AF10</f>
        <v>0</v>
      </c>
      <c r="AE8" s="1">
        <f>Calculations!AG10</f>
        <v>0</v>
      </c>
      <c r="AF8" s="1">
        <f>Calculations!AH10</f>
        <v>0</v>
      </c>
      <c r="AG8" s="1">
        <f>Calculations!AI10</f>
        <v>0</v>
      </c>
      <c r="AH8" s="1">
        <f>Calculations!AJ10</f>
        <v>0</v>
      </c>
      <c r="AJ8" s="1"/>
    </row>
    <row r="9" spans="1:36">
      <c r="A9" s="4" t="s">
        <v>111</v>
      </c>
      <c r="B9" s="1">
        <f>Calculations!D11</f>
        <v>0</v>
      </c>
      <c r="C9" s="1">
        <f>Calculations!E11</f>
        <v>199.5</v>
      </c>
      <c r="D9" s="1">
        <f>Calculations!F11</f>
        <v>0</v>
      </c>
      <c r="E9" s="1">
        <f>Calculations!G11</f>
        <v>0</v>
      </c>
      <c r="F9" s="1">
        <f>Calculations!H11</f>
        <v>0</v>
      </c>
      <c r="G9" s="1">
        <f>Calculations!I11</f>
        <v>0</v>
      </c>
      <c r="H9" s="1">
        <f>Calculations!J11</f>
        <v>0</v>
      </c>
      <c r="I9" s="1">
        <f>Calculations!K11</f>
        <v>0</v>
      </c>
      <c r="J9" s="1">
        <f>Calculations!L11</f>
        <v>0</v>
      </c>
      <c r="K9" s="1">
        <f>Calculations!M11</f>
        <v>0</v>
      </c>
      <c r="L9" s="1">
        <f>Calculations!N11</f>
        <v>0</v>
      </c>
      <c r="M9" s="1">
        <f>Calculations!O11</f>
        <v>0</v>
      </c>
      <c r="N9" s="1">
        <f>Calculations!P11</f>
        <v>0</v>
      </c>
      <c r="O9" s="1">
        <f>Calculations!Q11</f>
        <v>0</v>
      </c>
      <c r="P9" s="1">
        <f>Calculations!R11</f>
        <v>0</v>
      </c>
      <c r="Q9" s="1">
        <f>Calculations!S11</f>
        <v>0</v>
      </c>
      <c r="R9" s="1">
        <f>Calculations!T11</f>
        <v>0</v>
      </c>
      <c r="S9" s="1">
        <f>Calculations!U11</f>
        <v>0</v>
      </c>
      <c r="T9" s="1">
        <f>Calculations!V11</f>
        <v>0</v>
      </c>
      <c r="U9" s="1">
        <f>Calculations!W11</f>
        <v>0</v>
      </c>
      <c r="V9" s="1">
        <f>Calculations!X11</f>
        <v>0</v>
      </c>
      <c r="W9" s="1">
        <f>Calculations!Y11</f>
        <v>0</v>
      </c>
      <c r="X9" s="1">
        <f>Calculations!Z11</f>
        <v>0</v>
      </c>
      <c r="Y9" s="1">
        <f>Calculations!AA11</f>
        <v>0</v>
      </c>
      <c r="Z9" s="1">
        <f>Calculations!AB11</f>
        <v>0</v>
      </c>
      <c r="AA9" s="1">
        <f>Calculations!AC11</f>
        <v>0</v>
      </c>
      <c r="AB9" s="1">
        <f>Calculations!AD11</f>
        <v>0</v>
      </c>
      <c r="AC9" s="1">
        <f>Calculations!AE11</f>
        <v>0</v>
      </c>
      <c r="AD9" s="1">
        <f>Calculations!AF11</f>
        <v>0</v>
      </c>
      <c r="AE9" s="1">
        <f>Calculations!AG11</f>
        <v>0</v>
      </c>
      <c r="AF9" s="1">
        <f>Calculations!AH11</f>
        <v>0</v>
      </c>
      <c r="AG9" s="1">
        <f>Calculations!AI11</f>
        <v>0</v>
      </c>
      <c r="AH9" s="1">
        <f>Calculations!AJ11</f>
        <v>0</v>
      </c>
      <c r="AJ9" s="1"/>
    </row>
    <row r="10" spans="1:36">
      <c r="A10" s="4" t="s">
        <v>112</v>
      </c>
      <c r="B10" s="1">
        <f>Calculations!D12</f>
        <v>0</v>
      </c>
      <c r="C10" s="1">
        <f>Calculations!E12</f>
        <v>0</v>
      </c>
      <c r="D10" s="1">
        <f>Calculations!F12</f>
        <v>0</v>
      </c>
      <c r="E10" s="1">
        <f>Calculations!G12</f>
        <v>0</v>
      </c>
      <c r="F10" s="1">
        <f>Calculations!H12</f>
        <v>0</v>
      </c>
      <c r="G10" s="1">
        <f>Calculations!I12</f>
        <v>0</v>
      </c>
      <c r="H10" s="1">
        <f>Calculations!J12</f>
        <v>0</v>
      </c>
      <c r="I10" s="1">
        <f>Calculations!K12</f>
        <v>0</v>
      </c>
      <c r="J10" s="1">
        <f>Calculations!L12</f>
        <v>0</v>
      </c>
      <c r="K10" s="1">
        <f>Calculations!M12</f>
        <v>0</v>
      </c>
      <c r="L10" s="1">
        <f>Calculations!N12</f>
        <v>0</v>
      </c>
      <c r="M10" s="1">
        <f>Calculations!O12</f>
        <v>0</v>
      </c>
      <c r="N10" s="1">
        <f>Calculations!P12</f>
        <v>0</v>
      </c>
      <c r="O10" s="1">
        <f>Calculations!Q12</f>
        <v>0</v>
      </c>
      <c r="P10" s="1">
        <f>Calculations!R12</f>
        <v>0</v>
      </c>
      <c r="Q10" s="1">
        <f>Calculations!S12</f>
        <v>0</v>
      </c>
      <c r="R10" s="1">
        <f>Calculations!T12</f>
        <v>0</v>
      </c>
      <c r="S10" s="1">
        <f>Calculations!U12</f>
        <v>0</v>
      </c>
      <c r="T10" s="1">
        <f>Calculations!V12</f>
        <v>0</v>
      </c>
      <c r="U10" s="1">
        <f>Calculations!W12</f>
        <v>0</v>
      </c>
      <c r="V10" s="1">
        <f>Calculations!X12</f>
        <v>0</v>
      </c>
      <c r="W10" s="1">
        <f>Calculations!Y12</f>
        <v>0</v>
      </c>
      <c r="X10" s="1">
        <f>Calculations!Z12</f>
        <v>0</v>
      </c>
      <c r="Y10" s="1">
        <f>Calculations!AA12</f>
        <v>0</v>
      </c>
      <c r="Z10" s="1">
        <f>Calculations!AB12</f>
        <v>0</v>
      </c>
      <c r="AA10" s="1">
        <f>Calculations!AC12</f>
        <v>0</v>
      </c>
      <c r="AB10" s="1">
        <f>Calculations!AD12</f>
        <v>0</v>
      </c>
      <c r="AC10" s="1">
        <f>Calculations!AE12</f>
        <v>0</v>
      </c>
      <c r="AD10" s="1">
        <f>Calculations!AF12</f>
        <v>0</v>
      </c>
      <c r="AE10" s="1">
        <f>Calculations!AG12</f>
        <v>0</v>
      </c>
      <c r="AF10" s="1">
        <f>Calculations!AH12</f>
        <v>0</v>
      </c>
      <c r="AG10" s="1">
        <f>Calculations!AI12</f>
        <v>0</v>
      </c>
      <c r="AH10" s="1">
        <f>Calculations!AJ12</f>
        <v>0</v>
      </c>
      <c r="AJ10" s="1"/>
    </row>
    <row r="11" spans="1:36">
      <c r="A11" s="4" t="s">
        <v>113</v>
      </c>
      <c r="B11" s="1">
        <f>Calculations!D13</f>
        <v>0</v>
      </c>
      <c r="C11" s="1">
        <f>Calculations!E13</f>
        <v>0</v>
      </c>
      <c r="D11" s="1">
        <f>Calculations!F13</f>
        <v>0</v>
      </c>
      <c r="E11" s="1">
        <f>Calculations!G13</f>
        <v>0</v>
      </c>
      <c r="F11" s="1">
        <f>Calculations!H13</f>
        <v>490</v>
      </c>
      <c r="G11" s="1">
        <f>Calculations!I13</f>
        <v>0</v>
      </c>
      <c r="H11" s="1">
        <f>Calculations!J13</f>
        <v>0</v>
      </c>
      <c r="I11" s="1">
        <f>Calculations!K13</f>
        <v>3</v>
      </c>
      <c r="J11" s="1">
        <f>Calculations!L13</f>
        <v>31.700000000000273</v>
      </c>
      <c r="K11" s="1">
        <f>Calculations!M13</f>
        <v>0</v>
      </c>
      <c r="L11" s="1">
        <f>Calculations!N13</f>
        <v>0</v>
      </c>
      <c r="M11" s="1">
        <f>Calculations!O13</f>
        <v>0</v>
      </c>
      <c r="N11" s="1">
        <f>Calculations!P13</f>
        <v>0</v>
      </c>
      <c r="O11" s="1">
        <f>Calculations!Q13</f>
        <v>0</v>
      </c>
      <c r="P11" s="1">
        <f>Calculations!R13</f>
        <v>0</v>
      </c>
      <c r="Q11" s="1">
        <f>Calculations!S13</f>
        <v>0</v>
      </c>
      <c r="R11" s="1">
        <f>Calculations!T13</f>
        <v>0</v>
      </c>
      <c r="S11" s="1">
        <f>Calculations!U13</f>
        <v>67.039999999999964</v>
      </c>
      <c r="T11" s="1">
        <f>Calculations!V13</f>
        <v>0</v>
      </c>
      <c r="U11" s="1">
        <f>Calculations!W13</f>
        <v>0</v>
      </c>
      <c r="V11" s="1">
        <f>Calculations!X13</f>
        <v>0</v>
      </c>
      <c r="W11" s="1">
        <f>Calculations!Y13</f>
        <v>0</v>
      </c>
      <c r="X11" s="1">
        <f>Calculations!Z13</f>
        <v>0</v>
      </c>
      <c r="Y11" s="1">
        <f>Calculations!AA13</f>
        <v>1050</v>
      </c>
      <c r="Z11" s="1">
        <f>Calculations!AB13</f>
        <v>0</v>
      </c>
      <c r="AA11" s="1">
        <f>Calculations!AC13</f>
        <v>0</v>
      </c>
      <c r="AB11" s="1">
        <f>Calculations!AD13</f>
        <v>0</v>
      </c>
      <c r="AC11" s="1">
        <f>Calculations!AE13</f>
        <v>0</v>
      </c>
      <c r="AD11" s="1">
        <f>Calculations!AF13</f>
        <v>0</v>
      </c>
      <c r="AE11" s="1">
        <f>Calculations!AG13</f>
        <v>0</v>
      </c>
      <c r="AF11" s="1">
        <f>Calculations!AH13</f>
        <v>0</v>
      </c>
      <c r="AG11" s="1">
        <f>Calculations!AI13</f>
        <v>0</v>
      </c>
      <c r="AH11" s="1">
        <f>Calculations!AJ13</f>
        <v>0</v>
      </c>
      <c r="AJ11" s="1"/>
    </row>
    <row r="12" spans="1:36">
      <c r="A12" s="4" t="s">
        <v>114</v>
      </c>
      <c r="B12" s="1">
        <f>Calculations!D14</f>
        <v>0</v>
      </c>
      <c r="C12" s="1">
        <f>Calculations!E14</f>
        <v>0</v>
      </c>
      <c r="D12" s="1">
        <f>Calculations!F14</f>
        <v>0</v>
      </c>
      <c r="E12" s="1">
        <f>Calculations!G14</f>
        <v>0</v>
      </c>
      <c r="F12" s="1">
        <f>Calculations!H14</f>
        <v>0</v>
      </c>
      <c r="G12" s="1">
        <f>Calculations!I14</f>
        <v>0</v>
      </c>
      <c r="H12" s="1">
        <f>Calculations!J14</f>
        <v>0</v>
      </c>
      <c r="I12" s="1">
        <f>Calculations!K14</f>
        <v>0</v>
      </c>
      <c r="J12" s="1">
        <f>Calculations!L14</f>
        <v>0</v>
      </c>
      <c r="K12" s="1">
        <f>Calculations!M14</f>
        <v>0</v>
      </c>
      <c r="L12" s="1">
        <f>Calculations!N14</f>
        <v>0</v>
      </c>
      <c r="M12" s="1">
        <f>Calculations!O14</f>
        <v>0</v>
      </c>
      <c r="N12" s="1">
        <f>Calculations!P14</f>
        <v>0</v>
      </c>
      <c r="O12" s="1">
        <f>Calculations!Q14</f>
        <v>0</v>
      </c>
      <c r="P12" s="1">
        <f>Calculations!R14</f>
        <v>0</v>
      </c>
      <c r="Q12" s="1">
        <f>Calculations!S14</f>
        <v>394.95500000000175</v>
      </c>
      <c r="R12" s="1">
        <f>Calculations!T14</f>
        <v>0</v>
      </c>
      <c r="S12" s="1">
        <f>Calculations!U14</f>
        <v>0</v>
      </c>
      <c r="T12" s="1">
        <f>Calculations!V14</f>
        <v>0</v>
      </c>
      <c r="U12" s="1">
        <f>Calculations!W14</f>
        <v>442.46500000000015</v>
      </c>
      <c r="V12" s="1">
        <f>Calculations!X14</f>
        <v>0</v>
      </c>
      <c r="W12" s="1">
        <f>Calculations!Y14</f>
        <v>314.96499999999651</v>
      </c>
      <c r="X12" s="1">
        <f>Calculations!Z14</f>
        <v>0</v>
      </c>
      <c r="Y12" s="1">
        <f>Calculations!AA14</f>
        <v>144.96500000000015</v>
      </c>
      <c r="Z12" s="1">
        <f>Calculations!AB14</f>
        <v>0</v>
      </c>
      <c r="AA12" s="1">
        <f>Calculations!AC14</f>
        <v>4.4699999999975262</v>
      </c>
      <c r="AB12" s="1">
        <f>Calculations!AD14</f>
        <v>0</v>
      </c>
      <c r="AC12" s="1">
        <f>Calculations!AE14</f>
        <v>0</v>
      </c>
      <c r="AD12" s="1">
        <f>Calculations!AF14</f>
        <v>0</v>
      </c>
      <c r="AE12" s="1">
        <f>Calculations!AG14</f>
        <v>0</v>
      </c>
      <c r="AF12" s="1">
        <f>Calculations!AH14</f>
        <v>0</v>
      </c>
      <c r="AG12" s="1">
        <f>Calculations!AI14</f>
        <v>4.4699999999975262</v>
      </c>
      <c r="AH12" s="1">
        <f>Calculations!AJ14</f>
        <v>0</v>
      </c>
      <c r="AJ12" s="1"/>
    </row>
    <row r="13" spans="1:36">
      <c r="A13" s="4" t="s">
        <v>118</v>
      </c>
      <c r="B13" s="1">
        <f>Calculations!D15</f>
        <v>0</v>
      </c>
      <c r="C13" s="1">
        <f>Calculations!E15</f>
        <v>0</v>
      </c>
      <c r="D13" s="1">
        <f>Calculations!F15</f>
        <v>0</v>
      </c>
      <c r="E13" s="1">
        <f>Calculations!G15</f>
        <v>0</v>
      </c>
      <c r="F13" s="1">
        <f>Calculations!H15</f>
        <v>0</v>
      </c>
      <c r="G13" s="1">
        <f>Calculations!I15</f>
        <v>0</v>
      </c>
      <c r="H13" s="1">
        <f>Calculations!J15</f>
        <v>0</v>
      </c>
      <c r="I13" s="1">
        <f>Calculations!K15</f>
        <v>0</v>
      </c>
      <c r="J13" s="1">
        <f>Calculations!L15</f>
        <v>0</v>
      </c>
      <c r="K13" s="1">
        <f>Calculations!M15</f>
        <v>0</v>
      </c>
      <c r="L13" s="1">
        <f>Calculations!N15</f>
        <v>0</v>
      </c>
      <c r="M13" s="1">
        <f>Calculations!O15</f>
        <v>0</v>
      </c>
      <c r="N13" s="1">
        <f>Calculations!P15</f>
        <v>0</v>
      </c>
      <c r="O13" s="1">
        <f>Calculations!Q15</f>
        <v>0</v>
      </c>
      <c r="P13" s="1">
        <f>Calculations!R15</f>
        <v>0</v>
      </c>
      <c r="Q13" s="1">
        <f>Calculations!S15</f>
        <v>0</v>
      </c>
      <c r="R13" s="1">
        <f>Calculations!T15</f>
        <v>0</v>
      </c>
      <c r="S13" s="1">
        <f>Calculations!U15</f>
        <v>0</v>
      </c>
      <c r="T13" s="1">
        <f>Calculations!V15</f>
        <v>0</v>
      </c>
      <c r="U13" s="1">
        <f>Calculations!W15</f>
        <v>0</v>
      </c>
      <c r="V13" s="1">
        <f>Calculations!X15</f>
        <v>0</v>
      </c>
      <c r="W13" s="1">
        <f>Calculations!Y15</f>
        <v>0</v>
      </c>
      <c r="X13" s="1">
        <f>Calculations!Z15</f>
        <v>0</v>
      </c>
      <c r="Y13" s="1">
        <f>Calculations!AA15</f>
        <v>0</v>
      </c>
      <c r="Z13" s="1">
        <f>Calculations!AB15</f>
        <v>0</v>
      </c>
      <c r="AA13" s="1">
        <f>Calculations!AC15</f>
        <v>0</v>
      </c>
      <c r="AB13" s="1">
        <f>Calculations!AD15</f>
        <v>0</v>
      </c>
      <c r="AC13" s="1">
        <f>Calculations!AE15</f>
        <v>0</v>
      </c>
      <c r="AD13" s="1">
        <f>Calculations!AF15</f>
        <v>0</v>
      </c>
      <c r="AE13" s="1">
        <f>Calculations!AG15</f>
        <v>0</v>
      </c>
      <c r="AF13" s="1">
        <f>Calculations!AH15</f>
        <v>0</v>
      </c>
      <c r="AG13" s="1">
        <f>Calculations!AI15</f>
        <v>0</v>
      </c>
      <c r="AH13" s="1">
        <f>Calculations!AJ15</f>
        <v>0</v>
      </c>
      <c r="AJ13" s="1"/>
    </row>
    <row r="14" spans="1:36">
      <c r="A14" s="4" t="s">
        <v>116</v>
      </c>
      <c r="B14" s="1">
        <f>Calculations!D16</f>
        <v>0</v>
      </c>
      <c r="C14" s="1">
        <f>Calculations!E16</f>
        <v>0</v>
      </c>
      <c r="D14" s="1">
        <f>Calculations!F16</f>
        <v>0</v>
      </c>
      <c r="E14" s="1">
        <f>Calculations!G16</f>
        <v>0</v>
      </c>
      <c r="F14" s="1">
        <f>Calculations!H16</f>
        <v>0</v>
      </c>
      <c r="G14" s="1">
        <f>Calculations!I16</f>
        <v>0</v>
      </c>
      <c r="H14" s="1">
        <f>Calculations!J16</f>
        <v>0</v>
      </c>
      <c r="I14" s="1">
        <f>Calculations!K16</f>
        <v>0</v>
      </c>
      <c r="J14" s="1">
        <f>Calculations!L16</f>
        <v>0</v>
      </c>
      <c r="K14" s="1">
        <f>Calculations!M16</f>
        <v>0</v>
      </c>
      <c r="L14" s="1">
        <f>Calculations!N16</f>
        <v>0</v>
      </c>
      <c r="M14" s="1">
        <f>Calculations!O16</f>
        <v>0</v>
      </c>
      <c r="N14" s="1">
        <f>Calculations!P16</f>
        <v>0</v>
      </c>
      <c r="O14" s="1">
        <f>Calculations!Q16</f>
        <v>0</v>
      </c>
      <c r="P14" s="1">
        <f>Calculations!R16</f>
        <v>0</v>
      </c>
      <c r="Q14" s="1">
        <f>Calculations!S16</f>
        <v>0</v>
      </c>
      <c r="R14" s="1">
        <f>Calculations!T16</f>
        <v>0</v>
      </c>
      <c r="S14" s="1">
        <f>Calculations!U16</f>
        <v>0</v>
      </c>
      <c r="T14" s="1">
        <f>Calculations!V16</f>
        <v>0</v>
      </c>
      <c r="U14" s="1">
        <f>Calculations!W16</f>
        <v>0</v>
      </c>
      <c r="V14" s="1">
        <f>Calculations!X16</f>
        <v>0</v>
      </c>
      <c r="W14" s="1">
        <f>Calculations!Y16</f>
        <v>0</v>
      </c>
      <c r="X14" s="1">
        <f>Calculations!Z16</f>
        <v>0</v>
      </c>
      <c r="Y14" s="1">
        <f>Calculations!AA16</f>
        <v>0</v>
      </c>
      <c r="Z14" s="1">
        <f>Calculations!AB16</f>
        <v>0</v>
      </c>
      <c r="AA14" s="1">
        <f>Calculations!AC16</f>
        <v>0</v>
      </c>
      <c r="AB14" s="1">
        <f>Calculations!AD16</f>
        <v>0</v>
      </c>
      <c r="AC14" s="1">
        <f>Calculations!AE16</f>
        <v>0</v>
      </c>
      <c r="AD14" s="1">
        <f>Calculations!AF16</f>
        <v>0</v>
      </c>
      <c r="AE14" s="1">
        <f>Calculations!AG16</f>
        <v>0</v>
      </c>
      <c r="AF14" s="1">
        <f>Calculations!AH16</f>
        <v>0</v>
      </c>
      <c r="AG14" s="1">
        <f>Calculations!AI16</f>
        <v>0</v>
      </c>
      <c r="AH14" s="1">
        <f>Calculations!AJ16</f>
        <v>0</v>
      </c>
      <c r="AJ14" s="1"/>
    </row>
    <row r="15" spans="1:36">
      <c r="A15" s="2" t="s">
        <v>119</v>
      </c>
      <c r="B15" s="1">
        <f>Calculations!D17</f>
        <v>0</v>
      </c>
      <c r="C15" s="1">
        <f>Calculations!E17</f>
        <v>0</v>
      </c>
      <c r="D15" s="1">
        <f>Calculations!F17</f>
        <v>0</v>
      </c>
      <c r="E15" s="1">
        <f>Calculations!G17</f>
        <v>0</v>
      </c>
      <c r="F15" s="1">
        <f>Calculations!H17</f>
        <v>0</v>
      </c>
      <c r="G15" s="1">
        <f>Calculations!I17</f>
        <v>0</v>
      </c>
      <c r="H15" s="1">
        <f>Calculations!J17</f>
        <v>0</v>
      </c>
      <c r="I15" s="1">
        <f>Calculations!K17</f>
        <v>0</v>
      </c>
      <c r="J15" s="1">
        <f>Calculations!L17</f>
        <v>0</v>
      </c>
      <c r="K15" s="1">
        <f>Calculations!M17</f>
        <v>0</v>
      </c>
      <c r="L15" s="1">
        <f>Calculations!N17</f>
        <v>0</v>
      </c>
      <c r="M15" s="1">
        <f>Calculations!O17</f>
        <v>0</v>
      </c>
      <c r="N15" s="1">
        <f>Calculations!P17</f>
        <v>0</v>
      </c>
      <c r="O15" s="1">
        <f>Calculations!Q17</f>
        <v>0</v>
      </c>
      <c r="P15" s="1">
        <f>Calculations!R17</f>
        <v>0</v>
      </c>
      <c r="Q15" s="1">
        <f>Calculations!S17</f>
        <v>0</v>
      </c>
      <c r="R15" s="1">
        <f>Calculations!T17</f>
        <v>0</v>
      </c>
      <c r="S15" s="1">
        <f>Calculations!U17</f>
        <v>0</v>
      </c>
      <c r="T15" s="1">
        <f>Calculations!V17</f>
        <v>0</v>
      </c>
      <c r="U15" s="1">
        <f>Calculations!W17</f>
        <v>0</v>
      </c>
      <c r="V15" s="1">
        <f>Calculations!X17</f>
        <v>0</v>
      </c>
      <c r="W15" s="1">
        <f>Calculations!Y17</f>
        <v>0</v>
      </c>
      <c r="X15" s="1">
        <f>Calculations!Z17</f>
        <v>0</v>
      </c>
      <c r="Y15" s="1">
        <f>Calculations!AA17</f>
        <v>0</v>
      </c>
      <c r="Z15" s="1">
        <f>Calculations!AB17</f>
        <v>0</v>
      </c>
      <c r="AA15" s="1">
        <f>Calculations!AC17</f>
        <v>0</v>
      </c>
      <c r="AB15" s="1">
        <f>Calculations!AD17</f>
        <v>0</v>
      </c>
      <c r="AC15" s="1">
        <f>Calculations!AE17</f>
        <v>0</v>
      </c>
      <c r="AD15" s="1">
        <f>Calculations!AF17</f>
        <v>0</v>
      </c>
      <c r="AE15" s="1">
        <f>Calculations!AG17</f>
        <v>0</v>
      </c>
      <c r="AF15" s="1">
        <f>Calculations!AH17</f>
        <v>0</v>
      </c>
      <c r="AG15" s="1">
        <f>Calculations!AI17</f>
        <v>0</v>
      </c>
      <c r="AH15" s="1">
        <f>Calculations!AJ17</f>
        <v>0</v>
      </c>
    </row>
    <row r="16" spans="1:36">
      <c r="A16" s="2" t="s">
        <v>120</v>
      </c>
      <c r="B16" s="1">
        <f>Calculations!D18</f>
        <v>0</v>
      </c>
      <c r="C16" s="1">
        <f>Calculations!E18</f>
        <v>0</v>
      </c>
      <c r="D16" s="1">
        <f>Calculations!F18</f>
        <v>0</v>
      </c>
      <c r="E16" s="1">
        <f>Calculations!G18</f>
        <v>0</v>
      </c>
      <c r="F16" s="1">
        <f>Calculations!H18</f>
        <v>0</v>
      </c>
      <c r="G16" s="1">
        <f>Calculations!I18</f>
        <v>0</v>
      </c>
      <c r="H16" s="1">
        <f>Calculations!J18</f>
        <v>0</v>
      </c>
      <c r="I16" s="1">
        <f>Calculations!K18</f>
        <v>0</v>
      </c>
      <c r="J16" s="1">
        <f>Calculations!L18</f>
        <v>0</v>
      </c>
      <c r="K16" s="1">
        <f>Calculations!M18</f>
        <v>0</v>
      </c>
      <c r="L16" s="1">
        <f>Calculations!N18</f>
        <v>0</v>
      </c>
      <c r="M16" s="1">
        <f>Calculations!O18</f>
        <v>0</v>
      </c>
      <c r="N16" s="1">
        <f>Calculations!P18</f>
        <v>0</v>
      </c>
      <c r="O16" s="1">
        <f>Calculations!Q18</f>
        <v>0</v>
      </c>
      <c r="P16" s="1">
        <f>Calculations!R18</f>
        <v>0</v>
      </c>
      <c r="Q16" s="1">
        <f>Calculations!S18</f>
        <v>0</v>
      </c>
      <c r="R16" s="1">
        <f>Calculations!T18</f>
        <v>0</v>
      </c>
      <c r="S16" s="1">
        <f>Calculations!U18</f>
        <v>0</v>
      </c>
      <c r="T16" s="1">
        <f>Calculations!V18</f>
        <v>0</v>
      </c>
      <c r="U16" s="1">
        <f>Calculations!W18</f>
        <v>0</v>
      </c>
      <c r="V16" s="1">
        <f>Calculations!X18</f>
        <v>0</v>
      </c>
      <c r="W16" s="1">
        <f>Calculations!Y18</f>
        <v>0</v>
      </c>
      <c r="X16" s="1">
        <f>Calculations!Z18</f>
        <v>0</v>
      </c>
      <c r="Y16" s="1">
        <f>Calculations!AA18</f>
        <v>0</v>
      </c>
      <c r="Z16" s="1">
        <f>Calculations!AB18</f>
        <v>0</v>
      </c>
      <c r="AA16" s="1">
        <f>Calculations!AC18</f>
        <v>0</v>
      </c>
      <c r="AB16" s="1">
        <f>Calculations!AD18</f>
        <v>0</v>
      </c>
      <c r="AC16" s="1">
        <f>Calculations!AE18</f>
        <v>0</v>
      </c>
      <c r="AD16" s="1">
        <f>Calculations!AF18</f>
        <v>0</v>
      </c>
      <c r="AE16" s="1">
        <f>Calculations!AG18</f>
        <v>0</v>
      </c>
      <c r="AF16" s="1">
        <f>Calculations!AH18</f>
        <v>0</v>
      </c>
      <c r="AG16" s="1">
        <f>Calculations!AI18</f>
        <v>0</v>
      </c>
      <c r="AH16" s="1">
        <f>Calculations!AJ18</f>
        <v>0</v>
      </c>
    </row>
    <row r="17" spans="1:34">
      <c r="A17" s="2" t="s">
        <v>121</v>
      </c>
      <c r="B17" s="1">
        <f>Calculations!D19</f>
        <v>0</v>
      </c>
      <c r="C17" s="1">
        <f>Calculations!E19</f>
        <v>0</v>
      </c>
      <c r="D17" s="1">
        <f>Calculations!F19</f>
        <v>0</v>
      </c>
      <c r="E17" s="1">
        <f>Calculations!G19</f>
        <v>0</v>
      </c>
      <c r="F17" s="1">
        <f>Calculations!H19</f>
        <v>0</v>
      </c>
      <c r="G17" s="1">
        <f>Calculations!I19</f>
        <v>0</v>
      </c>
      <c r="H17" s="1">
        <f>Calculations!J19</f>
        <v>0</v>
      </c>
      <c r="I17" s="1">
        <f>Calculations!K19</f>
        <v>0</v>
      </c>
      <c r="J17" s="1">
        <f>Calculations!L19</f>
        <v>0</v>
      </c>
      <c r="K17" s="1">
        <f>Calculations!M19</f>
        <v>0</v>
      </c>
      <c r="L17" s="1">
        <f>Calculations!N19</f>
        <v>0</v>
      </c>
      <c r="M17" s="1">
        <f>Calculations!O19</f>
        <v>0</v>
      </c>
      <c r="N17" s="1">
        <f>Calculations!P19</f>
        <v>0</v>
      </c>
      <c r="O17" s="1">
        <f>Calculations!Q19</f>
        <v>0</v>
      </c>
      <c r="P17" s="1">
        <f>Calculations!R19</f>
        <v>0</v>
      </c>
      <c r="Q17" s="1">
        <f>Calculations!S19</f>
        <v>0</v>
      </c>
      <c r="R17" s="1">
        <f>Calculations!T19</f>
        <v>0</v>
      </c>
      <c r="S17" s="1">
        <f>Calculations!U19</f>
        <v>0</v>
      </c>
      <c r="T17" s="1">
        <f>Calculations!V19</f>
        <v>0</v>
      </c>
      <c r="U17" s="1">
        <f>Calculations!W19</f>
        <v>0</v>
      </c>
      <c r="V17" s="1">
        <f>Calculations!X19</f>
        <v>0</v>
      </c>
      <c r="W17" s="1">
        <f>Calculations!Y19</f>
        <v>0</v>
      </c>
      <c r="X17" s="1">
        <f>Calculations!Z19</f>
        <v>0</v>
      </c>
      <c r="Y17" s="1">
        <f>Calculations!AA19</f>
        <v>0</v>
      </c>
      <c r="Z17" s="1">
        <f>Calculations!AB19</f>
        <v>0</v>
      </c>
      <c r="AA17" s="1">
        <f>Calculations!AC19</f>
        <v>0</v>
      </c>
      <c r="AB17" s="1">
        <f>Calculations!AD19</f>
        <v>0</v>
      </c>
      <c r="AC17" s="1">
        <f>Calculations!AE19</f>
        <v>0</v>
      </c>
      <c r="AD17" s="1">
        <f>Calculations!AF19</f>
        <v>0</v>
      </c>
      <c r="AE17" s="1">
        <f>Calculations!AG19</f>
        <v>0</v>
      </c>
      <c r="AF17" s="1">
        <f>Calculations!AH19</f>
        <v>0</v>
      </c>
      <c r="AG17" s="1">
        <f>Calculations!AI19</f>
        <v>0</v>
      </c>
      <c r="AH17" s="1">
        <f>Calculations!AJ19</f>
        <v>0</v>
      </c>
    </row>
    <row r="19" spans="1:34">
      <c r="D19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4B8907D-C220-48F6-A425-93EEAD7D2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779B3-A4CE-4EC3-93E8-9B05D32B98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818D18-1300-410E-844A-8AF3A7D55A19}">
  <ds:schemaRefs>
    <ds:schemaRef ds:uri="http://www.w3.org/XML/1998/namespace"/>
    <ds:schemaRef ds:uri="52604411-7aeb-406e-8b34-4ce79a7293cc"/>
    <ds:schemaRef ds:uri="http://purl.org/dc/terms/"/>
    <ds:schemaRef ds:uri="de340059-046a-4f1a-8b62-ade039df3700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d580559a-617d-4d7d-8fb9-71ff64b58360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CER CEF Electricity Capacity</vt:lpstr>
      <vt:lpstr>Calculations</vt:lpstr>
      <vt:lpstr>BCRbQ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Andre Dixon</cp:lastModifiedBy>
  <cp:revision/>
  <dcterms:created xsi:type="dcterms:W3CDTF">2015-12-15T21:40:01Z</dcterms:created>
  <dcterms:modified xsi:type="dcterms:W3CDTF">2022-11-29T16:53:54Z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