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land/BLAPE/"/>
    </mc:Choice>
  </mc:AlternateContent>
  <xr:revisionPtr revIDLastSave="142" documentId="11_5405EDD4148383FD4B3BD6143CB5EE8768C9057E" xr6:coauthVersionLast="47" xr6:coauthVersionMax="47" xr10:uidLastSave="{ED03DE5E-D926-462F-87D4-CFA3F0C480B4}"/>
  <bookViews>
    <workbookView xWindow="0" yWindow="460" windowWidth="28800" windowHeight="16240" firstSheet="2" activeTab="3" xr2:uid="{00000000-000D-0000-FFFF-FFFF00000000}"/>
  </bookViews>
  <sheets>
    <sheet name="About" sheetId="1" r:id="rId1"/>
    <sheet name="Data" sheetId="6" r:id="rId2"/>
    <sheet name="Calculations" sheetId="7" r:id="rId3"/>
    <sheet name="BLAP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7" l="1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Q2" i="7"/>
  <c r="Q2" i="3" s="1"/>
  <c r="G2" i="7"/>
  <c r="C2" i="7"/>
  <c r="C2" i="3" s="1"/>
  <c r="D2" i="7"/>
  <c r="D2" i="3" s="1"/>
  <c r="E2" i="7"/>
  <c r="E2" i="3" s="1"/>
  <c r="B2" i="7"/>
  <c r="B2" i="3" l="1"/>
  <c r="F2" i="7" a="1"/>
  <c r="F2" i="7" s="1"/>
  <c r="F2" i="3" s="1"/>
  <c r="B8" i="7"/>
  <c r="B9" i="7" s="1"/>
  <c r="H2" i="7" s="1"/>
  <c r="G2" i="3"/>
  <c r="I2" i="7"/>
  <c r="H2" i="3"/>
  <c r="AK2" i="7"/>
  <c r="AK2" i="3" s="1"/>
  <c r="AG2" i="7"/>
  <c r="AG2" i="3" s="1"/>
  <c r="AC2" i="7"/>
  <c r="AC2" i="3" s="1"/>
  <c r="Y2" i="7"/>
  <c r="Y2" i="3" s="1"/>
  <c r="U2" i="7"/>
  <c r="U2" i="3" s="1"/>
  <c r="AI2" i="7"/>
  <c r="AI2" i="3" s="1"/>
  <c r="AE2" i="7"/>
  <c r="AE2" i="3" s="1"/>
  <c r="AA2" i="7"/>
  <c r="AA2" i="3" s="1"/>
  <c r="W2" i="7"/>
  <c r="W2" i="3" s="1"/>
  <c r="S2" i="7"/>
  <c r="S2" i="3" s="1"/>
  <c r="R2" i="7"/>
  <c r="R2" i="3" s="1"/>
  <c r="AH2" i="7"/>
  <c r="AH2" i="3" s="1"/>
  <c r="AD2" i="7"/>
  <c r="AD2" i="3" s="1"/>
  <c r="Z2" i="7"/>
  <c r="Z2" i="3" s="1"/>
  <c r="V2" i="7"/>
  <c r="V2" i="3" s="1"/>
  <c r="AJ2" i="7"/>
  <c r="AJ2" i="3" s="1"/>
  <c r="AF2" i="7"/>
  <c r="AF2" i="3" s="1"/>
  <c r="AB2" i="7"/>
  <c r="AB2" i="3" s="1"/>
  <c r="X2" i="7"/>
  <c r="X2" i="3" s="1"/>
  <c r="T2" i="7"/>
  <c r="T2" i="3" s="1"/>
  <c r="J2" i="7" l="1"/>
  <c r="I2" i="3"/>
  <c r="K2" i="7" l="1"/>
  <c r="J2" i="3"/>
  <c r="L2" i="7" l="1"/>
  <c r="K2" i="3"/>
  <c r="M2" i="7" l="1"/>
  <c r="L2" i="3"/>
  <c r="N2" i="7" l="1"/>
  <c r="M2" i="3"/>
  <c r="O2" i="7" l="1"/>
  <c r="N2" i="3"/>
  <c r="P2" i="7" l="1"/>
  <c r="P2" i="3" s="1"/>
  <c r="O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<sst xmlns="http://schemas.openxmlformats.org/spreadsheetml/2006/main" count="50" uniqueCount="44">
  <si>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BLAPE BAU LULUCF Anthropogenic Pollutant Emissions</t>
  </si>
  <si>
    <t>Source:</t>
  </si>
  <si>
    <t>CO2 Sequestration Start Year</t>
  </si>
  <si>
    <t>Environment and Climate Change Canada</t>
  </si>
  <si>
    <t>Canada's Greenhouse Gas and Air Pollutant Emissions Projections 2020</t>
  </si>
  <si>
    <t>https://publications.gc.ca/collections/collection_2021/eccc/En1-78-2020-eng.pdf</t>
  </si>
  <si>
    <t>Table A.35</t>
  </si>
  <si>
    <t>Notes</t>
  </si>
  <si>
    <t>We only have projections for 2030. Using a straight line method to fill values for 2020-2030, then projecting constant value onwards.</t>
  </si>
  <si>
    <t>Canada’s Greenhouse Gas and Air Pollutant Emissions Projections 2020</t>
  </si>
  <si>
    <t>kt CO2 eq</t>
  </si>
  <si>
    <t xml:space="preserve">⁰ Historical estimates and projections do not include net emissions from drainage, as these projections are not yet available. </t>
  </si>
  <si>
    <t xml:space="preserve">¹ Negative sign indicates net removals of CO₂ from the atmosphere. </t>
  </si>
  <si>
    <t xml:space="preserve">² Historical estimates and projections do not include net emissions from agricultural woody biomass, as these projections are not yet </t>
  </si>
  <si>
    <t xml:space="preserve">available. </t>
  </si>
  <si>
    <t xml:space="preserve">³ Historical estimates and projections are only for Forest Land converted to Cropland. </t>
  </si>
  <si>
    <t xml:space="preserve">⁴ No projections are available for grasslands. </t>
  </si>
  <si>
    <t xml:space="preserve">⁵ Historical estimates and projections are only for Forest Land converted to Wetlands. </t>
  </si>
  <si>
    <t xml:space="preserve">⁶ Historical estimates and projections are only for Forest Land converted to Settlements. </t>
  </si>
  <si>
    <t xml:space="preserve">⁷ Totals may not add up to due to rounding. </t>
  </si>
  <si>
    <t xml:space="preserve">⁸ Shown for information only. Forest Conversion overlaps with the sub-sectors of Cropland remaining Cropland (CLCL), Land converted to </t>
  </si>
  <si>
    <t xml:space="preserve">Cropland (LCL), Wetlands remaining Wetlands (WLWL), Land converted to Wetlands (LWL), Land converted to Settlements (LSL) and </t>
  </si>
  <si>
    <t>Harvested Wood Products (HWP).</t>
  </si>
  <si>
    <t>For reference:</t>
  </si>
  <si>
    <t>Table 6-1, NIR 2021</t>
  </si>
  <si>
    <t>Year</t>
  </si>
  <si>
    <t>CO2 (kt)</t>
  </si>
  <si>
    <t>CO2 (g)</t>
  </si>
  <si>
    <t>straight line calculation from 2020 to 2030</t>
  </si>
  <si>
    <t>step 1</t>
  </si>
  <si>
    <t>change each year</t>
  </si>
  <si>
    <t>conversion</t>
  </si>
  <si>
    <t>1 kt =  10^9 g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</si>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</sst>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11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ations.gc.ca/collections/collection_2021/eccc/En1-78-2020-en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gc.ca/collections/collection_2021/eccc/En1-78-2020-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3" sqref="B3"/>
    </sheetView>
  </sheetViews>
  <sheetFormatPr defaultColWidth="8.85546875" defaultRowHeight="15"/>
  <cols>
    <col min="1" max="1" width="9.42578125" customWidth="1"/>
    <col min="2" max="2" width="51.42578125" customWidth="1"/>
  </cols>
  <sheetData>
    <row r="1" spans="1:2">
      <c r="A1" s="1" t="s">
        <v>0</v>
      </c>
    </row>
    <row r="3" spans="1:2">
      <c r="A3" s="1" t="s">
        <v>1</v>
      </c>
      <c r="B3" s="8" t="s">
        <v>2</v>
      </c>
    </row>
    <row r="4" spans="1:2">
      <c r="B4" t="s">
        <v>3</v>
      </c>
    </row>
    <row r="5" spans="1:2">
      <c r="B5" s="6">
        <v>2020</v>
      </c>
    </row>
    <row r="6" spans="1:2">
      <c r="B6" t="s">
        <v>4</v>
      </c>
    </row>
    <row r="7" spans="1:2">
      <c r="B7" s="2" t="s">
        <v>5</v>
      </c>
    </row>
    <row r="8" spans="1:2">
      <c r="B8" t="s">
        <v>6</v>
      </c>
    </row>
    <row r="11" spans="1:2">
      <c r="A11" s="1" t="s">
        <v>7</v>
      </c>
    </row>
    <row r="12" spans="1:2">
      <c r="A12" t="s">
        <v>8</v>
      </c>
    </row>
  </sheetData>
  <hyperlinks>
    <hyperlink ref="B7" r:id="rId1" xr:uid="{DC8C7731-97D0-46C5-AAC0-9AB1D9F5018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964-AC57-4F16-9CCC-2FF63904A811}">
  <dimension ref="A2:K31"/>
  <sheetViews>
    <sheetView workbookViewId="0">
      <selection activeCell="A4" sqref="A4"/>
    </sheetView>
  </sheetViews>
  <sheetFormatPr defaultColWidth="8.85546875" defaultRowHeight="15"/>
  <sheetData>
    <row r="2" spans="1:11">
      <c r="A2" s="1" t="s">
        <v>6</v>
      </c>
    </row>
    <row r="3" spans="1:11">
      <c r="A3" s="1" t="s">
        <v>9</v>
      </c>
    </row>
    <row r="4" spans="1:11">
      <c r="A4" s="2" t="s">
        <v>5</v>
      </c>
    </row>
    <row r="6" spans="1:11">
      <c r="B6">
        <v>1990</v>
      </c>
      <c r="C6">
        <v>2005</v>
      </c>
      <c r="D6">
        <v>2013</v>
      </c>
      <c r="E6">
        <v>2014</v>
      </c>
      <c r="F6">
        <v>2015</v>
      </c>
      <c r="G6">
        <v>2016</v>
      </c>
      <c r="H6">
        <v>2017</v>
      </c>
      <c r="I6">
        <v>2018</v>
      </c>
      <c r="J6">
        <v>2020</v>
      </c>
      <c r="K6">
        <v>2030</v>
      </c>
    </row>
    <row r="7" spans="1:11">
      <c r="A7" t="s">
        <v>10</v>
      </c>
      <c r="B7">
        <v>-58000</v>
      </c>
      <c r="C7">
        <v>-10000</v>
      </c>
      <c r="D7">
        <v>-23000</v>
      </c>
      <c r="E7">
        <v>-23000</v>
      </c>
      <c r="F7">
        <v>-16000</v>
      </c>
      <c r="G7">
        <v>-17000</v>
      </c>
      <c r="H7">
        <v>-15000</v>
      </c>
      <c r="I7">
        <v>-11000</v>
      </c>
      <c r="J7">
        <v>-13000</v>
      </c>
      <c r="K7">
        <v>-9500</v>
      </c>
    </row>
    <row r="9" spans="1:11">
      <c r="A9" t="s">
        <v>7</v>
      </c>
    </row>
    <row r="11" spans="1:11">
      <c r="A11" t="s">
        <v>11</v>
      </c>
    </row>
    <row r="12" spans="1:11">
      <c r="A12" t="s">
        <v>12</v>
      </c>
    </row>
    <row r="13" spans="1:11">
      <c r="A13" t="s">
        <v>13</v>
      </c>
    </row>
    <row r="14" spans="1:11">
      <c r="A14" t="s">
        <v>14</v>
      </c>
    </row>
    <row r="15" spans="1:11">
      <c r="A15" t="s">
        <v>15</v>
      </c>
    </row>
    <row r="16" spans="1:11">
      <c r="A16" t="s">
        <v>16</v>
      </c>
    </row>
    <row r="17" spans="1:9">
      <c r="A17" t="s">
        <v>17</v>
      </c>
    </row>
    <row r="18" spans="1:9">
      <c r="A18" t="s">
        <v>18</v>
      </c>
    </row>
    <row r="19" spans="1:9">
      <c r="A19" t="s">
        <v>19</v>
      </c>
    </row>
    <row r="20" spans="1:9">
      <c r="A20" t="s">
        <v>20</v>
      </c>
    </row>
    <row r="21" spans="1:9">
      <c r="A21" t="s">
        <v>21</v>
      </c>
    </row>
    <row r="22" spans="1:9">
      <c r="A22" t="s">
        <v>22</v>
      </c>
    </row>
    <row r="27" spans="1:9">
      <c r="A27" t="s">
        <v>23</v>
      </c>
    </row>
    <row r="29" spans="1:9">
      <c r="A29" t="s">
        <v>24</v>
      </c>
    </row>
    <row r="30" spans="1:9">
      <c r="B30">
        <v>1990</v>
      </c>
      <c r="C30">
        <v>2005</v>
      </c>
      <c r="D30">
        <v>2014</v>
      </c>
      <c r="E30">
        <v>2015</v>
      </c>
      <c r="F30">
        <v>2016</v>
      </c>
      <c r="G30">
        <v>2017</v>
      </c>
      <c r="H30">
        <v>2018</v>
      </c>
      <c r="I30">
        <v>2019</v>
      </c>
    </row>
    <row r="31" spans="1:9">
      <c r="A31" t="s">
        <v>10</v>
      </c>
      <c r="B31">
        <v>-57000</v>
      </c>
      <c r="C31">
        <v>8200</v>
      </c>
      <c r="D31">
        <v>-3500</v>
      </c>
      <c r="E31">
        <v>4000</v>
      </c>
      <c r="F31">
        <v>95</v>
      </c>
      <c r="G31">
        <v>700</v>
      </c>
      <c r="H31">
        <v>8400</v>
      </c>
      <c r="I31">
        <v>9900</v>
      </c>
    </row>
  </sheetData>
  <hyperlinks>
    <hyperlink ref="A4" r:id="rId1" xr:uid="{45CCF0DA-37F2-49FF-9C9E-D12904583B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48F9-6946-F243-8F07-D84A3D2FE82A}">
  <dimension ref="A1:AK13"/>
  <sheetViews>
    <sheetView workbookViewId="0">
      <selection activeCell="H12" sqref="H12"/>
    </sheetView>
  </sheetViews>
  <sheetFormatPr defaultColWidth="11.42578125" defaultRowHeight="15"/>
  <sheetData>
    <row r="1" spans="1:37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t="s">
        <v>26</v>
      </c>
      <c r="B2" s="4">
        <f>Data!F7</f>
        <v>-16000</v>
      </c>
      <c r="C2" s="4">
        <f>Data!G7</f>
        <v>-17000</v>
      </c>
      <c r="D2" s="4">
        <f>Data!H7</f>
        <v>-15000</v>
      </c>
      <c r="E2" s="4">
        <f>Data!I7</f>
        <v>-11000</v>
      </c>
      <c r="F2" s="4" cm="1">
        <f t="array" ref="F2">TREND(B2:E2,B1:E1,F1)</f>
        <v>-10500</v>
      </c>
      <c r="G2" s="5">
        <f>Data!J7</f>
        <v>-13000</v>
      </c>
      <c r="H2" s="4">
        <f>G2-$B$9</f>
        <v>-12650</v>
      </c>
      <c r="I2" s="4">
        <f>H2-$B$9</f>
        <v>-12300</v>
      </c>
      <c r="J2" s="4">
        <f>I2-$B$9</f>
        <v>-11950</v>
      </c>
      <c r="K2" s="4">
        <f>J2-$B$9</f>
        <v>-11600</v>
      </c>
      <c r="L2" s="4">
        <f>K2-$B$9</f>
        <v>-11250</v>
      </c>
      <c r="M2" s="4">
        <f>L2-$B$9</f>
        <v>-10900</v>
      </c>
      <c r="N2" s="4">
        <f>M2-$B$9</f>
        <v>-10550</v>
      </c>
      <c r="O2" s="4">
        <f>N2-$B$9</f>
        <v>-10200</v>
      </c>
      <c r="P2" s="4">
        <f>O2-$B$9</f>
        <v>-9850</v>
      </c>
      <c r="Q2" s="5">
        <f>Data!K7</f>
        <v>-9500</v>
      </c>
      <c r="R2" s="4">
        <f>$Q$2</f>
        <v>-9500</v>
      </c>
      <c r="S2" s="4">
        <f t="shared" ref="S2:AK2" si="0">$Q$2</f>
        <v>-9500</v>
      </c>
      <c r="T2" s="4">
        <f t="shared" si="0"/>
        <v>-9500</v>
      </c>
      <c r="U2" s="4">
        <f t="shared" si="0"/>
        <v>-9500</v>
      </c>
      <c r="V2" s="4">
        <f t="shared" si="0"/>
        <v>-9500</v>
      </c>
      <c r="W2" s="4">
        <f t="shared" si="0"/>
        <v>-9500</v>
      </c>
      <c r="X2" s="4">
        <f t="shared" si="0"/>
        <v>-9500</v>
      </c>
      <c r="Y2" s="4">
        <f t="shared" si="0"/>
        <v>-9500</v>
      </c>
      <c r="Z2" s="4">
        <f t="shared" si="0"/>
        <v>-9500</v>
      </c>
      <c r="AA2" s="4">
        <f t="shared" si="0"/>
        <v>-9500</v>
      </c>
      <c r="AB2" s="4">
        <f t="shared" si="0"/>
        <v>-9500</v>
      </c>
      <c r="AC2" s="4">
        <f t="shared" si="0"/>
        <v>-9500</v>
      </c>
      <c r="AD2" s="4">
        <f t="shared" si="0"/>
        <v>-9500</v>
      </c>
      <c r="AE2" s="4">
        <f t="shared" si="0"/>
        <v>-9500</v>
      </c>
      <c r="AF2" s="4">
        <f t="shared" si="0"/>
        <v>-9500</v>
      </c>
      <c r="AG2" s="4">
        <f t="shared" si="0"/>
        <v>-9500</v>
      </c>
      <c r="AH2" s="4">
        <f t="shared" si="0"/>
        <v>-9500</v>
      </c>
      <c r="AI2" s="4">
        <f t="shared" si="0"/>
        <v>-9500</v>
      </c>
      <c r="AJ2" s="4">
        <f t="shared" si="0"/>
        <v>-9500</v>
      </c>
      <c r="AK2" s="4">
        <f t="shared" si="0"/>
        <v>-9500</v>
      </c>
    </row>
    <row r="3" spans="1:37">
      <c r="A3" s="7" t="s">
        <v>27</v>
      </c>
      <c r="B3" s="9">
        <f>B2*(10^9)</f>
        <v>-16000000000000</v>
      </c>
      <c r="C3" s="9">
        <f t="shared" ref="C3:AK3" si="1">C2*(10^9)</f>
        <v>-17000000000000</v>
      </c>
      <c r="D3" s="9">
        <f t="shared" si="1"/>
        <v>-15000000000000</v>
      </c>
      <c r="E3" s="9">
        <f t="shared" si="1"/>
        <v>-11000000000000</v>
      </c>
      <c r="F3" s="9">
        <f t="shared" si="1"/>
        <v>-10500000000000</v>
      </c>
      <c r="G3" s="9">
        <f t="shared" si="1"/>
        <v>-13000000000000</v>
      </c>
      <c r="H3" s="9">
        <f t="shared" si="1"/>
        <v>-12650000000000</v>
      </c>
      <c r="I3" s="9">
        <f t="shared" si="1"/>
        <v>-12300000000000</v>
      </c>
      <c r="J3" s="9">
        <f t="shared" si="1"/>
        <v>-11950000000000</v>
      </c>
      <c r="K3" s="9">
        <f t="shared" si="1"/>
        <v>-11600000000000</v>
      </c>
      <c r="L3" s="9">
        <f t="shared" si="1"/>
        <v>-11250000000000</v>
      </c>
      <c r="M3" s="9">
        <f t="shared" si="1"/>
        <v>-10900000000000</v>
      </c>
      <c r="N3" s="9">
        <f t="shared" si="1"/>
        <v>-10550000000000</v>
      </c>
      <c r="O3" s="9">
        <f t="shared" si="1"/>
        <v>-10200000000000</v>
      </c>
      <c r="P3" s="9">
        <f t="shared" si="1"/>
        <v>-9850000000000</v>
      </c>
      <c r="Q3" s="9">
        <f t="shared" si="1"/>
        <v>-9500000000000</v>
      </c>
      <c r="R3" s="9">
        <f t="shared" si="1"/>
        <v>-9500000000000</v>
      </c>
      <c r="S3" s="9">
        <f t="shared" si="1"/>
        <v>-9500000000000</v>
      </c>
      <c r="T3" s="9">
        <f t="shared" si="1"/>
        <v>-9500000000000</v>
      </c>
      <c r="U3" s="9">
        <f t="shared" si="1"/>
        <v>-9500000000000</v>
      </c>
      <c r="V3" s="9">
        <f t="shared" si="1"/>
        <v>-9500000000000</v>
      </c>
      <c r="W3" s="9">
        <f t="shared" si="1"/>
        <v>-9500000000000</v>
      </c>
      <c r="X3" s="9">
        <f t="shared" si="1"/>
        <v>-9500000000000</v>
      </c>
      <c r="Y3" s="9">
        <f t="shared" si="1"/>
        <v>-9500000000000</v>
      </c>
      <c r="Z3" s="9">
        <f t="shared" si="1"/>
        <v>-9500000000000</v>
      </c>
      <c r="AA3" s="9">
        <f t="shared" si="1"/>
        <v>-9500000000000</v>
      </c>
      <c r="AB3" s="9">
        <f t="shared" si="1"/>
        <v>-9500000000000</v>
      </c>
      <c r="AC3" s="9">
        <f t="shared" si="1"/>
        <v>-9500000000000</v>
      </c>
      <c r="AD3" s="9">
        <f t="shared" si="1"/>
        <v>-9500000000000</v>
      </c>
      <c r="AE3" s="9">
        <f t="shared" si="1"/>
        <v>-9500000000000</v>
      </c>
      <c r="AF3" s="9">
        <f t="shared" si="1"/>
        <v>-9500000000000</v>
      </c>
      <c r="AG3" s="9">
        <f t="shared" si="1"/>
        <v>-9500000000000</v>
      </c>
      <c r="AH3" s="9">
        <f t="shared" si="1"/>
        <v>-9500000000000</v>
      </c>
      <c r="AI3" s="9">
        <f t="shared" si="1"/>
        <v>-9500000000000</v>
      </c>
      <c r="AJ3" s="9">
        <f t="shared" si="1"/>
        <v>-9500000000000</v>
      </c>
      <c r="AK3" s="9">
        <f t="shared" si="1"/>
        <v>-9500000000000</v>
      </c>
    </row>
    <row r="6" spans="1:37">
      <c r="A6" s="1" t="s">
        <v>28</v>
      </c>
    </row>
    <row r="8" spans="1:37">
      <c r="A8" t="s">
        <v>29</v>
      </c>
      <c r="B8" s="4">
        <f>G2-Q2</f>
        <v>-3500</v>
      </c>
    </row>
    <row r="9" spans="1:37" ht="30">
      <c r="A9" s="10" t="s">
        <v>30</v>
      </c>
      <c r="B9" s="4">
        <f>B8/10</f>
        <v>-350</v>
      </c>
    </row>
    <row r="11" spans="1:37">
      <c r="A11" s="1" t="s">
        <v>31</v>
      </c>
    </row>
    <row r="13" spans="1:37">
      <c r="A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K13"/>
  <sheetViews>
    <sheetView tabSelected="1" workbookViewId="0">
      <selection activeCell="B15" sqref="B15"/>
    </sheetView>
  </sheetViews>
  <sheetFormatPr defaultColWidth="8.85546875" defaultRowHeight="15"/>
  <cols>
    <col min="1" max="1" width="16.7109375" customWidth="1"/>
    <col min="2" max="17" width="11.28515625" bestFit="1" customWidth="1"/>
  </cols>
  <sheetData>
    <row r="1" spans="1:37">
      <c r="A1" t="s">
        <v>25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s="11" customFormat="1">
      <c r="A2" s="11" t="s">
        <v>27</v>
      </c>
      <c r="B2" s="11">
        <f>Calculations!B3</f>
        <v>-16000000000000</v>
      </c>
      <c r="C2" s="11">
        <f>Calculations!C3</f>
        <v>-17000000000000</v>
      </c>
      <c r="D2" s="11">
        <f>Calculations!D3</f>
        <v>-15000000000000</v>
      </c>
      <c r="E2" s="11">
        <f>Calculations!E3</f>
        <v>-11000000000000</v>
      </c>
      <c r="F2" s="11">
        <f>Calculations!F3</f>
        <v>-10500000000000</v>
      </c>
      <c r="G2" s="11">
        <f>Calculations!G3</f>
        <v>-13000000000000</v>
      </c>
      <c r="H2" s="11">
        <f>Calculations!H3</f>
        <v>-12650000000000</v>
      </c>
      <c r="I2" s="11">
        <f>Calculations!I3</f>
        <v>-12300000000000</v>
      </c>
      <c r="J2" s="11">
        <f>Calculations!J3</f>
        <v>-11950000000000</v>
      </c>
      <c r="K2" s="11">
        <f>Calculations!K3</f>
        <v>-11600000000000</v>
      </c>
      <c r="L2" s="11">
        <f>Calculations!L3</f>
        <v>-11250000000000</v>
      </c>
      <c r="M2" s="11">
        <f>Calculations!M3</f>
        <v>-10900000000000</v>
      </c>
      <c r="N2" s="11">
        <f>Calculations!N3</f>
        <v>-10550000000000</v>
      </c>
      <c r="O2" s="11">
        <f>Calculations!O3</f>
        <v>-10200000000000</v>
      </c>
      <c r="P2" s="11">
        <f>Calculations!P3</f>
        <v>-9850000000000</v>
      </c>
      <c r="Q2" s="11">
        <f>Calculations!Q3</f>
        <v>-9500000000000</v>
      </c>
      <c r="R2" s="11">
        <f>Calculations!R3</f>
        <v>-9500000000000</v>
      </c>
      <c r="S2" s="11">
        <f>Calculations!S3</f>
        <v>-9500000000000</v>
      </c>
      <c r="T2" s="11">
        <f>Calculations!T3</f>
        <v>-9500000000000</v>
      </c>
      <c r="U2" s="11">
        <f>Calculations!U3</f>
        <v>-9500000000000</v>
      </c>
      <c r="V2" s="11">
        <f>Calculations!V3</f>
        <v>-9500000000000</v>
      </c>
      <c r="W2" s="11">
        <f>Calculations!W3</f>
        <v>-9500000000000</v>
      </c>
      <c r="X2" s="11">
        <f>Calculations!X3</f>
        <v>-9500000000000</v>
      </c>
      <c r="Y2" s="11">
        <f>Calculations!Y3</f>
        <v>-9500000000000</v>
      </c>
      <c r="Z2" s="11">
        <f>Calculations!Z3</f>
        <v>-9500000000000</v>
      </c>
      <c r="AA2" s="11">
        <f>Calculations!AA3</f>
        <v>-9500000000000</v>
      </c>
      <c r="AB2" s="11">
        <f>Calculations!AB3</f>
        <v>-9500000000000</v>
      </c>
      <c r="AC2" s="11">
        <f>Calculations!AC3</f>
        <v>-9500000000000</v>
      </c>
      <c r="AD2" s="11">
        <f>Calculations!AD3</f>
        <v>-9500000000000</v>
      </c>
      <c r="AE2" s="11">
        <f>Calculations!AE3</f>
        <v>-9500000000000</v>
      </c>
      <c r="AF2" s="11">
        <f>Calculations!AF3</f>
        <v>-9500000000000</v>
      </c>
      <c r="AG2" s="11">
        <f>Calculations!AG3</f>
        <v>-9500000000000</v>
      </c>
      <c r="AH2" s="11">
        <f>Calculations!AH3</f>
        <v>-9500000000000</v>
      </c>
      <c r="AI2" s="11">
        <f>Calculations!AI3</f>
        <v>-9500000000000</v>
      </c>
      <c r="AJ2" s="11">
        <f>Calculations!AJ3</f>
        <v>-9500000000000</v>
      </c>
      <c r="AK2" s="11">
        <f>Calculations!AK3</f>
        <v>-9500000000000</v>
      </c>
    </row>
    <row r="3" spans="1:37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61F6F-5B78-491C-8A8D-F667F1C3C913}"/>
</file>

<file path=customXml/itemProps2.xml><?xml version="1.0" encoding="utf-8"?>
<ds:datastoreItem xmlns:ds="http://schemas.openxmlformats.org/officeDocument/2006/customXml" ds:itemID="{18F5C38C-50C9-42E7-8E43-7E5467D45C6B}"/>
</file>

<file path=customXml/itemProps3.xml><?xml version="1.0" encoding="utf-8"?>
<ds:datastoreItem xmlns:ds="http://schemas.openxmlformats.org/officeDocument/2006/customXml" ds:itemID="{36F99FC2-7078-44E3-8DBC-10C4812E7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2015-08-06T00:31:42Z</dcterms:created>
  <dcterms:modified xsi:type="dcterms:W3CDTF">2022-06-03T16:26:43Z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