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fuels/BCTR/"/>
    </mc:Choice>
  </mc:AlternateContent>
  <xr:revisionPtr revIDLastSave="212" documentId="8_{A671BB5D-81E5-4DC0-8F57-B3850DF78D78}" xr6:coauthVersionLast="47" xr6:coauthVersionMax="47" xr10:uidLastSave="{4DDB5AF7-F4FC-47EB-826D-C5409B16264B}"/>
  <bookViews>
    <workbookView xWindow="28680" yWindow="-120" windowWidth="29040" windowHeight="15720" activeTab="5" xr2:uid="{A875A243-FD0C-4B21-82AE-BAE80D34FF17}"/>
  </bookViews>
  <sheets>
    <sheet name="About" sheetId="1" r:id="rId1"/>
    <sheet name="Calculations" sheetId="4" r:id="rId2"/>
    <sheet name="price schedule" sheetId="3" r:id="rId3"/>
    <sheet name="Unit Conversion" sheetId="6" r:id="rId4"/>
    <sheet name="Industry" sheetId="5" state="hidden" r:id="rId5"/>
    <sheet name="BCTR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C5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B5" i="2"/>
  <c r="B4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O2" i="2"/>
  <c r="D2" i="2"/>
  <c r="E2" i="2"/>
  <c r="F2" i="2"/>
  <c r="G2" i="2"/>
  <c r="H2" i="2"/>
  <c r="I2" i="2"/>
  <c r="J2" i="2"/>
  <c r="K2" i="2"/>
  <c r="L2" i="2"/>
  <c r="M2" i="2"/>
  <c r="N2" i="2"/>
  <c r="C2" i="2"/>
</calcChain>
</file>

<file path=xl/sharedStrings.xml><?xml version="1.0" encoding="utf-8"?>
<sst xmlns="http://schemas.openxmlformats.org/spreadsheetml/2006/main" count="74" uniqueCount="62">
  <si>
    <t>BCTR BAU Carbon Tax Rate</t>
  </si>
  <si>
    <t>Sources:</t>
  </si>
  <si>
    <t>Greenhouse Gas Pollution Pricing Act:</t>
  </si>
  <si>
    <t>https://laws-lois.justice.gc.ca/eng/acts/G-11.55/index.html</t>
  </si>
  <si>
    <t>Schedule 4: Excess Emissions Charge</t>
  </si>
  <si>
    <t>https://laws-lois.justice.gc.ca/eng/acts/G-11.55/page-43.html#docCont</t>
  </si>
  <si>
    <t>Update to the Pan-Canadian Approach to Carbon Pollution Pricing 2023-2030</t>
  </si>
  <si>
    <t>https://www.canada.ca/en/environment-climate-change/services/climate-change/pricing-pollution-how-it-will-work/carbon-pollution-pricing-federal-benchmark-information/federal-benchmark-2023-2030.html#toc3</t>
  </si>
  <si>
    <t xml:space="preserve">Carbon tax help constant past 2030, no current policy exists past this year. </t>
  </si>
  <si>
    <t>notes</t>
  </si>
  <si>
    <t>aggregated</t>
  </si>
  <si>
    <t>Unit: $/metric ton CO2e</t>
  </si>
  <si>
    <t>transportation sector</t>
  </si>
  <si>
    <t>electricity sector</t>
  </si>
  <si>
    <t>at federal level, falls under OBPS (same as industry)</t>
  </si>
  <si>
    <t>residential buildings sector</t>
  </si>
  <si>
    <t>commercial buildings sector</t>
  </si>
  <si>
    <t>industry sector</t>
  </si>
  <si>
    <t>district heat and hydrogen sector</t>
  </si>
  <si>
    <t>disaggregated</t>
  </si>
  <si>
    <t>BC overall carbon tax ($/ton)</t>
  </si>
  <si>
    <t>different from overall Canadian rate increases given existing carbon tax</t>
  </si>
  <si>
    <t>BC CIIP overview: If an industrial facility has an emissions intensity that is below the emissions benchmark for its sector, it will be eligible to receive a payment equal to the full amount of carbon tax above $30/tCO2e paid in the previous year. Operations that have low emissions but do not fully meet the low-carbon benchmark for their sector may still be eligible for a partial incentive on a sliding scale, if they meet the eligibility threshold.</t>
  </si>
  <si>
    <t>AB industry carbon tax rate (TIER program)</t>
  </si>
  <si>
    <t>Alberta govt has made a few announcements that suggest perhaps heavy industry aren't actually facing a $30/ton cost? E.g.: in 2020 AB Govt saved industry $330m in compliance cost</t>
  </si>
  <si>
    <t>Ontario</t>
  </si>
  <si>
    <t>Assume same as backstop. Never spent a whole year under Ontario Liberal Party govt carbon tax plan; tax was scrapped by Ford govt in 2019. question--does this mean Ontario has always been subject to the backstop price? Or was there a window where it wasn't applied due to the court challenge</t>
  </si>
  <si>
    <t>QC--CA average credit prices (CAD) [weighted avg 2019-2021; projections 2022-2030]</t>
  </si>
  <si>
    <t xml:space="preserve">2019-2021 price a weighted average of credit prices from Revenues: https://www.environnement.gouv.qc.ca/changements/carbone/revenus-en.htm ; </t>
  </si>
  <si>
    <t>QC--CA projected minimum credit prices  (USD)</t>
  </si>
  <si>
    <t>Prices 2022-2030 are estimates from https://www.environnement.gouv.qc.ca/changements/carbone/Ventes-encheres-en.htm</t>
  </si>
  <si>
    <t>Canada Benchmark Rates for Carbon Pricing</t>
  </si>
  <si>
    <t>Year</t>
  </si>
  <si>
    <r>
      <t>Minimum Carbon Pollution Price ($ CAD/tonne CO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e)</t>
    </r>
  </si>
  <si>
    <t>data on carbon tax update (2022): https://www.canada.ca/en/environment-climate-change/services/climate-change/pricing-pollution-how-it-will-work/carbon-pollution-pricing-federal-benchmark-information/federal-benchmark-2023-2030.html</t>
  </si>
  <si>
    <t>*no price schedule yet for raising the tax beyond 2030</t>
  </si>
  <si>
    <t xml:space="preserve">exemptions for: </t>
  </si>
  <si>
    <t>result: pay for 16</t>
  </si>
  <si>
    <t>oil + gas</t>
  </si>
  <si>
    <t>chemicals</t>
  </si>
  <si>
    <t>cement</t>
  </si>
  <si>
    <t>steel</t>
  </si>
  <si>
    <t>mining</t>
  </si>
  <si>
    <r>
      <t>Minimum Carbon Pollution Price ($ CAD/tonne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</si>
  <si>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2019 CAD to 2012 USD</t>
  </si>
  <si>
    <t>Canada</t>
  </si>
  <si>
    <t xml:space="preserve">
</t>
  </si>
  <si>
    <t>Newfoundland and Labrador</t>
  </si>
  <si>
    <t>Prince Edward Island</t>
  </si>
  <si>
    <t>Nova Scotia</t>
  </si>
  <si>
    <t>New Brunswick</t>
  </si>
  <si>
    <t>Quebec</t>
  </si>
  <si>
    <t>BC Industry ($ returned in CIIP grants)</t>
  </si>
  <si>
    <t>Manitoba</t>
  </si>
  <si>
    <t>Saskatchewan</t>
  </si>
  <si>
    <t>Alberta</t>
  </si>
  <si>
    <t>British Columbia</t>
  </si>
  <si>
    <t>Yukon</t>
  </si>
  <si>
    <t>Northwest Territories 5</t>
  </si>
  <si>
    <t>Nunavut</t>
  </si>
  <si>
    <t>LULUCF sector (does not use fuel)</t>
  </si>
  <si>
    <t>geoengineering sector (uses industry sector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</si>
</sst>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8"/>
      <color rgb="FF000000"/>
      <name val="Helvetica Neue"/>
      <charset val="1"/>
    </font>
    <font>
      <sz val="9"/>
      <color theme="1"/>
      <name val="Helvetica"/>
      <charset val="1"/>
    </font>
    <font>
      <sz val="8"/>
      <color rgb="FF000000"/>
      <name val="Helvetica Neue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0CEC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3" borderId="1" xfId="0" applyFont="1" applyFill="1" applyBorder="1"/>
    <xf numFmtId="0" fontId="5" fillId="0" borderId="1" xfId="0" applyFont="1" applyBorder="1" applyAlignment="1">
      <alignment wrapText="1"/>
    </xf>
    <xf numFmtId="3" fontId="6" fillId="0" borderId="1" xfId="0" applyNumberFormat="1" applyFont="1" applyBorder="1"/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8" fontId="7" fillId="0" borderId="0" xfId="0" applyNumberFormat="1" applyFont="1"/>
    <xf numFmtId="8" fontId="7" fillId="0" borderId="0" xfId="0" applyNumberFormat="1" applyFont="1" applyAlignment="1">
      <alignment wrapText="1"/>
    </xf>
    <xf numFmtId="164" fontId="7" fillId="0" borderId="0" xfId="0" applyNumberFormat="1" applyFont="1"/>
    <xf numFmtId="0" fontId="1" fillId="4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7908-BC85-41CC-9D98-173369A13AF6}">
  <sheetPr codeName="Sheet1"/>
  <dimension ref="A1:A15"/>
  <sheetViews>
    <sheetView workbookViewId="0">
      <selection activeCell="E25" sqref="E25"/>
    </sheetView>
  </sheetViews>
  <sheetFormatPr defaultRowHeight="15"/>
  <sheetData>
    <row r="1" spans="1:1">
      <c r="A1" s="1" t="s">
        <v>0</v>
      </c>
    </row>
    <row r="7" spans="1:1">
      <c r="A7" s="14" t="s">
        <v>1</v>
      </c>
    </row>
    <row r="8" spans="1:1">
      <c r="A8" t="s">
        <v>2</v>
      </c>
    </row>
    <row r="9" spans="1:1">
      <c r="A9" t="s">
        <v>3</v>
      </c>
    </row>
    <row r="10" spans="1:1">
      <c r="A10" t="s">
        <v>4</v>
      </c>
    </row>
    <row r="11" spans="1:1">
      <c r="A11" t="s">
        <v>5</v>
      </c>
    </row>
    <row r="12" spans="1:1">
      <c r="A12" t="s">
        <v>6</v>
      </c>
    </row>
    <row r="13" spans="1:1">
      <c r="A13" t="s">
        <v>7</v>
      </c>
    </row>
    <row r="15" spans="1:1">
      <c r="A15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5C88-6146-4D47-AB85-879033D94A1D}">
  <dimension ref="A1:P54"/>
  <sheetViews>
    <sheetView topLeftCell="A7" workbookViewId="0">
      <selection activeCell="B11" sqref="B11"/>
    </sheetView>
  </sheetViews>
  <sheetFormatPr defaultRowHeight="15"/>
  <cols>
    <col min="1" max="1" width="30.7109375" bestFit="1" customWidth="1"/>
    <col min="2" max="2" width="15.28515625" customWidth="1"/>
    <col min="3" max="3" width="14.42578125" customWidth="1"/>
    <col min="4" max="4" width="14.5703125" customWidth="1"/>
    <col min="14" max="14" width="255.7109375" bestFit="1" customWidth="1"/>
  </cols>
  <sheetData>
    <row r="1" spans="1:1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 t="s">
        <v>9</v>
      </c>
      <c r="O1" s="8"/>
      <c r="P1" s="8"/>
    </row>
    <row r="2" spans="1:16">
      <c r="A2" s="9" t="s">
        <v>10</v>
      </c>
      <c r="B2" s="8">
        <v>2019</v>
      </c>
      <c r="C2" s="8">
        <v>2020</v>
      </c>
      <c r="D2" s="8">
        <v>2021</v>
      </c>
      <c r="E2" s="8">
        <v>2022</v>
      </c>
      <c r="F2" s="8">
        <v>2023</v>
      </c>
      <c r="G2" s="8">
        <v>2024</v>
      </c>
      <c r="H2" s="8">
        <v>2025</v>
      </c>
      <c r="I2" s="8">
        <v>2026</v>
      </c>
      <c r="J2" s="8">
        <v>2027</v>
      </c>
      <c r="K2" s="8">
        <v>2028</v>
      </c>
      <c r="L2" s="8">
        <v>2029</v>
      </c>
      <c r="M2" s="8">
        <v>2030</v>
      </c>
      <c r="N2" s="8"/>
      <c r="O2" s="8"/>
      <c r="P2" s="8"/>
    </row>
    <row r="3" spans="1:16">
      <c r="A3" s="10" t="s">
        <v>11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 t="s">
        <v>12</v>
      </c>
      <c r="B4" s="13">
        <v>20</v>
      </c>
      <c r="C4" s="11">
        <v>30</v>
      </c>
      <c r="D4" s="11">
        <v>40</v>
      </c>
      <c r="E4" s="11">
        <v>50</v>
      </c>
      <c r="F4" s="11">
        <v>65</v>
      </c>
      <c r="G4" s="11">
        <v>80</v>
      </c>
      <c r="H4" s="11">
        <v>95</v>
      </c>
      <c r="I4" s="11">
        <v>110</v>
      </c>
      <c r="J4" s="11">
        <v>125</v>
      </c>
      <c r="K4" s="11">
        <v>140</v>
      </c>
      <c r="L4" s="11">
        <v>155</v>
      </c>
      <c r="M4" s="11">
        <v>170</v>
      </c>
      <c r="N4" s="8"/>
      <c r="O4" s="8"/>
      <c r="P4" s="8"/>
    </row>
    <row r="5" spans="1:16">
      <c r="A5" s="8" t="s">
        <v>13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 t="s">
        <v>14</v>
      </c>
      <c r="O5" s="8"/>
      <c r="P5" s="8"/>
    </row>
    <row r="6" spans="1:16">
      <c r="A6" s="8" t="s">
        <v>15</v>
      </c>
      <c r="B6" s="13">
        <v>20</v>
      </c>
      <c r="C6" s="11">
        <v>30</v>
      </c>
      <c r="D6" s="11">
        <v>40</v>
      </c>
      <c r="E6" s="11">
        <v>50</v>
      </c>
      <c r="F6" s="11">
        <v>65</v>
      </c>
      <c r="G6" s="11">
        <v>80</v>
      </c>
      <c r="H6" s="11">
        <v>95</v>
      </c>
      <c r="I6" s="11">
        <v>110</v>
      </c>
      <c r="J6" s="11">
        <v>125</v>
      </c>
      <c r="K6" s="11">
        <v>140</v>
      </c>
      <c r="L6" s="11">
        <v>155</v>
      </c>
      <c r="M6" s="11">
        <v>170</v>
      </c>
      <c r="N6" s="8"/>
      <c r="O6" s="8"/>
      <c r="P6" s="8"/>
    </row>
    <row r="7" spans="1:16">
      <c r="A7" s="8" t="s">
        <v>16</v>
      </c>
      <c r="B7" s="13">
        <v>20</v>
      </c>
      <c r="C7" s="11">
        <v>30</v>
      </c>
      <c r="D7" s="11">
        <v>40</v>
      </c>
      <c r="E7" s="11">
        <v>50</v>
      </c>
      <c r="F7" s="11">
        <v>65</v>
      </c>
      <c r="G7" s="11">
        <v>80</v>
      </c>
      <c r="H7" s="11">
        <v>95</v>
      </c>
      <c r="I7" s="11">
        <v>110</v>
      </c>
      <c r="J7" s="11">
        <v>125</v>
      </c>
      <c r="K7" s="11">
        <v>140</v>
      </c>
      <c r="L7" s="11">
        <v>155</v>
      </c>
      <c r="M7" s="11">
        <v>170</v>
      </c>
      <c r="N7" s="8"/>
      <c r="O7" s="8"/>
      <c r="P7" s="8"/>
    </row>
    <row r="8" spans="1:16">
      <c r="A8" s="8" t="s">
        <v>17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 t="s">
        <v>18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9" t="s">
        <v>19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</row>
    <row r="13" spans="1:16">
      <c r="A13" s="8" t="s">
        <v>20</v>
      </c>
      <c r="B13" s="11">
        <v>40</v>
      </c>
      <c r="C13" s="11">
        <v>40</v>
      </c>
      <c r="D13" s="11">
        <v>45</v>
      </c>
      <c r="E13" s="11">
        <v>50</v>
      </c>
      <c r="F13" s="8"/>
      <c r="G13" s="8"/>
      <c r="H13" s="8"/>
      <c r="I13" s="8"/>
      <c r="J13" s="8"/>
      <c r="K13" s="8"/>
      <c r="L13" s="8"/>
      <c r="M13" s="8"/>
      <c r="N13" s="8" t="s">
        <v>21</v>
      </c>
      <c r="O13" s="8"/>
      <c r="P13" s="8"/>
    </row>
    <row r="14" spans="1:16" ht="28.5" customHeight="1">
      <c r="A14" s="8"/>
      <c r="B14" s="11"/>
      <c r="C14" s="11"/>
      <c r="D14" s="11"/>
      <c r="E14" s="8"/>
      <c r="F14" s="8"/>
      <c r="G14" s="8"/>
      <c r="H14" s="8"/>
      <c r="I14" s="8"/>
      <c r="J14" s="8"/>
      <c r="K14" s="8"/>
      <c r="L14" s="8"/>
      <c r="M14" s="8"/>
      <c r="N14" s="7" t="s">
        <v>22</v>
      </c>
      <c r="O14" s="8"/>
      <c r="P14" s="8"/>
    </row>
    <row r="15" spans="1:16">
      <c r="A15" s="8" t="s">
        <v>23</v>
      </c>
      <c r="B15" s="11">
        <v>30</v>
      </c>
      <c r="C15" s="11">
        <v>30</v>
      </c>
      <c r="D15" s="11">
        <v>40</v>
      </c>
      <c r="E15" s="11">
        <v>50</v>
      </c>
      <c r="F15" s="8"/>
      <c r="G15" s="8"/>
      <c r="H15" s="8"/>
      <c r="I15" s="8"/>
      <c r="J15" s="8"/>
      <c r="K15" s="8"/>
      <c r="L15" s="8"/>
      <c r="M15" s="8"/>
      <c r="N15" s="8" t="s">
        <v>24</v>
      </c>
      <c r="O15" s="8"/>
      <c r="P15" s="8"/>
    </row>
    <row r="16" spans="1:16">
      <c r="A16" s="8" t="s">
        <v>25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 t="s">
        <v>26</v>
      </c>
      <c r="O16" s="8"/>
      <c r="P16" s="8"/>
    </row>
    <row r="17" spans="1:16">
      <c r="A17" s="8" t="s">
        <v>27</v>
      </c>
      <c r="B17" s="11">
        <v>22.4</v>
      </c>
      <c r="C17" s="11">
        <v>22.79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8" t="s">
        <v>28</v>
      </c>
      <c r="O17" s="8"/>
      <c r="P17" s="8"/>
    </row>
    <row r="18" spans="1:16">
      <c r="A18" s="8" t="s">
        <v>29</v>
      </c>
      <c r="B18" s="8"/>
      <c r="C18" s="8"/>
      <c r="D18" s="12">
        <v>17.71</v>
      </c>
      <c r="E18" s="12">
        <v>18.95</v>
      </c>
      <c r="F18" s="12">
        <v>20.28</v>
      </c>
      <c r="G18" s="12">
        <v>21.7</v>
      </c>
      <c r="H18" s="12">
        <v>23.22</v>
      </c>
      <c r="I18" s="12">
        <v>24.85</v>
      </c>
      <c r="J18" s="12">
        <v>26.59</v>
      </c>
      <c r="K18" s="12">
        <v>28.45</v>
      </c>
      <c r="L18" s="12">
        <v>30.44</v>
      </c>
      <c r="M18" s="12">
        <v>32.57</v>
      </c>
      <c r="N18" s="8" t="s">
        <v>30</v>
      </c>
      <c r="O18" s="12"/>
      <c r="P18" s="8"/>
    </row>
    <row r="19" spans="1:16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>
      <c r="A26" s="8" t="s">
        <v>31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>
      <c r="A28" s="9" t="s">
        <v>32</v>
      </c>
      <c r="B28" s="8">
        <v>2018</v>
      </c>
      <c r="C28" s="9">
        <v>2019</v>
      </c>
      <c r="D28" s="9">
        <v>2020</v>
      </c>
      <c r="E28" s="9">
        <v>2021</v>
      </c>
      <c r="F28" s="9">
        <v>2022</v>
      </c>
      <c r="G28" s="9">
        <v>2023</v>
      </c>
      <c r="H28" s="9">
        <v>2024</v>
      </c>
      <c r="I28" s="9">
        <v>2025</v>
      </c>
      <c r="J28" s="9">
        <v>2026</v>
      </c>
      <c r="K28" s="9">
        <v>2027</v>
      </c>
      <c r="L28" s="9">
        <v>2028</v>
      </c>
      <c r="M28" s="9">
        <v>2029</v>
      </c>
      <c r="N28" s="9">
        <v>2030</v>
      </c>
      <c r="O28" s="8"/>
      <c r="P28" s="8"/>
    </row>
    <row r="29" spans="1:16" ht="18">
      <c r="A29" s="9" t="s">
        <v>33</v>
      </c>
      <c r="B29" s="8"/>
      <c r="C29" s="8">
        <v>20</v>
      </c>
      <c r="D29" s="8">
        <v>30</v>
      </c>
      <c r="E29" s="8">
        <v>40</v>
      </c>
      <c r="F29" s="8">
        <v>50</v>
      </c>
      <c r="G29" s="8">
        <v>65</v>
      </c>
      <c r="H29" s="8">
        <v>80</v>
      </c>
      <c r="I29" s="8">
        <v>95</v>
      </c>
      <c r="J29" s="8">
        <v>110</v>
      </c>
      <c r="K29" s="8">
        <v>125</v>
      </c>
      <c r="L29" s="8">
        <v>140</v>
      </c>
      <c r="M29" s="8">
        <v>155</v>
      </c>
      <c r="N29" s="8">
        <v>170</v>
      </c>
      <c r="O29" s="8"/>
      <c r="P29" s="8"/>
    </row>
    <row r="30" spans="1:16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>
      <c r="A31" s="8" t="s">
        <v>34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>
      <c r="A32" s="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>
      <c r="A35" s="8"/>
      <c r="B35" s="8"/>
      <c r="C35" s="8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8"/>
      <c r="P35" s="8"/>
    </row>
    <row r="36" spans="1:16">
      <c r="A36" s="8"/>
      <c r="B36" s="8"/>
      <c r="C36" s="8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8"/>
      <c r="P36" s="8"/>
    </row>
    <row r="37" spans="1:16">
      <c r="A37" s="8"/>
      <c r="B37" s="8"/>
      <c r="C37" s="8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8"/>
      <c r="P37" s="8"/>
    </row>
    <row r="38" spans="1:16">
      <c r="A38" s="8"/>
      <c r="B38" s="8"/>
      <c r="C38" s="8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8"/>
      <c r="P38" s="8"/>
    </row>
    <row r="39" spans="1:16">
      <c r="A39" s="8"/>
      <c r="B39" s="8"/>
      <c r="C39" s="8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8"/>
      <c r="P39" s="8"/>
    </row>
    <row r="40" spans="1:16">
      <c r="A40" s="8" t="s">
        <v>35</v>
      </c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</row>
    <row r="41" spans="1:16">
      <c r="A41" s="8"/>
      <c r="B41" s="8"/>
      <c r="C41" s="8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8"/>
      <c r="P41" s="8"/>
    </row>
    <row r="42" spans="1:16">
      <c r="A42" s="8" t="s">
        <v>36</v>
      </c>
      <c r="B42" s="8" t="s">
        <v>37</v>
      </c>
      <c r="C42" s="8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8"/>
      <c r="P42" s="8"/>
    </row>
    <row r="43" spans="1:16">
      <c r="A43" s="8" t="s">
        <v>38</v>
      </c>
      <c r="B43" s="8"/>
      <c r="C43" s="8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8"/>
      <c r="P43" s="8"/>
    </row>
    <row r="44" spans="1:16">
      <c r="A44" s="8" t="s">
        <v>39</v>
      </c>
      <c r="B44" s="8"/>
      <c r="C44" s="8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8"/>
      <c r="P44" s="8"/>
    </row>
    <row r="45" spans="1:16">
      <c r="A45" s="8" t="s">
        <v>40</v>
      </c>
      <c r="B45" s="8"/>
      <c r="C45" s="8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8"/>
      <c r="P45" s="8"/>
    </row>
    <row r="46" spans="1:16">
      <c r="A46" s="8" t="s">
        <v>41</v>
      </c>
      <c r="B46" s="8"/>
      <c r="C46" s="8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8"/>
      <c r="P46" s="8"/>
    </row>
    <row r="47" spans="1:16">
      <c r="A47" s="8" t="s">
        <v>42</v>
      </c>
      <c r="B47" s="8"/>
      <c r="C47" s="8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8"/>
      <c r="P47" s="8"/>
    </row>
    <row r="48" spans="1:16">
      <c r="A48" s="8"/>
      <c r="B48" s="8"/>
      <c r="C48" s="8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8"/>
      <c r="P48" s="8"/>
    </row>
    <row r="49" spans="1:16">
      <c r="A49" s="8"/>
      <c r="B49" s="8"/>
      <c r="C49" s="8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8"/>
      <c r="P49" s="8"/>
    </row>
    <row r="50" spans="1:16">
      <c r="A50" s="8"/>
      <c r="B50" s="8"/>
      <c r="C50" s="8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8"/>
      <c r="P50" s="8"/>
    </row>
    <row r="51" spans="1:16">
      <c r="A51" s="8"/>
      <c r="B51" s="8"/>
      <c r="C51" s="8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8"/>
      <c r="P51" s="8"/>
    </row>
    <row r="52" spans="1:16">
      <c r="A52" s="8"/>
      <c r="B52" s="8"/>
      <c r="C52" s="8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8"/>
      <c r="P52" s="8"/>
    </row>
    <row r="53" spans="1:16">
      <c r="A53" s="8"/>
      <c r="B53" s="8"/>
      <c r="C53" s="8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8"/>
      <c r="P53" s="8"/>
    </row>
    <row r="54" spans="1:16">
      <c r="A54" s="8"/>
      <c r="B54" s="8"/>
      <c r="C54" s="8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8"/>
      <c r="P54" s="8"/>
    </row>
  </sheetData>
  <mergeCells count="1">
    <mergeCell ref="D35:N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566B-C27F-4EA9-B793-5B1B0131AE43}">
  <sheetPr codeName="Sheet3"/>
  <dimension ref="A1:M15"/>
  <sheetViews>
    <sheetView workbookViewId="0">
      <selection activeCell="M15" sqref="M15"/>
    </sheetView>
  </sheetViews>
  <sheetFormatPr defaultRowHeight="15"/>
  <sheetData>
    <row r="1" spans="1:13">
      <c r="A1" t="s">
        <v>34</v>
      </c>
    </row>
    <row r="3" spans="1:13">
      <c r="A3" s="1" t="s">
        <v>32</v>
      </c>
      <c r="B3" s="1">
        <v>2019</v>
      </c>
      <c r="C3" s="1">
        <v>2020</v>
      </c>
      <c r="D3" s="1">
        <v>2021</v>
      </c>
      <c r="E3" s="1">
        <v>2022</v>
      </c>
      <c r="F3" s="1">
        <v>2023</v>
      </c>
      <c r="G3" s="1">
        <v>2024</v>
      </c>
      <c r="H3" s="1">
        <v>2025</v>
      </c>
      <c r="I3" s="1">
        <v>2026</v>
      </c>
      <c r="J3" s="1">
        <v>2027</v>
      </c>
      <c r="K3" s="1">
        <v>2028</v>
      </c>
      <c r="L3" s="1">
        <v>2029</v>
      </c>
      <c r="M3" s="1">
        <v>2030</v>
      </c>
    </row>
    <row r="4" spans="1:13" ht="18">
      <c r="A4" s="1" t="s">
        <v>43</v>
      </c>
      <c r="B4">
        <v>20</v>
      </c>
      <c r="C4">
        <v>30</v>
      </c>
      <c r="D4">
        <v>40</v>
      </c>
      <c r="E4">
        <v>50</v>
      </c>
      <c r="F4">
        <v>65</v>
      </c>
      <c r="G4">
        <v>80</v>
      </c>
      <c r="H4">
        <v>95</v>
      </c>
      <c r="I4">
        <v>110</v>
      </c>
      <c r="J4">
        <v>125</v>
      </c>
      <c r="K4">
        <v>140</v>
      </c>
      <c r="L4">
        <v>155</v>
      </c>
      <c r="M4">
        <v>170</v>
      </c>
    </row>
    <row r="7" spans="1:13">
      <c r="A7" s="1"/>
    </row>
    <row r="15" spans="1:13">
      <c r="A1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D7DA-4FF1-48A0-A5F7-57250DBB8408}">
  <dimension ref="A1:B1"/>
  <sheetViews>
    <sheetView workbookViewId="0">
      <selection activeCell="B1" sqref="B1"/>
    </sheetView>
  </sheetViews>
  <sheetFormatPr defaultRowHeight="15"/>
  <cols>
    <col min="1" max="1" width="23.28515625" customWidth="1"/>
  </cols>
  <sheetData>
    <row r="1" spans="1:2">
      <c r="A1" t="s">
        <v>44</v>
      </c>
      <c r="B1" s="8">
        <v>0.676778671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5A3F-A100-4C7E-AE2B-C5EEDCCC96FE}">
  <dimension ref="A1:J14"/>
  <sheetViews>
    <sheetView workbookViewId="0">
      <selection activeCell="G12" sqref="G12"/>
    </sheetView>
  </sheetViews>
  <sheetFormatPr defaultRowHeight="15"/>
  <cols>
    <col min="6" max="6" width="34.85546875" bestFit="1" customWidth="1"/>
    <col min="7" max="9" width="15.28515625" bestFit="1" customWidth="1"/>
  </cols>
  <sheetData>
    <row r="1" spans="1:10" ht="24.75">
      <c r="A1" s="4" t="s">
        <v>45</v>
      </c>
      <c r="B1" s="5" t="s">
        <v>46</v>
      </c>
      <c r="G1">
        <v>2019</v>
      </c>
      <c r="H1">
        <v>2020</v>
      </c>
      <c r="I1">
        <v>2021</v>
      </c>
      <c r="J1">
        <v>2022</v>
      </c>
    </row>
    <row r="2" spans="1:10">
      <c r="A2" s="4" t="s">
        <v>47</v>
      </c>
      <c r="B2" s="6">
        <v>36798408</v>
      </c>
      <c r="F2" s="8" t="s">
        <v>23</v>
      </c>
      <c r="G2" s="11">
        <v>30</v>
      </c>
      <c r="H2" s="11">
        <v>30</v>
      </c>
      <c r="I2" s="11">
        <v>40</v>
      </c>
      <c r="J2" s="11">
        <v>50</v>
      </c>
    </row>
    <row r="3" spans="1:10">
      <c r="A3" s="4" t="s">
        <v>48</v>
      </c>
      <c r="B3" s="6">
        <v>151516</v>
      </c>
    </row>
    <row r="4" spans="1:10">
      <c r="A4" s="4" t="s">
        <v>49</v>
      </c>
      <c r="B4" s="6">
        <v>953838</v>
      </c>
    </row>
    <row r="5" spans="1:10">
      <c r="A5" s="4" t="s">
        <v>50</v>
      </c>
      <c r="B5" s="6">
        <v>768005</v>
      </c>
    </row>
    <row r="6" spans="1:10">
      <c r="A6" s="4" t="s">
        <v>51</v>
      </c>
      <c r="B6" s="6">
        <v>8350601</v>
      </c>
    </row>
    <row r="7" spans="1:10">
      <c r="A7" s="4" t="s">
        <v>25</v>
      </c>
      <c r="B7" s="6">
        <v>14186830</v>
      </c>
      <c r="F7" s="8" t="s">
        <v>52</v>
      </c>
      <c r="G7" s="11">
        <v>33400000</v>
      </c>
      <c r="H7" s="11">
        <v>81700000</v>
      </c>
      <c r="I7" s="11">
        <v>65500000</v>
      </c>
    </row>
    <row r="8" spans="1:10">
      <c r="A8" s="4" t="s">
        <v>53</v>
      </c>
      <c r="B8" s="6">
        <v>1344418</v>
      </c>
    </row>
    <row r="9" spans="1:10">
      <c r="A9" s="4" t="s">
        <v>54</v>
      </c>
      <c r="B9" s="6">
        <v>1156659</v>
      </c>
    </row>
    <row r="10" spans="1:10">
      <c r="A10" s="4" t="s">
        <v>55</v>
      </c>
      <c r="B10" s="6">
        <v>4268853</v>
      </c>
    </row>
    <row r="11" spans="1:10">
      <c r="A11" s="4" t="s">
        <v>56</v>
      </c>
      <c r="B11" s="6">
        <v>4967421</v>
      </c>
    </row>
    <row r="12" spans="1:10">
      <c r="A12" s="4" t="s">
        <v>57</v>
      </c>
      <c r="B12" s="6">
        <v>39972</v>
      </c>
    </row>
    <row r="13" spans="1:10">
      <c r="A13" s="4" t="s">
        <v>58</v>
      </c>
      <c r="B13" s="6">
        <v>45066</v>
      </c>
    </row>
    <row r="14" spans="1:10">
      <c r="A14" s="4" t="s">
        <v>59</v>
      </c>
      <c r="B14" s="6">
        <v>37685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8720-4507-45D9-BCC3-2B2208374E22}">
  <sheetPr codeName="Sheet2">
    <tabColor theme="4" tint="-0.249977111117893"/>
  </sheetPr>
  <dimension ref="A1:AH9"/>
  <sheetViews>
    <sheetView tabSelected="1" zoomScale="115" zoomScaleNormal="115" workbookViewId="0">
      <selection activeCell="A11" sqref="A11"/>
    </sheetView>
  </sheetViews>
  <sheetFormatPr defaultRowHeight="15"/>
  <cols>
    <col min="1" max="1" width="48" customWidth="1"/>
    <col min="2" max="2" width="10.5703125" customWidth="1"/>
  </cols>
  <sheetData>
    <row r="1" spans="1:34">
      <c r="A1" s="2" t="s">
        <v>11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>
      <c r="A2" t="s">
        <v>12</v>
      </c>
      <c r="B2">
        <v>0</v>
      </c>
      <c r="C2">
        <f>'price schedule'!B4*'Unit Conversion'!$B$1</f>
        <v>13.53557342</v>
      </c>
      <c r="D2">
        <f>'price schedule'!C4*'Unit Conversion'!$B$1</f>
        <v>20.303360130000002</v>
      </c>
      <c r="E2">
        <f>'price schedule'!D4*'Unit Conversion'!$B$1</f>
        <v>27.071146840000001</v>
      </c>
      <c r="F2">
        <f>'price schedule'!E4*'Unit Conversion'!$B$1</f>
        <v>33.83893355</v>
      </c>
      <c r="G2">
        <f>'price schedule'!F4*'Unit Conversion'!$B$1</f>
        <v>43.990613615000001</v>
      </c>
      <c r="H2">
        <f>'price schedule'!G4*'Unit Conversion'!$B$1</f>
        <v>54.142293680000002</v>
      </c>
      <c r="I2">
        <f>'price schedule'!H4*'Unit Conversion'!$B$1</f>
        <v>64.293973745000002</v>
      </c>
      <c r="J2">
        <f>'price schedule'!I4*'Unit Conversion'!$B$1</f>
        <v>74.445653809999996</v>
      </c>
      <c r="K2">
        <f>'price schedule'!J4*'Unit Conversion'!$B$1</f>
        <v>84.597333875000004</v>
      </c>
      <c r="L2">
        <f>'price schedule'!K4*'Unit Conversion'!$B$1</f>
        <v>94.749013939999998</v>
      </c>
      <c r="M2">
        <f>'price schedule'!L4*'Unit Conversion'!$B$1</f>
        <v>104.90069400500001</v>
      </c>
      <c r="N2">
        <f>'price schedule'!M4*'Unit Conversion'!$B$1</f>
        <v>115.05237407</v>
      </c>
      <c r="O2">
        <f>N2</f>
        <v>115.05237407</v>
      </c>
      <c r="P2">
        <f t="shared" ref="P2:AH2" si="0">O2</f>
        <v>115.05237407</v>
      </c>
      <c r="Q2">
        <f t="shared" si="0"/>
        <v>115.05237407</v>
      </c>
      <c r="R2">
        <f t="shared" si="0"/>
        <v>115.05237407</v>
      </c>
      <c r="S2">
        <f t="shared" si="0"/>
        <v>115.05237407</v>
      </c>
      <c r="T2">
        <f t="shared" si="0"/>
        <v>115.05237407</v>
      </c>
      <c r="U2">
        <f t="shared" si="0"/>
        <v>115.05237407</v>
      </c>
      <c r="V2">
        <f t="shared" si="0"/>
        <v>115.05237407</v>
      </c>
      <c r="W2">
        <f t="shared" si="0"/>
        <v>115.05237407</v>
      </c>
      <c r="X2">
        <f t="shared" si="0"/>
        <v>115.05237407</v>
      </c>
      <c r="Y2">
        <f t="shared" si="0"/>
        <v>115.05237407</v>
      </c>
      <c r="Z2">
        <f t="shared" si="0"/>
        <v>115.05237407</v>
      </c>
      <c r="AA2">
        <f t="shared" si="0"/>
        <v>115.05237407</v>
      </c>
      <c r="AB2">
        <f t="shared" si="0"/>
        <v>115.05237407</v>
      </c>
      <c r="AC2">
        <f t="shared" si="0"/>
        <v>115.05237407</v>
      </c>
      <c r="AD2">
        <f t="shared" si="0"/>
        <v>115.05237407</v>
      </c>
      <c r="AE2">
        <f t="shared" si="0"/>
        <v>115.05237407</v>
      </c>
      <c r="AF2">
        <f t="shared" si="0"/>
        <v>115.05237407</v>
      </c>
      <c r="AG2">
        <f t="shared" si="0"/>
        <v>115.05237407</v>
      </c>
      <c r="AH2">
        <f t="shared" si="0"/>
        <v>115.05237407</v>
      </c>
    </row>
    <row r="3" spans="1:34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15</v>
      </c>
      <c r="B4">
        <f>B2</f>
        <v>0</v>
      </c>
      <c r="C4">
        <f t="shared" ref="C4:AH4" si="1">C2</f>
        <v>13.53557342</v>
      </c>
      <c r="D4">
        <f t="shared" si="1"/>
        <v>20.303360130000002</v>
      </c>
      <c r="E4">
        <f t="shared" si="1"/>
        <v>27.071146840000001</v>
      </c>
      <c r="F4">
        <f t="shared" si="1"/>
        <v>33.83893355</v>
      </c>
      <c r="G4">
        <f t="shared" si="1"/>
        <v>43.990613615000001</v>
      </c>
      <c r="H4">
        <f t="shared" si="1"/>
        <v>54.142293680000002</v>
      </c>
      <c r="I4">
        <f t="shared" si="1"/>
        <v>64.293973745000002</v>
      </c>
      <c r="J4">
        <f t="shared" si="1"/>
        <v>74.445653809999996</v>
      </c>
      <c r="K4">
        <f t="shared" si="1"/>
        <v>84.597333875000004</v>
      </c>
      <c r="L4">
        <f t="shared" si="1"/>
        <v>94.749013939999998</v>
      </c>
      <c r="M4">
        <f t="shared" si="1"/>
        <v>104.90069400500001</v>
      </c>
      <c r="N4">
        <f t="shared" si="1"/>
        <v>115.05237407</v>
      </c>
      <c r="O4">
        <f t="shared" si="1"/>
        <v>115.05237407</v>
      </c>
      <c r="P4">
        <f t="shared" si="1"/>
        <v>115.05237407</v>
      </c>
      <c r="Q4">
        <f t="shared" si="1"/>
        <v>115.05237407</v>
      </c>
      <c r="R4">
        <f t="shared" si="1"/>
        <v>115.05237407</v>
      </c>
      <c r="S4">
        <f t="shared" si="1"/>
        <v>115.05237407</v>
      </c>
      <c r="T4">
        <f t="shared" si="1"/>
        <v>115.05237407</v>
      </c>
      <c r="U4">
        <f t="shared" si="1"/>
        <v>115.05237407</v>
      </c>
      <c r="V4">
        <f t="shared" si="1"/>
        <v>115.05237407</v>
      </c>
      <c r="W4">
        <f t="shared" si="1"/>
        <v>115.05237407</v>
      </c>
      <c r="X4">
        <f t="shared" si="1"/>
        <v>115.05237407</v>
      </c>
      <c r="Y4">
        <f t="shared" si="1"/>
        <v>115.05237407</v>
      </c>
      <c r="Z4">
        <f t="shared" si="1"/>
        <v>115.05237407</v>
      </c>
      <c r="AA4">
        <f t="shared" si="1"/>
        <v>115.05237407</v>
      </c>
      <c r="AB4">
        <f t="shared" si="1"/>
        <v>115.05237407</v>
      </c>
      <c r="AC4">
        <f t="shared" si="1"/>
        <v>115.05237407</v>
      </c>
      <c r="AD4">
        <f t="shared" si="1"/>
        <v>115.05237407</v>
      </c>
      <c r="AE4">
        <f t="shared" si="1"/>
        <v>115.05237407</v>
      </c>
      <c r="AF4">
        <f t="shared" si="1"/>
        <v>115.05237407</v>
      </c>
      <c r="AG4">
        <f t="shared" si="1"/>
        <v>115.05237407</v>
      </c>
      <c r="AH4">
        <f t="shared" si="1"/>
        <v>115.05237407</v>
      </c>
    </row>
    <row r="5" spans="1:34">
      <c r="A5" t="s">
        <v>16</v>
      </c>
      <c r="B5">
        <f>B2</f>
        <v>0</v>
      </c>
      <c r="C5">
        <f>C2</f>
        <v>13.53557342</v>
      </c>
      <c r="D5">
        <f t="shared" ref="D5:AH5" si="2">D2</f>
        <v>20.303360130000002</v>
      </c>
      <c r="E5">
        <f t="shared" si="2"/>
        <v>27.071146840000001</v>
      </c>
      <c r="F5">
        <f t="shared" si="2"/>
        <v>33.83893355</v>
      </c>
      <c r="G5">
        <f>G2</f>
        <v>43.990613615000001</v>
      </c>
      <c r="H5">
        <f t="shared" si="2"/>
        <v>54.142293680000002</v>
      </c>
      <c r="I5">
        <f t="shared" si="2"/>
        <v>64.293973745000002</v>
      </c>
      <c r="J5">
        <f t="shared" si="2"/>
        <v>74.445653809999996</v>
      </c>
      <c r="K5">
        <f t="shared" si="2"/>
        <v>84.597333875000004</v>
      </c>
      <c r="L5">
        <f t="shared" si="2"/>
        <v>94.749013939999998</v>
      </c>
      <c r="M5">
        <f t="shared" si="2"/>
        <v>104.90069400500001</v>
      </c>
      <c r="N5">
        <f t="shared" si="2"/>
        <v>115.05237407</v>
      </c>
      <c r="O5">
        <f t="shared" si="2"/>
        <v>115.05237407</v>
      </c>
      <c r="P5">
        <f t="shared" si="2"/>
        <v>115.05237407</v>
      </c>
      <c r="Q5">
        <f t="shared" si="2"/>
        <v>115.05237407</v>
      </c>
      <c r="R5">
        <f t="shared" si="2"/>
        <v>115.05237407</v>
      </c>
      <c r="S5">
        <f t="shared" si="2"/>
        <v>115.05237407</v>
      </c>
      <c r="T5">
        <f t="shared" si="2"/>
        <v>115.05237407</v>
      </c>
      <c r="U5">
        <f t="shared" si="2"/>
        <v>115.05237407</v>
      </c>
      <c r="V5">
        <f t="shared" si="2"/>
        <v>115.05237407</v>
      </c>
      <c r="W5">
        <f t="shared" si="2"/>
        <v>115.05237407</v>
      </c>
      <c r="X5">
        <f t="shared" si="2"/>
        <v>115.05237407</v>
      </c>
      <c r="Y5">
        <f t="shared" si="2"/>
        <v>115.05237407</v>
      </c>
      <c r="Z5">
        <f t="shared" si="2"/>
        <v>115.05237407</v>
      </c>
      <c r="AA5">
        <f t="shared" si="2"/>
        <v>115.05237407</v>
      </c>
      <c r="AB5">
        <f t="shared" si="2"/>
        <v>115.05237407</v>
      </c>
      <c r="AC5">
        <f t="shared" si="2"/>
        <v>115.05237407</v>
      </c>
      <c r="AD5">
        <f t="shared" si="2"/>
        <v>115.05237407</v>
      </c>
      <c r="AE5">
        <f t="shared" si="2"/>
        <v>115.05237407</v>
      </c>
      <c r="AF5">
        <f t="shared" si="2"/>
        <v>115.05237407</v>
      </c>
      <c r="AG5">
        <f t="shared" si="2"/>
        <v>115.05237407</v>
      </c>
      <c r="AH5">
        <f t="shared" si="2"/>
        <v>115.05237407</v>
      </c>
    </row>
    <row r="6" spans="1:34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s="3" t="s">
        <v>60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</row>
    <row r="9" spans="1:34">
      <c r="A9" s="3" t="s">
        <v>61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56F870-4915-4847-81D2-17ADA5F0E60A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e340059-046a-4f1a-8b62-ade039df3700"/>
    <ds:schemaRef ds:uri="http://purl.org/dc/terms/"/>
    <ds:schemaRef ds:uri="http://schemas.microsoft.com/office/2006/metadata/properties"/>
    <ds:schemaRef ds:uri="http://www.w3.org/XML/1998/namespace"/>
    <ds:schemaRef ds:uri="d580559a-617d-4d7d-8fb9-71ff64b58360"/>
    <ds:schemaRef ds:uri="52604411-7aeb-406e-8b34-4ce79a7293cc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3D478E3-7DC9-49DC-A985-351D5A5E71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387184-DD91-44E1-9FBB-561C74AAD1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price schedule</vt:lpstr>
      <vt:lpstr>Unit Conversion</vt:lpstr>
      <vt:lpstr>Industry</vt:lpstr>
      <vt:lpstr>BCTR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Jason Lam</cp:lastModifiedBy>
  <cp:revision/>
  <dcterms:created xsi:type="dcterms:W3CDTF">2020-08-15T02:29:02Z</dcterms:created>
  <dcterms:modified xsi:type="dcterms:W3CDTF">2023-04-12T16:38:42Z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