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2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hydgn/BHPSbP/"/>
    </mc:Choice>
  </mc:AlternateContent>
  <xr:revisionPtr revIDLastSave="198" documentId="11_7C61B08896F1F1317A76AA750F197DA39E0C7528" xr6:coauthVersionLast="47" xr6:coauthVersionMax="47" xr10:uidLastSave="{CB3945CB-11E0-4344-86D6-90BFE9D9C683}"/>
  <bookViews>
    <workbookView xWindow="-23148" yWindow="-108" windowWidth="23256" windowHeight="12456" firstSheet="2" activeTab="2" xr2:uid="{00000000-000D-0000-FFFF-FFFF00000000}"/>
  </bookViews>
  <sheets>
    <sheet name="About" sheetId="1" r:id="rId1"/>
    <sheet name="Data" sheetId="3" r:id="rId2"/>
    <sheet name="BHPSbP" sheetId="2" r:id="rId3"/>
  </sheets>
  <calcPr calcId="191028" iterate="1" iterateCount="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4" i="3" l="1"/>
  <c r="Z13" i="3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U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W13" i="3"/>
  <c r="X13" i="3"/>
  <c r="Y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C1" i="2"/>
  <c r="B1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C4" i="2"/>
  <c r="C5" i="2"/>
  <c r="C6" i="2"/>
</calcChain>
</file>

<file path=xl/sharedStrings.xml><?xml version="1.0" encoding="utf-8"?>
<sst xmlns="http://schemas.openxmlformats.org/spreadsheetml/2006/main" count="26" uniqueCount="26">
  <si>
    <t>BHPSbP BAU Hydrogen Production Shares by Pathway</t>
  </si>
  <si>
    <t>Sources:</t>
  </si>
  <si>
    <t>Canada's Energy Future 2021</t>
  </si>
  <si>
    <t xml:space="preserve">Current Policies </t>
  </si>
  <si>
    <t>Hydrogen Production</t>
  </si>
  <si>
    <t>https://apps.cer-rec.gc.ca/ftrppndc/dflt.aspx?GoCTemplateCulture=en-CA</t>
  </si>
  <si>
    <t>Notes</t>
  </si>
  <si>
    <t>We assume today's shares are constant in the BAU case.</t>
  </si>
  <si>
    <t>Select Report Version: Canada’s Energy Future 2021</t>
  </si>
  <si>
    <t>Select Appendices: Hydrogen Production</t>
  </si>
  <si>
    <t>Select Case: Current Policies</t>
  </si>
  <si>
    <t>Select Unit: Mega tonnes</t>
  </si>
  <si>
    <t>Canada</t>
  </si>
  <si>
    <t>_</t>
  </si>
  <si>
    <t>Natural gas with CCS</t>
  </si>
  <si>
    <t>Grid Electrolysis</t>
  </si>
  <si>
    <t>Renewable Electrolysis</t>
  </si>
  <si>
    <t>SHARE</t>
  </si>
  <si>
    <t>Blue</t>
  </si>
  <si>
    <t>Green</t>
  </si>
  <si>
    <t>Production Share (dimensionless)</t>
  </si>
  <si>
    <t>electrolysis</t>
  </si>
  <si>
    <t>natural gas reforming</t>
  </si>
  <si>
    <t>coal gasification</t>
  </si>
  <si>
    <t>biomass gasification</t>
  </si>
  <si>
    <t>thermochemical water splitting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</si>
</sst>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4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cer-rec.gc.ca/ftrppndc/dflt.aspx?GoCTemplateCulture=en-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B6" sqref="B6"/>
    </sheetView>
  </sheetViews>
  <sheetFormatPr defaultRowHeight="15"/>
  <cols>
    <col min="1" max="1" width="12.710937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" t="s">
        <v>3</v>
      </c>
    </row>
    <row r="5" spans="1:2">
      <c r="B5" s="5" t="s">
        <v>4</v>
      </c>
    </row>
    <row r="6" spans="1:2">
      <c r="B6" s="4" t="s">
        <v>5</v>
      </c>
    </row>
    <row r="8" spans="1:2">
      <c r="B8" s="6"/>
    </row>
    <row r="9" spans="1:2" ht="14.25" customHeight="1">
      <c r="B9" s="7"/>
    </row>
    <row r="10" spans="1:2">
      <c r="B10" s="4"/>
    </row>
    <row r="11" spans="1:2">
      <c r="B11" s="7"/>
    </row>
    <row r="12" spans="1:2">
      <c r="B12" s="6"/>
    </row>
    <row r="18" spans="1:3">
      <c r="A18" s="1" t="s">
        <v>6</v>
      </c>
    </row>
    <row r="19" spans="1:3">
      <c r="A19" t="s">
        <v>7</v>
      </c>
    </row>
    <row r="23" spans="1:3">
      <c r="B23" s="21"/>
      <c r="C23" s="21"/>
    </row>
    <row r="31" spans="1:3" ht="14.25" customHeight="1"/>
  </sheetData>
  <mergeCells count="1">
    <mergeCell ref="B23:C23"/>
  </mergeCells>
  <hyperlinks>
    <hyperlink ref="B6" r:id="rId1" xr:uid="{D30BFE11-697B-4978-AAD5-931F78DDF9B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45CA-1C88-464C-A4E9-145C82B5DA78}">
  <dimension ref="A1:AU14"/>
  <sheetViews>
    <sheetView topLeftCell="Y1" workbookViewId="0">
      <selection activeCell="AH15" sqref="AH15"/>
    </sheetView>
  </sheetViews>
  <sheetFormatPr defaultRowHeight="15"/>
  <cols>
    <col min="1" max="1" width="69.140625" bestFit="1" customWidth="1"/>
  </cols>
  <sheetData>
    <row r="1" spans="1:47" ht="21">
      <c r="A1" s="9" t="s">
        <v>8</v>
      </c>
      <c r="B1" s="9"/>
      <c r="C1" s="9"/>
      <c r="D1" s="9"/>
      <c r="E1" s="9"/>
      <c r="F1" s="9"/>
      <c r="G1" s="9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ht="21">
      <c r="A2" s="9" t="s">
        <v>9</v>
      </c>
      <c r="B2" s="9"/>
      <c r="C2" s="9"/>
      <c r="D2" s="9"/>
      <c r="E2" s="9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ht="21">
      <c r="A3" s="9" t="s">
        <v>10</v>
      </c>
      <c r="B3" s="9"/>
      <c r="C3" s="9"/>
      <c r="D3" s="9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ht="21">
      <c r="A4" s="9" t="s">
        <v>11</v>
      </c>
      <c r="B4" s="9"/>
      <c r="C4" s="9"/>
      <c r="D4" s="9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t="18.75">
      <c r="A7" s="10" t="s">
        <v>12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>
      <c r="A8" s="11" t="s">
        <v>13</v>
      </c>
      <c r="B8" s="12">
        <v>2005</v>
      </c>
      <c r="C8" s="12">
        <v>2006</v>
      </c>
      <c r="D8" s="12">
        <v>2007</v>
      </c>
      <c r="E8" s="12">
        <v>2008</v>
      </c>
      <c r="F8" s="12">
        <v>2009</v>
      </c>
      <c r="G8" s="12">
        <v>2010</v>
      </c>
      <c r="H8" s="12">
        <v>2011</v>
      </c>
      <c r="I8" s="12">
        <v>2012</v>
      </c>
      <c r="J8" s="12">
        <v>2013</v>
      </c>
      <c r="K8" s="12">
        <v>2014</v>
      </c>
      <c r="L8" s="12">
        <v>2015</v>
      </c>
      <c r="M8" s="12">
        <v>2016</v>
      </c>
      <c r="N8" s="12">
        <v>2017</v>
      </c>
      <c r="O8" s="12">
        <v>2018</v>
      </c>
      <c r="P8" s="12">
        <v>2019</v>
      </c>
      <c r="Q8" s="12">
        <v>2020</v>
      </c>
      <c r="R8" s="12">
        <v>2021</v>
      </c>
      <c r="S8" s="12">
        <v>2022</v>
      </c>
      <c r="T8" s="12">
        <v>2023</v>
      </c>
      <c r="U8" s="12">
        <v>2024</v>
      </c>
      <c r="V8" s="12">
        <v>2025</v>
      </c>
      <c r="W8" s="12">
        <v>2026</v>
      </c>
      <c r="X8" s="12">
        <v>2027</v>
      </c>
      <c r="Y8" s="12">
        <v>2028</v>
      </c>
      <c r="Z8" s="12">
        <v>2029</v>
      </c>
      <c r="AA8" s="12">
        <v>2030</v>
      </c>
      <c r="AB8" s="12">
        <v>2031</v>
      </c>
      <c r="AC8" s="12">
        <v>2032</v>
      </c>
      <c r="AD8" s="12">
        <v>2033</v>
      </c>
      <c r="AE8" s="12">
        <v>2034</v>
      </c>
      <c r="AF8" s="12">
        <v>2035</v>
      </c>
      <c r="AG8" s="12">
        <v>2036</v>
      </c>
      <c r="AH8" s="12">
        <v>2037</v>
      </c>
      <c r="AI8" s="12">
        <v>2038</v>
      </c>
      <c r="AJ8" s="12">
        <v>2039</v>
      </c>
      <c r="AK8" s="12">
        <v>2040</v>
      </c>
      <c r="AL8" s="12">
        <v>2041</v>
      </c>
      <c r="AM8" s="12">
        <v>2042</v>
      </c>
      <c r="AN8" s="12">
        <v>2043</v>
      </c>
      <c r="AO8" s="12">
        <v>2044</v>
      </c>
      <c r="AP8" s="12">
        <v>2045</v>
      </c>
      <c r="AQ8" s="12">
        <v>2046</v>
      </c>
      <c r="AR8" s="12">
        <v>2047</v>
      </c>
      <c r="AS8" s="12">
        <v>2048</v>
      </c>
      <c r="AT8" s="12">
        <v>2049</v>
      </c>
      <c r="AU8" s="13">
        <v>2050</v>
      </c>
    </row>
    <row r="9" spans="1:47">
      <c r="A9" s="14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0.01</v>
      </c>
      <c r="X9" s="15">
        <v>0.02</v>
      </c>
      <c r="Y9" s="15">
        <v>0.03</v>
      </c>
      <c r="Z9" s="15">
        <v>0.08</v>
      </c>
      <c r="AA9" s="15">
        <v>0.15</v>
      </c>
      <c r="AB9" s="15">
        <v>0.22</v>
      </c>
      <c r="AC9" s="15">
        <v>0.31</v>
      </c>
      <c r="AD9" s="15">
        <v>0.36</v>
      </c>
      <c r="AE9" s="15">
        <v>0.38</v>
      </c>
      <c r="AF9" s="15">
        <v>0.4</v>
      </c>
      <c r="AG9" s="15">
        <v>0.4</v>
      </c>
      <c r="AH9" s="15">
        <v>0.4</v>
      </c>
      <c r="AI9" s="15">
        <v>0.4</v>
      </c>
      <c r="AJ9" s="15">
        <v>0.4</v>
      </c>
      <c r="AK9" s="15">
        <v>0.4</v>
      </c>
      <c r="AL9" s="15">
        <v>0.4</v>
      </c>
      <c r="AM9" s="15">
        <v>0.4</v>
      </c>
      <c r="AN9" s="15">
        <v>0.4</v>
      </c>
      <c r="AO9" s="15">
        <v>0.4</v>
      </c>
      <c r="AP9" s="15">
        <v>0.4</v>
      </c>
      <c r="AQ9" s="15">
        <v>0.41</v>
      </c>
      <c r="AR9" s="15">
        <v>0.41</v>
      </c>
      <c r="AS9" s="15">
        <v>0.42</v>
      </c>
      <c r="AT9" s="15">
        <v>0.42</v>
      </c>
      <c r="AU9" s="16">
        <v>0.43</v>
      </c>
    </row>
    <row r="10" spans="1:47">
      <c r="A10" s="14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0.01</v>
      </c>
      <c r="AD10" s="15">
        <v>0.01</v>
      </c>
      <c r="AE10" s="15">
        <v>0.01</v>
      </c>
      <c r="AF10" s="15">
        <v>0.01</v>
      </c>
      <c r="AG10" s="15">
        <v>0.01</v>
      </c>
      <c r="AH10" s="15">
        <v>0.01</v>
      </c>
      <c r="AI10" s="15">
        <v>0.01</v>
      </c>
      <c r="AJ10" s="15">
        <v>0.02</v>
      </c>
      <c r="AK10" s="15">
        <v>0.02</v>
      </c>
      <c r="AL10" s="15">
        <v>0.02</v>
      </c>
      <c r="AM10" s="15">
        <v>0.02</v>
      </c>
      <c r="AN10" s="15">
        <v>0.02</v>
      </c>
      <c r="AO10" s="15">
        <v>0.02</v>
      </c>
      <c r="AP10" s="15">
        <v>0.02</v>
      </c>
      <c r="AQ10" s="15">
        <v>0.02</v>
      </c>
      <c r="AR10" s="15">
        <v>0.02</v>
      </c>
      <c r="AS10" s="15">
        <v>0.03</v>
      </c>
      <c r="AT10" s="15">
        <v>0.03</v>
      </c>
      <c r="AU10" s="16">
        <v>0.03</v>
      </c>
    </row>
    <row r="11" spans="1:47">
      <c r="A11" s="17" t="s">
        <v>16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0.01</v>
      </c>
      <c r="AA11" s="18">
        <v>0.01</v>
      </c>
      <c r="AB11" s="18">
        <v>0.02</v>
      </c>
      <c r="AC11" s="18">
        <v>0.03</v>
      </c>
      <c r="AD11" s="18">
        <v>0.03</v>
      </c>
      <c r="AE11" s="18">
        <v>0.03</v>
      </c>
      <c r="AF11" s="18">
        <v>0.03</v>
      </c>
      <c r="AG11" s="18">
        <v>0.03</v>
      </c>
      <c r="AH11" s="18">
        <v>0.04</v>
      </c>
      <c r="AI11" s="18">
        <v>0.04</v>
      </c>
      <c r="AJ11" s="18">
        <v>0.04</v>
      </c>
      <c r="AK11" s="18">
        <v>0.04</v>
      </c>
      <c r="AL11" s="18">
        <v>0.04</v>
      </c>
      <c r="AM11" s="18">
        <v>0.04</v>
      </c>
      <c r="AN11" s="18">
        <v>0.05</v>
      </c>
      <c r="AO11" s="18">
        <v>0.05</v>
      </c>
      <c r="AP11" s="18">
        <v>0.05</v>
      </c>
      <c r="AQ11" s="18">
        <v>0.06</v>
      </c>
      <c r="AR11" s="18">
        <v>0.06</v>
      </c>
      <c r="AS11" s="18">
        <v>7.0000000000000007E-2</v>
      </c>
      <c r="AT11" s="18">
        <v>7.0000000000000007E-2</v>
      </c>
      <c r="AU11" s="19">
        <v>0.08</v>
      </c>
    </row>
    <row r="13" spans="1:47">
      <c r="A13" t="s">
        <v>17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ref="W13:AU13" si="0">W9/SUM(W9:W11)</f>
        <v>1</v>
      </c>
      <c r="X13">
        <f t="shared" si="0"/>
        <v>1</v>
      </c>
      <c r="Y13">
        <f t="shared" si="0"/>
        <v>1</v>
      </c>
      <c r="Z13">
        <f>Z9/SUM(Z9:Z11)</f>
        <v>0.88888888888888895</v>
      </c>
      <c r="AA13">
        <f t="shared" si="0"/>
        <v>0.9375</v>
      </c>
      <c r="AB13">
        <f t="shared" si="0"/>
        <v>0.91666666666666674</v>
      </c>
      <c r="AC13">
        <f t="shared" si="0"/>
        <v>0.88571428571428579</v>
      </c>
      <c r="AD13">
        <f t="shared" si="0"/>
        <v>0.89999999999999991</v>
      </c>
      <c r="AE13">
        <f t="shared" si="0"/>
        <v>0.90476190476190466</v>
      </c>
      <c r="AF13">
        <f t="shared" si="0"/>
        <v>0.90909090909090906</v>
      </c>
      <c r="AG13">
        <f t="shared" si="0"/>
        <v>0.90909090909090906</v>
      </c>
      <c r="AH13">
        <f t="shared" si="0"/>
        <v>0.88888888888888895</v>
      </c>
      <c r="AI13">
        <f t="shared" si="0"/>
        <v>0.88888888888888895</v>
      </c>
      <c r="AJ13">
        <f t="shared" si="0"/>
        <v>0.86956521739130432</v>
      </c>
      <c r="AK13">
        <f t="shared" si="0"/>
        <v>0.86956521739130432</v>
      </c>
      <c r="AL13">
        <f t="shared" si="0"/>
        <v>0.86956521739130432</v>
      </c>
      <c r="AM13">
        <f t="shared" si="0"/>
        <v>0.86956521739130432</v>
      </c>
      <c r="AN13">
        <f t="shared" si="0"/>
        <v>0.85106382978723405</v>
      </c>
      <c r="AO13">
        <f t="shared" si="0"/>
        <v>0.85106382978723405</v>
      </c>
      <c r="AP13">
        <f t="shared" si="0"/>
        <v>0.85106382978723405</v>
      </c>
      <c r="AQ13">
        <f t="shared" si="0"/>
        <v>0.83673469387755095</v>
      </c>
      <c r="AR13">
        <f t="shared" si="0"/>
        <v>0.83673469387755095</v>
      </c>
      <c r="AS13">
        <f t="shared" si="0"/>
        <v>0.8076923076923076</v>
      </c>
      <c r="AT13">
        <f t="shared" si="0"/>
        <v>0.8076923076923076</v>
      </c>
      <c r="AU13">
        <f t="shared" si="0"/>
        <v>0.79629629629629639</v>
      </c>
    </row>
    <row r="14" spans="1:47">
      <c r="B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>SUM(Z10:Z11)/SUM(Z9:Z11)</f>
        <v>0.11111111111111112</v>
      </c>
      <c r="AA14">
        <f t="shared" ref="Z14:AT14" si="1">SUM(AA10:AA11)/SUM(AA9:AA11)</f>
        <v>6.25E-2</v>
      </c>
      <c r="AB14">
        <f t="shared" si="1"/>
        <v>8.3333333333333343E-2</v>
      </c>
      <c r="AC14">
        <f t="shared" si="1"/>
        <v>0.1142857142857143</v>
      </c>
      <c r="AD14">
        <f t="shared" si="1"/>
        <v>9.9999999999999992E-2</v>
      </c>
      <c r="AE14">
        <f t="shared" si="1"/>
        <v>9.5238095238095233E-2</v>
      </c>
      <c r="AF14">
        <f t="shared" si="1"/>
        <v>9.0909090909090898E-2</v>
      </c>
      <c r="AG14">
        <f t="shared" si="1"/>
        <v>9.0909090909090898E-2</v>
      </c>
      <c r="AH14">
        <f t="shared" si="1"/>
        <v>0.11111111111111112</v>
      </c>
      <c r="AI14">
        <f t="shared" si="1"/>
        <v>0.11111111111111112</v>
      </c>
      <c r="AJ14">
        <f t="shared" si="1"/>
        <v>0.13043478260869565</v>
      </c>
      <c r="AK14">
        <f t="shared" si="1"/>
        <v>0.13043478260869565</v>
      </c>
      <c r="AL14">
        <f t="shared" si="1"/>
        <v>0.13043478260869565</v>
      </c>
      <c r="AM14">
        <f t="shared" si="1"/>
        <v>0.13043478260869565</v>
      </c>
      <c r="AN14">
        <f t="shared" si="1"/>
        <v>0.14893617021276595</v>
      </c>
      <c r="AO14">
        <f t="shared" si="1"/>
        <v>0.14893617021276595</v>
      </c>
      <c r="AP14">
        <f t="shared" si="1"/>
        <v>0.14893617021276595</v>
      </c>
      <c r="AQ14">
        <f t="shared" si="1"/>
        <v>0.16326530612244899</v>
      </c>
      <c r="AR14">
        <f t="shared" si="1"/>
        <v>0.16326530612244899</v>
      </c>
      <c r="AS14">
        <f t="shared" si="1"/>
        <v>0.19230769230769232</v>
      </c>
      <c r="AT14">
        <f t="shared" si="1"/>
        <v>0.19230769230769232</v>
      </c>
      <c r="AU14">
        <f>SUM(AU10:AU11)/SUM(AU9:AU11)</f>
        <v>0.20370370370370372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H6"/>
  <sheetViews>
    <sheetView tabSelected="1" zoomScale="115" zoomScaleNormal="115" workbookViewId="0">
      <selection activeCell="B4" sqref="B4"/>
    </sheetView>
  </sheetViews>
  <sheetFormatPr defaultRowHeight="15"/>
  <cols>
    <col min="1" max="1" width="51.140625" customWidth="1"/>
  </cols>
  <sheetData>
    <row r="1" spans="1:34">
      <c r="A1" s="1" t="s">
        <v>20</v>
      </c>
      <c r="B1" s="2">
        <f>2018</f>
        <v>2018</v>
      </c>
      <c r="C1">
        <f>B1+1</f>
        <v>2019</v>
      </c>
      <c r="D1">
        <f t="shared" ref="D1:A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s="20" customFormat="1">
      <c r="A2" s="20" t="s">
        <v>21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8">
        <f>Data!W14</f>
        <v>0</v>
      </c>
      <c r="K2" s="20">
        <f>Data!X14</f>
        <v>0</v>
      </c>
      <c r="L2" s="20">
        <f>Data!Y14</f>
        <v>0</v>
      </c>
      <c r="M2" s="20">
        <f>Data!Z14</f>
        <v>0.11111111111111112</v>
      </c>
      <c r="N2" s="20">
        <f>Data!AA14</f>
        <v>6.25E-2</v>
      </c>
      <c r="O2" s="20">
        <f>Data!AB14</f>
        <v>8.3333333333333343E-2</v>
      </c>
      <c r="P2" s="20">
        <f>Data!AC14</f>
        <v>0.1142857142857143</v>
      </c>
      <c r="Q2" s="20">
        <f>Data!AD14</f>
        <v>9.9999999999999992E-2</v>
      </c>
      <c r="R2" s="20">
        <f>Data!AE14</f>
        <v>9.5238095238095233E-2</v>
      </c>
      <c r="S2" s="20">
        <f>Data!AF14</f>
        <v>9.0909090909090898E-2</v>
      </c>
      <c r="T2" s="20">
        <f>Data!AG14</f>
        <v>9.0909090909090898E-2</v>
      </c>
      <c r="U2" s="20">
        <f>Data!AH14</f>
        <v>0.11111111111111112</v>
      </c>
      <c r="V2" s="20">
        <f>Data!AI14</f>
        <v>0.11111111111111112</v>
      </c>
      <c r="W2" s="20">
        <f>Data!AJ14</f>
        <v>0.13043478260869565</v>
      </c>
      <c r="X2" s="20">
        <f>Data!AK14</f>
        <v>0.13043478260869565</v>
      </c>
      <c r="Y2" s="20">
        <f>Data!AL14</f>
        <v>0.13043478260869565</v>
      </c>
      <c r="Z2" s="20">
        <f>Data!AM14</f>
        <v>0.13043478260869565</v>
      </c>
      <c r="AA2" s="20">
        <f>Data!AN14</f>
        <v>0.14893617021276595</v>
      </c>
      <c r="AB2" s="20">
        <f>Data!AO14</f>
        <v>0.14893617021276595</v>
      </c>
      <c r="AC2" s="20">
        <f>Data!AP14</f>
        <v>0.14893617021276595</v>
      </c>
      <c r="AD2" s="20">
        <f>Data!AQ14</f>
        <v>0.16326530612244899</v>
      </c>
      <c r="AE2" s="20">
        <f>Data!AR14</f>
        <v>0.16326530612244899</v>
      </c>
      <c r="AF2" s="20">
        <f>Data!AS14</f>
        <v>0.19230769230769232</v>
      </c>
      <c r="AG2" s="20">
        <f>Data!AT14</f>
        <v>0.19230769230769232</v>
      </c>
      <c r="AH2" s="20">
        <f>Data!AU14</f>
        <v>0.20370370370370372</v>
      </c>
    </row>
    <row r="3" spans="1:34" s="20" customFormat="1">
      <c r="A3" s="20" t="s">
        <v>22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8">
        <f>Data!W13</f>
        <v>1</v>
      </c>
      <c r="K3" s="20">
        <f>Data!X13</f>
        <v>1</v>
      </c>
      <c r="L3" s="20">
        <f>Data!Y13</f>
        <v>1</v>
      </c>
      <c r="M3" s="20">
        <f>Data!Z13</f>
        <v>0.88888888888888895</v>
      </c>
      <c r="N3" s="20">
        <f>Data!AA13</f>
        <v>0.9375</v>
      </c>
      <c r="O3" s="20">
        <f>Data!AB13</f>
        <v>0.91666666666666674</v>
      </c>
      <c r="P3" s="20">
        <f>Data!AC13</f>
        <v>0.88571428571428579</v>
      </c>
      <c r="Q3" s="20">
        <f>Data!AD13</f>
        <v>0.89999999999999991</v>
      </c>
      <c r="R3" s="20">
        <f>Data!AE13</f>
        <v>0.90476190476190466</v>
      </c>
      <c r="S3" s="20">
        <f>Data!AF13</f>
        <v>0.90909090909090906</v>
      </c>
      <c r="T3" s="20">
        <f>Data!AG13</f>
        <v>0.90909090909090906</v>
      </c>
      <c r="U3" s="20">
        <f>Data!AH13</f>
        <v>0.88888888888888895</v>
      </c>
      <c r="V3" s="20">
        <f>Data!AI13</f>
        <v>0.88888888888888895</v>
      </c>
      <c r="W3" s="20">
        <f>Data!AJ13</f>
        <v>0.86956521739130432</v>
      </c>
      <c r="X3" s="20">
        <f>Data!AK13</f>
        <v>0.86956521739130432</v>
      </c>
      <c r="Y3" s="20">
        <f>Data!AL13</f>
        <v>0.86956521739130432</v>
      </c>
      <c r="Z3" s="20">
        <f>Data!AM13</f>
        <v>0.86956521739130432</v>
      </c>
      <c r="AA3" s="20">
        <f>Data!AN13</f>
        <v>0.85106382978723405</v>
      </c>
      <c r="AB3" s="20">
        <f>Data!AO13</f>
        <v>0.85106382978723405</v>
      </c>
      <c r="AC3" s="20">
        <f>Data!AP13</f>
        <v>0.85106382978723405</v>
      </c>
      <c r="AD3" s="20">
        <f>Data!AQ13</f>
        <v>0.83673469387755095</v>
      </c>
      <c r="AE3" s="20">
        <f>Data!AR13</f>
        <v>0.83673469387755095</v>
      </c>
      <c r="AF3" s="20">
        <f>Data!AS13</f>
        <v>0.8076923076923076</v>
      </c>
      <c r="AG3" s="20">
        <f>Data!AT13</f>
        <v>0.8076923076923076</v>
      </c>
      <c r="AH3" s="20">
        <f>Data!AU13</f>
        <v>0.79629629629629639</v>
      </c>
    </row>
    <row r="4" spans="1:34">
      <c r="A4" t="s">
        <v>23</v>
      </c>
      <c r="B4">
        <v>0</v>
      </c>
      <c r="C4">
        <f t="shared" ref="C4:L6" si="1"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ref="M4:V6" si="2">$B4</f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ref="W4:AH6" si="3">$B4</f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</row>
    <row r="5" spans="1:34">
      <c r="A5" t="s">
        <v>24</v>
      </c>
      <c r="B5"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</row>
    <row r="6" spans="1:34">
      <c r="A6" t="s">
        <v>25</v>
      </c>
      <c r="B6">
        <v>0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B47A61B-0735-43FA-9AB9-EAFF19CA4BBA}"/>
</file>

<file path=customXml/itemProps2.xml><?xml version="1.0" encoding="utf-8"?>
<ds:datastoreItem xmlns:ds="http://schemas.openxmlformats.org/officeDocument/2006/customXml" ds:itemID="{F19F8739-CDB5-4E1B-BE0C-53A95B84B7B1}"/>
</file>

<file path=customXml/itemProps3.xml><?xml version="1.0" encoding="utf-8"?>
<ds:datastoreItem xmlns:ds="http://schemas.openxmlformats.org/officeDocument/2006/customXml" ds:itemID="{AB36C5D1-0041-4DF3-AD36-BD4D9927BB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2019-07-22T20:16:37Z</dcterms:created>
  <dcterms:modified xsi:type="dcterms:W3CDTF">2022-06-21T17:08:10Z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