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00552465-F339-43FC-907A-C8B521C229FE}" xr6:coauthVersionLast="47" xr6:coauthVersionMax="47" xr10:uidLastSave="{00000000-0000-0000-0000-000000000000}"/>
  <bookViews>
    <workbookView xWindow="-28920" yWindow="-900" windowWidth="29040" windowHeight="15840" tabRatio="720" firstSheet="12" activeTab="12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BAADTbVT-passengers" sheetId="6" r:id="rId12"/>
    <sheet name="BAADTbVT-freight" sheetId="12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2" l="1"/>
  <c r="B4" i="12"/>
  <c r="B6" i="12" l="1"/>
  <c r="B36" i="24"/>
  <c r="B5" i="6"/>
  <c r="B6" i="6" s="1"/>
  <c r="C54" i="23"/>
  <c r="C50" i="23"/>
  <c r="C53" i="23"/>
  <c r="C49" i="23"/>
  <c r="D30" i="17"/>
  <c r="B4" i="6" l="1"/>
  <c r="B7" i="6" l="1"/>
  <c r="E22" i="16" l="1"/>
  <c r="E21" i="16"/>
  <c r="B3" i="6"/>
  <c r="D3" i="6" s="1"/>
  <c r="B2" i="6"/>
  <c r="B2" i="12"/>
  <c r="B3" i="12"/>
  <c r="C4" i="6" l="1"/>
  <c r="C7" i="12" l="1"/>
  <c r="R7" i="6" l="1"/>
  <c r="S2" i="6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D4" i="6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J5" i="6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L3" i="6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P7" i="6" l="1"/>
  <c r="AH7" i="6"/>
  <c r="AD7" i="6"/>
  <c r="E7" i="6"/>
  <c r="Y7" i="6"/>
  <c r="AF7" i="6"/>
  <c r="Z7" i="6"/>
  <c r="X7" i="6"/>
  <c r="H7" i="6"/>
  <c r="AE7" i="6"/>
  <c r="Q7" i="6"/>
  <c r="G7" i="6"/>
  <c r="D7" i="6"/>
  <c r="W7" i="6"/>
  <c r="AA7" i="6"/>
  <c r="I7" i="6"/>
  <c r="V7" i="6"/>
  <c r="AC7" i="6"/>
  <c r="AB7" i="6"/>
  <c r="S7" i="6"/>
  <c r="J7" i="6"/>
  <c r="N7" i="6"/>
  <c r="U7" i="6"/>
  <c r="T7" i="6"/>
  <c r="K7" i="6"/>
  <c r="O7" i="6"/>
  <c r="F7" i="6"/>
  <c r="M7" i="6"/>
  <c r="L7" i="6"/>
  <c r="C7" i="6"/>
  <c r="AG7" i="6"/>
  <c r="P5" i="6"/>
  <c r="S5" i="6"/>
  <c r="L2" i="6"/>
  <c r="AH2" i="6"/>
  <c r="K2" i="6"/>
  <c r="C5" i="6"/>
  <c r="AE2" i="6"/>
  <c r="C2" i="6"/>
  <c r="V5" i="6"/>
  <c r="V2" i="6"/>
  <c r="AC5" i="6"/>
  <c r="M2" i="6"/>
  <c r="T2" i="6"/>
  <c r="W2" i="6"/>
  <c r="AG5" i="6"/>
  <c r="U2" i="6"/>
  <c r="AB5" i="6"/>
  <c r="U3" i="6"/>
  <c r="V3" i="6"/>
  <c r="T3" i="6"/>
  <c r="AG3" i="6"/>
  <c r="AE3" i="6"/>
  <c r="Z3" i="6"/>
  <c r="Q2" i="6"/>
  <c r="AF5" i="6"/>
  <c r="F5" i="6"/>
  <c r="R4" i="6"/>
  <c r="M4" i="6"/>
  <c r="AE5" i="6"/>
  <c r="Y4" i="6"/>
  <c r="H2" i="6"/>
  <c r="Z2" i="6"/>
  <c r="O3" i="6"/>
  <c r="AF3" i="6"/>
  <c r="Q4" i="6"/>
  <c r="P2" i="6"/>
  <c r="F2" i="6"/>
  <c r="Y2" i="6"/>
  <c r="S3" i="6"/>
  <c r="I3" i="6"/>
  <c r="R2" i="6"/>
  <c r="I2" i="6"/>
  <c r="AA2" i="6"/>
  <c r="C3" i="6"/>
  <c r="X3" i="6"/>
  <c r="AF4" i="6"/>
  <c r="O2" i="6"/>
  <c r="E2" i="6"/>
  <c r="J3" i="6"/>
  <c r="AG4" i="6"/>
  <c r="AH3" i="6"/>
  <c r="E3" i="6"/>
  <c r="O4" i="6"/>
  <c r="N4" i="6"/>
  <c r="X4" i="6"/>
  <c r="W3" i="6"/>
  <c r="F3" i="6"/>
  <c r="H3" i="6"/>
  <c r="AE4" i="6"/>
  <c r="W4" i="6"/>
  <c r="F4" i="6"/>
  <c r="K4" i="6"/>
  <c r="G4" i="6"/>
  <c r="L4" i="6"/>
  <c r="AF2" i="6"/>
  <c r="AD2" i="6"/>
  <c r="AB2" i="6"/>
  <c r="Q5" i="6"/>
  <c r="AH5" i="6"/>
  <c r="G3" i="6"/>
  <c r="Y3" i="6"/>
  <c r="U4" i="6"/>
  <c r="D4" i="6"/>
  <c r="Y5" i="6"/>
  <c r="X5" i="6"/>
  <c r="AA5" i="6"/>
  <c r="AD5" i="6"/>
  <c r="AH4" i="6"/>
  <c r="AA4" i="6"/>
  <c r="X2" i="6"/>
  <c r="G2" i="6"/>
  <c r="AC2" i="6"/>
  <c r="D2" i="6"/>
  <c r="U5" i="6"/>
  <c r="T5" i="6"/>
  <c r="W5" i="6"/>
  <c r="Z5" i="6"/>
  <c r="AA3" i="6"/>
  <c r="AD3" i="6"/>
  <c r="AC3" i="6"/>
  <c r="AB3" i="6"/>
  <c r="AC4" i="6"/>
  <c r="V4" i="6"/>
  <c r="J4" i="6"/>
  <c r="S4" i="6"/>
  <c r="M5" i="6"/>
  <c r="O5" i="6"/>
  <c r="R5" i="6"/>
  <c r="N5" i="6"/>
  <c r="I4" i="6"/>
  <c r="E4" i="6"/>
  <c r="AB4" i="6"/>
  <c r="H4" i="6"/>
  <c r="L5" i="6"/>
  <c r="I5" i="6"/>
  <c r="H5" i="6"/>
  <c r="K5" i="6"/>
  <c r="R3" i="6"/>
  <c r="Q3" i="6"/>
  <c r="P3" i="6"/>
  <c r="AG2" i="6"/>
  <c r="N2" i="6"/>
  <c r="J2" i="6"/>
  <c r="E5" i="6"/>
  <c r="D5" i="6"/>
  <c r="G5" i="6"/>
  <c r="K3" i="6"/>
  <c r="N3" i="6"/>
  <c r="M3" i="6"/>
  <c r="P4" i="6"/>
  <c r="Z4" i="6"/>
  <c r="T4" i="6"/>
</calcChain>
</file>

<file path=xl/sharedStrings.xml><?xml version="1.0" encoding="utf-8"?>
<sst xmlns="http://schemas.openxmlformats.org/spreadsheetml/2006/main" count="225" uniqueCount="118">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</sst>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</cellXfs>
  <cellStyles count="15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4.45"/>
  <cols>
    <col min="2" max="2" width="51.570312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4.45"/>
  <cols>
    <col min="2" max="2" width="11.855468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4.45"/>
  <cols>
    <col min="2" max="2" width="30.1406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14" sqref="B14"/>
    </sheetView>
  </sheetViews>
  <sheetFormatPr defaultColWidth="9.140625" defaultRowHeight="14.45"/>
  <cols>
    <col min="1" max="1" width="16.5703125" customWidth="1"/>
    <col min="2" max="2" width="18.28515625" bestFit="1" customWidth="1"/>
  </cols>
  <sheetData>
    <row r="1" spans="1:34" ht="28.9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 t="shared" ref="C2:AH7" si="0">$B2</f>
        <v>9554.1234147952946</v>
      </c>
      <c r="D2" s="7">
        <f t="shared" si="0"/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CONVERT((('Passenger HDVs'!U10*'Passenger HDVs'!U20)+('Passenger HDVs'!U11*'Passenger HDVs'!U21)+('Passenger HDVs'!U12*'Passenger HDVs'!U22))/('Passenger HDVs'!U10+'Passenger HDVs'!U11+'Passenger HDVs'!U12),"km","mi")</f>
        <v>25324.227647595919</v>
      </c>
      <c r="C3" s="7">
        <f t="shared" ref="C3:Q3" si="1">$B3</f>
        <v>25324.227647595919</v>
      </c>
      <c r="D3" s="7">
        <f t="shared" si="1"/>
        <v>25324.227647595919</v>
      </c>
      <c r="E3" s="7">
        <f t="shared" si="1"/>
        <v>25324.227647595919</v>
      </c>
      <c r="F3" s="7">
        <f t="shared" si="1"/>
        <v>25324.227647595919</v>
      </c>
      <c r="G3" s="7">
        <f t="shared" si="1"/>
        <v>25324.227647595919</v>
      </c>
      <c r="H3" s="7">
        <f t="shared" si="1"/>
        <v>25324.227647595919</v>
      </c>
      <c r="I3" s="7">
        <f t="shared" si="1"/>
        <v>25324.227647595919</v>
      </c>
      <c r="J3" s="7">
        <f t="shared" si="1"/>
        <v>25324.227647595919</v>
      </c>
      <c r="K3" s="7">
        <f t="shared" si="1"/>
        <v>25324.227647595919</v>
      </c>
      <c r="L3" s="7">
        <f t="shared" si="1"/>
        <v>25324.227647595919</v>
      </c>
      <c r="M3" s="7">
        <f t="shared" si="1"/>
        <v>25324.227647595919</v>
      </c>
      <c r="N3" s="7">
        <f t="shared" si="1"/>
        <v>25324.227647595919</v>
      </c>
      <c r="O3" s="7">
        <f t="shared" si="1"/>
        <v>25324.227647595919</v>
      </c>
      <c r="P3" s="7">
        <f t="shared" si="1"/>
        <v>25324.227647595919</v>
      </c>
      <c r="Q3" s="7">
        <f t="shared" si="1"/>
        <v>25324.227647595919</v>
      </c>
      <c r="R3" s="7">
        <f t="shared" si="0"/>
        <v>25324.227647595919</v>
      </c>
      <c r="S3" s="7">
        <f t="shared" si="0"/>
        <v>25324.227647595919</v>
      </c>
      <c r="T3" s="7">
        <f t="shared" si="0"/>
        <v>25324.227647595919</v>
      </c>
      <c r="U3" s="7">
        <f t="shared" si="0"/>
        <v>25324.227647595919</v>
      </c>
      <c r="V3" s="7">
        <f t="shared" si="0"/>
        <v>25324.227647595919</v>
      </c>
      <c r="W3" s="7">
        <f t="shared" si="0"/>
        <v>25324.227647595919</v>
      </c>
      <c r="X3" s="7">
        <f t="shared" si="0"/>
        <v>25324.227647595919</v>
      </c>
      <c r="Y3" s="7">
        <f t="shared" si="0"/>
        <v>25324.227647595919</v>
      </c>
      <c r="Z3" s="7">
        <f t="shared" si="0"/>
        <v>25324.227647595919</v>
      </c>
      <c r="AA3" s="7">
        <f t="shared" si="0"/>
        <v>25324.227647595919</v>
      </c>
      <c r="AB3" s="7">
        <f t="shared" si="0"/>
        <v>25324.227647595919</v>
      </c>
      <c r="AC3" s="7">
        <f t="shared" si="0"/>
        <v>25324.227647595919</v>
      </c>
      <c r="AD3" s="7">
        <f t="shared" si="0"/>
        <v>25324.227647595919</v>
      </c>
      <c r="AE3" s="7">
        <f t="shared" si="0"/>
        <v>25324.227647595919</v>
      </c>
      <c r="AF3" s="7">
        <f t="shared" si="0"/>
        <v>25324.227647595919</v>
      </c>
      <c r="AG3" s="7">
        <f t="shared" si="0"/>
        <v>25324.227647595919</v>
      </c>
      <c r="AH3" s="7">
        <f t="shared" si="0"/>
        <v>25324.227647595919</v>
      </c>
    </row>
    <row r="4" spans="1:34">
      <c r="A4" t="s">
        <v>28</v>
      </c>
      <c r="B4" s="7">
        <f>CONVERT(Aircraft!D21*10^6/AVLo!B4,"km","mi")/Aircraft_Stock_Active_Canada_Re!B38</f>
        <v>1485182.7840096201</v>
      </c>
      <c r="C4" s="7">
        <f>$B$4</f>
        <v>1485182.7840096201</v>
      </c>
      <c r="D4" s="7">
        <f t="shared" ref="D4:AH4" si="2">$B$4</f>
        <v>1485182.7840096201</v>
      </c>
      <c r="E4" s="7">
        <f t="shared" si="2"/>
        <v>1485182.7840096201</v>
      </c>
      <c r="F4" s="7">
        <f t="shared" si="2"/>
        <v>1485182.7840096201</v>
      </c>
      <c r="G4" s="7">
        <f t="shared" si="2"/>
        <v>1485182.7840096201</v>
      </c>
      <c r="H4" s="7">
        <f t="shared" si="2"/>
        <v>1485182.7840096201</v>
      </c>
      <c r="I4" s="7">
        <f t="shared" si="2"/>
        <v>1485182.7840096201</v>
      </c>
      <c r="J4" s="7">
        <f t="shared" si="2"/>
        <v>1485182.7840096201</v>
      </c>
      <c r="K4" s="7">
        <f t="shared" si="2"/>
        <v>1485182.7840096201</v>
      </c>
      <c r="L4" s="7">
        <f t="shared" si="2"/>
        <v>1485182.7840096201</v>
      </c>
      <c r="M4" s="7">
        <f t="shared" si="2"/>
        <v>1485182.7840096201</v>
      </c>
      <c r="N4" s="7">
        <f t="shared" si="2"/>
        <v>1485182.7840096201</v>
      </c>
      <c r="O4" s="7">
        <f t="shared" si="2"/>
        <v>1485182.7840096201</v>
      </c>
      <c r="P4" s="7">
        <f t="shared" si="2"/>
        <v>1485182.7840096201</v>
      </c>
      <c r="Q4" s="7">
        <f t="shared" si="2"/>
        <v>1485182.7840096201</v>
      </c>
      <c r="R4" s="7">
        <f t="shared" si="2"/>
        <v>1485182.7840096201</v>
      </c>
      <c r="S4" s="7">
        <f t="shared" si="2"/>
        <v>1485182.7840096201</v>
      </c>
      <c r="T4" s="7">
        <f t="shared" si="2"/>
        <v>1485182.7840096201</v>
      </c>
      <c r="U4" s="7">
        <f t="shared" si="2"/>
        <v>1485182.7840096201</v>
      </c>
      <c r="V4" s="7">
        <f t="shared" si="2"/>
        <v>1485182.7840096201</v>
      </c>
      <c r="W4" s="7">
        <f t="shared" si="2"/>
        <v>1485182.7840096201</v>
      </c>
      <c r="X4" s="7">
        <f t="shared" si="2"/>
        <v>1485182.7840096201</v>
      </c>
      <c r="Y4" s="7">
        <f t="shared" si="2"/>
        <v>1485182.7840096201</v>
      </c>
      <c r="Z4" s="7">
        <f t="shared" si="2"/>
        <v>1485182.7840096201</v>
      </c>
      <c r="AA4" s="7">
        <f t="shared" si="2"/>
        <v>1485182.7840096201</v>
      </c>
      <c r="AB4" s="7">
        <f t="shared" si="2"/>
        <v>1485182.7840096201</v>
      </c>
      <c r="AC4" s="7">
        <f t="shared" si="2"/>
        <v>1485182.7840096201</v>
      </c>
      <c r="AD4" s="7">
        <f t="shared" si="2"/>
        <v>1485182.7840096201</v>
      </c>
      <c r="AE4" s="7">
        <f t="shared" si="2"/>
        <v>1485182.7840096201</v>
      </c>
      <c r="AF4" s="7">
        <f t="shared" si="2"/>
        <v>1485182.7840096201</v>
      </c>
      <c r="AG4" s="7">
        <f t="shared" si="2"/>
        <v>1485182.7840096201</v>
      </c>
      <c r="AH4" s="7">
        <f t="shared" si="2"/>
        <v>1485182.7840096201</v>
      </c>
    </row>
    <row r="5" spans="1:34">
      <c r="A5" t="s">
        <v>40</v>
      </c>
      <c r="B5" s="7">
        <f>CONVERT(('Rail Passengers'!D30/AVLo!B5)/'Rail fleet '!C53,"km","mi")</f>
        <v>74125.23247371272</v>
      </c>
      <c r="C5" s="7">
        <f t="shared" si="0"/>
        <v>74125.23247371272</v>
      </c>
      <c r="D5" s="7">
        <f t="shared" si="0"/>
        <v>74125.23247371272</v>
      </c>
      <c r="E5" s="7">
        <f t="shared" si="0"/>
        <v>74125.23247371272</v>
      </c>
      <c r="F5" s="7">
        <f t="shared" si="0"/>
        <v>74125.23247371272</v>
      </c>
      <c r="G5" s="7">
        <f t="shared" si="0"/>
        <v>74125.23247371272</v>
      </c>
      <c r="H5" s="7">
        <f t="shared" si="0"/>
        <v>74125.23247371272</v>
      </c>
      <c r="I5" s="7">
        <f t="shared" si="0"/>
        <v>74125.23247371272</v>
      </c>
      <c r="J5" s="7">
        <f t="shared" si="0"/>
        <v>74125.23247371272</v>
      </c>
      <c r="K5" s="7">
        <f t="shared" si="0"/>
        <v>74125.23247371272</v>
      </c>
      <c r="L5" s="7">
        <f t="shared" si="0"/>
        <v>74125.23247371272</v>
      </c>
      <c r="M5" s="7">
        <f t="shared" si="0"/>
        <v>74125.23247371272</v>
      </c>
      <c r="N5" s="7">
        <f t="shared" si="0"/>
        <v>74125.23247371272</v>
      </c>
      <c r="O5" s="7">
        <f t="shared" si="0"/>
        <v>74125.23247371272</v>
      </c>
      <c r="P5" s="7">
        <f t="shared" si="0"/>
        <v>74125.23247371272</v>
      </c>
      <c r="Q5" s="7">
        <f t="shared" si="0"/>
        <v>74125.23247371272</v>
      </c>
      <c r="R5" s="7">
        <f t="shared" si="0"/>
        <v>74125.23247371272</v>
      </c>
      <c r="S5" s="7">
        <f t="shared" si="0"/>
        <v>74125.23247371272</v>
      </c>
      <c r="T5" s="7">
        <f t="shared" si="0"/>
        <v>74125.23247371272</v>
      </c>
      <c r="U5" s="7">
        <f t="shared" si="0"/>
        <v>74125.23247371272</v>
      </c>
      <c r="V5" s="7">
        <f t="shared" si="0"/>
        <v>74125.23247371272</v>
      </c>
      <c r="W5" s="7">
        <f t="shared" si="0"/>
        <v>74125.23247371272</v>
      </c>
      <c r="X5" s="7">
        <f t="shared" si="0"/>
        <v>74125.23247371272</v>
      </c>
      <c r="Y5" s="7">
        <f t="shared" si="0"/>
        <v>74125.23247371272</v>
      </c>
      <c r="Z5" s="7">
        <f t="shared" si="0"/>
        <v>74125.23247371272</v>
      </c>
      <c r="AA5" s="7">
        <f t="shared" si="0"/>
        <v>74125.23247371272</v>
      </c>
      <c r="AB5" s="7">
        <f t="shared" si="0"/>
        <v>74125.23247371272</v>
      </c>
      <c r="AC5" s="7">
        <f t="shared" si="0"/>
        <v>74125.23247371272</v>
      </c>
      <c r="AD5" s="7">
        <f t="shared" si="0"/>
        <v>74125.23247371272</v>
      </c>
      <c r="AE5" s="7">
        <f t="shared" si="0"/>
        <v>74125.23247371272</v>
      </c>
      <c r="AF5" s="7">
        <f t="shared" si="0"/>
        <v>74125.23247371272</v>
      </c>
      <c r="AG5" s="7">
        <f t="shared" si="0"/>
        <v>74125.23247371272</v>
      </c>
      <c r="AH5" s="7">
        <f t="shared" si="0"/>
        <v>74125.23247371272</v>
      </c>
    </row>
    <row r="6" spans="1:34">
      <c r="A6" t="s">
        <v>41</v>
      </c>
      <c r="B6" s="7">
        <f>B5</f>
        <v>74125.23247371272</v>
      </c>
      <c r="C6" s="7">
        <f t="shared" si="0"/>
        <v>74125.23247371272</v>
      </c>
      <c r="D6" s="7">
        <f t="shared" si="0"/>
        <v>74125.23247371272</v>
      </c>
      <c r="E6" s="7">
        <f t="shared" si="0"/>
        <v>74125.23247371272</v>
      </c>
      <c r="F6" s="7">
        <f t="shared" si="0"/>
        <v>74125.23247371272</v>
      </c>
      <c r="G6" s="7">
        <f t="shared" si="0"/>
        <v>74125.23247371272</v>
      </c>
      <c r="H6" s="7">
        <f t="shared" si="0"/>
        <v>74125.23247371272</v>
      </c>
      <c r="I6" s="7">
        <f t="shared" si="0"/>
        <v>74125.23247371272</v>
      </c>
      <c r="J6" s="7">
        <f t="shared" si="0"/>
        <v>74125.23247371272</v>
      </c>
      <c r="K6" s="7">
        <f t="shared" si="0"/>
        <v>74125.23247371272</v>
      </c>
      <c r="L6" s="7">
        <f t="shared" si="0"/>
        <v>74125.23247371272</v>
      </c>
      <c r="M6" s="7">
        <f t="shared" si="0"/>
        <v>74125.23247371272</v>
      </c>
      <c r="N6" s="7">
        <f t="shared" si="0"/>
        <v>74125.23247371272</v>
      </c>
      <c r="O6" s="7">
        <f t="shared" si="0"/>
        <v>74125.23247371272</v>
      </c>
      <c r="P6" s="7">
        <f t="shared" si="0"/>
        <v>74125.23247371272</v>
      </c>
      <c r="Q6" s="7">
        <f t="shared" si="0"/>
        <v>74125.23247371272</v>
      </c>
      <c r="R6" s="7">
        <f t="shared" si="0"/>
        <v>74125.23247371272</v>
      </c>
      <c r="S6" s="7">
        <f t="shared" si="0"/>
        <v>74125.23247371272</v>
      </c>
      <c r="T6" s="7">
        <f t="shared" si="0"/>
        <v>74125.23247371272</v>
      </c>
      <c r="U6" s="7">
        <f t="shared" si="0"/>
        <v>74125.23247371272</v>
      </c>
      <c r="V6" s="7">
        <f t="shared" si="0"/>
        <v>74125.23247371272</v>
      </c>
      <c r="W6" s="7">
        <f t="shared" si="0"/>
        <v>74125.23247371272</v>
      </c>
      <c r="X6" s="7">
        <f t="shared" si="0"/>
        <v>74125.23247371272</v>
      </c>
      <c r="Y6" s="7">
        <f t="shared" si="0"/>
        <v>74125.23247371272</v>
      </c>
      <c r="Z6" s="7">
        <f t="shared" si="0"/>
        <v>74125.23247371272</v>
      </c>
      <c r="AA6" s="7">
        <f t="shared" si="0"/>
        <v>74125.23247371272</v>
      </c>
      <c r="AB6" s="7">
        <f t="shared" si="0"/>
        <v>74125.23247371272</v>
      </c>
      <c r="AC6" s="7">
        <f t="shared" si="0"/>
        <v>74125.23247371272</v>
      </c>
      <c r="AD6" s="7">
        <f t="shared" si="0"/>
        <v>74125.23247371272</v>
      </c>
      <c r="AE6" s="7">
        <f t="shared" si="0"/>
        <v>74125.23247371272</v>
      </c>
      <c r="AF6" s="7">
        <f t="shared" si="0"/>
        <v>74125.23247371272</v>
      </c>
      <c r="AG6" s="7">
        <f t="shared" si="0"/>
        <v>74125.23247371272</v>
      </c>
      <c r="AH6" s="7">
        <f t="shared" si="0"/>
        <v>74125.23247371272</v>
      </c>
    </row>
    <row r="7" spans="1:34">
      <c r="A7" t="s">
        <v>42</v>
      </c>
      <c r="B7" s="7">
        <f>CONVERT('Passenger Motorcyles'!U72,"km","mi")</f>
        <v>2681.3344716853576</v>
      </c>
      <c r="C7" s="7">
        <f t="shared" si="0"/>
        <v>2681.3344716853576</v>
      </c>
      <c r="D7" s="7">
        <f t="shared" si="0"/>
        <v>2681.3344716853576</v>
      </c>
      <c r="E7" s="7">
        <f t="shared" si="0"/>
        <v>2681.3344716853576</v>
      </c>
      <c r="F7" s="7">
        <f t="shared" si="0"/>
        <v>2681.3344716853576</v>
      </c>
      <c r="G7" s="7">
        <f t="shared" si="0"/>
        <v>2681.3344716853576</v>
      </c>
      <c r="H7" s="7">
        <f t="shared" si="0"/>
        <v>2681.3344716853576</v>
      </c>
      <c r="I7" s="7">
        <f t="shared" si="0"/>
        <v>2681.3344716853576</v>
      </c>
      <c r="J7" s="7">
        <f t="shared" si="0"/>
        <v>2681.3344716853576</v>
      </c>
      <c r="K7" s="7">
        <f t="shared" si="0"/>
        <v>2681.3344716853576</v>
      </c>
      <c r="L7" s="7">
        <f t="shared" si="0"/>
        <v>2681.3344716853576</v>
      </c>
      <c r="M7" s="7">
        <f t="shared" si="0"/>
        <v>2681.3344716853576</v>
      </c>
      <c r="N7" s="7">
        <f t="shared" si="0"/>
        <v>2681.3344716853576</v>
      </c>
      <c r="O7" s="7">
        <f t="shared" si="0"/>
        <v>2681.3344716853576</v>
      </c>
      <c r="P7" s="7">
        <f t="shared" si="0"/>
        <v>2681.3344716853576</v>
      </c>
      <c r="Q7" s="7">
        <f t="shared" si="0"/>
        <v>2681.3344716853576</v>
      </c>
      <c r="R7" s="7">
        <f t="shared" si="0"/>
        <v>2681.3344716853576</v>
      </c>
      <c r="S7" s="7">
        <f t="shared" si="0"/>
        <v>2681.3344716853576</v>
      </c>
      <c r="T7" s="7">
        <f t="shared" si="0"/>
        <v>2681.3344716853576</v>
      </c>
      <c r="U7" s="7">
        <f t="shared" si="0"/>
        <v>2681.3344716853576</v>
      </c>
      <c r="V7" s="7">
        <f t="shared" si="0"/>
        <v>2681.3344716853576</v>
      </c>
      <c r="W7" s="7">
        <f t="shared" si="0"/>
        <v>2681.3344716853576</v>
      </c>
      <c r="X7" s="7">
        <f t="shared" si="0"/>
        <v>2681.3344716853576</v>
      </c>
      <c r="Y7" s="7">
        <f t="shared" si="0"/>
        <v>2681.3344716853576</v>
      </c>
      <c r="Z7" s="7">
        <f t="shared" si="0"/>
        <v>2681.3344716853576</v>
      </c>
      <c r="AA7" s="7">
        <f t="shared" si="0"/>
        <v>2681.3344716853576</v>
      </c>
      <c r="AB7" s="7">
        <f t="shared" si="0"/>
        <v>2681.3344716853576</v>
      </c>
      <c r="AC7" s="7">
        <f t="shared" si="0"/>
        <v>2681.3344716853576</v>
      </c>
      <c r="AD7" s="7">
        <f t="shared" si="0"/>
        <v>2681.3344716853576</v>
      </c>
      <c r="AE7" s="7">
        <f t="shared" si="0"/>
        <v>2681.3344716853576</v>
      </c>
      <c r="AF7" s="7">
        <f t="shared" si="0"/>
        <v>2681.3344716853576</v>
      </c>
      <c r="AG7" s="7">
        <f t="shared" si="0"/>
        <v>2681.3344716853576</v>
      </c>
      <c r="AH7" s="7">
        <f t="shared" si="0"/>
        <v>2681.3344716853576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B5" sqref="B5"/>
    </sheetView>
  </sheetViews>
  <sheetFormatPr defaultColWidth="9.140625" defaultRowHeight="14.45"/>
  <cols>
    <col min="1" max="1" width="16.5703125" customWidth="1"/>
  </cols>
  <sheetData>
    <row r="1" spans="1:33" ht="28.9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CONVERT((((Trucks!U25*Trucks!U37)+(Trucks!U26*Trucks!U38))/(Trucks!U25+Trucks!U26)),"km","mi")</f>
        <v>23911.917962031235</v>
      </c>
      <c r="C3" s="7">
        <f t="shared" si="0"/>
        <v>23911.917962031235</v>
      </c>
      <c r="D3" s="7">
        <f t="shared" ref="D3:Q3" si="2">C3</f>
        <v>23911.917962031235</v>
      </c>
      <c r="E3" s="7">
        <f t="shared" si="2"/>
        <v>23911.917962031235</v>
      </c>
      <c r="F3" s="7">
        <f t="shared" si="2"/>
        <v>23911.917962031235</v>
      </c>
      <c r="G3" s="7">
        <f t="shared" si="2"/>
        <v>23911.917962031235</v>
      </c>
      <c r="H3" s="7">
        <f t="shared" si="2"/>
        <v>23911.917962031235</v>
      </c>
      <c r="I3" s="7">
        <f t="shared" si="2"/>
        <v>23911.917962031235</v>
      </c>
      <c r="J3" s="7">
        <f t="shared" si="2"/>
        <v>23911.917962031235</v>
      </c>
      <c r="K3" s="7">
        <f t="shared" si="2"/>
        <v>23911.917962031235</v>
      </c>
      <c r="L3" s="7">
        <f t="shared" si="2"/>
        <v>23911.917962031235</v>
      </c>
      <c r="M3" s="7">
        <f t="shared" si="2"/>
        <v>23911.917962031235</v>
      </c>
      <c r="N3" s="7">
        <f t="shared" si="2"/>
        <v>23911.917962031235</v>
      </c>
      <c r="O3" s="7">
        <f t="shared" si="2"/>
        <v>23911.917962031235</v>
      </c>
      <c r="P3" s="7">
        <f t="shared" si="2"/>
        <v>23911.917962031235</v>
      </c>
      <c r="Q3" s="7">
        <f t="shared" si="2"/>
        <v>23911.917962031235</v>
      </c>
      <c r="R3" s="7">
        <f t="shared" si="1"/>
        <v>23911.917962031235</v>
      </c>
      <c r="S3" s="7">
        <f t="shared" si="1"/>
        <v>23911.917962031235</v>
      </c>
      <c r="T3" s="7">
        <f t="shared" si="1"/>
        <v>23911.917962031235</v>
      </c>
      <c r="U3" s="7">
        <f t="shared" si="1"/>
        <v>23911.917962031235</v>
      </c>
      <c r="V3" s="7">
        <f t="shared" si="1"/>
        <v>23911.917962031235</v>
      </c>
      <c r="W3" s="7">
        <f t="shared" si="1"/>
        <v>23911.917962031235</v>
      </c>
      <c r="X3" s="7">
        <f t="shared" si="1"/>
        <v>23911.917962031235</v>
      </c>
      <c r="Y3" s="7">
        <f t="shared" si="1"/>
        <v>23911.917962031235</v>
      </c>
      <c r="Z3" s="7">
        <f t="shared" si="1"/>
        <v>23911.917962031235</v>
      </c>
      <c r="AA3" s="7">
        <f t="shared" si="1"/>
        <v>23911.917962031235</v>
      </c>
      <c r="AB3" s="7">
        <f t="shared" si="1"/>
        <v>23911.917962031235</v>
      </c>
      <c r="AC3" s="7">
        <f t="shared" si="1"/>
        <v>23911.917962031235</v>
      </c>
      <c r="AD3" s="7">
        <f t="shared" si="1"/>
        <v>23911.917962031235</v>
      </c>
      <c r="AE3" s="7">
        <f t="shared" si="1"/>
        <v>23911.917962031235</v>
      </c>
      <c r="AF3" s="7">
        <f t="shared" si="1"/>
        <v>23911.917962031235</v>
      </c>
      <c r="AG3" s="7">
        <f t="shared" si="1"/>
        <v>23911.917962031235</v>
      </c>
    </row>
    <row r="4" spans="1:33">
      <c r="A4" t="s">
        <v>28</v>
      </c>
      <c r="B4" s="7">
        <f>CONVERT(Aircraft!I21*10^6/AVLo!B13/Aircraft_Stock_Active_Canada_Re!B84,"km","mi")</f>
        <v>914424.70637909963</v>
      </c>
      <c r="C4" s="7">
        <f t="shared" si="0"/>
        <v>914424.70637909963</v>
      </c>
      <c r="D4" s="7">
        <f t="shared" si="1"/>
        <v>914424.70637909963</v>
      </c>
      <c r="E4" s="7">
        <f t="shared" si="1"/>
        <v>914424.70637909963</v>
      </c>
      <c r="F4" s="7">
        <f t="shared" si="1"/>
        <v>914424.70637909963</v>
      </c>
      <c r="G4" s="7">
        <f t="shared" si="1"/>
        <v>914424.70637909963</v>
      </c>
      <c r="H4" s="7">
        <f t="shared" si="1"/>
        <v>914424.70637909963</v>
      </c>
      <c r="I4" s="7">
        <f t="shared" si="1"/>
        <v>914424.70637909963</v>
      </c>
      <c r="J4" s="7">
        <f t="shared" si="1"/>
        <v>914424.70637909963</v>
      </c>
      <c r="K4" s="7">
        <f t="shared" si="1"/>
        <v>914424.70637909963</v>
      </c>
      <c r="L4" s="7">
        <f t="shared" si="1"/>
        <v>914424.70637909963</v>
      </c>
      <c r="M4" s="7">
        <f t="shared" si="1"/>
        <v>914424.70637909963</v>
      </c>
      <c r="N4" s="7">
        <f t="shared" si="1"/>
        <v>914424.70637909963</v>
      </c>
      <c r="O4" s="7">
        <f t="shared" si="1"/>
        <v>914424.70637909963</v>
      </c>
      <c r="P4" s="7">
        <f t="shared" si="1"/>
        <v>914424.70637909963</v>
      </c>
      <c r="Q4" s="7">
        <f t="shared" si="1"/>
        <v>914424.70637909963</v>
      </c>
      <c r="R4" s="7">
        <f t="shared" si="1"/>
        <v>914424.70637909963</v>
      </c>
      <c r="S4" s="7">
        <f t="shared" si="1"/>
        <v>914424.70637909963</v>
      </c>
      <c r="T4" s="7">
        <f t="shared" si="1"/>
        <v>914424.70637909963</v>
      </c>
      <c r="U4" s="7">
        <f t="shared" si="1"/>
        <v>914424.70637909963</v>
      </c>
      <c r="V4" s="7">
        <f t="shared" si="1"/>
        <v>914424.70637909963</v>
      </c>
      <c r="W4" s="7">
        <f t="shared" si="1"/>
        <v>914424.70637909963</v>
      </c>
      <c r="X4" s="7">
        <f t="shared" si="1"/>
        <v>914424.70637909963</v>
      </c>
      <c r="Y4" s="7">
        <f t="shared" si="1"/>
        <v>914424.70637909963</v>
      </c>
      <c r="Z4" s="7">
        <f t="shared" si="1"/>
        <v>914424.70637909963</v>
      </c>
      <c r="AA4" s="7">
        <f t="shared" si="1"/>
        <v>914424.70637909963</v>
      </c>
      <c r="AB4" s="7">
        <f t="shared" si="1"/>
        <v>914424.70637909963</v>
      </c>
      <c r="AC4" s="7">
        <f t="shared" si="1"/>
        <v>914424.70637909963</v>
      </c>
      <c r="AD4" s="7">
        <f t="shared" si="1"/>
        <v>914424.70637909963</v>
      </c>
      <c r="AE4" s="7">
        <f t="shared" si="1"/>
        <v>914424.70637909963</v>
      </c>
      <c r="AF4" s="7">
        <f t="shared" si="1"/>
        <v>914424.70637909963</v>
      </c>
      <c r="AG4" s="7">
        <f t="shared" si="1"/>
        <v>914424.70637909963</v>
      </c>
    </row>
    <row r="5" spans="1:33">
      <c r="A5" t="s">
        <v>40</v>
      </c>
      <c r="B5" s="7">
        <f>CONVERT(('Rail Freight'!B36*10^6/AVLo!B14)/'Rail fleet '!C54,"km","mi")</f>
        <v>40944.490505207716</v>
      </c>
      <c r="C5" s="7">
        <f t="shared" si="0"/>
        <v>40944.490505207716</v>
      </c>
      <c r="D5" s="7">
        <f t="shared" si="1"/>
        <v>40944.490505207716</v>
      </c>
      <c r="E5" s="7">
        <f t="shared" si="1"/>
        <v>40944.490505207716</v>
      </c>
      <c r="F5" s="7">
        <f t="shared" si="1"/>
        <v>40944.490505207716</v>
      </c>
      <c r="G5" s="7">
        <f t="shared" si="1"/>
        <v>40944.490505207716</v>
      </c>
      <c r="H5" s="7">
        <f t="shared" si="1"/>
        <v>40944.490505207716</v>
      </c>
      <c r="I5" s="7">
        <f t="shared" si="1"/>
        <v>40944.490505207716</v>
      </c>
      <c r="J5" s="7">
        <f t="shared" si="1"/>
        <v>40944.490505207716</v>
      </c>
      <c r="K5" s="7">
        <f t="shared" si="1"/>
        <v>40944.490505207716</v>
      </c>
      <c r="L5" s="7">
        <f t="shared" si="1"/>
        <v>40944.490505207716</v>
      </c>
      <c r="M5" s="7">
        <f t="shared" si="1"/>
        <v>40944.490505207716</v>
      </c>
      <c r="N5" s="7">
        <f t="shared" si="1"/>
        <v>40944.490505207716</v>
      </c>
      <c r="O5" s="7">
        <f t="shared" si="1"/>
        <v>40944.490505207716</v>
      </c>
      <c r="P5" s="7">
        <f t="shared" si="1"/>
        <v>40944.490505207716</v>
      </c>
      <c r="Q5" s="7">
        <f t="shared" si="1"/>
        <v>40944.490505207716</v>
      </c>
      <c r="R5" s="7">
        <f t="shared" si="1"/>
        <v>40944.490505207716</v>
      </c>
      <c r="S5" s="7">
        <f t="shared" si="1"/>
        <v>40944.490505207716</v>
      </c>
      <c r="T5" s="7">
        <f t="shared" si="1"/>
        <v>40944.490505207716</v>
      </c>
      <c r="U5" s="7">
        <f t="shared" si="1"/>
        <v>40944.490505207716</v>
      </c>
      <c r="V5" s="7">
        <f t="shared" si="1"/>
        <v>40944.490505207716</v>
      </c>
      <c r="W5" s="7">
        <f t="shared" si="1"/>
        <v>40944.490505207716</v>
      </c>
      <c r="X5" s="7">
        <f t="shared" si="1"/>
        <v>40944.490505207716</v>
      </c>
      <c r="Y5" s="7">
        <f t="shared" si="1"/>
        <v>40944.490505207716</v>
      </c>
      <c r="Z5" s="7">
        <f t="shared" si="1"/>
        <v>40944.490505207716</v>
      </c>
      <c r="AA5" s="7">
        <f t="shared" si="1"/>
        <v>40944.490505207716</v>
      </c>
      <c r="AB5" s="7">
        <f t="shared" si="1"/>
        <v>40944.490505207716</v>
      </c>
      <c r="AC5" s="7">
        <f t="shared" si="1"/>
        <v>40944.490505207716</v>
      </c>
      <c r="AD5" s="7">
        <f t="shared" si="1"/>
        <v>40944.490505207716</v>
      </c>
      <c r="AE5" s="7">
        <f t="shared" si="1"/>
        <v>40944.490505207716</v>
      </c>
      <c r="AF5" s="7">
        <f t="shared" si="1"/>
        <v>40944.490505207716</v>
      </c>
      <c r="AG5" s="7">
        <f t="shared" si="1"/>
        <v>40944.490505207716</v>
      </c>
    </row>
    <row r="6" spans="1:33">
      <c r="A6" t="s">
        <v>41</v>
      </c>
      <c r="B6" s="7">
        <f>B5</f>
        <v>40944.490505207716</v>
      </c>
      <c r="C6" s="7">
        <f t="shared" si="0"/>
        <v>40944.490505207716</v>
      </c>
      <c r="D6" s="7">
        <f t="shared" si="1"/>
        <v>40944.490505207716</v>
      </c>
      <c r="E6" s="7">
        <f t="shared" si="1"/>
        <v>40944.490505207716</v>
      </c>
      <c r="F6" s="7">
        <f t="shared" si="1"/>
        <v>40944.490505207716</v>
      </c>
      <c r="G6" s="7">
        <f t="shared" si="1"/>
        <v>40944.490505207716</v>
      </c>
      <c r="H6" s="7">
        <f t="shared" si="1"/>
        <v>40944.490505207716</v>
      </c>
      <c r="I6" s="7">
        <f t="shared" si="1"/>
        <v>40944.490505207716</v>
      </c>
      <c r="J6" s="7">
        <f t="shared" si="1"/>
        <v>40944.490505207716</v>
      </c>
      <c r="K6" s="7">
        <f t="shared" si="1"/>
        <v>40944.490505207716</v>
      </c>
      <c r="L6" s="7">
        <f t="shared" si="1"/>
        <v>40944.490505207716</v>
      </c>
      <c r="M6" s="7">
        <f t="shared" si="1"/>
        <v>40944.490505207716</v>
      </c>
      <c r="N6" s="7">
        <f t="shared" si="1"/>
        <v>40944.490505207716</v>
      </c>
      <c r="O6" s="7">
        <f t="shared" si="1"/>
        <v>40944.490505207716</v>
      </c>
      <c r="P6" s="7">
        <f t="shared" si="1"/>
        <v>40944.490505207716</v>
      </c>
      <c r="Q6" s="7">
        <f t="shared" si="1"/>
        <v>40944.490505207716</v>
      </c>
      <c r="R6" s="7">
        <f t="shared" si="1"/>
        <v>40944.490505207716</v>
      </c>
      <c r="S6" s="7">
        <f t="shared" si="1"/>
        <v>40944.490505207716</v>
      </c>
      <c r="T6" s="7">
        <f t="shared" si="1"/>
        <v>40944.490505207716</v>
      </c>
      <c r="U6" s="7">
        <f t="shared" si="1"/>
        <v>40944.490505207716</v>
      </c>
      <c r="V6" s="7">
        <f t="shared" si="1"/>
        <v>40944.490505207716</v>
      </c>
      <c r="W6" s="7">
        <f t="shared" si="1"/>
        <v>40944.490505207716</v>
      </c>
      <c r="X6" s="7">
        <f t="shared" si="1"/>
        <v>40944.490505207716</v>
      </c>
      <c r="Y6" s="7">
        <f t="shared" si="1"/>
        <v>40944.490505207716</v>
      </c>
      <c r="Z6" s="7">
        <f t="shared" si="1"/>
        <v>40944.490505207716</v>
      </c>
      <c r="AA6" s="7">
        <f t="shared" si="1"/>
        <v>40944.490505207716</v>
      </c>
      <c r="AB6" s="7">
        <f t="shared" si="1"/>
        <v>40944.490505207716</v>
      </c>
      <c r="AC6" s="7">
        <f t="shared" si="1"/>
        <v>40944.490505207716</v>
      </c>
      <c r="AD6" s="7">
        <f t="shared" si="1"/>
        <v>40944.490505207716</v>
      </c>
      <c r="AE6" s="7">
        <f t="shared" si="1"/>
        <v>40944.490505207716</v>
      </c>
      <c r="AF6" s="7">
        <f t="shared" si="1"/>
        <v>40944.490505207716</v>
      </c>
      <c r="AG6" s="7">
        <f t="shared" si="1"/>
        <v>40944.490505207716</v>
      </c>
    </row>
    <row r="7" spans="1:33">
      <c r="A7" t="s">
        <v>42</v>
      </c>
      <c r="B7" s="7">
        <v>0</v>
      </c>
      <c r="C7" s="7">
        <f t="shared" si="0"/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  <c r="W7" s="7">
        <f t="shared" si="1"/>
        <v>0</v>
      </c>
      <c r="X7" s="7">
        <f t="shared" si="1"/>
        <v>0</v>
      </c>
      <c r="Y7" s="7">
        <f t="shared" si="1"/>
        <v>0</v>
      </c>
      <c r="Z7" s="7">
        <f t="shared" si="1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4.45"/>
  <cols>
    <col min="1" max="1" width="15.7109375" customWidth="1"/>
  </cols>
  <sheetData>
    <row r="1" spans="1:2" ht="28.9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28.9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4.45"/>
  <cols>
    <col min="2" max="2" width="17.28515625" bestFit="1" customWidth="1"/>
  </cols>
  <sheetData>
    <row r="1" spans="1:21" ht="17.45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40.15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3.4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4.45"/>
  <cols>
    <col min="2" max="2" width="37.28515625" bestFit="1" customWidth="1"/>
  </cols>
  <sheetData>
    <row r="3" spans="1:21" ht="17.45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6">
      <c r="A5" s="10" t="s">
        <v>46</v>
      </c>
      <c r="C5" s="9"/>
      <c r="D5" s="9"/>
      <c r="E5" s="9"/>
    </row>
    <row r="6" spans="1:21" ht="15.6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 ht="16.149999999999999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 ht="16.899999999999999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.6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9.45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4.45"/>
  <cols>
    <col min="2" max="2" width="18.28515625" bestFit="1" customWidth="1"/>
  </cols>
  <sheetData>
    <row r="1" spans="1:21" ht="17.45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40.15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workbookViewId="0">
      <selection activeCell="U25" sqref="U25"/>
    </sheetView>
  </sheetViews>
  <sheetFormatPr defaultRowHeight="14.45"/>
  <cols>
    <col min="2" max="2" width="38.5703125" bestFit="1" customWidth="1"/>
  </cols>
  <sheetData>
    <row r="2" spans="1:21" ht="17.45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6">
      <c r="A4" s="10" t="s">
        <v>46</v>
      </c>
      <c r="C4" s="9"/>
      <c r="D4" s="9"/>
      <c r="E4" s="9"/>
    </row>
    <row r="5" spans="1:21" ht="15.6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7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7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7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7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4.4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4.45"/>
  <cols>
    <col min="1" max="1" width="28.7109375" customWidth="1"/>
    <col min="2" max="2" width="25.7109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4.45"/>
  <cols>
    <col min="2" max="2" width="10.140625" customWidth="1"/>
    <col min="3" max="3" width="9.570312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A060D-CED2-4063-B27A-58CD5DBC378A}"/>
</file>

<file path=customXml/itemProps2.xml><?xml version="1.0" encoding="utf-8"?>
<ds:datastoreItem xmlns:ds="http://schemas.openxmlformats.org/officeDocument/2006/customXml" ds:itemID="{84A60017-B994-4337-A2F2-69F78EF8A701}"/>
</file>

<file path=customXml/itemProps3.xml><?xml version="1.0" encoding="utf-8"?>
<ds:datastoreItem xmlns:ds="http://schemas.openxmlformats.org/officeDocument/2006/customXml" ds:itemID="{39F7DF89-CE40-4377-A3DD-38A89AE866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2015-03-31T22:53:51Z</dcterms:created>
  <dcterms:modified xsi:type="dcterms:W3CDTF">2022-07-27T16:28:42Z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