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 - units progress\InputData\elec\MPCbS\"/>
    </mc:Choice>
  </mc:AlternateContent>
  <bookViews>
    <workbookView xWindow="480" yWindow="405" windowWidth="22755" windowHeight="12300"/>
  </bookViews>
  <sheets>
    <sheet name="About" sheetId="1" r:id="rId1"/>
    <sheet name="Data" sheetId="2" r:id="rId2"/>
    <sheet name="MPCbS" sheetId="3" r:id="rId3"/>
  </sheets>
  <calcPr calcId="162913"/>
</workbook>
</file>

<file path=xl/calcChain.xml><?xml version="1.0" encoding="utf-8"?>
<calcChain xmlns="http://schemas.openxmlformats.org/spreadsheetml/2006/main">
  <c r="B17" i="3" l="1"/>
  <c r="E37" i="2"/>
  <c r="E36" i="2"/>
  <c r="B16" i="3" l="1"/>
  <c r="B15" i="3"/>
  <c r="B23" i="2" l="1"/>
  <c r="B14" i="3" s="1"/>
  <c r="E9" i="2" l="1"/>
  <c r="B22" i="2"/>
  <c r="B10" i="3"/>
  <c r="B12" i="3"/>
  <c r="B11" i="3"/>
  <c r="B4" i="3"/>
  <c r="B3" i="3"/>
  <c r="B2" i="3"/>
  <c r="B13" i="3" s="1"/>
  <c r="B20" i="2"/>
  <c r="B8" i="3"/>
  <c r="B21" i="2"/>
  <c r="B9" i="3"/>
  <c r="B19" i="2"/>
  <c r="B7" i="3"/>
  <c r="B18" i="2"/>
  <c r="B6" i="3" s="1"/>
  <c r="B17" i="2"/>
  <c r="B5" i="3"/>
</calcChain>
</file>

<file path=xl/sharedStrings.xml><?xml version="1.0" encoding="utf-8"?>
<sst xmlns="http://schemas.openxmlformats.org/spreadsheetml/2006/main" count="109" uniqueCount="91">
  <si>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</si>
  <si>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</si>
  <si>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</si>
  <si>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</si>
  <si>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</si>
  <si>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</si>
  <si>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</si>
  <si>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</si>
  <si>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</si>
  <si>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</si>
  <si>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</si>
  <si>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</si>
  <si>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</si>
  <si>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</si>
  <si>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</si>
  <si>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</si>
  <si>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</si>
  <si>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</si>
  <si>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</si>
  <si>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</si>
  <si>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</si>
  <si>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</si>
  <si>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</si>
  <si>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</si>
  <si>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</si>
  <si>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</si>
  <si>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</si>
  <si>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</si>
  <si>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</si>
  <si>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</si>
  <si>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</si>
  <si>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</si>
  <si>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</si>
  <si>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</si>
  <si>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</si>
  <si>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</si>
  <si>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</si>
  <si>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</si>
  <si>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</si>
  <si>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</si>
  <si>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</si>
  <si>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</si>
  <si>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</si>
  <si>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</si>
  <si>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</si>
  <si>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</si>
  <si>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</si>
  <si>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</si>
  <si>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</si>
  <si>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</si>
  <si>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</si>
  <si>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</si>
  <si>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</si>
  <si>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</si>
  <si>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</si>
  <si>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</si>
  <si>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</si>
  <si>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</si>
  <si>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</si>
  <si>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</si>
  <si>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</si>
  <si>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</si>
  <si>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</si>
  <si>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</si>
  <si>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</si>
  <si>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</si>
  <si>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</si>
  <si>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</si>
  <si>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</si>
  <si>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</si>
  <si>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</si>
  <si>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</si>
  <si>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</si>
  <si>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</si>
  <si>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</si>
  <si>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</si>
  <si>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</si>
  <si>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</si>
  <si>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</si>
  <si>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</si>
  <si>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</si>
  <si>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</si>
  <si>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</si>
  <si>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</si>
  <si>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</si>
  <si>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</si>
  <si>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</si>
  <si>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</si>
  <si>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Maximums for coal, natural gas, and nuclear are not imposed, as these power types are unlikely to</t>
  </si>
  <si>
    <t>be geographically resource-constrained. (An arbitrarily high number is chosen here, to ensure</t>
  </si>
  <si>
    <t>this limit doesn't come into play for these three electricity sources.)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</si>
</sst>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0" fontId="2" fillId="0" borderId="0" xfId="0" applyFont="1" applyFill="1" applyBorder="1"/>
    <xf numFmtId="1" fontId="0" fillId="0" borderId="0" xfId="0" applyNumberFormat="1" applyFill="1" applyBorder="1" applyAlignment="1">
      <alignment horizontal="left"/>
    </xf>
    <xf numFmtId="165" fontId="0" fillId="0" borderId="0" xfId="1" applyNumberFormat="1" applyFont="1"/>
    <xf numFmtId="0" fontId="0" fillId="0" borderId="0" xfId="0" applyFill="1"/>
    <xf numFmtId="1" fontId="0" fillId="0" borderId="0" xfId="0" applyNumberFormat="1"/>
    <xf numFmtId="1" fontId="0" fillId="2" borderId="0" xfId="0" applyNumberFormat="1" applyFill="1" applyBorder="1" applyAlignment="1">
      <alignment horizontal="left"/>
    </xf>
    <xf numFmtId="0" fontId="0" fillId="0" borderId="0" xfId="0" applyFont="1" applyFill="1" applyBorder="1"/>
    <xf numFmtId="2" fontId="0" fillId="0" borderId="0" xfId="0" applyNumberFormat="1" applyFill="1" applyBorder="1" applyAlignment="1"/>
    <xf numFmtId="1" fontId="0" fillId="0" borderId="0" xfId="0" applyNumberFormat="1" applyFill="1" applyBorder="1" applyAlignment="1"/>
    <xf numFmtId="0" fontId="0" fillId="0" borderId="0" xfId="0" applyAlignment="1"/>
    <xf numFmtId="165" fontId="5" fillId="0" borderId="0" xfId="1" applyNumberFormat="1" applyFont="1"/>
    <xf numFmtId="164" fontId="0" fillId="0" borderId="0" xfId="0" applyNumberFormat="1" applyFill="1" applyBorder="1" applyAlignme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A30" sqref="A30"/>
    </sheetView>
  </sheetViews>
  <sheetFormatPr defaultRowHeight="15" x14ac:dyDescent="0.25"/>
  <cols>
    <col min="2" max="2" width="60.85546875" customWidth="1"/>
  </cols>
  <sheetData>
    <row r="1" spans="1:2" x14ac:dyDescent="0.25">
      <c r="A1" s="1" t="s">
        <v>35</v>
      </c>
    </row>
    <row r="3" spans="1:2" x14ac:dyDescent="0.25">
      <c r="A3" s="1" t="s">
        <v>0</v>
      </c>
      <c r="B3" s="2" t="s">
        <v>1</v>
      </c>
    </row>
    <row r="4" spans="1:2" x14ac:dyDescent="0.25">
      <c r="B4" t="s">
        <v>3</v>
      </c>
    </row>
    <row r="5" spans="1:2" x14ac:dyDescent="0.25">
      <c r="B5" s="4">
        <v>2012</v>
      </c>
    </row>
    <row r="6" spans="1:2" x14ac:dyDescent="0.25">
      <c r="B6" t="s">
        <v>4</v>
      </c>
    </row>
    <row r="7" spans="1:2" x14ac:dyDescent="0.25">
      <c r="B7" s="5" t="s">
        <v>5</v>
      </c>
    </row>
    <row r="8" spans="1:2" x14ac:dyDescent="0.25">
      <c r="B8" t="s">
        <v>6</v>
      </c>
    </row>
    <row r="10" spans="1:2" x14ac:dyDescent="0.25">
      <c r="B10" s="3" t="s">
        <v>2</v>
      </c>
    </row>
    <row r="11" spans="1:2" x14ac:dyDescent="0.25">
      <c r="B11" t="s">
        <v>52</v>
      </c>
    </row>
    <row r="12" spans="1:2" x14ac:dyDescent="0.25">
      <c r="B12" s="4">
        <v>2016</v>
      </c>
    </row>
    <row r="13" spans="1:2" x14ac:dyDescent="0.25">
      <c r="B13" t="s">
        <v>53</v>
      </c>
    </row>
    <row r="14" spans="1:2" x14ac:dyDescent="0.25">
      <c r="B14" s="5" t="s">
        <v>51</v>
      </c>
    </row>
    <row r="15" spans="1:2" x14ac:dyDescent="0.25">
      <c r="B15" t="s">
        <v>50</v>
      </c>
    </row>
    <row r="17" spans="1:2" x14ac:dyDescent="0.25">
      <c r="B17" s="2" t="s">
        <v>61</v>
      </c>
    </row>
    <row r="18" spans="1:2" x14ac:dyDescent="0.25">
      <c r="B18" t="s">
        <v>81</v>
      </c>
    </row>
    <row r="19" spans="1:2" x14ac:dyDescent="0.25">
      <c r="B19" s="4">
        <v>2016</v>
      </c>
    </row>
    <row r="20" spans="1:2" x14ac:dyDescent="0.25">
      <c r="B20" t="s">
        <v>82</v>
      </c>
    </row>
    <row r="21" spans="1:2" x14ac:dyDescent="0.25">
      <c r="B21" s="5" t="s">
        <v>83</v>
      </c>
    </row>
    <row r="23" spans="1:2" x14ac:dyDescent="0.25">
      <c r="B23" s="25" t="s">
        <v>85</v>
      </c>
    </row>
    <row r="25" spans="1:2" x14ac:dyDescent="0.25">
      <c r="A25" s="1" t="s">
        <v>86</v>
      </c>
    </row>
    <row r="26" spans="1:2" x14ac:dyDescent="0.25">
      <c r="A26" t="s">
        <v>87</v>
      </c>
    </row>
    <row r="27" spans="1:2" x14ac:dyDescent="0.25">
      <c r="A27" t="s">
        <v>88</v>
      </c>
    </row>
    <row r="28" spans="1:2" x14ac:dyDescent="0.25">
      <c r="A28" t="s">
        <v>89</v>
      </c>
    </row>
    <row r="29" spans="1:2" x14ac:dyDescent="0.25">
      <c r="A29" t="s">
        <v>90</v>
      </c>
    </row>
  </sheetData>
  <hyperlinks>
    <hyperlink ref="B7" r:id="rId1"/>
    <hyperlink ref="B21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43</v>
      </c>
      <c r="E3" s="8">
        <v>101.2</v>
      </c>
      <c r="F3" t="s">
        <v>49</v>
      </c>
    </row>
    <row r="4" spans="1:9" x14ac:dyDescent="0.25">
      <c r="A4" t="s">
        <v>10</v>
      </c>
      <c r="B4">
        <v>153000</v>
      </c>
      <c r="D4" t="s">
        <v>44</v>
      </c>
      <c r="E4" s="8">
        <v>6.9</v>
      </c>
      <c r="F4" t="s">
        <v>48</v>
      </c>
    </row>
    <row r="5" spans="1:9" x14ac:dyDescent="0.25">
      <c r="A5" t="s">
        <v>17</v>
      </c>
      <c r="B5">
        <v>664</v>
      </c>
      <c r="D5" t="s">
        <v>45</v>
      </c>
      <c r="E5">
        <v>12</v>
      </c>
      <c r="F5" t="s">
        <v>48</v>
      </c>
    </row>
    <row r="6" spans="1:9" x14ac:dyDescent="0.25">
      <c r="A6" t="s">
        <v>11</v>
      </c>
      <c r="B6" s="15">
        <v>38000</v>
      </c>
      <c r="D6" s="6" t="s">
        <v>46</v>
      </c>
      <c r="E6" s="6">
        <v>2</v>
      </c>
      <c r="F6" t="s">
        <v>48</v>
      </c>
    </row>
    <row r="7" spans="1:9" x14ac:dyDescent="0.25">
      <c r="A7" t="s">
        <v>12</v>
      </c>
      <c r="B7">
        <v>11000</v>
      </c>
      <c r="D7" s="6" t="s">
        <v>47</v>
      </c>
      <c r="E7" s="6">
        <v>65.5</v>
      </c>
      <c r="F7" t="s">
        <v>48</v>
      </c>
    </row>
    <row r="8" spans="1:9" x14ac:dyDescent="0.25">
      <c r="A8" t="s">
        <v>13</v>
      </c>
      <c r="B8" s="15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 s="15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2"/>
      <c r="E17" s="13"/>
      <c r="F17" s="14"/>
    </row>
    <row r="18" spans="1:6" x14ac:dyDescent="0.25">
      <c r="A18" s="11" t="s">
        <v>56</v>
      </c>
      <c r="B18" s="11">
        <f>B7*1000</f>
        <v>11000000</v>
      </c>
      <c r="D18" s="12"/>
      <c r="E18" s="13"/>
      <c r="F18" s="14"/>
    </row>
    <row r="19" spans="1:6" x14ac:dyDescent="0.25">
      <c r="A19" s="11" t="s">
        <v>33</v>
      </c>
      <c r="B19" s="11">
        <f>SUM(B3:B5)*1000</f>
        <v>154864000</v>
      </c>
      <c r="D19" s="2" t="s">
        <v>61</v>
      </c>
      <c r="E19" s="17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s="18" t="s">
        <v>79</v>
      </c>
      <c r="E20" s="20">
        <v>1820</v>
      </c>
      <c r="F20" s="22" t="s">
        <v>66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40</v>
      </c>
      <c r="B22" s="11">
        <f>B11*1000</f>
        <v>4000000</v>
      </c>
      <c r="D22" s="1" t="s">
        <v>67</v>
      </c>
    </row>
    <row r="23" spans="1:6" x14ac:dyDescent="0.25">
      <c r="A23" s="11" t="s">
        <v>57</v>
      </c>
      <c r="B23" s="11">
        <f>B8*1000</f>
        <v>4200000</v>
      </c>
      <c r="D23" s="18" t="s">
        <v>68</v>
      </c>
      <c r="E23" s="23">
        <v>262.39999999999998</v>
      </c>
      <c r="F23" s="14" t="s">
        <v>84</v>
      </c>
    </row>
    <row r="24" spans="1:6" x14ac:dyDescent="0.25">
      <c r="D24" s="18" t="s">
        <v>69</v>
      </c>
      <c r="E24" s="19">
        <v>33.57</v>
      </c>
      <c r="F24" s="14" t="s">
        <v>84</v>
      </c>
    </row>
    <row r="25" spans="1:6" x14ac:dyDescent="0.25">
      <c r="A25" s="15" t="s">
        <v>62</v>
      </c>
      <c r="D25" s="18" t="s">
        <v>70</v>
      </c>
      <c r="E25" s="21">
        <v>67.8</v>
      </c>
      <c r="F25" s="14" t="s">
        <v>84</v>
      </c>
    </row>
    <row r="26" spans="1:6" x14ac:dyDescent="0.25">
      <c r="A26" s="15" t="s">
        <v>63</v>
      </c>
      <c r="D26" s="18" t="s">
        <v>71</v>
      </c>
      <c r="E26" s="21">
        <v>23.4</v>
      </c>
      <c r="F26" s="14" t="s">
        <v>84</v>
      </c>
    </row>
    <row r="27" spans="1:6" x14ac:dyDescent="0.25">
      <c r="A27" s="15" t="s">
        <v>64</v>
      </c>
      <c r="D27" s="18" t="s">
        <v>72</v>
      </c>
      <c r="E27" s="21">
        <v>137.69999999999999</v>
      </c>
      <c r="F27" s="14" t="s">
        <v>84</v>
      </c>
    </row>
    <row r="28" spans="1:6" x14ac:dyDescent="0.25">
      <c r="A28" t="s">
        <v>65</v>
      </c>
    </row>
    <row r="29" spans="1:6" x14ac:dyDescent="0.25">
      <c r="D29" t="s">
        <v>73</v>
      </c>
      <c r="E29" s="24">
        <v>0.83199999999999996</v>
      </c>
      <c r="F29" s="14" t="s">
        <v>84</v>
      </c>
    </row>
    <row r="30" spans="1:6" x14ac:dyDescent="0.25">
      <c r="D30" s="25" t="s">
        <v>74</v>
      </c>
    </row>
    <row r="32" spans="1:6" x14ac:dyDescent="0.25">
      <c r="D32" t="s">
        <v>75</v>
      </c>
    </row>
    <row r="33" spans="4:5" x14ac:dyDescent="0.25">
      <c r="D33" t="s">
        <v>76</v>
      </c>
    </row>
    <row r="34" spans="4:5" x14ac:dyDescent="0.25">
      <c r="D34" t="s">
        <v>77</v>
      </c>
    </row>
    <row r="36" spans="4:5" x14ac:dyDescent="0.25">
      <c r="D36" t="s">
        <v>78</v>
      </c>
      <c r="E36" s="26">
        <f>E27*E29/E24</f>
        <v>3.4127613941018762</v>
      </c>
    </row>
    <row r="37" spans="4:5" x14ac:dyDescent="0.25">
      <c r="D37" t="s">
        <v>80</v>
      </c>
      <c r="E37" s="27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/>
  </sheetViews>
  <sheetFormatPr defaultRowHeight="15" x14ac:dyDescent="0.25"/>
  <cols>
    <col min="1" max="1" width="22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55</v>
      </c>
      <c r="B2" s="16">
        <f>9*10^12</f>
        <v>9000000000000</v>
      </c>
    </row>
    <row r="3" spans="1:2" x14ac:dyDescent="0.25">
      <c r="A3" t="s">
        <v>39</v>
      </c>
      <c r="B3" s="16">
        <f>9*10^12</f>
        <v>9000000000000</v>
      </c>
    </row>
    <row r="4" spans="1:2" x14ac:dyDescent="0.25">
      <c r="A4" t="s">
        <v>36</v>
      </c>
      <c r="B4" s="16">
        <f>9*10^12</f>
        <v>9000000000000</v>
      </c>
    </row>
    <row r="5" spans="1:2" x14ac:dyDescent="0.25">
      <c r="A5" t="s">
        <v>28</v>
      </c>
      <c r="B5">
        <f>Data!B17</f>
        <v>187600.00000000003</v>
      </c>
    </row>
    <row r="6" spans="1:2" x14ac:dyDescent="0.25">
      <c r="A6" t="s">
        <v>56</v>
      </c>
      <c r="B6">
        <f>Data!B18</f>
        <v>11000000</v>
      </c>
    </row>
    <row r="7" spans="1:2" x14ac:dyDescent="0.25">
      <c r="A7" t="s">
        <v>33</v>
      </c>
      <c r="B7">
        <f>Data!B19</f>
        <v>154864000</v>
      </c>
    </row>
    <row r="8" spans="1:2" x14ac:dyDescent="0.25">
      <c r="A8" t="s">
        <v>34</v>
      </c>
      <c r="B8">
        <f>Data!B20</f>
        <v>38000000</v>
      </c>
    </row>
    <row r="9" spans="1:2" x14ac:dyDescent="0.25">
      <c r="A9" t="s">
        <v>29</v>
      </c>
      <c r="B9">
        <f>Data!B21</f>
        <v>62000</v>
      </c>
    </row>
    <row r="10" spans="1:2" x14ac:dyDescent="0.25">
      <c r="A10" t="s">
        <v>40</v>
      </c>
      <c r="B10">
        <f>Data!B22</f>
        <v>4000000</v>
      </c>
    </row>
    <row r="11" spans="1:2" x14ac:dyDescent="0.25">
      <c r="A11" t="s">
        <v>41</v>
      </c>
      <c r="B11" s="16">
        <f>9*10^12</f>
        <v>9000000000000</v>
      </c>
    </row>
    <row r="12" spans="1:2" x14ac:dyDescent="0.25">
      <c r="A12" t="s">
        <v>42</v>
      </c>
      <c r="B12" s="16">
        <f>9*10^12</f>
        <v>9000000000000</v>
      </c>
    </row>
    <row r="13" spans="1:2" x14ac:dyDescent="0.25">
      <c r="A13" t="s">
        <v>54</v>
      </c>
      <c r="B13" s="16">
        <f>B2</f>
        <v>9000000000000</v>
      </c>
    </row>
    <row r="14" spans="1:2" x14ac:dyDescent="0.25">
      <c r="A14" t="s">
        <v>57</v>
      </c>
      <c r="B14">
        <f>Data!B23</f>
        <v>4200000</v>
      </c>
    </row>
    <row r="15" spans="1:2" x14ac:dyDescent="0.25">
      <c r="A15" t="s">
        <v>58</v>
      </c>
      <c r="B15" s="16">
        <f>B11</f>
        <v>9000000000000</v>
      </c>
    </row>
    <row r="16" spans="1:2" x14ac:dyDescent="0.25">
      <c r="A16" t="s">
        <v>59</v>
      </c>
      <c r="B16" s="16">
        <f>B11</f>
        <v>9000000000000</v>
      </c>
    </row>
    <row r="17" spans="1:2" x14ac:dyDescent="0.25">
      <c r="A17" t="s">
        <v>60</v>
      </c>
      <c r="B17" s="16">
        <f>Data!E37</f>
        <v>8031.2257372654149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2015-01-16T02:18:43Z</dcterms:created>
  <dcterms:modified xsi:type="dcterms:W3CDTF">2019-08-22T23:01:50Z</dcterms:modified>
</cp:coreProperties>
</file>