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752C24BE-DA9E-4774-A114-136FB38B1133}"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G7" i="27"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Y1" i="23"/>
  <c r="AH1" i="23"/>
  <c r="AA1" i="23"/>
  <c r="U1" i="23"/>
  <c r="J1" i="23"/>
  <c r="S1" i="23"/>
  <c r="D1" i="23"/>
  <c r="C1" i="23"/>
  <c r="AF1" i="23"/>
  <c r="X1" i="23"/>
  <c r="P1" i="23"/>
  <c r="O7" i="27" l="1"/>
  <c r="P7" i="27" s="1"/>
  <c r="J7" i="27"/>
  <c r="K7" i="27" s="1"/>
  <c r="AG1" i="23"/>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N13" i="29"/>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<sst xmlns="http://schemas.openxmlformats.org/spreadsheetml/2006/main" count="30722" uniqueCount="2647">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</sst>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2297</v>
      </c>
      <c r="C1" s="199">
        <v>45736</v>
      </c>
      <c r="G1" s="123" t="s">
        <v>2270</v>
      </c>
      <c r="H1" s="123" t="s">
        <v>2271</v>
      </c>
    </row>
    <row r="2" spans="1:8" x14ac:dyDescent="0.25">
      <c r="B2" t="str">
        <f>_xlfn.XLOOKUP(B1,H:H,G:G,0,0,1)</f>
        <v>CO</v>
      </c>
      <c r="C2" t="str">
        <f>_xlfn.XLOOKUP(B2,G:G, H:H, 0,0,1)</f>
        <v>Colorado</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Colorado.</v>
      </c>
      <c r="L9" s="143" t="str">
        <f>J9&amp;K9</f>
        <v>**Description:** This policy prevents new capacity of the selected type(s) from being built or deployed.  // **Guidance for setting values:** No new coal is planned in Colorado.</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As of late 2020, there is an additional state subsidy of $4000.</v>
      </c>
      <c r="L11" s="195" t="str">
        <f>J11&amp;K11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7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1743</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100</v>
      </c>
      <c r="H7" t="s">
        <v>2299</v>
      </c>
      <c r="I7" s="136">
        <v>2030</v>
      </c>
      <c r="J7" s="132">
        <f t="shared" ref="J7:J52" si="0">IF($E7="","",(1-$E7)*$G7)</f>
        <v>50</v>
      </c>
      <c r="K7" s="132">
        <f t="shared" ref="K7:K52" si="1">J7</f>
        <v>50</v>
      </c>
      <c r="L7" s="136" t="s">
        <v>2300</v>
      </c>
      <c r="M7" t="s">
        <v>2301</v>
      </c>
      <c r="N7" s="137">
        <v>2050</v>
      </c>
      <c r="O7">
        <f t="shared" ref="O7:O52" si="2">IF($F7="","",(1-$F7)*$G7)</f>
        <v>9.9999999999999982</v>
      </c>
      <c r="P7">
        <f t="shared" ref="P7:P52" si="3">O7</f>
        <v>9.9999999999999982</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119" t="s">
        <v>479</v>
      </c>
      <c r="B5" s="120" t="s">
        <v>1964</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119" t="s">
        <v>479</v>
      </c>
      <c r="B6" s="120" t="s">
        <v>1965</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119" t="s">
        <v>479</v>
      </c>
      <c r="B7" s="120" t="s">
        <v>1966</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119" t="s">
        <v>479</v>
      </c>
      <c r="B8" s="120" t="s">
        <v>1967</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119" t="s">
        <v>479</v>
      </c>
      <c r="B9" s="120" t="s">
        <v>1968</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119" t="s">
        <v>479</v>
      </c>
      <c r="B10" s="120" t="s">
        <v>1969</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119" t="s">
        <v>479</v>
      </c>
      <c r="B11" s="120" t="s">
        <v>1970</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119" t="s">
        <v>479</v>
      </c>
      <c r="B12" s="120" t="s">
        <v>1971</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119" t="s">
        <v>479</v>
      </c>
      <c r="B30" s="120" t="s">
        <v>1989</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2025-03-20T20:47:44Z</dcterms:modified>
</cp:coreProperties>
</file>