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land/BLAPE/"/>
    </mc:Choice>
  </mc:AlternateContent>
  <xr:revisionPtr revIDLastSave="0" documentId="8_{836AA6E4-A853-6644-8013-F2B52F917E76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<sst xmlns="http://schemas.openxmlformats.org/spreadsheetml/2006/main" count="15367" uniqueCount="462">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</sst>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21</v>
      </c>
      <c r="C1" s="57">
        <v>44348</v>
      </c>
      <c r="H1" s="53" t="s">
        <v>2</v>
      </c>
    </row>
    <row r="2" spans="1:8" x14ac:dyDescent="0.2">
      <c r="B2" s="2" t="str">
        <f>LOOKUP(B1,F2:G51,G2:G51)</f>
        <v>CT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Connecticut</v>
      </c>
      <c r="B18" s="2">
        <f>SUMIFS('LULUCF Dataframe EPA'!AD2:AD766,'LULUCF Dataframe EPA'!A2:A766,Data!A18)</f>
        <v>-8.077542676244871</v>
      </c>
      <c r="C18" s="2">
        <f>B18/D11</f>
        <v>-7.5419008262065672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-7541900826206.5674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-7541900826206.5674</v>
      </c>
      <c r="C2" s="25">
        <f>$B$2*Data!C$11</f>
        <v>-7809721751225.666</v>
      </c>
      <c r="D2" s="25">
        <f>$B$2*Data!D$11</f>
        <v>-8077542676244.8711</v>
      </c>
      <c r="E2" s="25">
        <f>$B$2*Data!E$11</f>
        <v>-8345363601263.9697</v>
      </c>
      <c r="F2" s="25">
        <f>$B$2*Data!F$11</f>
        <v>-8613184526283.0684</v>
      </c>
      <c r="G2" s="25">
        <f>$B$2*Data!G$11</f>
        <v>-8881005451302.2734</v>
      </c>
      <c r="H2" s="25">
        <f>$B$2*Data!H$11</f>
        <v>-8780870624737.2119</v>
      </c>
      <c r="I2" s="25">
        <f>$B$2*Data!I$11</f>
        <v>-8680735798172.2031</v>
      </c>
      <c r="J2" s="25">
        <f>$B$2*Data!J$11</f>
        <v>-8580600971607.168</v>
      </c>
      <c r="K2" s="25">
        <f>$B$2*Data!K$11</f>
        <v>-8480466145042.1592</v>
      </c>
      <c r="L2" s="25">
        <f>$B$2*Data!L$11</f>
        <v>-8380331318477.1514</v>
      </c>
      <c r="M2" s="25">
        <f>$B$2*Data!M$11</f>
        <v>-8140325623059.3906</v>
      </c>
      <c r="N2" s="25">
        <f>$B$2*Data!N$11</f>
        <v>-7900319927641.6025</v>
      </c>
      <c r="O2" s="25">
        <f>$B$2*Data!O$11</f>
        <v>-7660314232223.9229</v>
      </c>
      <c r="P2" s="25">
        <f>$B$2*Data!P$11</f>
        <v>-7420308536806.1348</v>
      </c>
      <c r="Q2" s="25">
        <f>$B$2*Data!Q$11</f>
        <v>-7180302841388.4541</v>
      </c>
      <c r="R2" s="25">
        <f>$B$2*Data!R$11</f>
        <v>-7177481582386.0176</v>
      </c>
      <c r="S2" s="25">
        <f>$B$2*Data!S$11</f>
        <v>-7174660323383.5908</v>
      </c>
      <c r="T2" s="25">
        <f>$B$2*Data!T$11</f>
        <v>-7171839064381.1631</v>
      </c>
      <c r="U2" s="25">
        <f>$B$2*Data!U$11</f>
        <v>-7169017805378.7354</v>
      </c>
      <c r="V2" s="25">
        <f>$B$2*Data!V$11</f>
        <v>-7166196546376.3086</v>
      </c>
      <c r="W2" s="25">
        <f>$B$2*Data!W$11</f>
        <v>-7163375287373.8818</v>
      </c>
      <c r="X2" s="25">
        <f>$B$2*Data!X$11</f>
        <v>-7160554028371.4551</v>
      </c>
      <c r="Y2" s="25">
        <f>$B$2*Data!Y$11</f>
        <v>-7157732769369.0273</v>
      </c>
      <c r="Z2" s="25">
        <f>$B$2*Data!Z$11</f>
        <v>-7154911510366.5996</v>
      </c>
      <c r="AA2" s="25">
        <f>$B$2*Data!AA$11</f>
        <v>-7152090251364.1729</v>
      </c>
      <c r="AB2" s="25">
        <f>$B$2*Data!AB$11</f>
        <v>-7149268992361.7451</v>
      </c>
      <c r="AC2" s="25">
        <f>$B$2*Data!AC$11</f>
        <v>-7146447733359.3184</v>
      </c>
      <c r="AD2" s="25">
        <f>$B$2*Data!AD$11</f>
        <v>-7143626474356.8906</v>
      </c>
      <c r="AE2" s="25">
        <f>$B$2*Data!AE$11</f>
        <v>-7140805215354.4629</v>
      </c>
      <c r="AF2" s="25">
        <f>$B$2*Data!AF$11</f>
        <v>-7137983956352.0361</v>
      </c>
      <c r="AG2" s="25">
        <f>$B$2*Data!AG$11</f>
        <v>-7135162697349.6094</v>
      </c>
      <c r="AH2" s="25">
        <f>$B$2*Data!AH$11</f>
        <v>-7132341438347.1826</v>
      </c>
      <c r="AI2" s="25">
        <f>$B$2*Data!AI$11</f>
        <v>-7129520179344.7549</v>
      </c>
      <c r="AJ2" s="25">
        <f>$B$2*Data!AJ$11</f>
        <v>-7126698920342.3271</v>
      </c>
      <c r="AK2" s="25">
        <f>$B$2*Data!AK$11</f>
        <v>-7123877661339.9004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3242803812.2234235</v>
      </c>
      <c r="C11" s="25">
        <f>(ABS(C$2)*'data from RPEpUACE'!$B11)+SUMIFS('Override Calcs'!$E$4:$E$6,'Override Calcs'!$A$4:$A$6,About!$B$2,'Override Calcs'!$B$4:$B$6,"CH4")</f>
        <v>3357959226.8408246</v>
      </c>
      <c r="D11" s="25">
        <f>(ABS(D$2)*'data from RPEpUACE'!$B11)+SUMIFS('Override Calcs'!$E$4:$E$6,'Override Calcs'!$A$4:$A$6,About!$B$2,'Override Calcs'!$B$4:$B$6,"CH4")</f>
        <v>3473114641.4582715</v>
      </c>
      <c r="E11" s="25">
        <f>(ABS(E$2)*'data from RPEpUACE'!$B11)+SUMIFS('Override Calcs'!$E$4:$E$6,'Override Calcs'!$A$4:$A$6,About!$B$2,'Override Calcs'!$B$4:$B$6,"CH4")</f>
        <v>3588270056.0756726</v>
      </c>
      <c r="F11" s="25">
        <f>(ABS(F$2)*'data from RPEpUACE'!$B11)+SUMIFS('Override Calcs'!$E$4:$E$6,'Override Calcs'!$A$4:$A$6,About!$B$2,'Override Calcs'!$B$4:$B$6,"CH4")</f>
        <v>3703425470.6930737</v>
      </c>
      <c r="G11" s="25">
        <f>(ABS(G$2)*'data from RPEpUACE'!$B11)+SUMIFS('Override Calcs'!$E$4:$E$6,'Override Calcs'!$A$4:$A$6,About!$B$2,'Override Calcs'!$B$4:$B$6,"CH4")</f>
        <v>3818580885.3105206</v>
      </c>
      <c r="H11" s="25">
        <f>(ABS(H$2)*'data from RPEpUACE'!$B11)+SUMIFS('Override Calcs'!$E$4:$E$6,'Override Calcs'!$A$4:$A$6,About!$B$2,'Override Calcs'!$B$4:$B$6,"CH4")</f>
        <v>3775525745.1271353</v>
      </c>
      <c r="I11" s="25">
        <f>(ABS(I$2)*'data from RPEpUACE'!$B11)+SUMIFS('Override Calcs'!$E$4:$E$6,'Override Calcs'!$A$4:$A$6,About!$B$2,'Override Calcs'!$B$4:$B$6,"CH4")</f>
        <v>3732470604.9437728</v>
      </c>
      <c r="J11" s="25">
        <f>(ABS(J$2)*'data from RPEpUACE'!$B11)+SUMIFS('Override Calcs'!$E$4:$E$6,'Override Calcs'!$A$4:$A$6,About!$B$2,'Override Calcs'!$B$4:$B$6,"CH4")</f>
        <v>3689415464.7603989</v>
      </c>
      <c r="K11" s="25">
        <f>(ABS(K$2)*'data from RPEpUACE'!$B11)+SUMIFS('Override Calcs'!$E$4:$E$6,'Override Calcs'!$A$4:$A$6,About!$B$2,'Override Calcs'!$B$4:$B$6,"CH4")</f>
        <v>3646360324.5770359</v>
      </c>
      <c r="L11" s="25">
        <f>(ABS(L$2)*'data from RPEpUACE'!$B11)+SUMIFS('Override Calcs'!$E$4:$E$6,'Override Calcs'!$A$4:$A$6,About!$B$2,'Override Calcs'!$B$4:$B$6,"CH4")</f>
        <v>3603305184.3936739</v>
      </c>
      <c r="M11" s="25">
        <f>(ABS(M$2)*'data from RPEpUACE'!$B11)+SUMIFS('Override Calcs'!$E$4:$E$6,'Override Calcs'!$A$4:$A$6,About!$B$2,'Override Calcs'!$B$4:$B$6,"CH4")</f>
        <v>3500109530.9382949</v>
      </c>
      <c r="N11" s="25">
        <f>(ABS(N$2)*'data from RPEpUACE'!$B11)+SUMIFS('Override Calcs'!$E$4:$E$6,'Override Calcs'!$A$4:$A$6,About!$B$2,'Override Calcs'!$B$4:$B$6,"CH4")</f>
        <v>3396913877.4829044</v>
      </c>
      <c r="O11" s="25">
        <f>(ABS(O$2)*'data from RPEpUACE'!$B11)+SUMIFS('Override Calcs'!$E$4:$E$6,'Override Calcs'!$A$4:$A$6,About!$B$2,'Override Calcs'!$B$4:$B$6,"CH4")</f>
        <v>3293718224.0275602</v>
      </c>
      <c r="P11" s="25">
        <f>(ABS(P$2)*'data from RPEpUACE'!$B11)+SUMIFS('Override Calcs'!$E$4:$E$6,'Override Calcs'!$A$4:$A$6,About!$B$2,'Override Calcs'!$B$4:$B$6,"CH4")</f>
        <v>3190522570.5721698</v>
      </c>
      <c r="Q11" s="25">
        <f>(ABS(Q$2)*'data from RPEpUACE'!$B11)+SUMIFS('Override Calcs'!$E$4:$E$6,'Override Calcs'!$A$4:$A$6,About!$B$2,'Override Calcs'!$B$4:$B$6,"CH4")</f>
        <v>3087326917.1168256</v>
      </c>
      <c r="R11" s="25">
        <f>(ABS(R$2)*'data from RPEpUACE'!$B11)+SUMIFS('Override Calcs'!$E$4:$E$6,'Override Calcs'!$A$4:$A$6,About!$B$2,'Override Calcs'!$B$4:$B$6,"CH4")</f>
        <v>3086113855.6275282</v>
      </c>
      <c r="S11" s="25">
        <f>(ABS(S$2)*'data from RPEpUACE'!$B11)+SUMIFS('Override Calcs'!$E$4:$E$6,'Override Calcs'!$A$4:$A$6,About!$B$2,'Override Calcs'!$B$4:$B$6,"CH4")</f>
        <v>3084900794.1382351</v>
      </c>
      <c r="T11" s="25">
        <f>(ABS(T$2)*'data from RPEpUACE'!$B11)+SUMIFS('Override Calcs'!$E$4:$E$6,'Override Calcs'!$A$4:$A$6,About!$B$2,'Override Calcs'!$B$4:$B$6,"CH4")</f>
        <v>3083687732.6489415</v>
      </c>
      <c r="U11" s="25">
        <f>(ABS(U$2)*'data from RPEpUACE'!$B11)+SUMIFS('Override Calcs'!$E$4:$E$6,'Override Calcs'!$A$4:$A$6,About!$B$2,'Override Calcs'!$B$4:$B$6,"CH4")</f>
        <v>3082474671.1596479</v>
      </c>
      <c r="V11" s="25">
        <f>(ABS(V$2)*'data from RPEpUACE'!$B11)+SUMIFS('Override Calcs'!$E$4:$E$6,'Override Calcs'!$A$4:$A$6,About!$B$2,'Override Calcs'!$B$4:$B$6,"CH4")</f>
        <v>3081261609.6703548</v>
      </c>
      <c r="W11" s="25">
        <f>(ABS(W$2)*'data from RPEpUACE'!$B11)+SUMIFS('Override Calcs'!$E$4:$E$6,'Override Calcs'!$A$4:$A$6,About!$B$2,'Override Calcs'!$B$4:$B$6,"CH4")</f>
        <v>3080048548.1810617</v>
      </c>
      <c r="X11" s="25">
        <f>(ABS(X$2)*'data from RPEpUACE'!$B11)+SUMIFS('Override Calcs'!$E$4:$E$6,'Override Calcs'!$A$4:$A$6,About!$B$2,'Override Calcs'!$B$4:$B$6,"CH4")</f>
        <v>3078835486.6917686</v>
      </c>
      <c r="Y11" s="25">
        <f>(ABS(Y$2)*'data from RPEpUACE'!$B11)+SUMIFS('Override Calcs'!$E$4:$E$6,'Override Calcs'!$A$4:$A$6,About!$B$2,'Override Calcs'!$B$4:$B$6,"CH4")</f>
        <v>3077622425.2024751</v>
      </c>
      <c r="Z11" s="25">
        <f>(ABS(Z$2)*'data from RPEpUACE'!$B11)+SUMIFS('Override Calcs'!$E$4:$E$6,'Override Calcs'!$A$4:$A$6,About!$B$2,'Override Calcs'!$B$4:$B$6,"CH4")</f>
        <v>3076409363.7131815</v>
      </c>
      <c r="AA11" s="25">
        <f>(ABS(AA$2)*'data from RPEpUACE'!$B11)+SUMIFS('Override Calcs'!$E$4:$E$6,'Override Calcs'!$A$4:$A$6,About!$B$2,'Override Calcs'!$B$4:$B$6,"CH4")</f>
        <v>3075196302.2238884</v>
      </c>
      <c r="AB11" s="25">
        <f>(ABS(AB$2)*'data from RPEpUACE'!$B11)+SUMIFS('Override Calcs'!$E$4:$E$6,'Override Calcs'!$A$4:$A$6,About!$B$2,'Override Calcs'!$B$4:$B$6,"CH4")</f>
        <v>3073983240.7345948</v>
      </c>
      <c r="AC11" s="25">
        <f>(ABS(AC$2)*'data from RPEpUACE'!$B11)+SUMIFS('Override Calcs'!$E$4:$E$6,'Override Calcs'!$A$4:$A$6,About!$B$2,'Override Calcs'!$B$4:$B$6,"CH4")</f>
        <v>3072770179.2453017</v>
      </c>
      <c r="AD11" s="25">
        <f>(ABS(AD$2)*'data from RPEpUACE'!$B11)+SUMIFS('Override Calcs'!$E$4:$E$6,'Override Calcs'!$A$4:$A$6,About!$B$2,'Override Calcs'!$B$4:$B$6,"CH4")</f>
        <v>3071557117.7560081</v>
      </c>
      <c r="AE11" s="25">
        <f>(ABS(AE$2)*'data from RPEpUACE'!$B11)+SUMIFS('Override Calcs'!$E$4:$E$6,'Override Calcs'!$A$4:$A$6,About!$B$2,'Override Calcs'!$B$4:$B$6,"CH4")</f>
        <v>3070344056.2667146</v>
      </c>
      <c r="AF11" s="25">
        <f>(ABS(AF$2)*'data from RPEpUACE'!$B11)+SUMIFS('Override Calcs'!$E$4:$E$6,'Override Calcs'!$A$4:$A$6,About!$B$2,'Override Calcs'!$B$4:$B$6,"CH4")</f>
        <v>3069130994.7774215</v>
      </c>
      <c r="AG11" s="25">
        <f>(ABS(AG$2)*'data from RPEpUACE'!$B11)+SUMIFS('Override Calcs'!$E$4:$E$6,'Override Calcs'!$A$4:$A$6,About!$B$2,'Override Calcs'!$B$4:$B$6,"CH4")</f>
        <v>3067917933.2881284</v>
      </c>
      <c r="AH11" s="25">
        <f>(ABS(AH$2)*'data from RPEpUACE'!$B11)+SUMIFS('Override Calcs'!$E$4:$E$6,'Override Calcs'!$A$4:$A$6,About!$B$2,'Override Calcs'!$B$4:$B$6,"CH4")</f>
        <v>3066704871.7988353</v>
      </c>
      <c r="AI11" s="25">
        <f>(ABS(AI$2)*'data from RPEpUACE'!$B11)+SUMIFS('Override Calcs'!$E$4:$E$6,'Override Calcs'!$A$4:$A$6,About!$B$2,'Override Calcs'!$B$4:$B$6,"CH4")</f>
        <v>3065491810.3095417</v>
      </c>
      <c r="AJ11" s="25">
        <f>(ABS(AJ$2)*'data from RPEpUACE'!$B11)+SUMIFS('Override Calcs'!$E$4:$E$6,'Override Calcs'!$A$4:$A$6,About!$B$2,'Override Calcs'!$B$4:$B$6,"CH4")</f>
        <v>3064278748.8202481</v>
      </c>
      <c r="AK11" s="25">
        <f>(ABS(AK$2)*'data from RPEpUACE'!$B11)+SUMIFS('Override Calcs'!$E$4:$E$6,'Override Calcs'!$A$4:$A$6,About!$B$2,'Override Calcs'!$B$4:$B$6,"CH4")</f>
        <v>3063065687.330955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263994836.03265581</v>
      </c>
      <c r="C12" s="25">
        <f>(ABS(C$2)*'data from RPEpUACE'!$B12)+SUMIFS('Override Calcs'!$E$4:$E$6,'Override Calcs'!$A$4:$A$6,About!$B$2,'Override Calcs'!$B$4:$B$6,"N2O")</f>
        <v>273369573.6241197</v>
      </c>
      <c r="D12" s="25">
        <f>(ABS(D$2)*'data from RPEpUACE'!$B12)+SUMIFS('Override Calcs'!$E$4:$E$6,'Override Calcs'!$A$4:$A$6,About!$B$2,'Override Calcs'!$B$4:$B$6,"N2O")</f>
        <v>282744311.21558726</v>
      </c>
      <c r="E12" s="25">
        <f>(ABS(E$2)*'data from RPEpUACE'!$B12)+SUMIFS('Override Calcs'!$E$4:$E$6,'Override Calcs'!$A$4:$A$6,About!$B$2,'Override Calcs'!$B$4:$B$6,"N2O")</f>
        <v>292119048.80705112</v>
      </c>
      <c r="F12" s="25">
        <f>(ABS(F$2)*'data from RPEpUACE'!$B12)+SUMIFS('Override Calcs'!$E$4:$E$6,'Override Calcs'!$A$4:$A$6,About!$B$2,'Override Calcs'!$B$4:$B$6,"N2O")</f>
        <v>301493786.39851499</v>
      </c>
      <c r="G12" s="25">
        <f>(ABS(G$2)*'data from RPEpUACE'!$B12)+SUMIFS('Override Calcs'!$E$4:$E$6,'Override Calcs'!$A$4:$A$6,About!$B$2,'Override Calcs'!$B$4:$B$6,"N2O")</f>
        <v>310868523.9899826</v>
      </c>
      <c r="H12" s="25">
        <f>(ABS(H$2)*'data from RPEpUACE'!$B12)+SUMIFS('Override Calcs'!$E$4:$E$6,'Override Calcs'!$A$4:$A$6,About!$B$2,'Override Calcs'!$B$4:$B$6,"N2O")</f>
        <v>307363429.22284573</v>
      </c>
      <c r="I12" s="25">
        <f>(ABS(I$2)*'data from RPEpUACE'!$B12)+SUMIFS('Override Calcs'!$E$4:$E$6,'Override Calcs'!$A$4:$A$6,About!$B$2,'Override Calcs'!$B$4:$B$6,"N2O")</f>
        <v>303858334.45571071</v>
      </c>
      <c r="J12" s="25">
        <f>(ABS(J$2)*'data from RPEpUACE'!$B12)+SUMIFS('Override Calcs'!$E$4:$E$6,'Override Calcs'!$A$4:$A$6,About!$B$2,'Override Calcs'!$B$4:$B$6,"N2O")</f>
        <v>300353239.68857479</v>
      </c>
      <c r="K12" s="25">
        <f>(ABS(K$2)*'data from RPEpUACE'!$B12)+SUMIFS('Override Calcs'!$E$4:$E$6,'Override Calcs'!$A$4:$A$6,About!$B$2,'Override Calcs'!$B$4:$B$6,"N2O")</f>
        <v>296848144.92143977</v>
      </c>
      <c r="L12" s="25">
        <f>(ABS(L$2)*'data from RPEpUACE'!$B12)+SUMIFS('Override Calcs'!$E$4:$E$6,'Override Calcs'!$A$4:$A$6,About!$B$2,'Override Calcs'!$B$4:$B$6,"N2O")</f>
        <v>293343050.1543048</v>
      </c>
      <c r="M12" s="25">
        <f>(ABS(M$2)*'data from RPEpUACE'!$B12)+SUMIFS('Override Calcs'!$E$4:$E$6,'Override Calcs'!$A$4:$A$6,About!$B$2,'Override Calcs'!$B$4:$B$6,"N2O")</f>
        <v>284941949.99815434</v>
      </c>
      <c r="N12" s="25">
        <f>(ABS(N$2)*'data from RPEpUACE'!$B12)+SUMIFS('Override Calcs'!$E$4:$E$6,'Override Calcs'!$A$4:$A$6,About!$B$2,'Override Calcs'!$B$4:$B$6,"N2O")</f>
        <v>276540849.84200293</v>
      </c>
      <c r="O12" s="25">
        <f>(ABS(O$2)*'data from RPEpUACE'!$B12)+SUMIFS('Override Calcs'!$E$4:$E$6,'Override Calcs'!$A$4:$A$6,About!$B$2,'Override Calcs'!$B$4:$B$6,"N2O")</f>
        <v>268139749.68585527</v>
      </c>
      <c r="P12" s="25">
        <f>(ABS(P$2)*'data from RPEpUACE'!$B12)+SUMIFS('Override Calcs'!$E$4:$E$6,'Override Calcs'!$A$4:$A$6,About!$B$2,'Override Calcs'!$B$4:$B$6,"N2O")</f>
        <v>259738649.52970386</v>
      </c>
      <c r="Q12" s="25">
        <f>(ABS(Q$2)*'data from RPEpUACE'!$B12)+SUMIFS('Override Calcs'!$E$4:$E$6,'Override Calcs'!$A$4:$A$6,About!$B$2,'Override Calcs'!$B$4:$B$6,"N2O")</f>
        <v>251337549.3735562</v>
      </c>
      <c r="R12" s="25">
        <f>(ABS(R$2)*'data from RPEpUACE'!$B12)+SUMIFS('Override Calcs'!$E$4:$E$6,'Override Calcs'!$A$4:$A$6,About!$B$2,'Override Calcs'!$B$4:$B$6,"N2O")</f>
        <v>251238794.71940246</v>
      </c>
      <c r="S12" s="25">
        <f>(ABS(S$2)*'data from RPEpUACE'!$B12)+SUMIFS('Override Calcs'!$E$4:$E$6,'Override Calcs'!$A$4:$A$6,About!$B$2,'Override Calcs'!$B$4:$B$6,"N2O")</f>
        <v>251140040.06524906</v>
      </c>
      <c r="T12" s="25">
        <f>(ABS(T$2)*'data from RPEpUACE'!$B12)+SUMIFS('Override Calcs'!$E$4:$E$6,'Override Calcs'!$A$4:$A$6,About!$B$2,'Override Calcs'!$B$4:$B$6,"N2O")</f>
        <v>251041285.41109562</v>
      </c>
      <c r="U12" s="25">
        <f>(ABS(U$2)*'data from RPEpUACE'!$B12)+SUMIFS('Override Calcs'!$E$4:$E$6,'Override Calcs'!$A$4:$A$6,About!$B$2,'Override Calcs'!$B$4:$B$6,"N2O")</f>
        <v>250942530.75694218</v>
      </c>
      <c r="V12" s="25">
        <f>(ABS(V$2)*'data from RPEpUACE'!$B12)+SUMIFS('Override Calcs'!$E$4:$E$6,'Override Calcs'!$A$4:$A$6,About!$B$2,'Override Calcs'!$B$4:$B$6,"N2O")</f>
        <v>250843776.10278878</v>
      </c>
      <c r="W12" s="25">
        <f>(ABS(W$2)*'data from RPEpUACE'!$B12)+SUMIFS('Override Calcs'!$E$4:$E$6,'Override Calcs'!$A$4:$A$6,About!$B$2,'Override Calcs'!$B$4:$B$6,"N2O")</f>
        <v>250745021.44863537</v>
      </c>
      <c r="X12" s="25">
        <f>(ABS(X$2)*'data from RPEpUACE'!$B12)+SUMIFS('Override Calcs'!$E$4:$E$6,'Override Calcs'!$A$4:$A$6,About!$B$2,'Override Calcs'!$B$4:$B$6,"N2O")</f>
        <v>250646266.79448196</v>
      </c>
      <c r="Y12" s="25">
        <f>(ABS(Y$2)*'data from RPEpUACE'!$B12)+SUMIFS('Override Calcs'!$E$4:$E$6,'Override Calcs'!$A$4:$A$6,About!$B$2,'Override Calcs'!$B$4:$B$6,"N2O")</f>
        <v>250547512.14032853</v>
      </c>
      <c r="Z12" s="25">
        <f>(ABS(Z$2)*'data from RPEpUACE'!$B12)+SUMIFS('Override Calcs'!$E$4:$E$6,'Override Calcs'!$A$4:$A$6,About!$B$2,'Override Calcs'!$B$4:$B$6,"N2O")</f>
        <v>250448757.48617509</v>
      </c>
      <c r="AA12" s="25">
        <f>(ABS(AA$2)*'data from RPEpUACE'!$B12)+SUMIFS('Override Calcs'!$E$4:$E$6,'Override Calcs'!$A$4:$A$6,About!$B$2,'Override Calcs'!$B$4:$B$6,"N2O")</f>
        <v>250350002.83202168</v>
      </c>
      <c r="AB12" s="25">
        <f>(ABS(AB$2)*'data from RPEpUACE'!$B12)+SUMIFS('Override Calcs'!$E$4:$E$6,'Override Calcs'!$A$4:$A$6,About!$B$2,'Override Calcs'!$B$4:$B$6,"N2O")</f>
        <v>250251248.17786825</v>
      </c>
      <c r="AC12" s="25">
        <f>(ABS(AC$2)*'data from RPEpUACE'!$B12)+SUMIFS('Override Calcs'!$E$4:$E$6,'Override Calcs'!$A$4:$A$6,About!$B$2,'Override Calcs'!$B$4:$B$6,"N2O")</f>
        <v>250152493.52371484</v>
      </c>
      <c r="AD12" s="25">
        <f>(ABS(AD$2)*'data from RPEpUACE'!$B12)+SUMIFS('Override Calcs'!$E$4:$E$6,'Override Calcs'!$A$4:$A$6,About!$B$2,'Override Calcs'!$B$4:$B$6,"N2O")</f>
        <v>250053738.8695614</v>
      </c>
      <c r="AE12" s="25">
        <f>(ABS(AE$2)*'data from RPEpUACE'!$B12)+SUMIFS('Override Calcs'!$E$4:$E$6,'Override Calcs'!$A$4:$A$6,About!$B$2,'Override Calcs'!$B$4:$B$6,"N2O")</f>
        <v>249954984.21540797</v>
      </c>
      <c r="AF12" s="25">
        <f>(ABS(AF$2)*'data from RPEpUACE'!$B12)+SUMIFS('Override Calcs'!$E$4:$E$6,'Override Calcs'!$A$4:$A$6,About!$B$2,'Override Calcs'!$B$4:$B$6,"N2O")</f>
        <v>249856229.56125456</v>
      </c>
      <c r="AG12" s="25">
        <f>(ABS(AG$2)*'data from RPEpUACE'!$B12)+SUMIFS('Override Calcs'!$E$4:$E$6,'Override Calcs'!$A$4:$A$6,About!$B$2,'Override Calcs'!$B$4:$B$6,"N2O")</f>
        <v>249757474.90710115</v>
      </c>
      <c r="AH12" s="25">
        <f>(ABS(AH$2)*'data from RPEpUACE'!$B12)+SUMIFS('Override Calcs'!$E$4:$E$6,'Override Calcs'!$A$4:$A$6,About!$B$2,'Override Calcs'!$B$4:$B$6,"N2O")</f>
        <v>249658720.25294775</v>
      </c>
      <c r="AI12" s="25">
        <f>(ABS(AI$2)*'data from RPEpUACE'!$B12)+SUMIFS('Override Calcs'!$E$4:$E$6,'Override Calcs'!$A$4:$A$6,About!$B$2,'Override Calcs'!$B$4:$B$6,"N2O")</f>
        <v>249559965.59879431</v>
      </c>
      <c r="AJ12" s="25">
        <f>(ABS(AJ$2)*'data from RPEpUACE'!$B12)+SUMIFS('Override Calcs'!$E$4:$E$6,'Override Calcs'!$A$4:$A$6,About!$B$2,'Override Calcs'!$B$4:$B$6,"N2O")</f>
        <v>249461210.94464087</v>
      </c>
      <c r="AK12" s="25">
        <f>(ABS(AK$2)*'data from RPEpUACE'!$B12)+SUMIFS('Override Calcs'!$E$4:$E$6,'Override Calcs'!$A$4:$A$6,About!$B$2,'Override Calcs'!$B$4:$B$6,"N2O")</f>
        <v>249362456.29048747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2021-06-01T20:53:02Z</dcterms:modified>
</cp:coreProperties>
</file>