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elec\BGDPbES\"/>
    </mc:Choice>
  </mc:AlternateContent>
  <xr:revisionPtr revIDLastSave="0" documentId="8_{EF683841-8668-4993-807C-9B2A654443F7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C31" i="4"/>
  <c r="D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C32" i="4"/>
  <c r="D32" i="4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  <c r="E32" i="4" l="1"/>
  <c r="E5" i="4" s="1"/>
  <c r="F5" i="4" s="1"/>
  <c r="H3" i="2" s="1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<sst xmlns="http://schemas.openxmlformats.org/spreadsheetml/2006/main" count="4985" uniqueCount="142">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</sst>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86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CT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CT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0.54108029524363777</v>
      </c>
      <c r="D5" s="13">
        <f>MIN(C5/SUMIFS(PTCF!B:B,PTCF!A:A,calcs!B5),1)</f>
        <v>0.60120032804848644</v>
      </c>
      <c r="E5" s="12">
        <f>E32</f>
        <v>0.53855383054236849</v>
      </c>
      <c r="F5" s="13">
        <f>MIN(E5/SUMIFS(PTCF!B:B,PTCF!A:A,calcs!B5),1)</f>
        <v>0.59839314504707608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0.86533848800000002</v>
      </c>
      <c r="D6" s="13">
        <f>MIN(C6/SUMIFS(PTCF!B:B,PTCF!A:A,calcs!B6),1)</f>
        <v>0.96148720888888883</v>
      </c>
      <c r="E6" s="12">
        <f>SUMIFS('all_csv_BECF-pre-ret'!$E:$E,'all_csv_BECF-pre-ret'!$B:$B,$B6,'all_csv_BECF-pre-ret'!$AI:$AI,$C$1)</f>
        <v>0.93708811700000005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0.31320062300000001</v>
      </c>
      <c r="D7" s="14">
        <f>MIN(C7/SUMIFS(PTCF!B:B,PTCF!A:A,calcs!B7),1)</f>
        <v>0.66923210042735037</v>
      </c>
      <c r="E7" s="12">
        <f>SUMIFS('all_csv_BECF-pre-ret'!$E:$E,'all_csv_BECF-pre-ret'!$B:$B,$B7,'all_csv_BECF-pre-ret'!$AI:$AI,$C$1)</f>
        <v>0.45889897799999901</v>
      </c>
      <c r="F7" s="14">
        <f>MIN(E7/SUMIFS(PTCF!B:B,PTCF!A:A,calcs!B7),1)</f>
        <v>0.98055337179486968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0.291278539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0.15313718300000001</v>
      </c>
      <c r="D9" s="14">
        <f>MIN(C9/SUMIFS(PTCF!B:B,PTCF!A:A,calcs!B9),1)</f>
        <v>0.86080485103991011</v>
      </c>
      <c r="E9" s="12">
        <f>SUMIFS('all_csv_BECF-pre-ret'!$E:$E,'all_csv_BECF-pre-ret'!$B:$B,$B9,'all_csv_BECF-pre-ret'!$AI:$AI,$C$1)</f>
        <v>0.12329285199999999</v>
      </c>
      <c r="F9" s="14">
        <f>MIN(E9/SUMIFS(PTCF!B:B,PTCF!A:A,calcs!B9),1)</f>
        <v>0.69304582349634625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0.85436766599999903</v>
      </c>
      <c r="D11" s="13">
        <f>MIN(C11/SUMIFS(PTCF!B:B,PTCF!A:A,calcs!B11),1)</f>
        <v>0.94929740666666551</v>
      </c>
      <c r="E11" s="12">
        <f>SUMIFS('all_csv_BECF-pre-ret'!$E:$E,'all_csv_BECF-pre-ret'!$B:$B,$B11,'all_csv_BECF-pre-ret'!$AI:$AI,$C$1)</f>
        <v>0.84525394700000001</v>
      </c>
      <c r="F11" s="13">
        <f>MIN(E11/SUMIFS(PTCF!B:B,PTCF!A:A,calcs!B11),1)</f>
        <v>0.93917105222222219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2.9473870000000001E-3</v>
      </c>
      <c r="D13" s="14">
        <f>MIN(C13/SUMIFS(PTCF!B:B,PTCF!A:A,calcs!B13),1)</f>
        <v>3.2748744444444445E-3</v>
      </c>
      <c r="E13" s="12">
        <f>SUMIFS('all_csv_BECF-pre-ret'!$E:$E,'all_csv_BECF-pre-ret'!$B:$B,$B13,'all_csv_BECF-pre-ret'!$AI:$AI,$C$1)</f>
        <v>4.1700679999999999E-3</v>
      </c>
      <c r="F13" s="14">
        <f>MIN(E13/SUMIFS(PTCF!B:B,PTCF!A:A,calcs!B13),1)</f>
        <v>4.633408888888889E-3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4.2785977000000003E-2</v>
      </c>
      <c r="D14" s="13">
        <f>MIN(C14/SUMIFS(PTCF!B:B,PTCF!A:A,calcs!B14),1)</f>
        <v>4.7539974444444445E-2</v>
      </c>
      <c r="E14" s="12">
        <f>SUMIFS('all_csv_BECF-pre-ret'!$E:$E,'all_csv_BECF-pre-ret'!$B:$B,$B14,'all_csv_BECF-pre-ret'!$AI:$AI,$C$1)</f>
        <v>2.9546684E-2</v>
      </c>
      <c r="F14" s="13">
        <f>MIN(E14/SUMIFS(PTCF!B:B,PTCF!A:A,calcs!B14),1)</f>
        <v>3.2829648888888889E-2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4.3317360999999999E-2</v>
      </c>
      <c r="D17" s="13">
        <f>MIN(C17/SUMIFS(PTCF!B:B,PTCF!A:A,calcs!B17),1)</f>
        <v>4.813040111111111E-2</v>
      </c>
      <c r="E17" s="12">
        <f>SUMIFS('all_csv_BECF-pre-ret'!$E:$E,'all_csv_BECF-pre-ret'!$B:$B,$B17,'all_csv_BECF-pre-ret'!$AI:$AI,$C$1)</f>
        <v>4.3138199000000002E-2</v>
      </c>
      <c r="F17" s="13">
        <f>MIN(E17/SUMIFS(PTCF!B:B,PTCF!A:A,calcs!B17),1)</f>
        <v>4.793133222222222E-2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0.76601185599999999</v>
      </c>
      <c r="D19" s="16">
        <f>MIN(C19/SUMIFS(PTCF!B:B,PTCF!A:A,calcs!B19),1)</f>
        <v>0.85112428444444443</v>
      </c>
      <c r="E19" s="15">
        <f>SUMIFS('all_csv_BECF-pre-ret'!$E:$E,'all_csv_BECF-pre-ret'!$B:$B,$B19,'all_csv_BECF-pre-ret'!$AI:$AI,$C$1)</f>
        <v>0.74096941900000002</v>
      </c>
      <c r="F19" s="16">
        <f>MIN(E19/SUMIFS(PTCF!B:B,PTCF!A:A,calcs!B19),1)</f>
        <v>0.82329935444444446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800.9</v>
      </c>
      <c r="D24">
        <f>SUMIFS('all_csv_SYC-SYEGC'!D:D,'all_csv_SYC-SYEGC'!$B:$B,calcs!$B$24,'all_csv_SYC-SYEGC'!$F:$F,calcs!$C$1)</f>
        <v>3918.4</v>
      </c>
      <c r="E24">
        <f>SUM(C24:D24)</f>
        <v>4719.3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3.8136336999999999E-2</v>
      </c>
      <c r="D27">
        <f>SUMIFS('all_csv_BECF-pre-nonret'!$D:$D,'all_csv_BECF-pre-nonret'!B:B,calcs!B27,'all_csv_BECF-pre-nonret'!AI:AI,calcs!C1)</f>
        <v>0.64387934999999996</v>
      </c>
    </row>
    <row r="28" spans="1:6" x14ac:dyDescent="0.25">
      <c r="C28">
        <f>$C$27*($C$24/$E$24)</f>
        <v>6.4720175244845626E-3</v>
      </c>
      <c r="D28">
        <f>$D$27*($D$24/$E$24)</f>
        <v>0.5346082777191532</v>
      </c>
      <c r="E28" s="9">
        <f>SUM(C28:D28)</f>
        <v>0.54108029524363777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2.32491539999999E-2</v>
      </c>
      <c r="D31">
        <f>SUMIFS('all_csv_BECF-pre-nonret'!$D:$D,'all_csv_BECF-pre-nonret'!B:B,calcs!B31,'all_csv_BECF-pre-nonret'!AI:AI,calcs!C1)</f>
        <v>0.64387934999999996</v>
      </c>
    </row>
    <row r="32" spans="1:6" x14ac:dyDescent="0.25">
      <c r="C32">
        <f>$C$31*($C$24/$E$24)</f>
        <v>3.9455528232152899E-3</v>
      </c>
      <c r="D32">
        <f>$D$31*($D$24/$E$24)</f>
        <v>0.5346082777191532</v>
      </c>
      <c r="E32" s="9">
        <f>SUM(C32:D32)</f>
        <v>0.53855383054236849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0.60120032804848644</v>
      </c>
      <c r="H3" s="8">
        <f>SUMIFS(calcs!$F$4:$F$19,calcs!$B$4:$B$19,$A3)</f>
        <v>0.59839314504707608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0.96148720888888883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0.94929740666666551</v>
      </c>
      <c r="H9" s="8">
        <f>SUMIFS(calcs!$F$4:$F$19,calcs!$B$4:$B$19,$A9)</f>
        <v>0.93917105222222219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4.7539974444444445E-2</v>
      </c>
      <c r="H12" s="8">
        <f>SUMIFS(calcs!$F$4:$F$19,calcs!$B$4:$B$19,$A12)</f>
        <v>3.2829648888888889E-2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4.813040111111111E-2</v>
      </c>
      <c r="H15" s="8">
        <f>SUMIFS(calcs!$F$4:$F$19,calcs!$B$4:$B$19,$A15)</f>
        <v>4.793133222222222E-2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2022-11-30T00:41:50Z</dcterms:modified>
</cp:coreProperties>
</file>