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trans/BLP/"/>
    </mc:Choice>
  </mc:AlternateContent>
  <xr:revisionPtr revIDLastSave="0" documentId="8_{EEAF68DB-0453-984E-92F8-8A7CF9B14F9C}" xr6:coauthVersionLast="47" xr6:coauthVersionMax="47" xr10:uidLastSave="{00000000-0000-0000-0000-000000000000}"/>
  <bookViews>
    <workbookView xWindow="400" yWindow="760" windowWidth="13040" windowHeight="16900" activeTab="2" xr2:uid="{00000000-000D-0000-FFFF-FFFF00000000}"/>
  </bookViews>
  <sheets>
    <sheet name="About" sheetId="1" r:id="rId1"/>
    <sheet name="CA" sheetId="4" r:id="rId2"/>
    <sheet name="BL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2" i="3" s="1"/>
  <c r="B2" i="3" l="1"/>
  <c r="C2" i="3"/>
  <c r="D2" i="3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</calcChain>
</file>

<file path=xl/sharedStrings.xml><?xml version="1.0" encoding="utf-8"?>
<sst xmlns="http://schemas.openxmlformats.org/spreadsheetml/2006/main" count="115" uniqueCount="113">
  <si>
    <t>BLP BAU LCFS Percentage</t>
  </si>
  <si>
    <t>Source:</t>
  </si>
  <si>
    <t>BAU LCFS Perc</t>
  </si>
  <si>
    <t>California Air Resource Board</t>
  </si>
  <si>
    <t>https://www.arb.ca.gov/regact/2018/lcfs18/isor.pdf</t>
  </si>
  <si>
    <t>"The amendments also propose smoothing the near-term benchmark schedule by linearly reducing by 1.25 percent annually from a 5 percent reduction in 2018 to the 20 percent value in 2030."</t>
  </si>
  <si>
    <t>Notes</t>
  </si>
  <si>
    <t>STAFF REPORT: INITIAL STATEMENT OF REASONS</t>
  </si>
  <si>
    <t>Adopted amendments to regulatory schedule.</t>
  </si>
  <si>
    <t>2018 historical level</t>
  </si>
  <si>
    <t xml:space="preserve">2030 is the current limit of the regulatory schedule. Later values are held constant at the 2030 level. </t>
  </si>
  <si>
    <t>Annual increment on path to 2030</t>
  </si>
  <si>
    <t>Colorado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</si>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</sst>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6" fillId="0" borderId="0" xfId="0" applyFont="1"/>
    <xf numFmtId="9" fontId="0" fillId="0" borderId="0" xfId="1" applyFont="1"/>
    <xf numFmtId="2" fontId="0" fillId="0" borderId="0" xfId="1" applyNumberFormat="1" applyFont="1"/>
    <xf numFmtId="0" fontId="0" fillId="0" borderId="0" xfId="0" applyAlignment="1">
      <alignment wrapText="1"/>
    </xf>
    <xf numFmtId="0" fontId="7" fillId="0" borderId="0" xfId="9"/>
    <xf numFmtId="0" fontId="8" fillId="0" borderId="0" xfId="0" applyFont="1"/>
    <xf numFmtId="14" fontId="0" fillId="0" borderId="0" xfId="0" applyNumberFormat="1"/>
    <xf numFmtId="0" fontId="9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4" xr:uid="{00000000-0005-0000-0000-000007000000}"/>
    <cellStyle name="Percent" xfId="1" builtinId="5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261937</xdr:colOff>
      <xdr:row>21</xdr:row>
      <xdr:rowOff>9914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7D3D5-6178-4752-A0D6-2DF92DB4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7325"/>
          <a:ext cx="5138737" cy="3756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regact/2018/lcfs18/iso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56.6640625" customWidth="1"/>
  </cols>
  <sheetData>
    <row r="1" spans="1:6" x14ac:dyDescent="0.2">
      <c r="A1" s="1" t="s">
        <v>0</v>
      </c>
      <c r="B1" s="8" t="s">
        <v>25</v>
      </c>
      <c r="C1" s="9">
        <v>45296</v>
      </c>
      <c r="E1" s="10" t="s">
        <v>13</v>
      </c>
      <c r="F1" s="10" t="s">
        <v>13</v>
      </c>
    </row>
    <row r="2" spans="1:6" x14ac:dyDescent="0.2">
      <c r="B2" t="str">
        <f>LOOKUP(B1,E2:F51,F2:F51)</f>
        <v>CT</v>
      </c>
      <c r="E2" s="8" t="s">
        <v>14</v>
      </c>
      <c r="F2" s="8" t="s">
        <v>15</v>
      </c>
    </row>
    <row r="3" spans="1:6" x14ac:dyDescent="0.2">
      <c r="A3" s="1" t="s">
        <v>1</v>
      </c>
      <c r="B3" s="2" t="s">
        <v>3</v>
      </c>
      <c r="E3" s="8" t="s">
        <v>16</v>
      </c>
      <c r="F3" s="8" t="s">
        <v>17</v>
      </c>
    </row>
    <row r="4" spans="1:6" x14ac:dyDescent="0.2">
      <c r="A4" s="1"/>
      <c r="B4" t="s">
        <v>7</v>
      </c>
      <c r="E4" s="8" t="s">
        <v>18</v>
      </c>
      <c r="F4" s="8" t="s">
        <v>19</v>
      </c>
    </row>
    <row r="5" spans="1:6" x14ac:dyDescent="0.2">
      <c r="B5" s="7" t="s">
        <v>4</v>
      </c>
      <c r="E5" s="8" t="s">
        <v>20</v>
      </c>
      <c r="F5" s="8" t="s">
        <v>21</v>
      </c>
    </row>
    <row r="6" spans="1:6" x14ac:dyDescent="0.2">
      <c r="B6" t="s">
        <v>5</v>
      </c>
      <c r="E6" s="8" t="s">
        <v>22</v>
      </c>
      <c r="F6" s="8" t="s">
        <v>23</v>
      </c>
    </row>
    <row r="7" spans="1:6" x14ac:dyDescent="0.2">
      <c r="B7" t="s">
        <v>8</v>
      </c>
      <c r="E7" s="8" t="s">
        <v>12</v>
      </c>
      <c r="F7" s="8" t="s">
        <v>24</v>
      </c>
    </row>
    <row r="8" spans="1:6" x14ac:dyDescent="0.2">
      <c r="E8" s="8" t="s">
        <v>25</v>
      </c>
      <c r="F8" s="8" t="s">
        <v>26</v>
      </c>
    </row>
    <row r="9" spans="1:6" x14ac:dyDescent="0.2">
      <c r="E9" s="8" t="s">
        <v>27</v>
      </c>
      <c r="F9" s="8" t="s">
        <v>28</v>
      </c>
    </row>
    <row r="10" spans="1:6" x14ac:dyDescent="0.2">
      <c r="A10" s="1" t="s">
        <v>6</v>
      </c>
      <c r="E10" s="8" t="s">
        <v>29</v>
      </c>
      <c r="F10" s="8" t="s">
        <v>30</v>
      </c>
    </row>
    <row r="11" spans="1:6" x14ac:dyDescent="0.2">
      <c r="E11" s="8" t="s">
        <v>31</v>
      </c>
      <c r="F11" s="8" t="s">
        <v>32</v>
      </c>
    </row>
    <row r="12" spans="1:6" x14ac:dyDescent="0.2">
      <c r="E12" s="8" t="s">
        <v>33</v>
      </c>
      <c r="F12" s="8" t="s">
        <v>34</v>
      </c>
    </row>
    <row r="13" spans="1:6" x14ac:dyDescent="0.2">
      <c r="E13" s="8" t="s">
        <v>35</v>
      </c>
      <c r="F13" s="8" t="s">
        <v>36</v>
      </c>
    </row>
    <row r="14" spans="1:6" x14ac:dyDescent="0.2">
      <c r="E14" s="8" t="s">
        <v>37</v>
      </c>
      <c r="F14" s="8" t="s">
        <v>38</v>
      </c>
    </row>
    <row r="15" spans="1:6" x14ac:dyDescent="0.2">
      <c r="E15" s="8" t="s">
        <v>39</v>
      </c>
      <c r="F15" s="8" t="s">
        <v>40</v>
      </c>
    </row>
    <row r="16" spans="1:6" x14ac:dyDescent="0.2">
      <c r="E16" s="8" t="s">
        <v>41</v>
      </c>
      <c r="F16" s="8" t="s">
        <v>42</v>
      </c>
    </row>
    <row r="17" spans="1:17" x14ac:dyDescent="0.2">
      <c r="E17" s="8" t="s">
        <v>43</v>
      </c>
      <c r="F17" s="8" t="s">
        <v>44</v>
      </c>
    </row>
    <row r="18" spans="1:17" x14ac:dyDescent="0.2">
      <c r="E18" s="8" t="s">
        <v>45</v>
      </c>
      <c r="F18" s="8" t="s">
        <v>46</v>
      </c>
    </row>
    <row r="19" spans="1:17" x14ac:dyDescent="0.2">
      <c r="E19" s="8" t="s">
        <v>47</v>
      </c>
      <c r="F19" s="8" t="s">
        <v>48</v>
      </c>
    </row>
    <row r="20" spans="1:17" x14ac:dyDescent="0.2">
      <c r="E20" s="8" t="s">
        <v>49</v>
      </c>
      <c r="F20" s="8" t="s">
        <v>50</v>
      </c>
    </row>
    <row r="21" spans="1:17" x14ac:dyDescent="0.2">
      <c r="E21" s="8" t="s">
        <v>51</v>
      </c>
      <c r="F21" s="8" t="s">
        <v>52</v>
      </c>
    </row>
    <row r="22" spans="1:17" x14ac:dyDescent="0.2">
      <c r="E22" s="8" t="s">
        <v>53</v>
      </c>
      <c r="F22" s="8" t="s">
        <v>54</v>
      </c>
    </row>
    <row r="23" spans="1:17" x14ac:dyDescent="0.2">
      <c r="E23" s="8" t="s">
        <v>55</v>
      </c>
      <c r="F23" s="8" t="s">
        <v>56</v>
      </c>
    </row>
    <row r="24" spans="1:17" x14ac:dyDescent="0.2">
      <c r="E24" s="8" t="s">
        <v>57</v>
      </c>
      <c r="F24" s="8" t="s">
        <v>58</v>
      </c>
    </row>
    <row r="25" spans="1:17" x14ac:dyDescent="0.2">
      <c r="B25" s="5"/>
      <c r="C25" s="5"/>
      <c r="D25" s="5"/>
      <c r="E25" s="8" t="s">
        <v>59</v>
      </c>
      <c r="F25" s="8" t="s">
        <v>60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B26" s="5"/>
      <c r="C26" s="5"/>
      <c r="D26" s="5"/>
      <c r="E26" s="8" t="s">
        <v>61</v>
      </c>
      <c r="F26" s="8" t="s">
        <v>62</v>
      </c>
    </row>
    <row r="27" spans="1:17" x14ac:dyDescent="0.2">
      <c r="A27" s="6"/>
      <c r="B27" s="5"/>
      <c r="C27" s="5"/>
      <c r="D27" s="5"/>
      <c r="E27" s="8" t="s">
        <v>63</v>
      </c>
      <c r="F27" s="8" t="s">
        <v>64</v>
      </c>
    </row>
    <row r="28" spans="1:17" x14ac:dyDescent="0.2">
      <c r="E28" s="8" t="s">
        <v>65</v>
      </c>
      <c r="F28" s="8" t="s">
        <v>66</v>
      </c>
    </row>
    <row r="29" spans="1:17" x14ac:dyDescent="0.2">
      <c r="E29" s="8" t="s">
        <v>67</v>
      </c>
      <c r="F29" s="8" t="s">
        <v>68</v>
      </c>
    </row>
    <row r="30" spans="1:17" x14ac:dyDescent="0.2">
      <c r="E30" s="8" t="s">
        <v>69</v>
      </c>
      <c r="F30" s="8" t="s">
        <v>70</v>
      </c>
    </row>
    <row r="31" spans="1:17" x14ac:dyDescent="0.2">
      <c r="E31" s="8" t="s">
        <v>71</v>
      </c>
      <c r="F31" s="8" t="s">
        <v>72</v>
      </c>
    </row>
    <row r="32" spans="1:17" x14ac:dyDescent="0.2">
      <c r="E32" s="8" t="s">
        <v>73</v>
      </c>
      <c r="F32" s="8" t="s">
        <v>74</v>
      </c>
    </row>
    <row r="33" spans="5:6" x14ac:dyDescent="0.2">
      <c r="E33" s="8" t="s">
        <v>75</v>
      </c>
      <c r="F33" s="8" t="s">
        <v>76</v>
      </c>
    </row>
    <row r="34" spans="5:6" x14ac:dyDescent="0.2">
      <c r="E34" s="8" t="s">
        <v>77</v>
      </c>
      <c r="F34" s="8" t="s">
        <v>78</v>
      </c>
    </row>
    <row r="35" spans="5:6" x14ac:dyDescent="0.2">
      <c r="E35" s="8" t="s">
        <v>79</v>
      </c>
      <c r="F35" s="8" t="s">
        <v>80</v>
      </c>
    </row>
    <row r="36" spans="5:6" x14ac:dyDescent="0.2">
      <c r="E36" s="8" t="s">
        <v>81</v>
      </c>
      <c r="F36" s="8" t="s">
        <v>82</v>
      </c>
    </row>
    <row r="37" spans="5:6" x14ac:dyDescent="0.2">
      <c r="E37" s="8" t="s">
        <v>83</v>
      </c>
      <c r="F37" s="8" t="s">
        <v>84</v>
      </c>
    </row>
    <row r="38" spans="5:6" x14ac:dyDescent="0.2">
      <c r="E38" s="8" t="s">
        <v>85</v>
      </c>
      <c r="F38" s="8" t="s">
        <v>86</v>
      </c>
    </row>
    <row r="39" spans="5:6" x14ac:dyDescent="0.2">
      <c r="E39" s="8" t="s">
        <v>87</v>
      </c>
      <c r="F39" s="8" t="s">
        <v>88</v>
      </c>
    </row>
    <row r="40" spans="5:6" x14ac:dyDescent="0.2">
      <c r="E40" s="8" t="s">
        <v>89</v>
      </c>
      <c r="F40" s="8" t="s">
        <v>90</v>
      </c>
    </row>
    <row r="41" spans="5:6" x14ac:dyDescent="0.2">
      <c r="E41" s="8" t="s">
        <v>91</v>
      </c>
      <c r="F41" s="8" t="s">
        <v>92</v>
      </c>
    </row>
    <row r="42" spans="5:6" x14ac:dyDescent="0.2">
      <c r="E42" s="8" t="s">
        <v>93</v>
      </c>
      <c r="F42" s="8" t="s">
        <v>94</v>
      </c>
    </row>
    <row r="43" spans="5:6" x14ac:dyDescent="0.2">
      <c r="E43" s="8" t="s">
        <v>95</v>
      </c>
      <c r="F43" s="8" t="s">
        <v>96</v>
      </c>
    </row>
    <row r="44" spans="5:6" x14ac:dyDescent="0.2">
      <c r="E44" s="8" t="s">
        <v>97</v>
      </c>
      <c r="F44" s="8" t="s">
        <v>98</v>
      </c>
    </row>
    <row r="45" spans="5:6" x14ac:dyDescent="0.2">
      <c r="E45" s="8" t="s">
        <v>99</v>
      </c>
      <c r="F45" s="8" t="s">
        <v>100</v>
      </c>
    </row>
    <row r="46" spans="5:6" x14ac:dyDescent="0.2">
      <c r="E46" s="8" t="s">
        <v>101</v>
      </c>
      <c r="F46" s="8" t="s">
        <v>102</v>
      </c>
    </row>
    <row r="47" spans="5:6" x14ac:dyDescent="0.2">
      <c r="E47" s="8" t="s">
        <v>103</v>
      </c>
      <c r="F47" s="8" t="s">
        <v>104</v>
      </c>
    </row>
    <row r="48" spans="5:6" x14ac:dyDescent="0.2">
      <c r="E48" s="8" t="s">
        <v>105</v>
      </c>
      <c r="F48" s="8" t="s">
        <v>106</v>
      </c>
    </row>
    <row r="49" spans="5:6" x14ac:dyDescent="0.2">
      <c r="E49" s="8" t="s">
        <v>107</v>
      </c>
      <c r="F49" s="8" t="s">
        <v>108</v>
      </c>
    </row>
    <row r="50" spans="5:6" x14ac:dyDescent="0.2">
      <c r="E50" s="8" t="s">
        <v>109</v>
      </c>
      <c r="F50" s="8" t="s">
        <v>110</v>
      </c>
    </row>
    <row r="51" spans="5:6" x14ac:dyDescent="0.2">
      <c r="E51" s="8" t="s">
        <v>111</v>
      </c>
      <c r="F51" s="8" t="s">
        <v>112</v>
      </c>
    </row>
  </sheetData>
  <hyperlinks>
    <hyperlink ref="B5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45DB-5104-4418-B999-526D8ADFEBDA}">
  <dimension ref="A1:C4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3" x14ac:dyDescent="0.2">
      <c r="A1" t="s">
        <v>10</v>
      </c>
    </row>
    <row r="3" spans="1:3" x14ac:dyDescent="0.2">
      <c r="A3" t="s">
        <v>11</v>
      </c>
      <c r="C3">
        <v>1.2500000000000001E-2</v>
      </c>
    </row>
    <row r="4" spans="1:3" x14ac:dyDescent="0.2">
      <c r="A4" t="s">
        <v>9</v>
      </c>
      <c r="C4">
        <v>3.5000000000000003E-2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5.83203125" customWidth="1"/>
  </cols>
  <sheetData>
    <row r="1" spans="1:34" x14ac:dyDescent="0.2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">
      <c r="A2" t="s">
        <v>2</v>
      </c>
      <c r="B2" s="11">
        <f>IF(About!B2="ca",0.05,0)</f>
        <v>0</v>
      </c>
      <c r="C2" s="12">
        <f>IF(About!$B$2="ca",B2+CA!$C$3,0)</f>
        <v>0</v>
      </c>
      <c r="D2" s="12">
        <f>IF(About!$B$2="ca",C2+CA!$C$3,0)</f>
        <v>0</v>
      </c>
      <c r="E2" s="12">
        <f>IF(About!$B$2="ca",D2+CA!$C$3,0)</f>
        <v>0</v>
      </c>
      <c r="F2" s="12">
        <f>IF(About!$B$2="ca",E2+CA!$C$3,0)</f>
        <v>0</v>
      </c>
      <c r="G2" s="12">
        <f>IF(About!$B$2="ca",F2+CA!$C$3,0)</f>
        <v>0</v>
      </c>
      <c r="H2" s="12">
        <f>IF(About!$B$2="ca",G2+CA!$C$3,0)</f>
        <v>0</v>
      </c>
      <c r="I2" s="12">
        <f>IF(About!$B$2="ca",H2+CA!$C$3,0)</f>
        <v>0</v>
      </c>
      <c r="J2" s="12">
        <f>IF(About!$B$2="ca",I2+CA!$C$3,0)</f>
        <v>0</v>
      </c>
      <c r="K2" s="12">
        <f>IF(About!$B$2="ca",J2+CA!$C$3,0)</f>
        <v>0</v>
      </c>
      <c r="L2" s="12">
        <f>IF(About!$B$2="ca",K2+CA!$C$3,0)</f>
        <v>0</v>
      </c>
      <c r="M2" s="12">
        <f>IF(About!$B$2="ca",L2+CA!$C$3,0)</f>
        <v>0</v>
      </c>
      <c r="N2" s="12">
        <f>IF(About!$B$2="ca",M2+CA!$C$3,0)</f>
        <v>0</v>
      </c>
      <c r="O2" s="13">
        <f t="shared" ref="O2:AH2" si="0">N2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</row>
    <row r="3" spans="1:34" x14ac:dyDescent="0.2">
      <c r="B3" s="4"/>
      <c r="C3" s="4"/>
      <c r="D3" s="4"/>
      <c r="E3" s="4"/>
      <c r="F3" s="4"/>
    </row>
    <row r="5" spans="1:34" x14ac:dyDescent="0.2">
      <c r="B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2024-01-05T16:27:57Z</dcterms:modified>
</cp:coreProperties>
</file>