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drco/"/>
    </mc:Choice>
  </mc:AlternateContent>
  <xr:revisionPtr revIDLastSave="0" documentId="13_ncr:1_{61FD0993-1104-634A-9202-88BDB4EA53BD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2" i="2" l="1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4" i="4" s="1"/>
  <c r="B2" i="1"/>
  <c r="C7" i="3" s="1"/>
  <c r="C16" i="3" s="1"/>
  <c r="B4" i="5" s="1"/>
  <c r="C8" i="3" l="1"/>
  <c r="C17" i="3" s="1"/>
  <c r="B3" i="5" s="1"/>
  <c r="B19" i="3"/>
  <c r="A20" i="3"/>
  <c r="A21" i="3"/>
  <c r="C9" i="3"/>
  <c r="A22" i="3" l="1"/>
  <c r="B17" i="3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<sst xmlns="http://schemas.openxmlformats.org/spreadsheetml/2006/main" count="7477" uniqueCount="615">
  <si>
    <t>DRCo Annual Cost per Unit Demand Response Capacity</t>
  </si>
  <si>
    <t>Connecticut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</si>
  <si>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</si>
  <si>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</si>
  <si>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</si>
  <si>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</si>
  <si>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</si>
  <si>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</si>
  <si>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</si>
  <si>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</si>
  <si>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</si>
  <si>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</si>
  <si>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</si>
  <si>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</si>
  <si>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</si>
  <si>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</si>
  <si>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</si>
  <si>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</si>
  <si>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</si>
  <si>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</si>
  <si>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</si>
  <si>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</si>
  <si>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</si>
  <si>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</si>
  <si>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</si>
  <si>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</si>
  <si>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</si>
  <si>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</si>
  <si>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</si>
  <si>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</si>
  <si>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</si>
  <si>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</si>
  <si>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</si>
  <si>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</si>
  <si>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</si>
  <si>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</si>
  <si>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</si>
  <si>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</si>
  <si>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</si>
  <si>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</si>
  <si>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</si>
  <si>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</si>
  <si>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</si>
  <si>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</si>
  <si>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</si>
  <si>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</si>
  <si>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</si>
  <si>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</si>
  <si>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</si>
  <si>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</si>
  <si>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</si>
  <si>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</si>
  <si>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</si>
  <si>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</si>
  <si>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</si>
  <si>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</si>
  <si>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</si>
  <si>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</si>
  <si>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</si>
  <si>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</si>
  <si>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</si>
  <si>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</si>
  <si>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</si>
  <si>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</si>
  <si>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</si>
  <si>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Minnesota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</si>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</sst>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3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</v>
      </c>
      <c r="C1" s="52">
        <v>44307</v>
      </c>
    </row>
    <row r="2" spans="1:9" x14ac:dyDescent="0.2">
      <c r="A2" s="1" t="s">
        <v>2</v>
      </c>
      <c r="B2" s="2" t="str">
        <f>LOOKUP(B1,H3:I52,I3:I52)</f>
        <v>CT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1</v>
      </c>
      <c r="I9" s="4" t="s">
        <v>21</v>
      </c>
    </row>
    <row r="10" spans="1:9" x14ac:dyDescent="0.2">
      <c r="A10" s="1" t="s">
        <v>22</v>
      </c>
      <c r="H10" s="4" t="s">
        <v>23</v>
      </c>
      <c r="I10" s="4" t="s">
        <v>24</v>
      </c>
    </row>
    <row r="11" spans="1:9" x14ac:dyDescent="0.2">
      <c r="A11" s="2" t="s">
        <v>25</v>
      </c>
      <c r="H11" s="4" t="s">
        <v>26</v>
      </c>
      <c r="I11" s="4" t="s">
        <v>27</v>
      </c>
    </row>
    <row r="12" spans="1:9" x14ac:dyDescent="0.2">
      <c r="A12" s="2" t="s">
        <v>28</v>
      </c>
      <c r="H12" s="4" t="s">
        <v>29</v>
      </c>
      <c r="I12" s="4" t="s">
        <v>30</v>
      </c>
    </row>
    <row r="13" spans="1:9" x14ac:dyDescent="0.2">
      <c r="A13" s="2" t="s">
        <v>31</v>
      </c>
      <c r="H13" s="4" t="s">
        <v>32</v>
      </c>
      <c r="I13" s="4" t="s">
        <v>33</v>
      </c>
    </row>
    <row r="14" spans="1:9" x14ac:dyDescent="0.2">
      <c r="A14" s="2" t="s">
        <v>34</v>
      </c>
      <c r="H14" s="4" t="s">
        <v>35</v>
      </c>
      <c r="I14" s="4" t="s">
        <v>36</v>
      </c>
    </row>
    <row r="15" spans="1:9" x14ac:dyDescent="0.2">
      <c r="H15" s="4" t="s">
        <v>37</v>
      </c>
      <c r="I15" s="4" t="s">
        <v>38</v>
      </c>
    </row>
    <row r="16" spans="1:9" x14ac:dyDescent="0.2">
      <c r="A16" s="2" t="s">
        <v>39</v>
      </c>
      <c r="H16" s="4" t="s">
        <v>40</v>
      </c>
      <c r="I16" s="4" t="s">
        <v>41</v>
      </c>
    </row>
    <row r="17" spans="1:9" x14ac:dyDescent="0.2">
      <c r="A17" s="2" t="s">
        <v>42</v>
      </c>
      <c r="H17" s="4" t="s">
        <v>43</v>
      </c>
      <c r="I17" s="4" t="s">
        <v>44</v>
      </c>
    </row>
    <row r="18" spans="1:9" x14ac:dyDescent="0.2">
      <c r="A18" s="2" t="s">
        <v>45</v>
      </c>
      <c r="H18" s="4" t="s">
        <v>46</v>
      </c>
      <c r="I18" s="4" t="s">
        <v>47</v>
      </c>
    </row>
    <row r="19" spans="1:9" x14ac:dyDescent="0.2">
      <c r="A19" s="2" t="s">
        <v>48</v>
      </c>
      <c r="H19" s="4" t="s">
        <v>49</v>
      </c>
      <c r="I19" s="4" t="s">
        <v>50</v>
      </c>
    </row>
    <row r="20" spans="1:9" x14ac:dyDescent="0.2">
      <c r="H20" s="4" t="s">
        <v>51</v>
      </c>
      <c r="I20" s="4" t="s">
        <v>52</v>
      </c>
    </row>
    <row r="21" spans="1:9" ht="15.75" customHeight="1" x14ac:dyDescent="0.2">
      <c r="A21" s="2" t="s">
        <v>53</v>
      </c>
      <c r="H21" s="4" t="s">
        <v>54</v>
      </c>
      <c r="I21" s="4" t="s">
        <v>55</v>
      </c>
    </row>
    <row r="22" spans="1:9" ht="15.75" customHeight="1" x14ac:dyDescent="0.2">
      <c r="A22" s="2" t="s">
        <v>56</v>
      </c>
      <c r="H22" s="4" t="s">
        <v>57</v>
      </c>
      <c r="I22" s="4" t="s">
        <v>58</v>
      </c>
    </row>
    <row r="23" spans="1:9" ht="15.75" customHeight="1" x14ac:dyDescent="0.2">
      <c r="H23" s="4" t="s">
        <v>59</v>
      </c>
      <c r="I23" s="4" t="s">
        <v>60</v>
      </c>
    </row>
    <row r="24" spans="1:9" ht="15.75" customHeight="1" x14ac:dyDescent="0.2">
      <c r="A24" s="2" t="s">
        <v>61</v>
      </c>
      <c r="H24" s="4" t="s">
        <v>62</v>
      </c>
      <c r="I24" s="4" t="s">
        <v>63</v>
      </c>
    </row>
    <row r="25" spans="1:9" ht="15.75" customHeight="1" x14ac:dyDescent="0.2">
      <c r="A25" s="2" t="s">
        <v>64</v>
      </c>
      <c r="H25" s="4" t="s">
        <v>65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H36" s="4" t="s">
        <v>93</v>
      </c>
      <c r="I36" s="4" t="s">
        <v>94</v>
      </c>
    </row>
    <row r="37" spans="1:9" ht="15.75" customHeight="1" x14ac:dyDescent="0.2">
      <c r="H37" s="4" t="s">
        <v>95</v>
      </c>
      <c r="I37" s="4" t="s">
        <v>96</v>
      </c>
    </row>
    <row r="38" spans="1:9" ht="15.75" customHeight="1" x14ac:dyDescent="0.2"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47" t="s">
        <v>127</v>
      </c>
      <c r="B1" s="42"/>
      <c r="C1" s="42"/>
      <c r="D1" s="43"/>
      <c r="E1" s="8"/>
      <c r="F1" s="48" t="s">
        <v>128</v>
      </c>
      <c r="G1" s="49"/>
      <c r="H1" s="49"/>
      <c r="I1" s="49"/>
      <c r="J1" s="41" t="s">
        <v>129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5" t="s">
        <v>130</v>
      </c>
      <c r="AE1" s="42"/>
      <c r="AF1" s="42"/>
      <c r="AG1" s="42"/>
      <c r="AH1" s="42"/>
      <c r="AI1" s="42"/>
      <c r="AJ1" s="42"/>
      <c r="AK1" s="42"/>
      <c r="AL1" s="42"/>
      <c r="AM1" s="43"/>
      <c r="AN1" s="9" t="s">
        <v>131</v>
      </c>
    </row>
    <row r="2" spans="1:40" ht="14.25" customHeight="1" x14ac:dyDescent="0.15">
      <c r="A2" s="47"/>
      <c r="B2" s="42"/>
      <c r="C2" s="42"/>
      <c r="D2" s="43"/>
      <c r="E2" s="8"/>
      <c r="F2" s="50"/>
      <c r="G2" s="51"/>
      <c r="H2" s="51"/>
      <c r="I2" s="51"/>
      <c r="J2" s="41" t="s">
        <v>132</v>
      </c>
      <c r="K2" s="42"/>
      <c r="L2" s="42"/>
      <c r="M2" s="42"/>
      <c r="N2" s="43"/>
      <c r="O2" s="44" t="s">
        <v>133</v>
      </c>
      <c r="P2" s="42"/>
      <c r="Q2" s="42"/>
      <c r="R2" s="42"/>
      <c r="S2" s="43"/>
      <c r="T2" s="41" t="s">
        <v>134</v>
      </c>
      <c r="U2" s="42"/>
      <c r="V2" s="42"/>
      <c r="W2" s="42"/>
      <c r="X2" s="43"/>
      <c r="Y2" s="44" t="s">
        <v>135</v>
      </c>
      <c r="Z2" s="42"/>
      <c r="AA2" s="42"/>
      <c r="AB2" s="42"/>
      <c r="AC2" s="43"/>
      <c r="AD2" s="45" t="s">
        <v>136</v>
      </c>
      <c r="AE2" s="42"/>
      <c r="AF2" s="42"/>
      <c r="AG2" s="42"/>
      <c r="AH2" s="43"/>
      <c r="AI2" s="46" t="s">
        <v>137</v>
      </c>
      <c r="AJ2" s="42"/>
      <c r="AK2" s="42"/>
      <c r="AL2" s="42"/>
      <c r="AM2" s="43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ht="16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ht="16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ht="16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ht="16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21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24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24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24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27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27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27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27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27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27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27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27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27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27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27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27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27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27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30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30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30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30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30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30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30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30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30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30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30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30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30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30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30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30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30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30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30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33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33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44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44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44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44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44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44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44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44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44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44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44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44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44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44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44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44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36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36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36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38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38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38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38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38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38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38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38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38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38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41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41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41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41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41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41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41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41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41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41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41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41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41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41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41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47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47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47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47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47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47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47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47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47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47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47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47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47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50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50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50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50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50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52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52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60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60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60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60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60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60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60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58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58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58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58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58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58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63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63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63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63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63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63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0.24203069657615112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0.75796930342384894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</v>
      </c>
    </row>
    <row r="17" spans="1:3" x14ac:dyDescent="0.2">
      <c r="A17" s="2" t="s">
        <v>601</v>
      </c>
      <c r="B17" s="35">
        <f>(B8*C8+B9*C9)/SUM(C8:C9)</f>
        <v>25307.117233415938</v>
      </c>
      <c r="C17" s="36">
        <f>SUM(C8:C9)</f>
        <v>1</v>
      </c>
    </row>
    <row r="19" spans="1:3" x14ac:dyDescent="0.2">
      <c r="A19" s="1" t="s">
        <v>602</v>
      </c>
      <c r="B19" s="2" t="str">
        <f>About!B2</f>
        <v>CT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0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Calculations!B17*About!$A$34</f>
        <v>23138.297286512192</v>
      </c>
    </row>
    <row r="3" spans="1:2" x14ac:dyDescent="0.2">
      <c r="A3" s="2" t="s">
        <v>605</v>
      </c>
      <c r="B3" s="35">
        <f>Calculations!B17*About!$A$34</f>
        <v>23138.297286512192</v>
      </c>
    </row>
    <row r="4" spans="1:2" x14ac:dyDescent="0.2">
      <c r="A4" s="2" t="s">
        <v>606</v>
      </c>
      <c r="B4" s="35">
        <f>Calculations!B16*About!$A$34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35">
        <f>B$3</f>
        <v>23138.297286512192</v>
      </c>
    </row>
    <row r="7" spans="1:2" x14ac:dyDescent="0.2">
      <c r="A7" s="2" t="s">
        <v>609</v>
      </c>
      <c r="B7" s="35">
        <f>B$3</f>
        <v>23138.297286512192</v>
      </c>
    </row>
    <row r="8" spans="1:2" x14ac:dyDescent="0.2">
      <c r="A8" s="2" t="s">
        <v>610</v>
      </c>
      <c r="B8" s="35">
        <f>B$3</f>
        <v>23138.297286512192</v>
      </c>
    </row>
    <row r="9" spans="1:2" x14ac:dyDescent="0.2">
      <c r="A9" s="2" t="s">
        <v>611</v>
      </c>
      <c r="B9" s="35">
        <f>B$3</f>
        <v>23138.297286512192</v>
      </c>
    </row>
    <row r="10" spans="1:2" x14ac:dyDescent="0.2">
      <c r="A10" s="2" t="s">
        <v>612</v>
      </c>
      <c r="B10" s="35">
        <f>B$3</f>
        <v>23138.297286512192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613</v>
      </c>
      <c r="B1" s="38" t="s">
        <v>614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Calculations!C17</f>
        <v>1</v>
      </c>
    </row>
    <row r="4" spans="1:2" x14ac:dyDescent="0.2">
      <c r="A4" s="2" t="s">
        <v>606</v>
      </c>
      <c r="B4" s="39">
        <f>Calculations!C16</f>
        <v>0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2">
        <v>0</v>
      </c>
    </row>
    <row r="7" spans="1:2" x14ac:dyDescent="0.2">
      <c r="A7" s="2" t="s">
        <v>609</v>
      </c>
      <c r="B7" s="2">
        <v>0</v>
      </c>
    </row>
    <row r="8" spans="1:2" x14ac:dyDescent="0.2">
      <c r="A8" s="2" t="s">
        <v>610</v>
      </c>
      <c r="B8" s="2">
        <v>0</v>
      </c>
    </row>
    <row r="9" spans="1:2" x14ac:dyDescent="0.2">
      <c r="A9" s="2" t="s">
        <v>611</v>
      </c>
      <c r="B9" s="2">
        <v>0</v>
      </c>
    </row>
    <row r="10" spans="1:2" x14ac:dyDescent="0.2">
      <c r="A10" s="2" t="s">
        <v>612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2021-04-22T03:49:22Z</dcterms:modified>
</cp:coreProperties>
</file>