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elec/soescaomcbic/"/>
    </mc:Choice>
  </mc:AlternateContent>
  <xr:revisionPtr revIDLastSave="0" documentId="13_ncr:1_{A29F2720-4764-F946-93F6-1DC43F9D97D0}" xr6:coauthVersionLast="46" xr6:coauthVersionMax="46" xr10:uidLastSave="{00000000-0000-0000-0000-000000000000}"/>
  <bookViews>
    <workbookView xWindow="2540" yWindow="460" windowWidth="25660" windowHeight="15880" xr2:uid="{00000000-000D-0000-FFFF-FFFF00000000}"/>
  </bookViews>
  <sheets>
    <sheet name="About" sheetId="4" r:id="rId1"/>
    <sheet name="OECD Mapping" sheetId="2" r:id="rId2"/>
    <sheet name="Cost Breakdowns" sheetId="1" r:id="rId3"/>
    <sheet name="SoESCaOMCbIC-capital" sheetId="3" r:id="rId4"/>
    <sheet name="SoESCaOMCbIC-fixedOM" sheetId="6" r:id="rId5"/>
    <sheet name="SoESCaOMCbIC-variableOM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3" i="5" l="1"/>
  <c r="AB10" i="5"/>
  <c r="AB9" i="5"/>
  <c r="AB17" i="5" s="1"/>
  <c r="AB5" i="5"/>
  <c r="AB4" i="5"/>
  <c r="AB3" i="5"/>
  <c r="AB16" i="5" s="1"/>
  <c r="AB2" i="5"/>
  <c r="AA13" i="5"/>
  <c r="AA10" i="5"/>
  <c r="AA9" i="5"/>
  <c r="AA17" i="5" s="1"/>
  <c r="AA5" i="5"/>
  <c r="AA4" i="5"/>
  <c r="AA3" i="5"/>
  <c r="AA15" i="5" s="1"/>
  <c r="AA2" i="5"/>
  <c r="R13" i="5"/>
  <c r="R10" i="5"/>
  <c r="R9" i="5"/>
  <c r="R17" i="5" s="1"/>
  <c r="R5" i="5"/>
  <c r="R4" i="5"/>
  <c r="R3" i="5"/>
  <c r="R16" i="5" s="1"/>
  <c r="R2" i="5"/>
  <c r="P13" i="5"/>
  <c r="P10" i="5"/>
  <c r="P9" i="5"/>
  <c r="P17" i="5" s="1"/>
  <c r="P5" i="5"/>
  <c r="P4" i="5"/>
  <c r="P3" i="5"/>
  <c r="P16" i="5" s="1"/>
  <c r="P2" i="5"/>
  <c r="AB2" i="6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A14" i="6"/>
  <c r="AA13" i="6"/>
  <c r="AA10" i="6"/>
  <c r="AA9" i="6"/>
  <c r="AA17" i="6" s="1"/>
  <c r="AA8" i="6"/>
  <c r="AA7" i="6"/>
  <c r="AA6" i="6"/>
  <c r="AA5" i="6"/>
  <c r="AA4" i="6"/>
  <c r="AA3" i="6"/>
  <c r="AA16" i="6" s="1"/>
  <c r="AA2" i="6"/>
  <c r="R14" i="6"/>
  <c r="R13" i="6"/>
  <c r="R10" i="6"/>
  <c r="R9" i="6"/>
  <c r="R17" i="6" s="1"/>
  <c r="R8" i="6"/>
  <c r="R7" i="6"/>
  <c r="R6" i="6"/>
  <c r="R5" i="6"/>
  <c r="R4" i="6"/>
  <c r="R3" i="6"/>
  <c r="R16" i="6" s="1"/>
  <c r="R2" i="6"/>
  <c r="P14" i="6"/>
  <c r="P13" i="6"/>
  <c r="P10" i="6"/>
  <c r="P9" i="6"/>
  <c r="P17" i="6" s="1"/>
  <c r="P8" i="6"/>
  <c r="P7" i="6"/>
  <c r="P6" i="6"/>
  <c r="P5" i="6"/>
  <c r="P4" i="6"/>
  <c r="P3" i="6"/>
  <c r="P16" i="6" s="1"/>
  <c r="P2" i="6"/>
  <c r="D313" i="1"/>
  <c r="C313" i="1"/>
  <c r="C280" i="1"/>
  <c r="D280" i="1"/>
  <c r="D233" i="1"/>
  <c r="C233" i="1"/>
  <c r="D232" i="1"/>
  <c r="C232" i="1"/>
  <c r="D217" i="1"/>
  <c r="C217" i="1"/>
  <c r="D162" i="1"/>
  <c r="C162" i="1"/>
  <c r="D157" i="1"/>
  <c r="C157" i="1"/>
  <c r="D141" i="1"/>
  <c r="C141" i="1"/>
  <c r="D106" i="1"/>
  <c r="C106" i="1"/>
  <c r="D295" i="1"/>
  <c r="C295" i="1"/>
  <c r="D15" i="1"/>
  <c r="D16" i="1"/>
  <c r="AB11" i="5" l="1"/>
  <c r="AB12" i="5"/>
  <c r="AB15" i="5"/>
  <c r="AA16" i="5"/>
  <c r="AA11" i="5"/>
  <c r="AA12" i="5"/>
  <c r="R11" i="5"/>
  <c r="R12" i="5"/>
  <c r="R15" i="5"/>
  <c r="P11" i="5"/>
  <c r="P12" i="5"/>
  <c r="P15" i="5"/>
  <c r="AA11" i="6"/>
  <c r="AA12" i="6"/>
  <c r="AA15" i="6"/>
  <c r="R11" i="6"/>
  <c r="R12" i="6"/>
  <c r="R15" i="6"/>
  <c r="P11" i="6"/>
  <c r="P12" i="6"/>
  <c r="P15" i="6"/>
  <c r="D380" i="1"/>
  <c r="D373" i="1"/>
  <c r="D374" i="1"/>
  <c r="D375" i="1"/>
  <c r="D376" i="1"/>
  <c r="D377" i="1"/>
  <c r="D367" i="1"/>
  <c r="D368" i="1"/>
  <c r="D369" i="1"/>
  <c r="D370" i="1"/>
  <c r="C370" i="1"/>
  <c r="C369" i="1"/>
  <c r="C368" i="1"/>
  <c r="C367" i="1"/>
  <c r="C380" i="1"/>
  <c r="C374" i="1"/>
  <c r="C373" i="1"/>
  <c r="C377" i="1"/>
  <c r="C375" i="1"/>
  <c r="C376" i="1"/>
  <c r="D319" i="1"/>
  <c r="D320" i="1"/>
  <c r="D321" i="1"/>
  <c r="D322" i="1"/>
  <c r="D323" i="1"/>
  <c r="D326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D363" i="1"/>
  <c r="C358" i="1"/>
  <c r="C353" i="1"/>
  <c r="C36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26" i="1"/>
  <c r="C339" i="1"/>
  <c r="C338" i="1"/>
  <c r="C337" i="1"/>
  <c r="C336" i="1"/>
  <c r="C335" i="1"/>
  <c r="AA14" i="3" l="1"/>
  <c r="AB14" i="3"/>
  <c r="R14" i="3"/>
  <c r="P14" i="3"/>
  <c r="D14" i="6"/>
  <c r="M14" i="3"/>
  <c r="D14" i="3"/>
  <c r="AQ14" i="6"/>
  <c r="M14" i="6"/>
  <c r="AP14" i="3"/>
  <c r="AQ14" i="3"/>
  <c r="AL14" i="6"/>
  <c r="AP14" i="6"/>
  <c r="I14" i="3"/>
  <c r="T14" i="3"/>
  <c r="AH14" i="3"/>
  <c r="E14" i="6"/>
  <c r="X14" i="6"/>
  <c r="AH14" i="6"/>
  <c r="B14" i="3"/>
  <c r="G14" i="3"/>
  <c r="K14" i="3"/>
  <c r="Q14" i="3"/>
  <c r="V14" i="3"/>
  <c r="Z14" i="3"/>
  <c r="AF14" i="3"/>
  <c r="AJ14" i="3"/>
  <c r="AN14" i="3"/>
  <c r="B14" i="6"/>
  <c r="G14" i="6"/>
  <c r="K14" i="6"/>
  <c r="Q14" i="6"/>
  <c r="V14" i="6"/>
  <c r="Z14" i="6"/>
  <c r="AF14" i="6"/>
  <c r="AJ14" i="6"/>
  <c r="AN14" i="6"/>
  <c r="E14" i="3"/>
  <c r="X14" i="3"/>
  <c r="AL14" i="3"/>
  <c r="I14" i="6"/>
  <c r="N14" i="6"/>
  <c r="AD14" i="6"/>
  <c r="C14" i="3"/>
  <c r="H14" i="3"/>
  <c r="L14" i="3"/>
  <c r="S14" i="3"/>
  <c r="W14" i="3"/>
  <c r="AC14" i="3"/>
  <c r="AG14" i="3"/>
  <c r="AK14" i="3"/>
  <c r="AO14" i="3"/>
  <c r="C14" i="6"/>
  <c r="H14" i="6"/>
  <c r="L14" i="6"/>
  <c r="S14" i="6"/>
  <c r="W14" i="6"/>
  <c r="AC14" i="6"/>
  <c r="AG14" i="6"/>
  <c r="AK14" i="6"/>
  <c r="AO14" i="6"/>
  <c r="N14" i="3"/>
  <c r="AD14" i="3"/>
  <c r="T14" i="6"/>
  <c r="F14" i="3"/>
  <c r="J14" i="3"/>
  <c r="O14" i="3"/>
  <c r="U14" i="3"/>
  <c r="Y14" i="3"/>
  <c r="AE14" i="3"/>
  <c r="AI14" i="3"/>
  <c r="AM14" i="3"/>
  <c r="F14" i="6"/>
  <c r="J14" i="6"/>
  <c r="O14" i="6"/>
  <c r="U14" i="6"/>
  <c r="Y14" i="6"/>
  <c r="AE14" i="6"/>
  <c r="AI14" i="6"/>
  <c r="AM14" i="6"/>
  <c r="D303" i="1"/>
  <c r="D301" i="1"/>
  <c r="D10" i="5"/>
  <c r="D308" i="1"/>
  <c r="D309" i="1"/>
  <c r="D310" i="1"/>
  <c r="D311" i="1"/>
  <c r="C310" i="1"/>
  <c r="C309" i="1"/>
  <c r="C311" i="1"/>
  <c r="C308" i="1"/>
  <c r="C303" i="1"/>
  <c r="C301" i="1"/>
  <c r="D304" i="1"/>
  <c r="D305" i="1"/>
  <c r="D306" i="1"/>
  <c r="D293" i="1"/>
  <c r="D294" i="1"/>
  <c r="D296" i="1"/>
  <c r="D297" i="1"/>
  <c r="D298" i="1"/>
  <c r="D299" i="1"/>
  <c r="D300" i="1"/>
  <c r="C306" i="1"/>
  <c r="C304" i="1"/>
  <c r="C305" i="1"/>
  <c r="C300" i="1"/>
  <c r="C299" i="1"/>
  <c r="C297" i="1"/>
  <c r="C298" i="1"/>
  <c r="C296" i="1"/>
  <c r="C294" i="1"/>
  <c r="C293" i="1"/>
  <c r="AA10" i="3" l="1"/>
  <c r="AB10" i="3"/>
  <c r="P10" i="3"/>
  <c r="R10" i="3"/>
  <c r="D10" i="6"/>
  <c r="D10" i="3"/>
  <c r="W10" i="6"/>
  <c r="M10" i="6"/>
  <c r="I10" i="5"/>
  <c r="M10" i="5"/>
  <c r="AJ10" i="3"/>
  <c r="M10" i="3"/>
  <c r="H10" i="5"/>
  <c r="AK10" i="5"/>
  <c r="AL10" i="3"/>
  <c r="E10" i="6"/>
  <c r="AO10" i="6"/>
  <c r="AC10" i="5"/>
  <c r="L10" i="6"/>
  <c r="AG10" i="6"/>
  <c r="S10" i="5"/>
  <c r="T10" i="3"/>
  <c r="I10" i="3"/>
  <c r="U10" i="3"/>
  <c r="AM10" i="3"/>
  <c r="AN10" i="6"/>
  <c r="AF10" i="6"/>
  <c r="V10" i="6"/>
  <c r="K10" i="6"/>
  <c r="B10" i="5"/>
  <c r="AJ10" i="5"/>
  <c r="Z10" i="5"/>
  <c r="Q10" i="5"/>
  <c r="G10" i="5"/>
  <c r="H10" i="3"/>
  <c r="C10" i="6"/>
  <c r="J10" i="3"/>
  <c r="W10" i="3"/>
  <c r="AO10" i="3"/>
  <c r="AM10" i="6"/>
  <c r="AE10" i="6"/>
  <c r="U10" i="6"/>
  <c r="J10" i="6"/>
  <c r="AQ10" i="5"/>
  <c r="AI10" i="5"/>
  <c r="Y10" i="5"/>
  <c r="O10" i="5"/>
  <c r="F10" i="5"/>
  <c r="B10" i="3"/>
  <c r="K10" i="3"/>
  <c r="Z10" i="3"/>
  <c r="AQ10" i="3"/>
  <c r="AL10" i="6"/>
  <c r="AD10" i="6"/>
  <c r="T10" i="6"/>
  <c r="I10" i="6"/>
  <c r="AP10" i="5"/>
  <c r="AH10" i="5"/>
  <c r="X10" i="5"/>
  <c r="N10" i="5"/>
  <c r="E10" i="5"/>
  <c r="C10" i="3"/>
  <c r="L10" i="3"/>
  <c r="AD10" i="3"/>
  <c r="AK10" i="6"/>
  <c r="AC10" i="6"/>
  <c r="S10" i="6"/>
  <c r="H10" i="6"/>
  <c r="AO10" i="5"/>
  <c r="AG10" i="5"/>
  <c r="W10" i="5"/>
  <c r="L10" i="5"/>
  <c r="C10" i="5"/>
  <c r="E10" i="3"/>
  <c r="N10" i="3"/>
  <c r="AE10" i="3"/>
  <c r="B10" i="6"/>
  <c r="AJ10" i="6"/>
  <c r="Z10" i="6"/>
  <c r="Q10" i="6"/>
  <c r="G10" i="6"/>
  <c r="AN10" i="5"/>
  <c r="AF10" i="5"/>
  <c r="V10" i="5"/>
  <c r="K10" i="5"/>
  <c r="F10" i="3"/>
  <c r="O10" i="3"/>
  <c r="AG10" i="3"/>
  <c r="AQ10" i="6"/>
  <c r="AI10" i="6"/>
  <c r="Y10" i="6"/>
  <c r="O10" i="6"/>
  <c r="F10" i="6"/>
  <c r="AM10" i="5"/>
  <c r="AE10" i="5"/>
  <c r="U10" i="5"/>
  <c r="J10" i="5"/>
  <c r="G10" i="3"/>
  <c r="Q10" i="3"/>
  <c r="AP10" i="6"/>
  <c r="AH10" i="6"/>
  <c r="X10" i="6"/>
  <c r="N10" i="6"/>
  <c r="AL10" i="5"/>
  <c r="AD10" i="5"/>
  <c r="T10" i="5"/>
  <c r="S10" i="3"/>
  <c r="AC10" i="3"/>
  <c r="AK10" i="3"/>
  <c r="V10" i="3"/>
  <c r="AF10" i="3"/>
  <c r="AN10" i="3"/>
  <c r="X10" i="3"/>
  <c r="AH10" i="3"/>
  <c r="AP10" i="3"/>
  <c r="Y10" i="3"/>
  <c r="AI10" i="3"/>
  <c r="D282" i="1" l="1"/>
  <c r="D283" i="1"/>
  <c r="C282" i="1"/>
  <c r="C283" i="1"/>
  <c r="D284" i="1"/>
  <c r="D285" i="1"/>
  <c r="D286" i="1"/>
  <c r="D281" i="1"/>
  <c r="D274" i="1"/>
  <c r="D275" i="1"/>
  <c r="D276" i="1"/>
  <c r="D277" i="1"/>
  <c r="C277" i="1"/>
  <c r="C276" i="1"/>
  <c r="C275" i="1"/>
  <c r="C274" i="1"/>
  <c r="C285" i="1"/>
  <c r="C286" i="1"/>
  <c r="C284" i="1"/>
  <c r="C281" i="1"/>
  <c r="D231" i="1"/>
  <c r="D229" i="1"/>
  <c r="D9" i="6" s="1"/>
  <c r="D17" i="6" s="1"/>
  <c r="C231" i="1"/>
  <c r="C229" i="1"/>
  <c r="D5" i="5"/>
  <c r="AO5" i="5"/>
  <c r="B5" i="5" l="1"/>
  <c r="N5" i="5"/>
  <c r="O5" i="5"/>
  <c r="AD5" i="5"/>
  <c r="U5" i="5"/>
  <c r="D9" i="5"/>
  <c r="D17" i="5" s="1"/>
  <c r="V5" i="5"/>
  <c r="AC5" i="5"/>
  <c r="D8" i="6"/>
  <c r="AI5" i="5"/>
  <c r="H5" i="5"/>
  <c r="I5" i="5"/>
  <c r="AK5" i="5"/>
  <c r="AP5" i="5"/>
  <c r="M5" i="5"/>
  <c r="M9" i="5"/>
  <c r="M17" i="5" s="1"/>
  <c r="AM9" i="6"/>
  <c r="AM17" i="6" s="1"/>
  <c r="M9" i="6"/>
  <c r="M17" i="6" s="1"/>
  <c r="M8" i="6"/>
  <c r="J5" i="5"/>
  <c r="S5" i="5"/>
  <c r="X5" i="5"/>
  <c r="AE5" i="5"/>
  <c r="AL5" i="5"/>
  <c r="E5" i="5"/>
  <c r="F5" i="5"/>
  <c r="K5" i="5"/>
  <c r="T5" i="5"/>
  <c r="Y5" i="5"/>
  <c r="AH5" i="5"/>
  <c r="AN5" i="5"/>
  <c r="H9" i="5"/>
  <c r="H17" i="5" s="1"/>
  <c r="AD8" i="6"/>
  <c r="G9" i="5"/>
  <c r="G17" i="5" s="1"/>
  <c r="W9" i="6"/>
  <c r="W17" i="6" s="1"/>
  <c r="AN9" i="6"/>
  <c r="AN17" i="6" s="1"/>
  <c r="H8" i="6"/>
  <c r="Z9" i="5"/>
  <c r="Z17" i="5" s="1"/>
  <c r="S9" i="5"/>
  <c r="S17" i="5" s="1"/>
  <c r="AF5" i="5"/>
  <c r="B9" i="6"/>
  <c r="B17" i="6" s="1"/>
  <c r="AJ9" i="5"/>
  <c r="AJ17" i="5" s="1"/>
  <c r="K9" i="6"/>
  <c r="K17" i="6" s="1"/>
  <c r="L9" i="6"/>
  <c r="L17" i="6" s="1"/>
  <c r="L8" i="6"/>
  <c r="C5" i="5"/>
  <c r="L5" i="5"/>
  <c r="W5" i="5"/>
  <c r="AG5" i="5"/>
  <c r="AQ5" i="5"/>
  <c r="AF9" i="6"/>
  <c r="AF17" i="6" s="1"/>
  <c r="AQ9" i="5"/>
  <c r="AQ17" i="5" s="1"/>
  <c r="AG9" i="6"/>
  <c r="AG17" i="6" s="1"/>
  <c r="AC9" i="5"/>
  <c r="AC17" i="5" s="1"/>
  <c r="G5" i="5"/>
  <c r="Q5" i="5"/>
  <c r="Z5" i="5"/>
  <c r="AJ5" i="5"/>
  <c r="C9" i="6"/>
  <c r="C17" i="6" s="1"/>
  <c r="AO9" i="6"/>
  <c r="AO17" i="6" s="1"/>
  <c r="AK9" i="5"/>
  <c r="AK17" i="5" s="1"/>
  <c r="AJ8" i="6"/>
  <c r="AC8" i="6"/>
  <c r="V9" i="6"/>
  <c r="V17" i="6" s="1"/>
  <c r="Q9" i="5"/>
  <c r="Q17" i="5" s="1"/>
  <c r="AK8" i="6"/>
  <c r="Q8" i="6"/>
  <c r="AL8" i="6"/>
  <c r="AQ8" i="6"/>
  <c r="T8" i="6"/>
  <c r="C8" i="6"/>
  <c r="Z8" i="6"/>
  <c r="S8" i="6"/>
  <c r="G8" i="6"/>
  <c r="I8" i="6"/>
  <c r="J8" i="6"/>
  <c r="U8" i="6"/>
  <c r="AE8" i="6"/>
  <c r="AM8" i="6"/>
  <c r="B8" i="6"/>
  <c r="K8" i="6"/>
  <c r="V8" i="6"/>
  <c r="AF8" i="6"/>
  <c r="AN8" i="6"/>
  <c r="W8" i="6"/>
  <c r="AG8" i="6"/>
  <c r="AO8" i="6"/>
  <c r="E8" i="6"/>
  <c r="N8" i="6"/>
  <c r="X8" i="6"/>
  <c r="AH8" i="6"/>
  <c r="AP8" i="6"/>
  <c r="F8" i="6"/>
  <c r="O8" i="6"/>
  <c r="Y8" i="6"/>
  <c r="AI8" i="6"/>
  <c r="AM5" i="5"/>
  <c r="E9" i="6"/>
  <c r="E17" i="6" s="1"/>
  <c r="N9" i="6"/>
  <c r="N17" i="6" s="1"/>
  <c r="X9" i="6"/>
  <c r="X17" i="6" s="1"/>
  <c r="AH9" i="6"/>
  <c r="AH17" i="6" s="1"/>
  <c r="AP9" i="6"/>
  <c r="AP17" i="6" s="1"/>
  <c r="I9" i="5"/>
  <c r="I17" i="5" s="1"/>
  <c r="T9" i="5"/>
  <c r="T17" i="5" s="1"/>
  <c r="AD9" i="5"/>
  <c r="AD17" i="5" s="1"/>
  <c r="AL9" i="5"/>
  <c r="AL17" i="5" s="1"/>
  <c r="F9" i="6"/>
  <c r="F17" i="6" s="1"/>
  <c r="O9" i="6"/>
  <c r="O17" i="6" s="1"/>
  <c r="Y9" i="6"/>
  <c r="Y17" i="6" s="1"/>
  <c r="AI9" i="6"/>
  <c r="AI17" i="6" s="1"/>
  <c r="AQ9" i="6"/>
  <c r="AQ17" i="6" s="1"/>
  <c r="J9" i="5"/>
  <c r="J17" i="5" s="1"/>
  <c r="U9" i="5"/>
  <c r="U17" i="5" s="1"/>
  <c r="AE9" i="5"/>
  <c r="AE17" i="5" s="1"/>
  <c r="AM9" i="5"/>
  <c r="AM17" i="5" s="1"/>
  <c r="G9" i="6"/>
  <c r="G17" i="6" s="1"/>
  <c r="Q9" i="6"/>
  <c r="Q17" i="6" s="1"/>
  <c r="Z9" i="6"/>
  <c r="Z17" i="6" s="1"/>
  <c r="AJ9" i="6"/>
  <c r="AJ17" i="6" s="1"/>
  <c r="B9" i="5"/>
  <c r="B17" i="5" s="1"/>
  <c r="K9" i="5"/>
  <c r="K17" i="5" s="1"/>
  <c r="V9" i="5"/>
  <c r="V17" i="5" s="1"/>
  <c r="AF9" i="5"/>
  <c r="AF17" i="5" s="1"/>
  <c r="AN9" i="5"/>
  <c r="AN17" i="5" s="1"/>
  <c r="H9" i="6"/>
  <c r="H17" i="6" s="1"/>
  <c r="S9" i="6"/>
  <c r="S17" i="6" s="1"/>
  <c r="AC9" i="6"/>
  <c r="AC17" i="6" s="1"/>
  <c r="AK9" i="6"/>
  <c r="AK17" i="6" s="1"/>
  <c r="C9" i="5"/>
  <c r="C17" i="5" s="1"/>
  <c r="L9" i="5"/>
  <c r="L17" i="5" s="1"/>
  <c r="W9" i="5"/>
  <c r="W17" i="5" s="1"/>
  <c r="AG9" i="5"/>
  <c r="AG17" i="5" s="1"/>
  <c r="AO9" i="5"/>
  <c r="AO17" i="5" s="1"/>
  <c r="I9" i="6"/>
  <c r="I17" i="6" s="1"/>
  <c r="T9" i="6"/>
  <c r="T17" i="6" s="1"/>
  <c r="AD9" i="6"/>
  <c r="AD17" i="6" s="1"/>
  <c r="AL9" i="6"/>
  <c r="AL17" i="6" s="1"/>
  <c r="E9" i="5"/>
  <c r="E17" i="5" s="1"/>
  <c r="N9" i="5"/>
  <c r="N17" i="5" s="1"/>
  <c r="X9" i="5"/>
  <c r="X17" i="5" s="1"/>
  <c r="AH9" i="5"/>
  <c r="AH17" i="5" s="1"/>
  <c r="AP9" i="5"/>
  <c r="AP17" i="5" s="1"/>
  <c r="J9" i="6"/>
  <c r="J17" i="6" s="1"/>
  <c r="U9" i="6"/>
  <c r="U17" i="6" s="1"/>
  <c r="AE9" i="6"/>
  <c r="AE17" i="6" s="1"/>
  <c r="F9" i="5"/>
  <c r="F17" i="5" s="1"/>
  <c r="O9" i="5"/>
  <c r="O17" i="5" s="1"/>
  <c r="Y9" i="5"/>
  <c r="Y17" i="5" s="1"/>
  <c r="AI9" i="5"/>
  <c r="AI17" i="5" s="1"/>
  <c r="D206" i="1" l="1"/>
  <c r="D207" i="1"/>
  <c r="D208" i="1"/>
  <c r="D209" i="1"/>
  <c r="D210" i="1"/>
  <c r="D211" i="1"/>
  <c r="D204" i="1"/>
  <c r="D5" i="6" s="1"/>
  <c r="C211" i="1"/>
  <c r="C210" i="1"/>
  <c r="C209" i="1"/>
  <c r="C208" i="1"/>
  <c r="C207" i="1"/>
  <c r="C206" i="1"/>
  <c r="C204" i="1"/>
  <c r="D4" i="5"/>
  <c r="D160" i="1"/>
  <c r="D4" i="6" s="1"/>
  <c r="D140" i="1"/>
  <c r="D142" i="1"/>
  <c r="D135" i="1"/>
  <c r="D136" i="1"/>
  <c r="D137" i="1"/>
  <c r="D105" i="1"/>
  <c r="D107" i="1"/>
  <c r="D100" i="1"/>
  <c r="D101" i="1"/>
  <c r="D102" i="1"/>
  <c r="D3" i="5" l="1"/>
  <c r="D12" i="5" s="1"/>
  <c r="M3" i="6"/>
  <c r="M16" i="6" s="1"/>
  <c r="D3" i="6"/>
  <c r="D2" i="5"/>
  <c r="D13" i="5"/>
  <c r="D2" i="6"/>
  <c r="D13" i="6"/>
  <c r="M5" i="6"/>
  <c r="AK4" i="6"/>
  <c r="M4" i="6"/>
  <c r="AQ4" i="5"/>
  <c r="M4" i="5"/>
  <c r="M2" i="5"/>
  <c r="M13" i="5"/>
  <c r="M2" i="6"/>
  <c r="M13" i="6"/>
  <c r="M3" i="5"/>
  <c r="F13" i="6"/>
  <c r="V3" i="5"/>
  <c r="V12" i="5" s="1"/>
  <c r="K4" i="6"/>
  <c r="AP2" i="5"/>
  <c r="AC4" i="5"/>
  <c r="T4" i="6"/>
  <c r="U4" i="6"/>
  <c r="AD4" i="6"/>
  <c r="AM4" i="6"/>
  <c r="AN4" i="6"/>
  <c r="J3" i="5"/>
  <c r="J12" i="5" s="1"/>
  <c r="AJ13" i="5"/>
  <c r="V4" i="6"/>
  <c r="AK4" i="5"/>
  <c r="AJ13" i="6"/>
  <c r="I4" i="6"/>
  <c r="AF4" i="6"/>
  <c r="K3" i="5"/>
  <c r="K12" i="5" s="1"/>
  <c r="B4" i="6"/>
  <c r="AE4" i="6"/>
  <c r="J4" i="6"/>
  <c r="AL4" i="6"/>
  <c r="U3" i="5"/>
  <c r="U12" i="5" s="1"/>
  <c r="AI13" i="6"/>
  <c r="L4" i="6"/>
  <c r="E4" i="6"/>
  <c r="N4" i="6"/>
  <c r="X4" i="6"/>
  <c r="AH4" i="6"/>
  <c r="AP4" i="6"/>
  <c r="AL3" i="6"/>
  <c r="AL12" i="6" s="1"/>
  <c r="AG4" i="6"/>
  <c r="AO4" i="6"/>
  <c r="F4" i="6"/>
  <c r="O4" i="6"/>
  <c r="Y4" i="6"/>
  <c r="AI4" i="6"/>
  <c r="AQ4" i="6"/>
  <c r="O13" i="6"/>
  <c r="W4" i="6"/>
  <c r="G4" i="6"/>
  <c r="Q4" i="6"/>
  <c r="Z4" i="6"/>
  <c r="AJ4" i="6"/>
  <c r="H4" i="5"/>
  <c r="C4" i="6"/>
  <c r="AP5" i="6"/>
  <c r="Q2" i="5"/>
  <c r="AP2" i="6"/>
  <c r="H4" i="6"/>
  <c r="S4" i="6"/>
  <c r="AC4" i="6"/>
  <c r="S4" i="5"/>
  <c r="B13" i="5"/>
  <c r="I4" i="5"/>
  <c r="AF13" i="5"/>
  <c r="O2" i="5"/>
  <c r="AO2" i="5"/>
  <c r="V13" i="5"/>
  <c r="AE3" i="6"/>
  <c r="AE12" i="6" s="1"/>
  <c r="AH2" i="6"/>
  <c r="G4" i="5"/>
  <c r="Q4" i="5"/>
  <c r="Z4" i="5"/>
  <c r="AJ4" i="5"/>
  <c r="F5" i="6"/>
  <c r="J4" i="5"/>
  <c r="U4" i="5"/>
  <c r="AE4" i="5"/>
  <c r="AM4" i="5"/>
  <c r="Y5" i="6"/>
  <c r="C2" i="5"/>
  <c r="H13" i="5"/>
  <c r="F2" i="5"/>
  <c r="Z2" i="5"/>
  <c r="I13" i="5"/>
  <c r="AK13" i="5"/>
  <c r="AL3" i="5"/>
  <c r="AL12" i="5" s="1"/>
  <c r="Y13" i="6"/>
  <c r="AE3" i="5"/>
  <c r="AE12" i="5" s="1"/>
  <c r="B4" i="5"/>
  <c r="K4" i="5"/>
  <c r="V4" i="5"/>
  <c r="AF4" i="5"/>
  <c r="AN4" i="5"/>
  <c r="Z5" i="6"/>
  <c r="T4" i="5"/>
  <c r="G2" i="5"/>
  <c r="AG2" i="5"/>
  <c r="K13" i="5"/>
  <c r="AL13" i="5"/>
  <c r="E2" i="6"/>
  <c r="AF3" i="5"/>
  <c r="AF12" i="5" s="1"/>
  <c r="C4" i="5"/>
  <c r="L4" i="5"/>
  <c r="W4" i="5"/>
  <c r="AG4" i="5"/>
  <c r="AO4" i="5"/>
  <c r="AD13" i="5"/>
  <c r="AL4" i="5"/>
  <c r="X2" i="5"/>
  <c r="AP13" i="6"/>
  <c r="L2" i="5"/>
  <c r="AH2" i="5"/>
  <c r="S13" i="5"/>
  <c r="AN13" i="5"/>
  <c r="N2" i="6"/>
  <c r="AQ13" i="6"/>
  <c r="AM3" i="5"/>
  <c r="AM12" i="5" s="1"/>
  <c r="E4" i="5"/>
  <c r="N4" i="5"/>
  <c r="X4" i="5"/>
  <c r="AH4" i="5"/>
  <c r="AP4" i="5"/>
  <c r="AL5" i="6"/>
  <c r="AC13" i="5"/>
  <c r="W2" i="5"/>
  <c r="AD4" i="5"/>
  <c r="E2" i="5"/>
  <c r="L13" i="5"/>
  <c r="N2" i="5"/>
  <c r="AJ2" i="5"/>
  <c r="T13" i="5"/>
  <c r="X2" i="6"/>
  <c r="B3" i="5"/>
  <c r="B12" i="5" s="1"/>
  <c r="AN3" i="5"/>
  <c r="AN12" i="5" s="1"/>
  <c r="F4" i="5"/>
  <c r="O4" i="5"/>
  <c r="Y4" i="5"/>
  <c r="AI4" i="5"/>
  <c r="AE5" i="6"/>
  <c r="AQ5" i="6"/>
  <c r="Y2" i="6"/>
  <c r="AN3" i="6"/>
  <c r="AN12" i="6" s="1"/>
  <c r="G5" i="6"/>
  <c r="Y2" i="5"/>
  <c r="AI2" i="5"/>
  <c r="AQ2" i="5"/>
  <c r="J13" i="5"/>
  <c r="U13" i="5"/>
  <c r="AE13" i="5"/>
  <c r="AM13" i="5"/>
  <c r="G2" i="6"/>
  <c r="Q2" i="6"/>
  <c r="Z2" i="6"/>
  <c r="AJ2" i="6"/>
  <c r="C3" i="6"/>
  <c r="C12" i="6" s="1"/>
  <c r="L3" i="6"/>
  <c r="L12" i="6" s="1"/>
  <c r="W3" i="6"/>
  <c r="W12" i="6" s="1"/>
  <c r="AG3" i="6"/>
  <c r="AG12" i="6" s="1"/>
  <c r="AO3" i="6"/>
  <c r="AO12" i="6" s="1"/>
  <c r="H13" i="6"/>
  <c r="S13" i="6"/>
  <c r="AC13" i="6"/>
  <c r="AK13" i="6"/>
  <c r="C3" i="5"/>
  <c r="C12" i="5" s="1"/>
  <c r="L3" i="5"/>
  <c r="L12" i="5" s="1"/>
  <c r="W3" i="5"/>
  <c r="W12" i="5" s="1"/>
  <c r="AG3" i="5"/>
  <c r="AG12" i="5" s="1"/>
  <c r="AO3" i="5"/>
  <c r="AO12" i="5" s="1"/>
  <c r="H5" i="6"/>
  <c r="S5" i="6"/>
  <c r="AC5" i="6"/>
  <c r="AK5" i="6"/>
  <c r="U3" i="6"/>
  <c r="U12" i="6" s="1"/>
  <c r="O5" i="6"/>
  <c r="AQ2" i="6"/>
  <c r="G13" i="6"/>
  <c r="Q5" i="6"/>
  <c r="H2" i="6"/>
  <c r="N3" i="6"/>
  <c r="N12" i="6" s="1"/>
  <c r="X3" i="6"/>
  <c r="X12" i="6" s="1"/>
  <c r="AH3" i="6"/>
  <c r="AH12" i="6" s="1"/>
  <c r="AP3" i="6"/>
  <c r="AP12" i="6" s="1"/>
  <c r="I13" i="6"/>
  <c r="T13" i="6"/>
  <c r="AD13" i="6"/>
  <c r="AL13" i="6"/>
  <c r="E3" i="5"/>
  <c r="E12" i="5" s="1"/>
  <c r="N3" i="5"/>
  <c r="N12" i="5" s="1"/>
  <c r="X3" i="5"/>
  <c r="X12" i="5" s="1"/>
  <c r="AH3" i="5"/>
  <c r="AH12" i="5" s="1"/>
  <c r="AP3" i="5"/>
  <c r="AP12" i="5" s="1"/>
  <c r="I5" i="6"/>
  <c r="T5" i="6"/>
  <c r="AD5" i="6"/>
  <c r="AM3" i="6"/>
  <c r="AM12" i="6" s="1"/>
  <c r="F2" i="6"/>
  <c r="V3" i="6"/>
  <c r="V12" i="6" s="1"/>
  <c r="S2" i="6"/>
  <c r="AK2" i="5"/>
  <c r="AO13" i="5"/>
  <c r="I2" i="6"/>
  <c r="T2" i="6"/>
  <c r="AD2" i="6"/>
  <c r="AL2" i="6"/>
  <c r="F3" i="6"/>
  <c r="F12" i="6" s="1"/>
  <c r="O3" i="6"/>
  <c r="O12" i="6" s="1"/>
  <c r="Y3" i="6"/>
  <c r="Y12" i="6" s="1"/>
  <c r="AI3" i="6"/>
  <c r="AI12" i="6" s="1"/>
  <c r="AQ3" i="6"/>
  <c r="AQ12" i="6" s="1"/>
  <c r="J13" i="6"/>
  <c r="U13" i="6"/>
  <c r="AE13" i="6"/>
  <c r="AM13" i="6"/>
  <c r="F3" i="5"/>
  <c r="F12" i="5" s="1"/>
  <c r="O3" i="5"/>
  <c r="O12" i="5" s="1"/>
  <c r="Y3" i="5"/>
  <c r="Y12" i="5" s="1"/>
  <c r="AI3" i="5"/>
  <c r="AI12" i="5" s="1"/>
  <c r="AQ3" i="5"/>
  <c r="AQ12" i="5" s="1"/>
  <c r="J5" i="6"/>
  <c r="U5" i="6"/>
  <c r="AM5" i="6"/>
  <c r="O2" i="6"/>
  <c r="Z13" i="6"/>
  <c r="AC2" i="6"/>
  <c r="H2" i="5"/>
  <c r="C13" i="5"/>
  <c r="AG13" i="5"/>
  <c r="I2" i="5"/>
  <c r="T2" i="5"/>
  <c r="AD2" i="5"/>
  <c r="AL2" i="5"/>
  <c r="E13" i="5"/>
  <c r="N13" i="5"/>
  <c r="X13" i="5"/>
  <c r="AH13" i="5"/>
  <c r="AP13" i="5"/>
  <c r="B3" i="6"/>
  <c r="B12" i="6" s="1"/>
  <c r="J2" i="6"/>
  <c r="U2" i="6"/>
  <c r="AE2" i="6"/>
  <c r="AM2" i="6"/>
  <c r="G3" i="6"/>
  <c r="G12" i="6" s="1"/>
  <c r="Q3" i="6"/>
  <c r="Q12" i="6" s="1"/>
  <c r="Z3" i="6"/>
  <c r="Z12" i="6" s="1"/>
  <c r="AJ3" i="6"/>
  <c r="AJ12" i="6" s="1"/>
  <c r="B13" i="6"/>
  <c r="K13" i="6"/>
  <c r="V13" i="6"/>
  <c r="AF13" i="6"/>
  <c r="AN13" i="6"/>
  <c r="G3" i="5"/>
  <c r="G12" i="5" s="1"/>
  <c r="Q3" i="5"/>
  <c r="Q12" i="5" s="1"/>
  <c r="Z3" i="5"/>
  <c r="Z12" i="5" s="1"/>
  <c r="AJ3" i="5"/>
  <c r="AJ12" i="5" s="1"/>
  <c r="B5" i="6"/>
  <c r="K5" i="6"/>
  <c r="V5" i="6"/>
  <c r="AF5" i="6"/>
  <c r="AN5" i="6"/>
  <c r="J3" i="6"/>
  <c r="J12" i="6" s="1"/>
  <c r="AI5" i="6"/>
  <c r="K3" i="6"/>
  <c r="K12" i="6" s="1"/>
  <c r="Q13" i="6"/>
  <c r="AJ5" i="6"/>
  <c r="E3" i="6"/>
  <c r="E12" i="6" s="1"/>
  <c r="AC2" i="5"/>
  <c r="W13" i="5"/>
  <c r="J2" i="5"/>
  <c r="U2" i="5"/>
  <c r="AE2" i="5"/>
  <c r="AM2" i="5"/>
  <c r="F13" i="5"/>
  <c r="O13" i="5"/>
  <c r="Y13" i="5"/>
  <c r="AI13" i="5"/>
  <c r="AQ13" i="5"/>
  <c r="B2" i="6"/>
  <c r="K2" i="6"/>
  <c r="V2" i="6"/>
  <c r="AF2" i="6"/>
  <c r="AN2" i="6"/>
  <c r="H3" i="6"/>
  <c r="H12" i="6" s="1"/>
  <c r="S3" i="6"/>
  <c r="S12" i="6" s="1"/>
  <c r="AC3" i="6"/>
  <c r="AC12" i="6" s="1"/>
  <c r="AK3" i="6"/>
  <c r="AK12" i="6" s="1"/>
  <c r="C13" i="6"/>
  <c r="L13" i="6"/>
  <c r="W13" i="6"/>
  <c r="AG13" i="6"/>
  <c r="AO13" i="6"/>
  <c r="H3" i="5"/>
  <c r="H12" i="5" s="1"/>
  <c r="S3" i="5"/>
  <c r="S12" i="5" s="1"/>
  <c r="AC3" i="5"/>
  <c r="AC12" i="5" s="1"/>
  <c r="AK3" i="5"/>
  <c r="AK12" i="5" s="1"/>
  <c r="C5" i="6"/>
  <c r="L5" i="6"/>
  <c r="W5" i="6"/>
  <c r="AG5" i="6"/>
  <c r="AO5" i="6"/>
  <c r="AI2" i="6"/>
  <c r="AF3" i="6"/>
  <c r="AF12" i="6" s="1"/>
  <c r="AK2" i="6"/>
  <c r="S2" i="5"/>
  <c r="B2" i="5"/>
  <c r="K2" i="5"/>
  <c r="V2" i="5"/>
  <c r="AF2" i="5"/>
  <c r="AN2" i="5"/>
  <c r="G13" i="5"/>
  <c r="Q13" i="5"/>
  <c r="Z13" i="5"/>
  <c r="C2" i="6"/>
  <c r="L2" i="6"/>
  <c r="W2" i="6"/>
  <c r="AG2" i="6"/>
  <c r="AO2" i="6"/>
  <c r="I3" i="6"/>
  <c r="I12" i="6" s="1"/>
  <c r="T3" i="6"/>
  <c r="T12" i="6" s="1"/>
  <c r="AD3" i="6"/>
  <c r="AD12" i="6" s="1"/>
  <c r="E13" i="6"/>
  <c r="N13" i="6"/>
  <c r="X13" i="6"/>
  <c r="AH13" i="6"/>
  <c r="I3" i="5"/>
  <c r="I12" i="5" s="1"/>
  <c r="T3" i="5"/>
  <c r="T12" i="5" s="1"/>
  <c r="AD3" i="5"/>
  <c r="AD12" i="5" s="1"/>
  <c r="E5" i="6"/>
  <c r="N5" i="6"/>
  <c r="X5" i="6"/>
  <c r="AH5" i="6"/>
  <c r="D71" i="1"/>
  <c r="C71" i="1"/>
  <c r="D62" i="1"/>
  <c r="D63" i="1"/>
  <c r="D64" i="1"/>
  <c r="D65" i="1"/>
  <c r="D66" i="1"/>
  <c r="D67" i="1"/>
  <c r="D68" i="1"/>
  <c r="D69" i="1"/>
  <c r="D57" i="1"/>
  <c r="D58" i="1"/>
  <c r="D59" i="1"/>
  <c r="C64" i="1"/>
  <c r="C59" i="1"/>
  <c r="C58" i="1"/>
  <c r="C57" i="1"/>
  <c r="C63" i="1"/>
  <c r="C66" i="1"/>
  <c r="C68" i="1"/>
  <c r="C67" i="1"/>
  <c r="C62" i="1"/>
  <c r="C65" i="1"/>
  <c r="C69" i="1"/>
  <c r="D52" i="1"/>
  <c r="C52" i="1"/>
  <c r="D43" i="1"/>
  <c r="D44" i="1"/>
  <c r="D45" i="1"/>
  <c r="D46" i="1"/>
  <c r="D47" i="1"/>
  <c r="D48" i="1"/>
  <c r="D35" i="1"/>
  <c r="D36" i="1"/>
  <c r="D37" i="1"/>
  <c r="D38" i="1"/>
  <c r="D39" i="1"/>
  <c r="D29" i="1"/>
  <c r="D30" i="1"/>
  <c r="D31" i="1"/>
  <c r="D32" i="1"/>
  <c r="D22" i="1"/>
  <c r="D23" i="1"/>
  <c r="D24" i="1"/>
  <c r="D25" i="1"/>
  <c r="C47" i="1"/>
  <c r="C48" i="1"/>
  <c r="C45" i="1"/>
  <c r="C46" i="1"/>
  <c r="C39" i="1"/>
  <c r="C25" i="1"/>
  <c r="C30" i="1"/>
  <c r="C22" i="1"/>
  <c r="C24" i="1"/>
  <c r="C43" i="1"/>
  <c r="C31" i="1"/>
  <c r="C23" i="1"/>
  <c r="C44" i="1"/>
  <c r="C32" i="1"/>
  <c r="C38" i="1"/>
  <c r="C37" i="1"/>
  <c r="C36" i="1"/>
  <c r="C35" i="1"/>
  <c r="C29" i="1"/>
  <c r="M11" i="6" l="1"/>
  <c r="AA6" i="3"/>
  <c r="AB6" i="3"/>
  <c r="P6" i="3"/>
  <c r="R6" i="3"/>
  <c r="D16" i="5"/>
  <c r="D11" i="5"/>
  <c r="D15" i="5"/>
  <c r="M12" i="6"/>
  <c r="M15" i="6"/>
  <c r="D6" i="6"/>
  <c r="D6" i="3"/>
  <c r="D12" i="6"/>
  <c r="D11" i="6"/>
  <c r="D16" i="6"/>
  <c r="D15" i="6"/>
  <c r="V11" i="5"/>
  <c r="M15" i="5"/>
  <c r="M16" i="5"/>
  <c r="M11" i="5"/>
  <c r="M12" i="5"/>
  <c r="V16" i="5"/>
  <c r="M6" i="6"/>
  <c r="M6" i="3"/>
  <c r="V15" i="5"/>
  <c r="Y15" i="6"/>
  <c r="Y11" i="6"/>
  <c r="Y16" i="6"/>
  <c r="AO11" i="6"/>
  <c r="AO15" i="6"/>
  <c r="AO16" i="6"/>
  <c r="AD16" i="5"/>
  <c r="AD11" i="5"/>
  <c r="AD15" i="5"/>
  <c r="T16" i="6"/>
  <c r="T15" i="6"/>
  <c r="T11" i="6"/>
  <c r="AK11" i="5"/>
  <c r="AK16" i="5"/>
  <c r="AK15" i="5"/>
  <c r="K16" i="6"/>
  <c r="K11" i="6"/>
  <c r="K15" i="6"/>
  <c r="AJ15" i="5"/>
  <c r="AJ16" i="5"/>
  <c r="AJ11" i="5"/>
  <c r="F15" i="5"/>
  <c r="F11" i="5"/>
  <c r="F16" i="5"/>
  <c r="O15" i="6"/>
  <c r="O11" i="6"/>
  <c r="O16" i="6"/>
  <c r="AH15" i="5"/>
  <c r="AH16" i="5"/>
  <c r="AH11" i="5"/>
  <c r="AP15" i="6"/>
  <c r="AP11" i="6"/>
  <c r="AP16" i="6"/>
  <c r="W15" i="5"/>
  <c r="W16" i="5"/>
  <c r="W11" i="5"/>
  <c r="AG15" i="6"/>
  <c r="AG11" i="6"/>
  <c r="AG16" i="6"/>
  <c r="AN16" i="6"/>
  <c r="AN15" i="6"/>
  <c r="AN11" i="6"/>
  <c r="AN16" i="5"/>
  <c r="AN11" i="5"/>
  <c r="AN15" i="5"/>
  <c r="AL11" i="5"/>
  <c r="AL16" i="5"/>
  <c r="AL15" i="5"/>
  <c r="AD16" i="6"/>
  <c r="AD15" i="6"/>
  <c r="AD11" i="6"/>
  <c r="O15" i="5"/>
  <c r="O16" i="5"/>
  <c r="O11" i="5"/>
  <c r="AP15" i="5"/>
  <c r="AP16" i="5"/>
  <c r="AP11" i="5"/>
  <c r="AG15" i="5"/>
  <c r="AG16" i="5"/>
  <c r="AG11" i="5"/>
  <c r="AL16" i="6"/>
  <c r="AL15" i="6"/>
  <c r="AL11" i="6"/>
  <c r="U16" i="5"/>
  <c r="U11" i="5"/>
  <c r="U15" i="5"/>
  <c r="T16" i="5"/>
  <c r="T11" i="5"/>
  <c r="T15" i="5"/>
  <c r="I16" i="6"/>
  <c r="I15" i="6"/>
  <c r="I11" i="6"/>
  <c r="AF16" i="6"/>
  <c r="AF15" i="6"/>
  <c r="AF11" i="6"/>
  <c r="AC16" i="5"/>
  <c r="AC11" i="5"/>
  <c r="AC15" i="5"/>
  <c r="AK16" i="6"/>
  <c r="AK15" i="6"/>
  <c r="AK11" i="6"/>
  <c r="Z15" i="5"/>
  <c r="Z11" i="5"/>
  <c r="Z16" i="5"/>
  <c r="AJ15" i="6"/>
  <c r="AJ11" i="6"/>
  <c r="AJ16" i="6"/>
  <c r="B16" i="6"/>
  <c r="B15" i="6"/>
  <c r="B11" i="6"/>
  <c r="F15" i="6"/>
  <c r="F11" i="6"/>
  <c r="F16" i="6"/>
  <c r="V16" i="6"/>
  <c r="V15" i="6"/>
  <c r="V11" i="6"/>
  <c r="X15" i="5"/>
  <c r="X16" i="5"/>
  <c r="X11" i="5"/>
  <c r="AH15" i="6"/>
  <c r="AH11" i="6"/>
  <c r="AH16" i="6"/>
  <c r="U16" i="6"/>
  <c r="U11" i="6"/>
  <c r="U15" i="6"/>
  <c r="L15" i="5"/>
  <c r="L16" i="5"/>
  <c r="L11" i="5"/>
  <c r="W11" i="6"/>
  <c r="W15" i="6"/>
  <c r="W16" i="6"/>
  <c r="B16" i="5"/>
  <c r="B11" i="5"/>
  <c r="B15" i="5"/>
  <c r="AM16" i="5"/>
  <c r="AM11" i="5"/>
  <c r="AM15" i="5"/>
  <c r="AF16" i="5"/>
  <c r="AF11" i="5"/>
  <c r="AF15" i="5"/>
  <c r="I16" i="5"/>
  <c r="I11" i="5"/>
  <c r="I15" i="5"/>
  <c r="AC16" i="6"/>
  <c r="AC15" i="6"/>
  <c r="AC11" i="6"/>
  <c r="J16" i="6"/>
  <c r="J11" i="6"/>
  <c r="J15" i="6"/>
  <c r="Q15" i="5"/>
  <c r="Q16" i="5"/>
  <c r="Q11" i="5"/>
  <c r="Z15" i="6"/>
  <c r="Z11" i="6"/>
  <c r="Z16" i="6"/>
  <c r="N15" i="5"/>
  <c r="N16" i="5"/>
  <c r="N11" i="5"/>
  <c r="X11" i="6"/>
  <c r="X15" i="6"/>
  <c r="X16" i="6"/>
  <c r="C15" i="5"/>
  <c r="C16" i="5"/>
  <c r="C11" i="5"/>
  <c r="L15" i="6"/>
  <c r="L11" i="6"/>
  <c r="L16" i="6"/>
  <c r="AE16" i="6"/>
  <c r="AE15" i="6"/>
  <c r="AE11" i="6"/>
  <c r="S16" i="5"/>
  <c r="S11" i="5"/>
  <c r="S15" i="5"/>
  <c r="H16" i="5"/>
  <c r="H11" i="5"/>
  <c r="H15" i="5"/>
  <c r="S16" i="6"/>
  <c r="S15" i="6"/>
  <c r="S11" i="6"/>
  <c r="G15" i="5"/>
  <c r="G16" i="5"/>
  <c r="G11" i="5"/>
  <c r="Q15" i="6"/>
  <c r="Q11" i="6"/>
  <c r="Q16" i="6"/>
  <c r="AM16" i="6"/>
  <c r="AM15" i="6"/>
  <c r="AM11" i="6"/>
  <c r="E15" i="5"/>
  <c r="E16" i="5"/>
  <c r="E11" i="5"/>
  <c r="N15" i="6"/>
  <c r="N11" i="6"/>
  <c r="N16" i="6"/>
  <c r="C15" i="6"/>
  <c r="C11" i="6"/>
  <c r="C16" i="6"/>
  <c r="H16" i="6"/>
  <c r="H15" i="6"/>
  <c r="H11" i="6"/>
  <c r="G15" i="6"/>
  <c r="G11" i="6"/>
  <c r="G16" i="6"/>
  <c r="AQ15" i="5"/>
  <c r="AQ11" i="5"/>
  <c r="AQ16" i="5"/>
  <c r="K16" i="5"/>
  <c r="K11" i="5"/>
  <c r="K15" i="5"/>
  <c r="E11" i="6"/>
  <c r="E15" i="6"/>
  <c r="E16" i="6"/>
  <c r="AI15" i="5"/>
  <c r="AI11" i="5"/>
  <c r="AI16" i="5"/>
  <c r="AQ15" i="6"/>
  <c r="AQ11" i="6"/>
  <c r="AQ16" i="6"/>
  <c r="Y15" i="5"/>
  <c r="Y16" i="5"/>
  <c r="Y11" i="5"/>
  <c r="AI15" i="6"/>
  <c r="AI11" i="6"/>
  <c r="AI16" i="6"/>
  <c r="AO16" i="5"/>
  <c r="AO15" i="5"/>
  <c r="AO11" i="5"/>
  <c r="AE16" i="5"/>
  <c r="AE11" i="5"/>
  <c r="AE15" i="5"/>
  <c r="J16" i="5"/>
  <c r="J11" i="5"/>
  <c r="J15" i="5"/>
  <c r="F6" i="3"/>
  <c r="AH6" i="3"/>
  <c r="E6" i="3"/>
  <c r="AO6" i="3"/>
  <c r="C6" i="3"/>
  <c r="AQ6" i="6"/>
  <c r="AP6" i="6"/>
  <c r="AO6" i="6"/>
  <c r="AN6" i="6"/>
  <c r="AM6" i="6"/>
  <c r="AE6" i="6"/>
  <c r="U6" i="6"/>
  <c r="J6" i="6"/>
  <c r="S6" i="6"/>
  <c r="AJ6" i="6"/>
  <c r="AI6" i="6"/>
  <c r="AH6" i="6"/>
  <c r="E6" i="6"/>
  <c r="AF6" i="6"/>
  <c r="AL6" i="6"/>
  <c r="AD6" i="6"/>
  <c r="T6" i="6"/>
  <c r="I6" i="6"/>
  <c r="AC6" i="6"/>
  <c r="Z6" i="6"/>
  <c r="G6" i="6"/>
  <c r="Y6" i="6"/>
  <c r="F6" i="6"/>
  <c r="N6" i="6"/>
  <c r="W6" i="6"/>
  <c r="L6" i="6"/>
  <c r="V6" i="6"/>
  <c r="K6" i="6"/>
  <c r="AK6" i="6"/>
  <c r="H6" i="6"/>
  <c r="Q6" i="6"/>
  <c r="O6" i="6"/>
  <c r="X6" i="6"/>
  <c r="AG6" i="6"/>
  <c r="C6" i="6"/>
  <c r="B6" i="6"/>
  <c r="X6" i="3"/>
  <c r="AF6" i="3"/>
  <c r="K6" i="3"/>
  <c r="AM6" i="3"/>
  <c r="AE6" i="3"/>
  <c r="U6" i="3"/>
  <c r="J6" i="3"/>
  <c r="AP6" i="3"/>
  <c r="N6" i="3"/>
  <c r="AN6" i="3"/>
  <c r="V6" i="3"/>
  <c r="AL6" i="3"/>
  <c r="AD6" i="3"/>
  <c r="T6" i="3"/>
  <c r="I6" i="3"/>
  <c r="AK6" i="3"/>
  <c r="AC6" i="3"/>
  <c r="S6" i="3"/>
  <c r="H6" i="3"/>
  <c r="Q6" i="3"/>
  <c r="B6" i="3"/>
  <c r="AJ6" i="3"/>
  <c r="Z6" i="3"/>
  <c r="G6" i="3"/>
  <c r="AQ6" i="3"/>
  <c r="AI6" i="3"/>
  <c r="Y6" i="3"/>
  <c r="O6" i="3"/>
  <c r="AG6" i="3"/>
  <c r="W6" i="3"/>
  <c r="L6" i="3"/>
  <c r="C16" i="1"/>
  <c r="C15" i="1"/>
  <c r="D239" i="1"/>
  <c r="D242" i="1"/>
  <c r="D243" i="1"/>
  <c r="D244" i="1"/>
  <c r="D245" i="1"/>
  <c r="D246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62" i="1"/>
  <c r="C260" i="1"/>
  <c r="C255" i="1"/>
  <c r="C250" i="1"/>
  <c r="C246" i="1"/>
  <c r="C245" i="1"/>
  <c r="C244" i="1"/>
  <c r="C243" i="1"/>
  <c r="C242" i="1"/>
  <c r="C239" i="1"/>
  <c r="P8" i="3" l="1"/>
  <c r="AB8" i="3"/>
  <c r="AA8" i="3"/>
  <c r="R8" i="3"/>
  <c r="M8" i="3"/>
  <c r="D8" i="3"/>
  <c r="AF8" i="3"/>
  <c r="B8" i="3"/>
  <c r="C8" i="3"/>
  <c r="L8" i="3"/>
  <c r="W8" i="3"/>
  <c r="AG8" i="3"/>
  <c r="E8" i="3"/>
  <c r="N8" i="3"/>
  <c r="X8" i="3"/>
  <c r="AH8" i="3"/>
  <c r="G8" i="3"/>
  <c r="Q8" i="3"/>
  <c r="Z8" i="3"/>
  <c r="AJ8" i="3"/>
  <c r="H8" i="3"/>
  <c r="S8" i="3"/>
  <c r="AC8" i="3"/>
  <c r="AK8" i="3"/>
  <c r="I8" i="3"/>
  <c r="T8" i="3"/>
  <c r="AD8" i="3"/>
  <c r="J8" i="3"/>
  <c r="U8" i="3"/>
  <c r="AE8" i="3"/>
  <c r="AI8" i="3"/>
  <c r="AQ8" i="3"/>
  <c r="Y8" i="3"/>
  <c r="AP8" i="3"/>
  <c r="V8" i="3"/>
  <c r="AO8" i="3"/>
  <c r="O8" i="3"/>
  <c r="AN8" i="3"/>
  <c r="K8" i="3"/>
  <c r="AM8" i="3"/>
  <c r="F8" i="3"/>
  <c r="AL8" i="3"/>
  <c r="D222" i="1"/>
  <c r="D223" i="1"/>
  <c r="D224" i="1"/>
  <c r="D225" i="1"/>
  <c r="D226" i="1"/>
  <c r="D227" i="1"/>
  <c r="C227" i="1"/>
  <c r="C226" i="1"/>
  <c r="R9" i="3" l="1"/>
  <c r="R17" i="3" s="1"/>
  <c r="AA9" i="3"/>
  <c r="AA17" i="3" s="1"/>
  <c r="P9" i="3"/>
  <c r="P17" i="3" s="1"/>
  <c r="AB9" i="3"/>
  <c r="AB17" i="3" s="1"/>
  <c r="D9" i="3"/>
  <c r="D17" i="3" s="1"/>
  <c r="M9" i="3"/>
  <c r="M17" i="3" s="1"/>
  <c r="AQ9" i="3"/>
  <c r="AQ17" i="3" s="1"/>
  <c r="U9" i="3"/>
  <c r="U17" i="3" s="1"/>
  <c r="N9" i="3"/>
  <c r="N17" i="3" s="1"/>
  <c r="AP9" i="3"/>
  <c r="AP17" i="3" s="1"/>
  <c r="F9" i="3"/>
  <c r="F17" i="3" s="1"/>
  <c r="Y9" i="3"/>
  <c r="Y17" i="3" s="1"/>
  <c r="Q9" i="3"/>
  <c r="Q17" i="3" s="1"/>
  <c r="AJ9" i="3"/>
  <c r="AJ17" i="3" s="1"/>
  <c r="H9" i="3"/>
  <c r="H17" i="3" s="1"/>
  <c r="S9" i="3"/>
  <c r="S17" i="3" s="1"/>
  <c r="AC9" i="3"/>
  <c r="AC17" i="3" s="1"/>
  <c r="AK9" i="3"/>
  <c r="AK17" i="3" s="1"/>
  <c r="AE9" i="3"/>
  <c r="AE17" i="3" s="1"/>
  <c r="E9" i="3"/>
  <c r="E17" i="3" s="1"/>
  <c r="AH9" i="3"/>
  <c r="AH17" i="3" s="1"/>
  <c r="O9" i="3"/>
  <c r="O17" i="3" s="1"/>
  <c r="AI9" i="3"/>
  <c r="AI17" i="3" s="1"/>
  <c r="G9" i="3"/>
  <c r="G17" i="3" s="1"/>
  <c r="Z9" i="3"/>
  <c r="Z17" i="3" s="1"/>
  <c r="I9" i="3"/>
  <c r="I17" i="3" s="1"/>
  <c r="T9" i="3"/>
  <c r="T17" i="3" s="1"/>
  <c r="AD9" i="3"/>
  <c r="AD17" i="3" s="1"/>
  <c r="AL9" i="3"/>
  <c r="AL17" i="3" s="1"/>
  <c r="V9" i="3"/>
  <c r="V17" i="3" s="1"/>
  <c r="AN9" i="3"/>
  <c r="AN17" i="3" s="1"/>
  <c r="J9" i="3"/>
  <c r="J17" i="3" s="1"/>
  <c r="B9" i="3"/>
  <c r="B17" i="3" s="1"/>
  <c r="K9" i="3"/>
  <c r="K17" i="3" s="1"/>
  <c r="AF9" i="3"/>
  <c r="AF17" i="3" s="1"/>
  <c r="C9" i="3"/>
  <c r="C17" i="3" s="1"/>
  <c r="L9" i="3"/>
  <c r="L17" i="3" s="1"/>
  <c r="W9" i="3"/>
  <c r="W17" i="3" s="1"/>
  <c r="AG9" i="3"/>
  <c r="AG17" i="3" s="1"/>
  <c r="AO9" i="3"/>
  <c r="AO17" i="3" s="1"/>
  <c r="AM9" i="3"/>
  <c r="AM17" i="3" s="1"/>
  <c r="X9" i="3"/>
  <c r="X17" i="3" s="1"/>
  <c r="C225" i="1"/>
  <c r="C224" i="1"/>
  <c r="C223" i="1"/>
  <c r="C222" i="1"/>
  <c r="D168" i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P5" i="3" l="1"/>
  <c r="R5" i="3"/>
  <c r="AB5" i="3"/>
  <c r="AA5" i="3"/>
  <c r="M5" i="3"/>
  <c r="D5" i="3"/>
  <c r="AO5" i="3"/>
  <c r="C5" i="3"/>
  <c r="F5" i="3"/>
  <c r="E5" i="3"/>
  <c r="L5" i="3"/>
  <c r="AF5" i="3"/>
  <c r="AG5" i="3"/>
  <c r="AN5" i="3"/>
  <c r="V5" i="3"/>
  <c r="K5" i="3"/>
  <c r="AM5" i="3"/>
  <c r="AE5" i="3"/>
  <c r="U5" i="3"/>
  <c r="J5" i="3"/>
  <c r="AL5" i="3"/>
  <c r="T5" i="3"/>
  <c r="AC5" i="3"/>
  <c r="S5" i="3"/>
  <c r="H5" i="3"/>
  <c r="W5" i="3"/>
  <c r="AD5" i="3"/>
  <c r="I5" i="3"/>
  <c r="AK5" i="3"/>
  <c r="B5" i="3"/>
  <c r="AJ5" i="3"/>
  <c r="Z5" i="3"/>
  <c r="Q5" i="3"/>
  <c r="G5" i="3"/>
  <c r="AI5" i="3"/>
  <c r="O5" i="3"/>
  <c r="AQ5" i="3"/>
  <c r="Y5" i="3"/>
  <c r="AP5" i="3"/>
  <c r="AH5" i="3"/>
  <c r="X5" i="3"/>
  <c r="N5" i="3"/>
  <c r="D149" i="1"/>
  <c r="D150" i="1"/>
  <c r="D151" i="1"/>
  <c r="D152" i="1"/>
  <c r="D153" i="1"/>
  <c r="D154" i="1"/>
  <c r="D155" i="1"/>
  <c r="D156" i="1"/>
  <c r="C160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D96" i="1"/>
  <c r="D95" i="1"/>
  <c r="D94" i="1"/>
  <c r="D93" i="1"/>
  <c r="D92" i="1"/>
  <c r="D90" i="1"/>
  <c r="D89" i="1"/>
  <c r="D85" i="1"/>
  <c r="D84" i="1"/>
  <c r="D81" i="1"/>
  <c r="D80" i="1"/>
  <c r="D79" i="1"/>
  <c r="D4" i="1"/>
  <c r="D5" i="1"/>
  <c r="D6" i="1"/>
  <c r="D7" i="1"/>
  <c r="D8" i="1"/>
  <c r="D9" i="1"/>
  <c r="D10" i="1"/>
  <c r="D11" i="1"/>
  <c r="D12" i="1"/>
  <c r="D13" i="1"/>
  <c r="C13" i="1"/>
  <c r="C12" i="1"/>
  <c r="C11" i="1"/>
  <c r="C10" i="1"/>
  <c r="C9" i="1"/>
  <c r="C8" i="1"/>
  <c r="C7" i="1"/>
  <c r="C6" i="1"/>
  <c r="C5" i="1"/>
  <c r="C4" i="1"/>
  <c r="R3" i="3" l="1"/>
  <c r="P3" i="3"/>
  <c r="AA3" i="3"/>
  <c r="AB3" i="3"/>
  <c r="R4" i="3"/>
  <c r="AA4" i="3"/>
  <c r="AB4" i="3"/>
  <c r="P4" i="3"/>
  <c r="AA7" i="3"/>
  <c r="P7" i="3"/>
  <c r="AB7" i="3"/>
  <c r="R7" i="3"/>
  <c r="AA2" i="3"/>
  <c r="AB2" i="3"/>
  <c r="R13" i="3"/>
  <c r="P13" i="3"/>
  <c r="P2" i="3"/>
  <c r="AA13" i="3"/>
  <c r="AB13" i="3"/>
  <c r="R2" i="3"/>
  <c r="D4" i="3"/>
  <c r="D7" i="6"/>
  <c r="D2" i="3"/>
  <c r="D13" i="3"/>
  <c r="M7" i="3"/>
  <c r="D7" i="3"/>
  <c r="M3" i="3"/>
  <c r="M16" i="3" s="1"/>
  <c r="D3" i="3"/>
  <c r="M4" i="3"/>
  <c r="M7" i="6"/>
  <c r="M2" i="3"/>
  <c r="M13" i="3"/>
  <c r="AN7" i="6"/>
  <c r="AF7" i="6"/>
  <c r="V7" i="6"/>
  <c r="K7" i="6"/>
  <c r="B7" i="6"/>
  <c r="N7" i="6"/>
  <c r="AO7" i="6"/>
  <c r="C7" i="6"/>
  <c r="AM7" i="6"/>
  <c r="AE7" i="6"/>
  <c r="U7" i="6"/>
  <c r="J7" i="6"/>
  <c r="AL7" i="6"/>
  <c r="AD7" i="6"/>
  <c r="T7" i="6"/>
  <c r="I7" i="6"/>
  <c r="AP7" i="6"/>
  <c r="W7" i="6"/>
  <c r="AK7" i="6"/>
  <c r="AC7" i="6"/>
  <c r="S7" i="6"/>
  <c r="H7" i="6"/>
  <c r="AJ7" i="6"/>
  <c r="Z7" i="6"/>
  <c r="Q7" i="6"/>
  <c r="G7" i="6"/>
  <c r="X7" i="6"/>
  <c r="L7" i="6"/>
  <c r="AQ7" i="6"/>
  <c r="AI7" i="6"/>
  <c r="Y7" i="6"/>
  <c r="O7" i="6"/>
  <c r="F7" i="6"/>
  <c r="AH7" i="6"/>
  <c r="E7" i="6"/>
  <c r="AG7" i="6"/>
  <c r="C7" i="3"/>
  <c r="AK7" i="3"/>
  <c r="T3" i="3"/>
  <c r="T12" i="3" s="1"/>
  <c r="AK13" i="3"/>
  <c r="J3" i="3"/>
  <c r="J12" i="3" s="1"/>
  <c r="C4" i="3"/>
  <c r="AP13" i="3"/>
  <c r="F3" i="3"/>
  <c r="F12" i="3" s="1"/>
  <c r="AK4" i="3"/>
  <c r="AC7" i="3"/>
  <c r="S7" i="3"/>
  <c r="C13" i="3"/>
  <c r="AN7" i="3"/>
  <c r="V7" i="3"/>
  <c r="AH3" i="3"/>
  <c r="AH12" i="3" s="1"/>
  <c r="N3" i="3"/>
  <c r="N12" i="3" s="1"/>
  <c r="I13" i="3"/>
  <c r="AD13" i="3"/>
  <c r="AN4" i="3"/>
  <c r="V4" i="3"/>
  <c r="AM7" i="3"/>
  <c r="AE7" i="3"/>
  <c r="U7" i="3"/>
  <c r="J7" i="3"/>
  <c r="H2" i="3"/>
  <c r="AO3" i="3"/>
  <c r="AO12" i="3" s="1"/>
  <c r="AG3" i="3"/>
  <c r="AG12" i="3" s="1"/>
  <c r="W3" i="3"/>
  <c r="W12" i="3" s="1"/>
  <c r="L3" i="3"/>
  <c r="L12" i="3" s="1"/>
  <c r="C3" i="3"/>
  <c r="C12" i="3" s="1"/>
  <c r="J13" i="3"/>
  <c r="U13" i="3"/>
  <c r="AE13" i="3"/>
  <c r="AM13" i="3"/>
  <c r="AM4" i="3"/>
  <c r="AE4" i="3"/>
  <c r="U4" i="3"/>
  <c r="J4" i="3"/>
  <c r="H7" i="3"/>
  <c r="U3" i="3"/>
  <c r="U12" i="3" s="1"/>
  <c r="AF7" i="3"/>
  <c r="K7" i="3"/>
  <c r="Q2" i="3"/>
  <c r="AP3" i="3"/>
  <c r="AP12" i="3" s="1"/>
  <c r="X3" i="3"/>
  <c r="X12" i="3" s="1"/>
  <c r="E3" i="3"/>
  <c r="E12" i="3" s="1"/>
  <c r="T13" i="3"/>
  <c r="AL13" i="3"/>
  <c r="AF4" i="3"/>
  <c r="K4" i="3"/>
  <c r="AL7" i="3"/>
  <c r="AD7" i="3"/>
  <c r="T7" i="3"/>
  <c r="I7" i="3"/>
  <c r="AN3" i="3"/>
  <c r="AN12" i="3" s="1"/>
  <c r="AF3" i="3"/>
  <c r="AF12" i="3" s="1"/>
  <c r="V3" i="3"/>
  <c r="V12" i="3" s="1"/>
  <c r="K3" i="3"/>
  <c r="K12" i="3" s="1"/>
  <c r="B13" i="3"/>
  <c r="K13" i="3"/>
  <c r="V13" i="3"/>
  <c r="AF13" i="3"/>
  <c r="AN13" i="3"/>
  <c r="AL4" i="3"/>
  <c r="AD4" i="3"/>
  <c r="T4" i="3"/>
  <c r="I4" i="3"/>
  <c r="AM3" i="3"/>
  <c r="AM12" i="3" s="1"/>
  <c r="W13" i="3"/>
  <c r="B7" i="3"/>
  <c r="Q7" i="3"/>
  <c r="B2" i="3"/>
  <c r="AD3" i="3"/>
  <c r="AD12" i="3" s="1"/>
  <c r="E13" i="3"/>
  <c r="AH13" i="3"/>
  <c r="AJ4" i="3"/>
  <c r="AQ7" i="3"/>
  <c r="AI7" i="3"/>
  <c r="Y7" i="3"/>
  <c r="O7" i="3"/>
  <c r="F7" i="3"/>
  <c r="AQ2" i="3"/>
  <c r="Z2" i="3"/>
  <c r="AK3" i="3"/>
  <c r="AK12" i="3" s="1"/>
  <c r="AC3" i="3"/>
  <c r="AC12" i="3" s="1"/>
  <c r="S3" i="3"/>
  <c r="S12" i="3" s="1"/>
  <c r="H3" i="3"/>
  <c r="H12" i="3" s="1"/>
  <c r="F13" i="3"/>
  <c r="O13" i="3"/>
  <c r="Y13" i="3"/>
  <c r="AI13" i="3"/>
  <c r="AQ13" i="3"/>
  <c r="AQ4" i="3"/>
  <c r="AI4" i="3"/>
  <c r="Y4" i="3"/>
  <c r="O4" i="3"/>
  <c r="F4" i="3"/>
  <c r="AE3" i="3"/>
  <c r="AE12" i="3" s="1"/>
  <c r="L13" i="3"/>
  <c r="AO13" i="3"/>
  <c r="S4" i="3"/>
  <c r="Z7" i="3"/>
  <c r="AL3" i="3"/>
  <c r="AL12" i="3" s="1"/>
  <c r="I3" i="3"/>
  <c r="I12" i="3" s="1"/>
  <c r="X13" i="3"/>
  <c r="B4" i="3"/>
  <c r="Q4" i="3"/>
  <c r="AP7" i="3"/>
  <c r="AH7" i="3"/>
  <c r="X7" i="3"/>
  <c r="N7" i="3"/>
  <c r="E7" i="3"/>
  <c r="AK2" i="3"/>
  <c r="I2" i="3"/>
  <c r="B3" i="3"/>
  <c r="B12" i="3" s="1"/>
  <c r="AJ3" i="3"/>
  <c r="AJ12" i="3" s="1"/>
  <c r="Z3" i="3"/>
  <c r="Z12" i="3" s="1"/>
  <c r="Q3" i="3"/>
  <c r="Q12" i="3" s="1"/>
  <c r="G3" i="3"/>
  <c r="G12" i="3" s="1"/>
  <c r="G13" i="3"/>
  <c r="Q13" i="3"/>
  <c r="Z13" i="3"/>
  <c r="AJ13" i="3"/>
  <c r="AP4" i="3"/>
  <c r="AH4" i="3"/>
  <c r="X4" i="3"/>
  <c r="N4" i="3"/>
  <c r="E4" i="3"/>
  <c r="AG13" i="3"/>
  <c r="AC4" i="3"/>
  <c r="H4" i="3"/>
  <c r="AJ7" i="3"/>
  <c r="G7" i="3"/>
  <c r="N13" i="3"/>
  <c r="Z4" i="3"/>
  <c r="G4" i="3"/>
  <c r="AO7" i="3"/>
  <c r="AG7" i="3"/>
  <c r="W7" i="3"/>
  <c r="L7" i="3"/>
  <c r="S2" i="3"/>
  <c r="AQ3" i="3"/>
  <c r="AQ12" i="3" s="1"/>
  <c r="AI3" i="3"/>
  <c r="AI12" i="3" s="1"/>
  <c r="Y3" i="3"/>
  <c r="Y12" i="3" s="1"/>
  <c r="O3" i="3"/>
  <c r="O12" i="3" s="1"/>
  <c r="H13" i="3"/>
  <c r="S13" i="3"/>
  <c r="AC13" i="3"/>
  <c r="AO4" i="3"/>
  <c r="AG4" i="3"/>
  <c r="W4" i="3"/>
  <c r="L4" i="3"/>
  <c r="G2" i="3"/>
  <c r="AI2" i="3"/>
  <c r="AC2" i="3"/>
  <c r="AJ2" i="3"/>
  <c r="O2" i="3"/>
  <c r="F2" i="3"/>
  <c r="AP2" i="3"/>
  <c r="AH2" i="3"/>
  <c r="X2" i="3"/>
  <c r="N2" i="3"/>
  <c r="E2" i="3"/>
  <c r="Y2" i="3"/>
  <c r="L2" i="3"/>
  <c r="C2" i="3"/>
  <c r="AO2" i="3"/>
  <c r="AN2" i="3"/>
  <c r="AF2" i="3"/>
  <c r="V2" i="3"/>
  <c r="K2" i="3"/>
  <c r="W2" i="3"/>
  <c r="AM2" i="3"/>
  <c r="AE2" i="3"/>
  <c r="U2" i="3"/>
  <c r="J2" i="3"/>
  <c r="AG2" i="3"/>
  <c r="AL2" i="3"/>
  <c r="AD2" i="3"/>
  <c r="T2" i="3"/>
  <c r="AB11" i="3" l="1"/>
  <c r="AB15" i="3"/>
  <c r="AB16" i="3"/>
  <c r="AB12" i="3"/>
  <c r="AA11" i="3"/>
  <c r="AA15" i="3"/>
  <c r="AA12" i="3"/>
  <c r="AA16" i="3"/>
  <c r="P11" i="3"/>
  <c r="P16" i="3"/>
  <c r="P15" i="3"/>
  <c r="P12" i="3"/>
  <c r="R12" i="3"/>
  <c r="R11" i="3"/>
  <c r="R15" i="3"/>
  <c r="R16" i="3"/>
  <c r="M12" i="3"/>
  <c r="M11" i="3"/>
  <c r="M15" i="3"/>
  <c r="D12" i="3"/>
  <c r="D11" i="3"/>
  <c r="D15" i="3"/>
  <c r="D16" i="3"/>
  <c r="AQ15" i="3"/>
  <c r="AQ11" i="3"/>
  <c r="AQ16" i="3"/>
  <c r="AK16" i="3"/>
  <c r="AK11" i="3"/>
  <c r="AK15" i="3"/>
  <c r="AP15" i="3"/>
  <c r="AP16" i="3"/>
  <c r="AP11" i="3"/>
  <c r="B16" i="3"/>
  <c r="B11" i="3"/>
  <c r="B15" i="3"/>
  <c r="AG15" i="3"/>
  <c r="AG16" i="3"/>
  <c r="AG11" i="3"/>
  <c r="T16" i="3"/>
  <c r="T11" i="3"/>
  <c r="T15" i="3"/>
  <c r="AE16" i="3"/>
  <c r="AE11" i="3"/>
  <c r="AE15" i="3"/>
  <c r="K16" i="3"/>
  <c r="K15" i="3"/>
  <c r="K11" i="3"/>
  <c r="AO15" i="3"/>
  <c r="AO16" i="3"/>
  <c r="AO11" i="3"/>
  <c r="Q15" i="3"/>
  <c r="Q11" i="3"/>
  <c r="Q16" i="3"/>
  <c r="AM16" i="3"/>
  <c r="AM11" i="3"/>
  <c r="AM15" i="3"/>
  <c r="W15" i="3"/>
  <c r="W16" i="3"/>
  <c r="W11" i="3"/>
  <c r="O15" i="3"/>
  <c r="O11" i="3"/>
  <c r="O16" i="3"/>
  <c r="AD16" i="3"/>
  <c r="AD11" i="3"/>
  <c r="AD15" i="3"/>
  <c r="V16" i="3"/>
  <c r="V15" i="3"/>
  <c r="V11" i="3"/>
  <c r="AJ15" i="3"/>
  <c r="AJ11" i="3"/>
  <c r="AJ16" i="3"/>
  <c r="Y15" i="3"/>
  <c r="Y11" i="3"/>
  <c r="Y16" i="3"/>
  <c r="I16" i="3"/>
  <c r="I11" i="3"/>
  <c r="I15" i="3"/>
  <c r="AF16" i="3"/>
  <c r="AF11" i="3"/>
  <c r="AF15" i="3"/>
  <c r="U11" i="3"/>
  <c r="U16" i="3"/>
  <c r="U15" i="3"/>
  <c r="N15" i="3"/>
  <c r="N16" i="3"/>
  <c r="N11" i="3"/>
  <c r="F15" i="3"/>
  <c r="F11" i="3"/>
  <c r="F16" i="3"/>
  <c r="AI15" i="3"/>
  <c r="AI11" i="3"/>
  <c r="AI16" i="3"/>
  <c r="G15" i="3"/>
  <c r="G11" i="3"/>
  <c r="G16" i="3"/>
  <c r="AL16" i="3"/>
  <c r="AL11" i="3"/>
  <c r="AL15" i="3"/>
  <c r="H11" i="3"/>
  <c r="H16" i="3"/>
  <c r="H15" i="3"/>
  <c r="AN16" i="3"/>
  <c r="AN15" i="3"/>
  <c r="AN11" i="3"/>
  <c r="AH15" i="3"/>
  <c r="AH16" i="3"/>
  <c r="AH11" i="3"/>
  <c r="S16" i="3"/>
  <c r="S11" i="3"/>
  <c r="S15" i="3"/>
  <c r="C15" i="3"/>
  <c r="C16" i="3"/>
  <c r="C11" i="3"/>
  <c r="E15" i="3"/>
  <c r="E16" i="3"/>
  <c r="E11" i="3"/>
  <c r="Z15" i="3"/>
  <c r="Z11" i="3"/>
  <c r="Z16" i="3"/>
  <c r="AC11" i="3"/>
  <c r="AC16" i="3"/>
  <c r="AC15" i="3"/>
  <c r="X15" i="3"/>
  <c r="X16" i="3"/>
  <c r="X11" i="3"/>
  <c r="L15" i="3"/>
  <c r="L16" i="3"/>
  <c r="L11" i="3"/>
  <c r="J16" i="3"/>
  <c r="J11" i="3"/>
  <c r="J15" i="3"/>
  <c r="B143" i="1"/>
  <c r="C142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<sst xmlns="http://schemas.openxmlformats.org/spreadsheetml/2006/main" count="1175" uniqueCount="452">
  <si>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</si>
  <si>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</si>
  <si>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</si>
  <si>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</si>
  <si>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</si>
  <si>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</si>
  <si>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</si>
  <si>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</si>
  <si>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</si>
  <si>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</si>
  <si>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</si>
  <si>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</si>
  <si>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</si>
  <si>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</si>
  <si>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</si>
  <si>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</si>
  <si>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</si>
  <si>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</si>
  <si>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</si>
  <si>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</si>
  <si>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</si>
  <si>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</si>
  <si>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</si>
  <si>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</si>
  <si>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</si>
  <si>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</si>
  <si>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</si>
  <si>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</si>
  <si>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</si>
  <si>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</si>
  <si>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</si>
  <si>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</si>
  <si>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</si>
  <si>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</si>
  <si>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</si>
  <si>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</si>
  <si>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</si>
  <si>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</si>
  <si>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</si>
  <si>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</si>
  <si>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</si>
  <si>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</si>
  <si>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</si>
  <si>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</si>
  <si>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</si>
  <si>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</si>
  <si>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</si>
  <si>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</si>
  <si>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</si>
  <si>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</si>
  <si>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</si>
  <si>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</si>
  <si>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</si>
  <si>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</si>
  <si>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</si>
  <si>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</si>
  <si>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</si>
  <si>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</si>
  <si>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</si>
  <si>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</si>
  <si>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</si>
  <si>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</si>
  <si>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</si>
  <si>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</si>
  <si>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</si>
  <si>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</si>
  <si>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</si>
  <si>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</si>
  <si>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</si>
  <si>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</si>
  <si>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</si>
  <si>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</si>
  <si>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</si>
  <si>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</si>
  <si>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</si>
  <si>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</si>
  <si>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</si>
  <si>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</si>
  <si>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</si>
  <si>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</si>
  <si>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</si>
  <si>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</si>
  <si>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</si>
  <si>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</si>
  <si>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</si>
  <si>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</si>
  <si>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</si>
  <si>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</si>
  <si>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</si>
  <si>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</si>
  <si>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</si>
  <si>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</si>
  <si>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</si>
  <si>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</si>
  <si>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</si>
  <si>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</si>
  <si>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</si>
  <si>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</si>
  <si>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</si>
  <si>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</si>
  <si>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</si>
  <si>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</si>
  <si>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</si>
  <si>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</si>
  <si>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</si>
  <si>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</si>
  <si>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</si>
  <si>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</si>
  <si>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</si>
  <si>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</si>
  <si>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</si>
  <si>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</si>
  <si>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</si>
  <si>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</si>
  <si>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</si>
  <si>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</si>
  <si>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</si>
  <si>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</si>
  <si>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</si>
  <si>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</si>
  <si>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</si>
  <si>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</si>
  <si>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</si>
  <si>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</si>
  <si>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</si>
  <si>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</si>
  <si>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</si>
  <si>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</si>
  <si>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</si>
  <si>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</si>
  <si>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</si>
  <si>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</si>
  <si>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</si>
  <si>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</si>
  <si>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</si>
  <si>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</si>
  <si>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</si>
  <si>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</si>
  <si>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</si>
  <si>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</si>
  <si>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</si>
  <si>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</si>
  <si>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</si>
  <si>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</si>
  <si>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</si>
  <si>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</si>
  <si>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</si>
  <si>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</si>
  <si>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</si>
  <si>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</si>
  <si>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</si>
  <si>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</si>
  <si>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</si>
  <si>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</si>
  <si>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</si>
  <si>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</si>
  <si>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</si>
  <si>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</si>
  <si>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</si>
  <si>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</si>
  <si>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</si>
  <si>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</si>
  <si>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</si>
  <si>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</si>
  <si>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</si>
  <si>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</si>
  <si>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</si>
  <si>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</si>
  <si>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</si>
  <si>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</si>
  <si>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</si>
  <si>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</si>
  <si>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</si>
  <si>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</si>
  <si>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</si>
  <si>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</si>
  <si>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</si>
  <si>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</si>
  <si>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</si>
  <si>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</si>
  <si>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</si>
  <si>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</si>
  <si>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</si>
  <si>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</si>
  <si>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</si>
  <si>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</si>
  <si>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</si>
  <si>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</si>
  <si>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</si>
  <si>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</si>
  <si>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</si>
  <si>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</si>
  <si>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</si>
  <si>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</si>
  <si>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</si>
  <si>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</si>
  <si>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</si>
  <si>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</si>
  <si>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</si>
  <si>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</si>
  <si>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</si>
  <si>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</si>
  <si>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</si>
  <si>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</si>
  <si>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</si>
  <si>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</si>
  <si>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</si>
  <si>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</si>
  <si>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</si>
  <si>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</si>
  <si>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</si>
  <si>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</si>
  <si>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</si>
  <si>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</si>
  <si>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</si>
  <si>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</si>
  <si>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</si>
  <si>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U.S. Solar Photovoltaic System Cost Benchmark: Q1 2018</t>
  </si>
  <si>
    <t>https://www.nrel.gov/docs/fy19osti/72399.pdf</t>
  </si>
  <si>
    <t>Figure 28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</si>
  <si>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</si>
  <si>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</si>
  <si>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</si>
  <si>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</si>
  <si>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</si>
  <si>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</si>
  <si>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</si>
  <si>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</si>
  <si>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</si>
  <si>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</si>
  <si>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</si>
  <si>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</si>
  <si>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</si>
  <si>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</si>
  <si>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</si>
  <si>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</si>
  <si>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</si>
  <si>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</si>
  <si>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</si>
  <si>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</si>
  <si>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</si>
  <si>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</si>
  <si>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</si>
  <si>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</si>
  <si>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</si>
  <si>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</si>
  <si>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</si>
  <si>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</si>
  <si>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</si>
  <si>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</si>
  <si>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</si>
  <si>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</si>
  <si>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</si>
  <si>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</si>
  <si>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</si>
  <si>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</si>
  <si>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</si>
  <si>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</si>
  <si>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</si>
  <si>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</si>
  <si>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</si>
  <si>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</si>
  <si>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</si>
  <si>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</si>
  <si>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</si>
  <si>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</si>
  <si>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</si>
  <si>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</si>
  <si>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</si>
  <si>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</si>
  <si>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</si>
  <si>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</si>
  <si>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</si>
  <si>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</si>
  <si>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</si>
  <si>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</si>
  <si>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</si>
  <si>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</si>
  <si>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</si>
  <si>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</si>
  <si>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</si>
  <si>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</si>
  <si>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</si>
  <si>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</si>
  <si>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</si>
  <si>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</si>
  <si>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</si>
  <si>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</si>
  <si>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</si>
  <si>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</si>
  <si>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</si>
  <si>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</si>
  <si>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</si>
  <si>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</si>
  <si>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</si>
  <si>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</si>
  <si>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</si>
  <si>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</si>
  <si>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</si>
  <si>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</si>
  <si>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</si>
  <si>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</si>
  <si>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</si>
  <si>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</si>
  <si>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</si>
  <si>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</si>
  <si>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</si>
  <si>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</si>
  <si>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</si>
  <si>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</si>
  <si>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</si>
  <si>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</si>
  <si>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</si>
  <si>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</si>
  <si>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</si>
  <si>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</si>
  <si>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</si>
  <si>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</si>
  <si>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</si>
  <si>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</si>
  <si>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</si>
  <si>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</si>
  <si>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</si>
  <si>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</si>
  <si>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</si>
  <si>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</si>
  <si>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</si>
  <si>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</si>
  <si>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</si>
  <si>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</si>
  <si>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</si>
  <si>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</si>
  <si>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</si>
  <si>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</si>
  <si>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</si>
  <si>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</si>
  <si>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</si>
  <si>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</si>
  <si>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</si>
  <si>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</si>
  <si>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</si>
  <si>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</si>
  <si>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</si>
  <si>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</si>
  <si>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</si>
  <si>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</si>
  <si>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</si>
  <si>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</si>
  <si>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</si>
  <si>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</si>
  <si>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</si>
  <si>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</si>
  <si>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</si>
  <si>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</si>
  <si>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</si>
  <si>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</si>
  <si>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</si>
  <si>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</si>
  <si>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</si>
  <si>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</si>
  <si>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</si>
  <si>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</si>
  <si>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</si>
  <si>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</si>
  <si>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</si>
  <si>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</si>
  <si>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</si>
  <si>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</si>
  <si>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</si>
  <si>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</si>
  <si>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</si>
  <si>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</si>
  <si>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</si>
  <si>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</si>
  <si>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</si>
  <si>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</si>
  <si>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</si>
  <si>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</si>
  <si>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</si>
  <si>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</si>
  <si>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</si>
  <si>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</si>
  <si>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</si>
  <si>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</si>
  <si>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</si>
  <si>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</si>
  <si>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</si>
  <si>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</si>
  <si>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</si>
  <si>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</si>
  <si>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</si>
  <si>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</si>
  <si>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</si>
  <si>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</si>
  <si>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</si>
  <si>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</si>
  <si>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</si>
  <si>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</si>
  <si>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</si>
  <si>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</si>
  <si>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</si>
  <si>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</si>
  <si>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</si>
  <si>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</si>
  <si>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</si>
  <si>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</si>
  <si>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</si>
  <si>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</si>
  <si>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</si>
  <si>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</si>
  <si>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</si>
  <si>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</si>
  <si>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</si>
  <si>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</si>
  <si>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</si>
  <si>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</si>
  <si>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</si>
  <si>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</si>
  <si>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</si>
  <si>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</si>
  <si>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</si>
  <si>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</si>
  <si>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</si>
  <si>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</si>
  <si>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</si>
  <si>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</si>
  <si>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</si>
  <si>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</si>
  <si>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</si>
  <si>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</si>
  <si>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</si>
  <si>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</si>
  <si>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</si>
  <si>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</si>
  <si>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</si>
  <si>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</si>
  <si>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</si>
  <si>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</si>
  <si>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</si>
  <si>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</si>
  <si>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</si>
  <si>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</si>
  <si>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</si>
  <si>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</si>
  <si>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D231: Glass</t>
  </si>
  <si>
    <t>D239: Cement and other nometallic minerals</t>
  </si>
  <si>
    <t>D241: Iron and steel</t>
  </si>
  <si>
    <t>D242: Other metals</t>
  </si>
  <si>
    <t>D351: Electricity generation and distribution</t>
  </si>
  <si>
    <t>D352T353: Energy pipelines and gas processing</t>
  </si>
  <si>
    <t>D36T39: Water and waste</t>
  </si>
  <si>
    <t>D07T08: Mining and quarrying of uranium and non-energy-producing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</si>
</sst>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0.0000"/>
    <numFmt numFmtId="167" formatCode="0.000000000000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29">
    <xf numFmtId="0" fontId="0" fillId="0" borderId="0" xfId="0"/>
    <xf numFmtId="1" fontId="5" fillId="0" borderId="5" xfId="0" applyNumberFormat="1" applyFont="1" applyBorder="1" applyAlignment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 applyAlignment="1"/>
    <xf numFmtId="0" fontId="0" fillId="0" borderId="8" xfId="0" applyBorder="1"/>
    <xf numFmtId="1" fontId="8" fillId="0" borderId="5" xfId="0" applyNumberFormat="1" applyFont="1" applyBorder="1" applyAlignment="1" applyProtection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 applyProtection="1">
      <alignment horizontal="left"/>
    </xf>
    <xf numFmtId="1" fontId="0" fillId="0" borderId="2" xfId="0" applyNumberFormat="1" applyBorder="1" applyAlignment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 applyAlignment="1" applyProtection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 applyAlignment="1" applyProtection="1"/>
    <xf numFmtId="1" fontId="7" fillId="0" borderId="5" xfId="0" applyNumberFormat="1" applyFont="1" applyBorder="1" applyAlignment="1" applyProtection="1"/>
    <xf numFmtId="1" fontId="8" fillId="0" borderId="5" xfId="0" applyNumberFormat="1" applyFont="1" applyFill="1" applyBorder="1" applyAlignment="1"/>
    <xf numFmtId="1" fontId="7" fillId="0" borderId="15" xfId="0" applyNumberFormat="1" applyFont="1" applyBorder="1" applyAlignment="1" applyProtection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 applyProtection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 applyProtection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Fill="1" applyBorder="1" applyAlignment="1" applyProtection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 applyAlignment="1" applyProtection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1" fontId="8" fillId="0" borderId="15" xfId="0" applyNumberFormat="1" applyFont="1" applyFill="1" applyBorder="1" applyAlignment="1" applyProtection="1"/>
    <xf numFmtId="9" fontId="0" fillId="0" borderId="12" xfId="0" applyNumberFormat="1" applyBorder="1"/>
    <xf numFmtId="1" fontId="8" fillId="0" borderId="22" xfId="0" applyNumberFormat="1" applyFont="1" applyBorder="1" applyAlignment="1" applyProtection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0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 applyAlignment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8" fillId="0" borderId="14" xfId="0" applyNumberFormat="1" applyFont="1" applyFill="1" applyBorder="1" applyAlignment="1" applyProtection="1"/>
    <xf numFmtId="0" fontId="0" fillId="0" borderId="7" xfId="0" applyFont="1" applyBorder="1" applyAlignment="1">
      <alignment horizontal="left" vertical="center"/>
    </xf>
    <xf numFmtId="1" fontId="5" fillId="0" borderId="17" xfId="0" quotePrefix="1" applyNumberFormat="1" applyFont="1" applyBorder="1" applyAlignment="1" applyProtection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13" fillId="0" borderId="5" xfId="0" applyFont="1" applyFill="1" applyBorder="1"/>
    <xf numFmtId="0" fontId="13" fillId="0" borderId="15" xfId="0" applyFont="1" applyFill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9" fontId="0" fillId="0" borderId="9" xfId="1" applyNumberFormat="1" applyFont="1" applyBorder="1"/>
    <xf numFmtId="0" fontId="0" fillId="0" borderId="0" xfId="0" applyAlignment="1">
      <alignment horizontal="right"/>
    </xf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14" fontId="0" fillId="0" borderId="0" xfId="0" applyNumberFormat="1"/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analysis/jedi/wind.html" TargetMode="External"/><Relationship Id="rId3" Type="http://schemas.openxmlformats.org/officeDocument/2006/relationships/hyperlink" Target="https://www.nrel.gov/analysis/jedi/natural-gas.html" TargetMode="External"/><Relationship Id="rId7" Type="http://schemas.openxmlformats.org/officeDocument/2006/relationships/hyperlink" Target="https://www.nrel.gov/analysis/jedi/international.html" TargetMode="External"/><Relationship Id="rId12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coal.html" TargetMode="External"/><Relationship Id="rId1" Type="http://schemas.openxmlformats.org/officeDocument/2006/relationships/hyperlink" Target="https://www.nrel.gov/docs/fy19osti/72399.pdf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nventional-hydro.html" TargetMode="External"/><Relationship Id="rId10" Type="http://schemas.openxmlformats.org/officeDocument/2006/relationships/hyperlink" Target="https://www.nrel.gov/analysis/jedi/csp.html" TargetMode="External"/><Relationship Id="rId4" Type="http://schemas.openxmlformats.org/officeDocument/2006/relationships/hyperlink" Target="https://www.world-nuclear.org/information-library/economic-aspects/economics-of-nuclear-power.aspx" TargetMode="External"/><Relationship Id="rId9" Type="http://schemas.openxmlformats.org/officeDocument/2006/relationships/hyperlink" Target="https://www1.eere.energy.gov/water/pdfs/doewater-00662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9" Type="http://schemas.openxmlformats.org/officeDocument/2006/relationships/hyperlink" Target="https://www.nrel.gov/analysis/jedi/international.html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Relationship Id="rId20" Type="http://schemas.openxmlformats.org/officeDocument/2006/relationships/hyperlink" Target="https://www.nrel.gov/analysis/jedi/international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/>
  </sheetViews>
  <sheetFormatPr baseColWidth="10" defaultColWidth="8.83203125" defaultRowHeight="15" x14ac:dyDescent="0.2"/>
  <cols>
    <col min="2" max="2" width="61.83203125" customWidth="1"/>
    <col min="3" max="3" width="4.5" customWidth="1"/>
    <col min="4" max="4" width="65.6640625" customWidth="1"/>
    <col min="5" max="5" width="5.6640625" customWidth="1"/>
    <col min="6" max="6" width="63.5" customWidth="1"/>
  </cols>
  <sheetData>
    <row r="1" spans="1:6" x14ac:dyDescent="0.2">
      <c r="A1" s="74" t="s">
        <v>428</v>
      </c>
      <c r="C1" s="128">
        <v>44307</v>
      </c>
    </row>
    <row r="3" spans="1:6" x14ac:dyDescent="0.2">
      <c r="A3" s="74" t="s">
        <v>215</v>
      </c>
      <c r="B3" s="82" t="s">
        <v>330</v>
      </c>
      <c r="D3" s="82" t="s">
        <v>338</v>
      </c>
      <c r="F3" s="82" t="s">
        <v>339</v>
      </c>
    </row>
    <row r="4" spans="1:6" x14ac:dyDescent="0.2">
      <c r="B4" t="s">
        <v>216</v>
      </c>
      <c r="D4" t="s">
        <v>216</v>
      </c>
      <c r="F4" t="s">
        <v>222</v>
      </c>
    </row>
    <row r="5" spans="1:6" x14ac:dyDescent="0.2">
      <c r="B5" s="83">
        <v>2018</v>
      </c>
      <c r="D5" s="83">
        <v>2016</v>
      </c>
      <c r="F5" s="83">
        <v>2020</v>
      </c>
    </row>
    <row r="6" spans="1:6" x14ac:dyDescent="0.2">
      <c r="B6" t="s">
        <v>217</v>
      </c>
      <c r="D6" t="s">
        <v>220</v>
      </c>
      <c r="F6" t="s">
        <v>223</v>
      </c>
    </row>
    <row r="7" spans="1:6" x14ac:dyDescent="0.2">
      <c r="B7" s="68" t="s">
        <v>218</v>
      </c>
      <c r="D7" s="68" t="s">
        <v>15</v>
      </c>
      <c r="F7" s="58" t="s">
        <v>56</v>
      </c>
    </row>
    <row r="8" spans="1:6" x14ac:dyDescent="0.2">
      <c r="B8" t="s">
        <v>219</v>
      </c>
      <c r="D8" t="s">
        <v>292</v>
      </c>
      <c r="F8" t="s">
        <v>224</v>
      </c>
    </row>
    <row r="10" spans="1:6" x14ac:dyDescent="0.2">
      <c r="B10" s="82" t="s">
        <v>331</v>
      </c>
      <c r="D10" s="82" t="s">
        <v>337</v>
      </c>
      <c r="F10" s="82" t="s">
        <v>225</v>
      </c>
    </row>
    <row r="11" spans="1:6" x14ac:dyDescent="0.2">
      <c r="B11" t="s">
        <v>216</v>
      </c>
      <c r="D11" t="s">
        <v>216</v>
      </c>
      <c r="F11" t="s">
        <v>216</v>
      </c>
    </row>
    <row r="12" spans="1:6" x14ac:dyDescent="0.2">
      <c r="B12" s="83">
        <v>2019</v>
      </c>
      <c r="D12" s="83">
        <v>2017</v>
      </c>
      <c r="F12" s="83">
        <v>2016</v>
      </c>
    </row>
    <row r="13" spans="1:6" x14ac:dyDescent="0.2">
      <c r="B13" t="s">
        <v>291</v>
      </c>
      <c r="D13" t="s">
        <v>221</v>
      </c>
      <c r="F13" t="s">
        <v>226</v>
      </c>
    </row>
    <row r="14" spans="1:6" x14ac:dyDescent="0.2">
      <c r="B14" s="68" t="s">
        <v>290</v>
      </c>
      <c r="D14" s="68" t="s">
        <v>42</v>
      </c>
      <c r="F14" s="68" t="s">
        <v>73</v>
      </c>
    </row>
    <row r="15" spans="1:6" x14ac:dyDescent="0.2">
      <c r="B15" t="s">
        <v>292</v>
      </c>
      <c r="D15" t="s">
        <v>292</v>
      </c>
      <c r="F15" t="s">
        <v>292</v>
      </c>
    </row>
    <row r="17" spans="2:6" x14ac:dyDescent="0.2">
      <c r="B17" s="82" t="s">
        <v>227</v>
      </c>
      <c r="D17" s="82" t="s">
        <v>365</v>
      </c>
      <c r="F17" s="82" t="s">
        <v>340</v>
      </c>
    </row>
    <row r="18" spans="2:6" x14ac:dyDescent="0.2">
      <c r="B18" t="s">
        <v>216</v>
      </c>
      <c r="D18" t="s">
        <v>366</v>
      </c>
      <c r="F18" t="s">
        <v>316</v>
      </c>
    </row>
    <row r="19" spans="2:6" x14ac:dyDescent="0.2">
      <c r="B19" s="83">
        <v>2016</v>
      </c>
      <c r="D19" s="83">
        <v>2020</v>
      </c>
      <c r="F19" s="83">
        <v>2003</v>
      </c>
    </row>
    <row r="20" spans="2:6" ht="32" x14ac:dyDescent="0.2">
      <c r="B20" s="115" t="s">
        <v>228</v>
      </c>
      <c r="C20" s="116"/>
      <c r="D20" s="115" t="s">
        <v>368</v>
      </c>
      <c r="E20" s="116"/>
      <c r="F20" s="115" t="s">
        <v>315</v>
      </c>
    </row>
    <row r="21" spans="2:6" ht="32" x14ac:dyDescent="0.2">
      <c r="B21" s="117" t="s">
        <v>114</v>
      </c>
      <c r="C21" s="116"/>
      <c r="D21" s="117" t="s">
        <v>70</v>
      </c>
      <c r="E21" s="116"/>
      <c r="F21" s="117" t="s">
        <v>313</v>
      </c>
    </row>
    <row r="22" spans="2:6" x14ac:dyDescent="0.2">
      <c r="B22" t="s">
        <v>334</v>
      </c>
      <c r="D22" t="s">
        <v>367</v>
      </c>
      <c r="F22" t="s">
        <v>317</v>
      </c>
    </row>
    <row r="24" spans="2:6" x14ac:dyDescent="0.2">
      <c r="B24" s="82" t="s">
        <v>332</v>
      </c>
      <c r="D24" s="82" t="s">
        <v>369</v>
      </c>
      <c r="F24" s="82" t="s">
        <v>358</v>
      </c>
    </row>
    <row r="25" spans="2:6" x14ac:dyDescent="0.2">
      <c r="B25" t="s">
        <v>216</v>
      </c>
      <c r="D25" t="s">
        <v>216</v>
      </c>
      <c r="F25" t="s">
        <v>216</v>
      </c>
    </row>
    <row r="26" spans="2:6" x14ac:dyDescent="0.2">
      <c r="B26" s="83">
        <v>2016</v>
      </c>
      <c r="D26" s="83">
        <v>2017</v>
      </c>
      <c r="F26" s="83">
        <v>2016</v>
      </c>
    </row>
    <row r="27" spans="2:6" x14ac:dyDescent="0.2">
      <c r="B27" t="s">
        <v>333</v>
      </c>
      <c r="D27" t="s">
        <v>424</v>
      </c>
      <c r="F27" t="s">
        <v>228</v>
      </c>
    </row>
    <row r="28" spans="2:6" x14ac:dyDescent="0.2">
      <c r="B28" s="68" t="s">
        <v>259</v>
      </c>
      <c r="D28" s="68" t="s">
        <v>290</v>
      </c>
      <c r="F28" s="68" t="s">
        <v>114</v>
      </c>
    </row>
    <row r="29" spans="2:6" x14ac:dyDescent="0.2">
      <c r="B29" t="s">
        <v>292</v>
      </c>
      <c r="D29" t="s">
        <v>292</v>
      </c>
      <c r="F29" t="s">
        <v>292</v>
      </c>
    </row>
    <row r="33" spans="1:1" x14ac:dyDescent="0.2">
      <c r="A33" s="74" t="s">
        <v>335</v>
      </c>
    </row>
    <row r="34" spans="1:1" x14ac:dyDescent="0.2">
      <c r="A34" t="s">
        <v>427</v>
      </c>
    </row>
    <row r="35" spans="1:1" x14ac:dyDescent="0.2">
      <c r="A35" t="s">
        <v>336</v>
      </c>
    </row>
    <row r="37" spans="1:1" x14ac:dyDescent="0.2">
      <c r="A37" t="s">
        <v>426</v>
      </c>
    </row>
    <row r="38" spans="1:1" x14ac:dyDescent="0.2">
      <c r="A38" t="s">
        <v>423</v>
      </c>
    </row>
    <row r="40" spans="1:1" x14ac:dyDescent="0.2">
      <c r="A40" t="s">
        <v>425</v>
      </c>
    </row>
    <row r="42" spans="1:1" x14ac:dyDescent="0.2">
      <c r="A42" t="s">
        <v>359</v>
      </c>
    </row>
  </sheetData>
  <hyperlinks>
    <hyperlink ref="B7" r:id="rId1" xr:uid="{00000000-0004-0000-0000-000000000000}"/>
    <hyperlink ref="D7" r:id="rId2" xr:uid="{00000000-0004-0000-0000-000001000000}"/>
    <hyperlink ref="D14" r:id="rId3" xr:uid="{00000000-0004-0000-0000-000002000000}"/>
    <hyperlink ref="F7" r:id="rId4" xr:uid="{00000000-0004-0000-0000-000003000000}"/>
    <hyperlink ref="F14" r:id="rId5" xr:uid="{00000000-0004-0000-0000-000004000000}"/>
    <hyperlink ref="B21" r:id="rId6" xr:uid="{00000000-0004-0000-0000-000005000000}"/>
    <hyperlink ref="F28" r:id="rId7" xr:uid="{00000000-0004-0000-0000-000006000000}"/>
    <hyperlink ref="B14" r:id="rId8" xr:uid="{00000000-0004-0000-0000-000007000000}"/>
    <hyperlink ref="F21" r:id="rId9" xr:uid="{00000000-0004-0000-0000-000008000000}"/>
    <hyperlink ref="B28" r:id="rId10" xr:uid="{00000000-0004-0000-0000-000009000000}"/>
    <hyperlink ref="D21" r:id="rId11" xr:uid="{00000000-0004-0000-0000-00000A000000}"/>
    <hyperlink ref="D28" r:id="rId12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/>
  </sheetViews>
  <sheetFormatPr baseColWidth="10" defaultColWidth="8.83203125" defaultRowHeight="15" x14ac:dyDescent="0.2"/>
  <cols>
    <col min="1" max="1" width="77.5" bestFit="1" customWidth="1"/>
    <col min="2" max="2" width="12.1640625" bestFit="1" customWidth="1"/>
    <col min="3" max="3" width="20.5" bestFit="1" customWidth="1"/>
    <col min="4" max="4" width="17.6640625" bestFit="1" customWidth="1"/>
    <col min="5" max="5" width="17.6640625" customWidth="1"/>
    <col min="6" max="6" width="14" bestFit="1" customWidth="1"/>
    <col min="7" max="7" width="21.5" bestFit="1" customWidth="1"/>
    <col min="8" max="9" width="12" bestFit="1" customWidth="1"/>
  </cols>
  <sheetData>
    <row r="1" spans="1:2" s="74" customFormat="1" x14ac:dyDescent="0.2">
      <c r="A1" s="74" t="s">
        <v>194</v>
      </c>
      <c r="B1" s="74" t="s">
        <v>195</v>
      </c>
    </row>
    <row r="2" spans="1:2" x14ac:dyDescent="0.2">
      <c r="A2" t="s">
        <v>123</v>
      </c>
      <c r="B2" t="s">
        <v>163</v>
      </c>
    </row>
    <row r="3" spans="1:2" x14ac:dyDescent="0.2">
      <c r="A3" t="s">
        <v>433</v>
      </c>
      <c r="B3" t="s">
        <v>436</v>
      </c>
    </row>
    <row r="4" spans="1:2" x14ac:dyDescent="0.2">
      <c r="A4" t="s">
        <v>434</v>
      </c>
      <c r="B4" t="s">
        <v>435</v>
      </c>
    </row>
    <row r="5" spans="1:2" x14ac:dyDescent="0.2">
      <c r="A5" t="s">
        <v>451</v>
      </c>
      <c r="B5" t="s">
        <v>164</v>
      </c>
    </row>
    <row r="6" spans="1:2" x14ac:dyDescent="0.2">
      <c r="A6" t="s">
        <v>124</v>
      </c>
      <c r="B6" t="s">
        <v>165</v>
      </c>
    </row>
    <row r="7" spans="1:2" x14ac:dyDescent="0.2">
      <c r="A7" t="s">
        <v>125</v>
      </c>
      <c r="B7" t="s">
        <v>166</v>
      </c>
    </row>
    <row r="8" spans="1:2" x14ac:dyDescent="0.2">
      <c r="A8" t="s">
        <v>126</v>
      </c>
      <c r="B8" t="s">
        <v>167</v>
      </c>
    </row>
    <row r="9" spans="1:2" x14ac:dyDescent="0.2">
      <c r="A9" t="s">
        <v>127</v>
      </c>
      <c r="B9" t="s">
        <v>168</v>
      </c>
    </row>
    <row r="10" spans="1:2" x14ac:dyDescent="0.2">
      <c r="A10" t="s">
        <v>128</v>
      </c>
      <c r="B10" t="s">
        <v>169</v>
      </c>
    </row>
    <row r="11" spans="1:2" x14ac:dyDescent="0.2">
      <c r="A11" t="s">
        <v>129</v>
      </c>
      <c r="B11" t="s">
        <v>170</v>
      </c>
    </row>
    <row r="12" spans="1:2" x14ac:dyDescent="0.2">
      <c r="A12" t="s">
        <v>432</v>
      </c>
      <c r="B12" t="s">
        <v>429</v>
      </c>
    </row>
    <row r="13" spans="1:2" x14ac:dyDescent="0.2">
      <c r="A13" t="s">
        <v>431</v>
      </c>
      <c r="B13" t="s">
        <v>430</v>
      </c>
    </row>
    <row r="14" spans="1:2" x14ac:dyDescent="0.2">
      <c r="A14" t="s">
        <v>130</v>
      </c>
      <c r="B14" t="s">
        <v>171</v>
      </c>
    </row>
    <row r="15" spans="1:2" x14ac:dyDescent="0.2">
      <c r="A15" t="s">
        <v>444</v>
      </c>
      <c r="B15" t="s">
        <v>437</v>
      </c>
    </row>
    <row r="16" spans="1:2" x14ac:dyDescent="0.2">
      <c r="A16" t="s">
        <v>445</v>
      </c>
      <c r="B16" t="s">
        <v>438</v>
      </c>
    </row>
    <row r="17" spans="1:2" x14ac:dyDescent="0.2">
      <c r="A17" t="s">
        <v>446</v>
      </c>
      <c r="B17" t="s">
        <v>439</v>
      </c>
    </row>
    <row r="18" spans="1:2" x14ac:dyDescent="0.2">
      <c r="A18" t="s">
        <v>447</v>
      </c>
      <c r="B18" t="s">
        <v>440</v>
      </c>
    </row>
    <row r="19" spans="1:2" x14ac:dyDescent="0.2">
      <c r="A19" t="s">
        <v>131</v>
      </c>
      <c r="B19" t="s">
        <v>172</v>
      </c>
    </row>
    <row r="20" spans="1:2" x14ac:dyDescent="0.2">
      <c r="A20" t="s">
        <v>132</v>
      </c>
      <c r="B20" t="s">
        <v>173</v>
      </c>
    </row>
    <row r="21" spans="1:2" x14ac:dyDescent="0.2">
      <c r="A21" t="s">
        <v>133</v>
      </c>
      <c r="B21" t="s">
        <v>174</v>
      </c>
    </row>
    <row r="22" spans="1:2" x14ac:dyDescent="0.2">
      <c r="A22" t="s">
        <v>134</v>
      </c>
      <c r="B22" t="s">
        <v>175</v>
      </c>
    </row>
    <row r="23" spans="1:2" x14ac:dyDescent="0.2">
      <c r="A23" t="s">
        <v>135</v>
      </c>
      <c r="B23" t="s">
        <v>176</v>
      </c>
    </row>
    <row r="24" spans="1:2" x14ac:dyDescent="0.2">
      <c r="A24" t="s">
        <v>136</v>
      </c>
      <c r="B24" t="s">
        <v>177</v>
      </c>
    </row>
    <row r="25" spans="1:2" x14ac:dyDescent="0.2">
      <c r="A25" t="s">
        <v>137</v>
      </c>
      <c r="B25" t="s">
        <v>178</v>
      </c>
    </row>
    <row r="26" spans="1:2" x14ac:dyDescent="0.2">
      <c r="A26" t="s">
        <v>448</v>
      </c>
      <c r="B26" t="s">
        <v>441</v>
      </c>
    </row>
    <row r="27" spans="1:2" x14ac:dyDescent="0.2">
      <c r="A27" t="s">
        <v>449</v>
      </c>
      <c r="B27" t="s">
        <v>442</v>
      </c>
    </row>
    <row r="28" spans="1:2" x14ac:dyDescent="0.2">
      <c r="A28" t="s">
        <v>450</v>
      </c>
      <c r="B28" t="s">
        <v>443</v>
      </c>
    </row>
    <row r="29" spans="1:2" x14ac:dyDescent="0.2">
      <c r="A29" t="s">
        <v>138</v>
      </c>
      <c r="B29" t="s">
        <v>179</v>
      </c>
    </row>
    <row r="30" spans="1:2" x14ac:dyDescent="0.2">
      <c r="A30" t="s">
        <v>139</v>
      </c>
      <c r="B30" t="s">
        <v>180</v>
      </c>
    </row>
    <row r="31" spans="1:2" x14ac:dyDescent="0.2">
      <c r="A31" t="s">
        <v>140</v>
      </c>
      <c r="B31" t="s">
        <v>181</v>
      </c>
    </row>
    <row r="32" spans="1:2" x14ac:dyDescent="0.2">
      <c r="A32" t="s">
        <v>141</v>
      </c>
      <c r="B32" t="s">
        <v>182</v>
      </c>
    </row>
    <row r="33" spans="1:2" x14ac:dyDescent="0.2">
      <c r="A33" t="s">
        <v>142</v>
      </c>
      <c r="B33" t="s">
        <v>183</v>
      </c>
    </row>
    <row r="34" spans="1:2" x14ac:dyDescent="0.2">
      <c r="A34" t="s">
        <v>143</v>
      </c>
      <c r="B34" t="s">
        <v>184</v>
      </c>
    </row>
    <row r="35" spans="1:2" x14ac:dyDescent="0.2">
      <c r="A35" t="s">
        <v>144</v>
      </c>
      <c r="B35" t="s">
        <v>185</v>
      </c>
    </row>
    <row r="36" spans="1:2" x14ac:dyDescent="0.2">
      <c r="A36" t="s">
        <v>145</v>
      </c>
      <c r="B36" t="s">
        <v>186</v>
      </c>
    </row>
    <row r="37" spans="1:2" x14ac:dyDescent="0.2">
      <c r="A37" t="s">
        <v>146</v>
      </c>
      <c r="B37" t="s">
        <v>187</v>
      </c>
    </row>
    <row r="38" spans="1:2" x14ac:dyDescent="0.2">
      <c r="A38" t="s">
        <v>147</v>
      </c>
      <c r="B38" t="s">
        <v>188</v>
      </c>
    </row>
    <row r="39" spans="1:2" x14ac:dyDescent="0.2">
      <c r="A39" t="s">
        <v>148</v>
      </c>
      <c r="B39" t="s">
        <v>189</v>
      </c>
    </row>
    <row r="40" spans="1:2" x14ac:dyDescent="0.2">
      <c r="A40" t="s">
        <v>149</v>
      </c>
      <c r="B40" t="s">
        <v>190</v>
      </c>
    </row>
    <row r="41" spans="1:2" x14ac:dyDescent="0.2">
      <c r="A41" t="s">
        <v>150</v>
      </c>
      <c r="B41" t="s">
        <v>191</v>
      </c>
    </row>
    <row r="42" spans="1:2" x14ac:dyDescent="0.2">
      <c r="A42" t="s">
        <v>151</v>
      </c>
      <c r="B42" t="s">
        <v>192</v>
      </c>
    </row>
    <row r="43" spans="1:2" x14ac:dyDescent="0.2">
      <c r="A43" t="s">
        <v>152</v>
      </c>
      <c r="B4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1"/>
  <sheetViews>
    <sheetView zoomScale="85" zoomScaleNormal="85" workbookViewId="0">
      <selection sqref="A1:F1"/>
    </sheetView>
  </sheetViews>
  <sheetFormatPr baseColWidth="10" defaultColWidth="8.83203125" defaultRowHeight="15" x14ac:dyDescent="0.2"/>
  <cols>
    <col min="1" max="1" width="65.6640625" bestFit="1" customWidth="1"/>
    <col min="2" max="2" width="11.5" bestFit="1" customWidth="1"/>
    <col min="3" max="3" width="74" bestFit="1" customWidth="1"/>
    <col min="4" max="4" width="23.5" bestFit="1" customWidth="1"/>
    <col min="5" max="5" width="48.5" customWidth="1"/>
    <col min="6" max="6" width="60.5" customWidth="1"/>
  </cols>
  <sheetData>
    <row r="1" spans="1:6" ht="19" x14ac:dyDescent="0.25">
      <c r="A1" s="124" t="s">
        <v>0</v>
      </c>
      <c r="B1" s="125"/>
      <c r="C1" s="125"/>
      <c r="D1" s="125"/>
      <c r="E1" s="125"/>
      <c r="F1" s="126"/>
    </row>
    <row r="2" spans="1:6" x14ac:dyDescent="0.2">
      <c r="A2" s="1" t="s">
        <v>1</v>
      </c>
      <c r="B2" s="2" t="s">
        <v>2</v>
      </c>
      <c r="C2" s="2" t="s">
        <v>197</v>
      </c>
      <c r="D2" s="2" t="s">
        <v>196</v>
      </c>
      <c r="E2" s="2" t="s">
        <v>4</v>
      </c>
      <c r="F2" s="4" t="s">
        <v>5</v>
      </c>
    </row>
    <row r="3" spans="1:6" x14ac:dyDescent="0.2">
      <c r="A3" s="5" t="s">
        <v>6</v>
      </c>
      <c r="B3" s="2" t="s">
        <v>7</v>
      </c>
      <c r="C3" s="21"/>
      <c r="D3" s="21"/>
      <c r="E3" s="21"/>
      <c r="F3" s="6"/>
    </row>
    <row r="4" spans="1:6" x14ac:dyDescent="0.2">
      <c r="A4" s="7" t="s">
        <v>153</v>
      </c>
      <c r="B4" s="57">
        <v>0.41228070175438591</v>
      </c>
      <c r="C4" s="78" t="str">
        <f>'OECD Mapping'!A20</f>
        <v>D26: Computer, electronic and optical products</v>
      </c>
      <c r="D4" s="78" t="str">
        <f>'OECD Mapping'!B20</f>
        <v>ISIC 26</v>
      </c>
      <c r="E4" s="94" t="s">
        <v>198</v>
      </c>
      <c r="F4" s="16" t="s">
        <v>162</v>
      </c>
    </row>
    <row r="5" spans="1:6" x14ac:dyDescent="0.2">
      <c r="A5" s="7" t="s">
        <v>154</v>
      </c>
      <c r="B5" s="57">
        <v>0.13157894736842105</v>
      </c>
      <c r="C5" s="79" t="str">
        <f>'OECD Mapping'!A21</f>
        <v>D27: Electrical equipment</v>
      </c>
      <c r="D5" s="79" t="str">
        <f>'OECD Mapping'!B21</f>
        <v>ISIC 27</v>
      </c>
      <c r="E5" s="94" t="s">
        <v>198</v>
      </c>
      <c r="F5" s="16" t="s">
        <v>162</v>
      </c>
    </row>
    <row r="6" spans="1:6" x14ac:dyDescent="0.2">
      <c r="A6" s="7" t="s">
        <v>155</v>
      </c>
      <c r="B6" s="57">
        <v>0.11403508771929824</v>
      </c>
      <c r="C6" s="78" t="str">
        <f>'OECD Mapping'!A21</f>
        <v>D27: Electrical equipment</v>
      </c>
      <c r="D6" s="78" t="str">
        <f>'OECD Mapping'!B21</f>
        <v>ISIC 27</v>
      </c>
      <c r="E6" s="94" t="s">
        <v>198</v>
      </c>
      <c r="F6" s="16" t="s">
        <v>162</v>
      </c>
    </row>
    <row r="7" spans="1:6" x14ac:dyDescent="0.2">
      <c r="A7" s="7" t="s">
        <v>156</v>
      </c>
      <c r="B7" s="57">
        <v>7.0175438596491224E-2</v>
      </c>
      <c r="C7" s="78" t="str">
        <f>'OECD Mapping'!A29</f>
        <v>D41T43: Construction</v>
      </c>
      <c r="D7" s="78" t="str">
        <f>'OECD Mapping'!B29</f>
        <v>ISIC 41T43</v>
      </c>
      <c r="E7" s="94" t="s">
        <v>198</v>
      </c>
      <c r="F7" s="16" t="s">
        <v>162</v>
      </c>
    </row>
    <row r="8" spans="1:6" x14ac:dyDescent="0.2">
      <c r="A8" s="7" t="s">
        <v>157</v>
      </c>
      <c r="B8" s="57">
        <v>8.771929824561403E-2</v>
      </c>
      <c r="C8" s="78" t="str">
        <f>'OECD Mapping'!A29</f>
        <v>D41T43: Construction</v>
      </c>
      <c r="D8" s="78" t="str">
        <f>'OECD Mapping'!B29</f>
        <v>ISIC 41T43</v>
      </c>
      <c r="E8" s="94" t="s">
        <v>198</v>
      </c>
      <c r="F8" s="16" t="s">
        <v>162</v>
      </c>
    </row>
    <row r="9" spans="1:6" x14ac:dyDescent="0.2">
      <c r="A9" s="7" t="s">
        <v>158</v>
      </c>
      <c r="B9" s="57">
        <v>5.2631578947368418E-2</v>
      </c>
      <c r="C9" s="78" t="str">
        <f>'OECD Mapping'!A38</f>
        <v>D69T82: Other business sector services</v>
      </c>
      <c r="D9" s="78" t="str">
        <f>'OECD Mapping'!B38</f>
        <v>ISIC 69T82</v>
      </c>
      <c r="E9" s="94" t="s">
        <v>198</v>
      </c>
      <c r="F9" s="16" t="s">
        <v>162</v>
      </c>
    </row>
    <row r="10" spans="1:6" x14ac:dyDescent="0.2">
      <c r="A10" s="7" t="s">
        <v>159</v>
      </c>
      <c r="B10" s="57">
        <v>4.3859649122807015E-2</v>
      </c>
      <c r="C10" s="78" t="str">
        <f>'OECD Mapping'!A39</f>
        <v>D84: Public admin. and defence; compulsory social security</v>
      </c>
      <c r="D10" s="78" t="str">
        <f>'OECD Mapping'!B39</f>
        <v>ISIC 84</v>
      </c>
      <c r="E10" s="94" t="s">
        <v>198</v>
      </c>
      <c r="F10" s="16" t="s">
        <v>162</v>
      </c>
    </row>
    <row r="11" spans="1:6" x14ac:dyDescent="0.2">
      <c r="A11" s="7" t="s">
        <v>160</v>
      </c>
      <c r="B11" s="57">
        <v>1.7543859649122806E-2</v>
      </c>
      <c r="C11" s="78" t="str">
        <f>'OECD Mapping'!A38</f>
        <v>D69T82: Other business sector services</v>
      </c>
      <c r="D11" s="78" t="str">
        <f>'OECD Mapping'!B38</f>
        <v>ISIC 69T82</v>
      </c>
      <c r="E11" s="94" t="s">
        <v>198</v>
      </c>
      <c r="F11" s="16" t="s">
        <v>162</v>
      </c>
    </row>
    <row r="12" spans="1:6" x14ac:dyDescent="0.2">
      <c r="A12" s="7" t="s">
        <v>10</v>
      </c>
      <c r="B12" s="57">
        <v>2.6315789473684209E-2</v>
      </c>
      <c r="C12" s="78" t="str">
        <f>'OECD Mapping'!A38</f>
        <v>D69T82: Other business sector services</v>
      </c>
      <c r="D12" s="78" t="str">
        <f>'OECD Mapping'!B38</f>
        <v>ISIC 69T82</v>
      </c>
      <c r="E12" s="94" t="s">
        <v>198</v>
      </c>
      <c r="F12" s="16" t="s">
        <v>162</v>
      </c>
    </row>
    <row r="13" spans="1:6" ht="16" thickBot="1" x14ac:dyDescent="0.25">
      <c r="A13" s="59" t="s">
        <v>161</v>
      </c>
      <c r="B13" s="60">
        <v>4.3859649122807015E-2</v>
      </c>
      <c r="C13" s="80" t="str">
        <f>'OECD Mapping'!A38</f>
        <v>D69T82: Other business sector services</v>
      </c>
      <c r="D13" s="80" t="str">
        <f>'OECD Mapping'!B38</f>
        <v>ISIC 69T82</v>
      </c>
      <c r="E13" s="99" t="s">
        <v>198</v>
      </c>
      <c r="F13" s="37" t="s">
        <v>162</v>
      </c>
    </row>
    <row r="14" spans="1:6" s="92" customFormat="1" x14ac:dyDescent="0.2">
      <c r="A14" s="11" t="s">
        <v>8</v>
      </c>
      <c r="B14" s="12"/>
      <c r="C14" s="13"/>
      <c r="D14" s="13"/>
      <c r="E14" s="13"/>
      <c r="F14" s="14"/>
    </row>
    <row r="15" spans="1:6" s="76" customFormat="1" x14ac:dyDescent="0.2">
      <c r="A15" s="7" t="s">
        <v>261</v>
      </c>
      <c r="B15" s="15">
        <v>0.35350724637681297</v>
      </c>
      <c r="C15" s="8" t="str">
        <f>'OECD Mapping'!A29</f>
        <v>D41T43: Construction</v>
      </c>
      <c r="D15" s="8" t="str">
        <f>'OECD Mapping'!B29</f>
        <v>ISIC 41T43</v>
      </c>
      <c r="E15" s="94" t="s">
        <v>198</v>
      </c>
      <c r="F15" s="16" t="s">
        <v>114</v>
      </c>
    </row>
    <row r="16" spans="1:6" s="91" customFormat="1" ht="16" thickBot="1" x14ac:dyDescent="0.25">
      <c r="A16" s="17" t="s">
        <v>262</v>
      </c>
      <c r="B16" s="18">
        <v>0.64649275362318703</v>
      </c>
      <c r="C16" s="9" t="str">
        <f>'OECD Mapping'!A20</f>
        <v>D26: Computer, electronic and optical products</v>
      </c>
      <c r="D16" s="9" t="str">
        <f>'OECD Mapping'!B20</f>
        <v>ISIC 26</v>
      </c>
      <c r="E16" s="98" t="s">
        <v>198</v>
      </c>
      <c r="F16" s="19" t="s">
        <v>114</v>
      </c>
    </row>
    <row r="17" spans="1:6" ht="16" thickBot="1" x14ac:dyDescent="0.25"/>
    <row r="18" spans="1:6" ht="20" thickBot="1" x14ac:dyDescent="0.3">
      <c r="A18" s="120" t="s">
        <v>9</v>
      </c>
      <c r="B18" s="121"/>
      <c r="C18" s="121"/>
      <c r="D18" s="122"/>
      <c r="E18" s="122"/>
      <c r="F18" s="123"/>
    </row>
    <row r="19" spans="1:6" x14ac:dyDescent="0.2">
      <c r="A19" s="96" t="s">
        <v>1</v>
      </c>
      <c r="B19" s="56" t="s">
        <v>2</v>
      </c>
      <c r="C19" s="56" t="s">
        <v>3</v>
      </c>
      <c r="D19" s="56" t="s">
        <v>196</v>
      </c>
      <c r="E19" s="56" t="s">
        <v>4</v>
      </c>
      <c r="F19" s="86" t="s">
        <v>5</v>
      </c>
    </row>
    <row r="20" spans="1:6" x14ac:dyDescent="0.2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2">
      <c r="A21" s="20" t="s">
        <v>241</v>
      </c>
      <c r="B21" s="15"/>
      <c r="C21" s="21"/>
      <c r="D21" s="21"/>
      <c r="E21" s="94"/>
      <c r="F21" s="58"/>
    </row>
    <row r="22" spans="1:6" x14ac:dyDescent="0.2">
      <c r="A22" s="20" t="s">
        <v>263</v>
      </c>
      <c r="B22" s="15">
        <v>0.42238735529675886</v>
      </c>
      <c r="C22" s="21" t="str">
        <f>'OECD Mapping'!A22</f>
        <v>D28: Machinery and equipment, nec</v>
      </c>
      <c r="D22" s="21" t="str">
        <f>'OECD Mapping'!B22</f>
        <v>ISIC 28</v>
      </c>
      <c r="E22" s="94" t="s">
        <v>309</v>
      </c>
      <c r="F22" s="16"/>
    </row>
    <row r="23" spans="1:6" x14ac:dyDescent="0.2">
      <c r="A23" s="20" t="s">
        <v>264</v>
      </c>
      <c r="B23" s="15">
        <v>9.8886671808605733E-2</v>
      </c>
      <c r="C23" s="21" t="str">
        <f>'OECD Mapping'!A25</f>
        <v>D31T33: Other manufacturing; repair and installation of machinery and equipment</v>
      </c>
      <c r="D23" s="21" t="str">
        <f>'OECD Mapping'!B25</f>
        <v>ISIC 31T33</v>
      </c>
      <c r="E23" s="94" t="s">
        <v>309</v>
      </c>
      <c r="F23" s="16"/>
    </row>
    <row r="24" spans="1:6" x14ac:dyDescent="0.2">
      <c r="A24" s="20" t="s">
        <v>265</v>
      </c>
      <c r="B24" s="15">
        <v>0.10948167235952777</v>
      </c>
      <c r="C24" s="21" t="str">
        <f>'OECD Mapping'!A19</f>
        <v>D25: Fabricated metal products</v>
      </c>
      <c r="D24" s="21" t="str">
        <f>'OECD Mapping'!B19</f>
        <v>ISIC 25</v>
      </c>
      <c r="E24" s="94" t="s">
        <v>309</v>
      </c>
      <c r="F24" s="16"/>
    </row>
    <row r="25" spans="1:6" x14ac:dyDescent="0.2">
      <c r="A25" s="20" t="s">
        <v>266</v>
      </c>
      <c r="B25" s="15">
        <v>7.5577670596577259E-2</v>
      </c>
      <c r="C25" s="21" t="str">
        <f>'OECD Mapping'!A31</f>
        <v>D49T53: Transportation and storage</v>
      </c>
      <c r="D25" s="21" t="str">
        <f>'OECD Mapping'!B31</f>
        <v>ISIC 49T53</v>
      </c>
      <c r="E25" s="94" t="s">
        <v>309</v>
      </c>
      <c r="F25" s="16"/>
    </row>
    <row r="26" spans="1:6" x14ac:dyDescent="0.2">
      <c r="A26" s="20" t="s">
        <v>267</v>
      </c>
      <c r="B26" s="15">
        <v>0.70633337006146968</v>
      </c>
      <c r="C26" s="21"/>
      <c r="D26" s="21"/>
      <c r="E26" s="94"/>
      <c r="F26" s="16"/>
    </row>
    <row r="27" spans="1:6" x14ac:dyDescent="0.2">
      <c r="A27" s="20" t="s">
        <v>118</v>
      </c>
      <c r="B27" s="15"/>
      <c r="C27" s="21"/>
      <c r="D27" s="21"/>
      <c r="E27" s="94"/>
      <c r="F27" s="16"/>
    </row>
    <row r="28" spans="1:6" x14ac:dyDescent="0.2">
      <c r="A28" s="20" t="s">
        <v>232</v>
      </c>
      <c r="B28" s="15"/>
      <c r="C28" s="21"/>
      <c r="D28" s="21"/>
      <c r="E28" s="94"/>
      <c r="F28" s="16"/>
    </row>
    <row r="29" spans="1:6" x14ac:dyDescent="0.2">
      <c r="A29" s="20" t="s">
        <v>268</v>
      </c>
      <c r="B29" s="15">
        <v>0.10206517334414185</v>
      </c>
      <c r="C29" s="21" t="str">
        <f>'OECD Mapping'!A29</f>
        <v>D41T43: Construction</v>
      </c>
      <c r="D29" s="21" t="str">
        <f>'OECD Mapping'!B29</f>
        <v>ISIC 41T43</v>
      </c>
      <c r="E29" s="94" t="s">
        <v>309</v>
      </c>
      <c r="F29" s="16"/>
    </row>
    <row r="30" spans="1:6" x14ac:dyDescent="0.2">
      <c r="A30" s="20" t="s">
        <v>269</v>
      </c>
      <c r="B30" s="15">
        <v>1.1545687086842617E-2</v>
      </c>
      <c r="C30" s="21" t="str">
        <f>'OECD Mapping'!A21</f>
        <v>D27: Electrical equipment</v>
      </c>
      <c r="D30" s="21" t="str">
        <f>'OECD Mapping'!B21</f>
        <v>ISIC 27</v>
      </c>
      <c r="E30" s="94" t="s">
        <v>309</v>
      </c>
      <c r="F30" s="16"/>
    </row>
    <row r="31" spans="1:6" x14ac:dyDescent="0.2">
      <c r="A31" s="20" t="s">
        <v>270</v>
      </c>
      <c r="B31" s="15">
        <v>1.2169934344764067E-2</v>
      </c>
      <c r="C31" s="21" t="str">
        <f>'OECD Mapping'!A25</f>
        <v>D31T33: Other manufacturing; repair and installation of machinery and equipment</v>
      </c>
      <c r="D31" s="21" t="str">
        <f>'OECD Mapping'!B25</f>
        <v>ISIC 31T33</v>
      </c>
      <c r="E31" s="94" t="s">
        <v>309</v>
      </c>
      <c r="F31" s="16"/>
    </row>
    <row r="32" spans="1:6" x14ac:dyDescent="0.2">
      <c r="A32" s="20" t="s">
        <v>271</v>
      </c>
      <c r="B32" s="95">
        <v>2.2230409954455552E-2</v>
      </c>
      <c r="C32" s="97" t="str">
        <f>'OECD Mapping'!A29</f>
        <v>D41T43: Construction</v>
      </c>
      <c r="D32" s="97" t="str">
        <f>'OECD Mapping'!B29</f>
        <v>ISIC 41T43</v>
      </c>
      <c r="E32" s="94" t="s">
        <v>309</v>
      </c>
      <c r="F32" s="6"/>
    </row>
    <row r="33" spans="1:6" x14ac:dyDescent="0.2">
      <c r="A33" s="20" t="s">
        <v>272</v>
      </c>
      <c r="B33" s="15">
        <v>0.14801120473020407</v>
      </c>
      <c r="C33" s="8"/>
      <c r="D33" s="8"/>
      <c r="E33" s="94"/>
      <c r="F33" s="16"/>
    </row>
    <row r="34" spans="1:6" x14ac:dyDescent="0.2">
      <c r="A34" s="20" t="s">
        <v>235</v>
      </c>
      <c r="B34" s="15"/>
      <c r="C34" s="8"/>
      <c r="D34" s="8"/>
      <c r="E34" s="94"/>
      <c r="F34" s="16"/>
    </row>
    <row r="35" spans="1:6" x14ac:dyDescent="0.2">
      <c r="A35" s="20" t="s">
        <v>273</v>
      </c>
      <c r="B35" s="15">
        <v>7.2733069481779617E-3</v>
      </c>
      <c r="C35" s="21" t="str">
        <f>'OECD Mapping'!A29</f>
        <v>D41T43: Construction</v>
      </c>
      <c r="D35" s="21" t="str">
        <f>'OECD Mapping'!B29</f>
        <v>ISIC 41T43</v>
      </c>
      <c r="E35" s="94" t="s">
        <v>309</v>
      </c>
      <c r="F35" s="6"/>
    </row>
    <row r="36" spans="1:6" x14ac:dyDescent="0.2">
      <c r="A36" s="20" t="s">
        <v>274</v>
      </c>
      <c r="B36" s="15">
        <v>8.238052356697197E-3</v>
      </c>
      <c r="C36" s="21" t="str">
        <f>'OECD Mapping'!A29</f>
        <v>D41T43: Construction</v>
      </c>
      <c r="D36" s="21" t="str">
        <f>'OECD Mapping'!B29</f>
        <v>ISIC 41T43</v>
      </c>
      <c r="E36" s="94" t="s">
        <v>309</v>
      </c>
      <c r="F36" s="6"/>
    </row>
    <row r="37" spans="1:6" x14ac:dyDescent="0.2">
      <c r="A37" s="20" t="s">
        <v>240</v>
      </c>
      <c r="B37" s="15">
        <v>1.2005323624779114E-2</v>
      </c>
      <c r="C37" s="21" t="str">
        <f>'OECD Mapping'!A29</f>
        <v>D41T43: Construction</v>
      </c>
      <c r="D37" s="21" t="str">
        <f>'OECD Mapping'!B29</f>
        <v>ISIC 41T43</v>
      </c>
      <c r="E37" s="94" t="s">
        <v>309</v>
      </c>
      <c r="F37" s="6"/>
    </row>
    <row r="38" spans="1:6" x14ac:dyDescent="0.2">
      <c r="A38" s="20" t="s">
        <v>275</v>
      </c>
      <c r="B38" s="15">
        <v>6.2295846331787133E-3</v>
      </c>
      <c r="C38" s="21" t="str">
        <f>'OECD Mapping'!A29</f>
        <v>D41T43: Construction</v>
      </c>
      <c r="D38" s="21" t="str">
        <f>'OECD Mapping'!B29</f>
        <v>ISIC 41T43</v>
      </c>
      <c r="E38" s="94" t="s">
        <v>309</v>
      </c>
      <c r="F38" s="6"/>
    </row>
    <row r="39" spans="1:6" x14ac:dyDescent="0.2">
      <c r="A39" s="20" t="s">
        <v>276</v>
      </c>
      <c r="B39" s="15">
        <v>3.6113133534920093E-2</v>
      </c>
      <c r="C39" s="21" t="str">
        <f>'OECD Mapping'!A38</f>
        <v>D69T82: Other business sector services</v>
      </c>
      <c r="D39" s="21" t="str">
        <f>'OECD Mapping'!B38</f>
        <v>ISIC 69T82</v>
      </c>
      <c r="E39" s="94" t="s">
        <v>309</v>
      </c>
      <c r="F39" s="6"/>
    </row>
    <row r="40" spans="1:6" x14ac:dyDescent="0.2">
      <c r="A40" s="20" t="s">
        <v>277</v>
      </c>
      <c r="B40" s="15">
        <v>6.9859401097753071E-2</v>
      </c>
      <c r="C40" s="21"/>
      <c r="D40" s="21"/>
      <c r="E40" s="21"/>
      <c r="F40" s="6"/>
    </row>
    <row r="41" spans="1:6" x14ac:dyDescent="0.2">
      <c r="A41" s="20" t="s">
        <v>278</v>
      </c>
      <c r="B41" s="15"/>
      <c r="C41" s="21"/>
      <c r="D41" s="21"/>
      <c r="E41" s="21"/>
      <c r="F41" s="6"/>
    </row>
    <row r="42" spans="1:6" x14ac:dyDescent="0.2">
      <c r="A42" s="20" t="s">
        <v>279</v>
      </c>
      <c r="B42" s="15"/>
      <c r="C42" s="21"/>
      <c r="D42" s="21"/>
      <c r="E42" s="21"/>
      <c r="F42" s="6"/>
    </row>
    <row r="43" spans="1:6" x14ac:dyDescent="0.2">
      <c r="A43" s="20" t="s">
        <v>280</v>
      </c>
      <c r="B43" s="15">
        <v>7.014549101207153E-3</v>
      </c>
      <c r="C43" s="21" t="str">
        <f>'OECD Mapping'!A25</f>
        <v>D31T33: Other manufacturing; repair and installation of machinery and equipment</v>
      </c>
      <c r="D43" s="21" t="str">
        <f>'OECD Mapping'!B25</f>
        <v>ISIC 31T33</v>
      </c>
      <c r="E43" s="94" t="s">
        <v>309</v>
      </c>
      <c r="F43" s="6"/>
    </row>
    <row r="44" spans="1:6" x14ac:dyDescent="0.2">
      <c r="A44" s="20" t="s">
        <v>281</v>
      </c>
      <c r="B44" s="15">
        <v>2.1486946185092109E-3</v>
      </c>
      <c r="C44" s="21" t="str">
        <f>'OECD Mapping'!A29</f>
        <v>D41T43: Construction</v>
      </c>
      <c r="D44" s="21" t="str">
        <f>'OECD Mapping'!B29</f>
        <v>ISIC 41T43</v>
      </c>
      <c r="E44" s="94" t="s">
        <v>309</v>
      </c>
      <c r="F44" s="6"/>
    </row>
    <row r="45" spans="1:6" x14ac:dyDescent="0.2">
      <c r="A45" s="20" t="s">
        <v>282</v>
      </c>
      <c r="B45" s="15">
        <v>9.5450455413712103E-3</v>
      </c>
      <c r="C45" s="21" t="str">
        <f>'OECD Mapping'!A38</f>
        <v>D69T82: Other business sector services</v>
      </c>
      <c r="D45" s="21" t="str">
        <f>'OECD Mapping'!B38</f>
        <v>ISIC 69T82</v>
      </c>
      <c r="E45" s="94" t="s">
        <v>309</v>
      </c>
      <c r="F45" s="6"/>
    </row>
    <row r="46" spans="1:6" x14ac:dyDescent="0.2">
      <c r="A46" s="20" t="s">
        <v>283</v>
      </c>
      <c r="B46" s="15">
        <v>5.202049820047309E-3</v>
      </c>
      <c r="C46" s="21" t="str">
        <f>'OECD Mapping'!A38</f>
        <v>D69T82: Other business sector services</v>
      </c>
      <c r="D46" s="21" t="str">
        <f>'OECD Mapping'!B38</f>
        <v>ISIC 69T82</v>
      </c>
      <c r="E46" s="94" t="s">
        <v>309</v>
      </c>
      <c r="F46" s="6"/>
    </row>
    <row r="47" spans="1:6" x14ac:dyDescent="0.2">
      <c r="A47" s="20" t="s">
        <v>284</v>
      </c>
      <c r="B47" s="15">
        <v>0</v>
      </c>
      <c r="C47" s="21" t="str">
        <f>'OECD Mapping'!A37</f>
        <v>D68: Real estate activities</v>
      </c>
      <c r="D47" s="21" t="str">
        <f>'OECD Mapping'!B37</f>
        <v>ISIC 68</v>
      </c>
      <c r="E47" s="94" t="s">
        <v>309</v>
      </c>
      <c r="F47" s="6"/>
    </row>
    <row r="48" spans="1:6" x14ac:dyDescent="0.2">
      <c r="A48" s="20" t="s">
        <v>285</v>
      </c>
      <c r="B48" s="15">
        <v>2.4339866130496596E-3</v>
      </c>
      <c r="C48" s="21" t="str">
        <f>'OECD Mapping'!A39</f>
        <v>D84: Public admin. and defence; compulsory social security</v>
      </c>
      <c r="D48" s="21" t="str">
        <f>'OECD Mapping'!B39</f>
        <v>ISIC 84</v>
      </c>
      <c r="E48" s="94" t="s">
        <v>309</v>
      </c>
      <c r="F48" s="6"/>
    </row>
    <row r="49" spans="1:6" x14ac:dyDescent="0.2">
      <c r="A49" s="20" t="s">
        <v>286</v>
      </c>
      <c r="B49" s="15">
        <v>2.6344325694184541E-2</v>
      </c>
      <c r="C49" s="21"/>
      <c r="D49" s="21"/>
      <c r="E49" s="21"/>
      <c r="F49" s="6"/>
    </row>
    <row r="50" spans="1:6" x14ac:dyDescent="0.2">
      <c r="A50" s="20" t="s">
        <v>287</v>
      </c>
      <c r="B50" s="15">
        <v>0.24421493152214169</v>
      </c>
      <c r="C50" s="21"/>
      <c r="D50" s="21"/>
      <c r="E50" s="21"/>
      <c r="F50" s="6"/>
    </row>
    <row r="51" spans="1:6" x14ac:dyDescent="0.2">
      <c r="A51" s="20" t="s">
        <v>288</v>
      </c>
      <c r="B51" s="15">
        <v>0.95054830158361137</v>
      </c>
      <c r="C51" s="21"/>
      <c r="D51" s="21"/>
      <c r="E51" s="21"/>
      <c r="F51" s="6"/>
    </row>
    <row r="52" spans="1:6" x14ac:dyDescent="0.2">
      <c r="A52" s="20" t="s">
        <v>289</v>
      </c>
      <c r="B52" s="15">
        <v>4.945169841638862E-2</v>
      </c>
      <c r="C52" s="21" t="str">
        <f>'OECD Mapping'!A39</f>
        <v>D84: Public admin. and defence; compulsory social security</v>
      </c>
      <c r="D52" s="21" t="str">
        <f>'OECD Mapping'!B39</f>
        <v>ISIC 84</v>
      </c>
      <c r="E52" s="94" t="s">
        <v>309</v>
      </c>
      <c r="F52" s="6"/>
    </row>
    <row r="53" spans="1:6" ht="16" thickBot="1" x14ac:dyDescent="0.25">
      <c r="A53" s="24" t="s">
        <v>11</v>
      </c>
      <c r="B53" s="18">
        <v>1</v>
      </c>
      <c r="C53" s="25"/>
      <c r="D53" s="25"/>
      <c r="E53" s="25"/>
      <c r="F53" s="10"/>
    </row>
    <row r="54" spans="1:6" s="92" customFormat="1" x14ac:dyDescent="0.2">
      <c r="A54" s="11" t="s">
        <v>8</v>
      </c>
      <c r="B54" s="12"/>
      <c r="C54" s="13"/>
      <c r="D54" s="13"/>
      <c r="E54" s="13"/>
      <c r="F54" s="14"/>
    </row>
    <row r="55" spans="1:6" x14ac:dyDescent="0.2">
      <c r="A55" s="20" t="s">
        <v>65</v>
      </c>
      <c r="B55" s="21"/>
      <c r="C55" s="21"/>
      <c r="D55" s="21"/>
      <c r="E55" s="21"/>
      <c r="F55" s="6"/>
    </row>
    <row r="56" spans="1:6" x14ac:dyDescent="0.2">
      <c r="A56" s="20" t="s">
        <v>293</v>
      </c>
      <c r="B56" s="21"/>
      <c r="C56" s="21"/>
      <c r="D56" s="21"/>
      <c r="E56" s="21"/>
      <c r="F56" s="6"/>
    </row>
    <row r="57" spans="1:6" x14ac:dyDescent="0.2">
      <c r="A57" s="20" t="s">
        <v>294</v>
      </c>
      <c r="B57" s="15">
        <v>7.8764241372455399E-2</v>
      </c>
      <c r="C57" s="21" t="str">
        <f>'OECD Mapping'!A26</f>
        <v>D351: Electricity generation and distribution</v>
      </c>
      <c r="D57" s="21" t="str">
        <f>'OECD Mapping'!B26</f>
        <v>ISIC 351</v>
      </c>
      <c r="E57" s="94" t="s">
        <v>309</v>
      </c>
      <c r="F57" s="6"/>
    </row>
    <row r="58" spans="1:6" x14ac:dyDescent="0.2">
      <c r="A58" s="20" t="s">
        <v>295</v>
      </c>
      <c r="B58" s="15">
        <v>7.4680169597587352E-3</v>
      </c>
      <c r="C58" s="21" t="str">
        <f>'OECD Mapping'!A26</f>
        <v>D351: Electricity generation and distribution</v>
      </c>
      <c r="D58" s="21" t="str">
        <f>'OECD Mapping'!B26</f>
        <v>ISIC 351</v>
      </c>
      <c r="E58" s="94" t="s">
        <v>309</v>
      </c>
      <c r="F58" s="6"/>
    </row>
    <row r="59" spans="1:6" x14ac:dyDescent="0.2">
      <c r="A59" s="20" t="s">
        <v>296</v>
      </c>
      <c r="B59" s="15">
        <v>1.4002531799547626E-2</v>
      </c>
      <c r="C59" s="21" t="str">
        <f>'OECD Mapping'!A26</f>
        <v>D351: Electricity generation and distribution</v>
      </c>
      <c r="D59" s="21" t="str">
        <f>'OECD Mapping'!B26</f>
        <v>ISIC 351</v>
      </c>
      <c r="E59" s="94" t="s">
        <v>309</v>
      </c>
      <c r="F59" s="6"/>
    </row>
    <row r="60" spans="1:6" x14ac:dyDescent="0.2">
      <c r="A60" s="20" t="s">
        <v>297</v>
      </c>
      <c r="B60" s="15">
        <v>0.10023479013176176</v>
      </c>
      <c r="C60" s="21"/>
      <c r="D60" s="21"/>
      <c r="E60" s="21"/>
      <c r="F60" s="6"/>
    </row>
    <row r="61" spans="1:6" x14ac:dyDescent="0.2">
      <c r="A61" s="20" t="s">
        <v>105</v>
      </c>
      <c r="B61" s="15"/>
      <c r="C61" s="21"/>
      <c r="D61" s="21"/>
      <c r="E61" s="21"/>
      <c r="F61" s="6"/>
    </row>
    <row r="62" spans="1:6" x14ac:dyDescent="0.2">
      <c r="A62" s="20" t="s">
        <v>298</v>
      </c>
      <c r="B62" s="15">
        <v>2.4556826972294398E-2</v>
      </c>
      <c r="C62" s="21" t="str">
        <f>'OECD Mapping'!A30</f>
        <v>D45T47: Wholesale and retail trade; repair of motor vehicles</v>
      </c>
      <c r="D62" s="21" t="str">
        <f>'OECD Mapping'!B30</f>
        <v>ISIC 45T47</v>
      </c>
      <c r="E62" s="94" t="s">
        <v>309</v>
      </c>
      <c r="F62" s="6"/>
    </row>
    <row r="63" spans="1:6" x14ac:dyDescent="0.2">
      <c r="A63" s="20" t="s">
        <v>299</v>
      </c>
      <c r="B63" s="15">
        <v>9.5771625191948158E-3</v>
      </c>
      <c r="C63" s="21" t="str">
        <f>'OECD Mapping'!A38</f>
        <v>D69T82: Other business sector services</v>
      </c>
      <c r="D63" s="21" t="str">
        <f>'OECD Mapping'!B38</f>
        <v>ISIC 69T82</v>
      </c>
      <c r="E63" s="94" t="s">
        <v>309</v>
      </c>
      <c r="F63" s="6"/>
    </row>
    <row r="64" spans="1:6" x14ac:dyDescent="0.2">
      <c r="A64" s="20" t="s">
        <v>300</v>
      </c>
      <c r="B64" s="15">
        <v>4.7885812595974079E-3</v>
      </c>
      <c r="C64" s="21" t="str">
        <f>'OECD Mapping'!A39</f>
        <v>D84: Public admin. and defence; compulsory social security</v>
      </c>
      <c r="D64" s="21" t="str">
        <f>'OECD Mapping'!B39</f>
        <v>ISIC 84</v>
      </c>
      <c r="E64" s="94" t="s">
        <v>309</v>
      </c>
      <c r="F64" s="6"/>
    </row>
    <row r="65" spans="1:6" x14ac:dyDescent="0.2">
      <c r="A65" s="20" t="s">
        <v>301</v>
      </c>
      <c r="B65" s="15">
        <v>1.9154325038389632E-2</v>
      </c>
      <c r="C65" s="21" t="str">
        <f>'OECD Mapping'!A26</f>
        <v>D351: Electricity generation and distribution</v>
      </c>
      <c r="D65" s="21" t="str">
        <f>'OECD Mapping'!B26</f>
        <v>ISIC 351</v>
      </c>
      <c r="E65" s="94" t="s">
        <v>309</v>
      </c>
      <c r="F65" s="6"/>
    </row>
    <row r="66" spans="1:6" x14ac:dyDescent="0.2">
      <c r="A66" s="20" t="s">
        <v>302</v>
      </c>
      <c r="B66" s="15">
        <v>0.18417620229220796</v>
      </c>
      <c r="C66" s="21" t="str">
        <f>'OECD Mapping'!A36</f>
        <v>D64T66: Financial and insurance activities</v>
      </c>
      <c r="D66" s="21" t="str">
        <f>'OECD Mapping'!B36</f>
        <v>ISIC 64T66</v>
      </c>
      <c r="E66" s="94" t="s">
        <v>309</v>
      </c>
      <c r="F66" s="6"/>
    </row>
    <row r="67" spans="1:6" x14ac:dyDescent="0.2">
      <c r="A67" s="20" t="s">
        <v>303</v>
      </c>
      <c r="B67" s="15">
        <v>9.5771625191948158E-3</v>
      </c>
      <c r="C67" s="21" t="str">
        <f>'OECD Mapping'!A30</f>
        <v>D45T47: Wholesale and retail trade; repair of motor vehicles</v>
      </c>
      <c r="D67" s="21" t="str">
        <f>'OECD Mapping'!B30</f>
        <v>ISIC 45T47</v>
      </c>
      <c r="E67" s="94" t="s">
        <v>309</v>
      </c>
      <c r="F67" s="6"/>
    </row>
    <row r="68" spans="1:6" x14ac:dyDescent="0.2">
      <c r="A68" s="20" t="s">
        <v>304</v>
      </c>
      <c r="B68" s="15">
        <v>6.2251556374766308E-2</v>
      </c>
      <c r="C68" s="21" t="str">
        <f>'OECD Mapping'!A30</f>
        <v>D45T47: Wholesale and retail trade; repair of motor vehicles</v>
      </c>
      <c r="D68" s="21" t="str">
        <f>'OECD Mapping'!B30</f>
        <v>ISIC 45T47</v>
      </c>
      <c r="E68" s="94" t="s">
        <v>309</v>
      </c>
      <c r="F68" s="6"/>
    </row>
    <row r="69" spans="1:6" x14ac:dyDescent="0.2">
      <c r="A69" s="20" t="s">
        <v>305</v>
      </c>
      <c r="B69" s="15">
        <v>0.54552991118951999</v>
      </c>
      <c r="C69" s="21" t="str">
        <f>'OECD Mapping'!A25</f>
        <v>D31T33: Other manufacturing; repair and installation of machinery and equipment</v>
      </c>
      <c r="D69" s="21" t="str">
        <f>'OECD Mapping'!B25</f>
        <v>ISIC 31T33</v>
      </c>
      <c r="E69" s="94" t="s">
        <v>309</v>
      </c>
      <c r="F69" s="6"/>
    </row>
    <row r="70" spans="1:6" x14ac:dyDescent="0.2">
      <c r="A70" s="20" t="s">
        <v>306</v>
      </c>
      <c r="B70" s="15">
        <v>0.8596117281651654</v>
      </c>
      <c r="C70" s="21"/>
      <c r="D70" s="21"/>
      <c r="E70" s="21"/>
      <c r="F70" s="6"/>
    </row>
    <row r="71" spans="1:6" x14ac:dyDescent="0.2">
      <c r="A71" s="20" t="s">
        <v>50</v>
      </c>
      <c r="B71" s="15">
        <v>4.0153481703072876E-2</v>
      </c>
      <c r="C71" s="21" t="str">
        <f>'OECD Mapping'!A39</f>
        <v>D84: Public admin. and defence; compulsory social security</v>
      </c>
      <c r="D71" s="21" t="str">
        <f>'OECD Mapping'!B39</f>
        <v>ISIC 84</v>
      </c>
      <c r="E71" s="94" t="s">
        <v>309</v>
      </c>
      <c r="F71" s="6"/>
    </row>
    <row r="72" spans="1:6" x14ac:dyDescent="0.2">
      <c r="A72" s="20" t="s">
        <v>307</v>
      </c>
      <c r="B72" s="15">
        <v>0</v>
      </c>
      <c r="C72" s="21"/>
      <c r="D72" s="21"/>
      <c r="E72" s="21"/>
      <c r="F72" s="6"/>
    </row>
    <row r="73" spans="1:6" ht="16" thickBot="1" x14ac:dyDescent="0.25">
      <c r="A73" s="24" t="s">
        <v>308</v>
      </c>
      <c r="B73" s="18">
        <v>1</v>
      </c>
      <c r="C73" s="25"/>
      <c r="D73" s="25"/>
      <c r="E73" s="25"/>
      <c r="F73" s="10"/>
    </row>
    <row r="74" spans="1:6" ht="16" thickBot="1" x14ac:dyDescent="0.25"/>
    <row r="75" spans="1:6" ht="19" x14ac:dyDescent="0.25">
      <c r="A75" s="124" t="s">
        <v>12</v>
      </c>
      <c r="B75" s="125"/>
      <c r="C75" s="125"/>
      <c r="D75" s="127"/>
      <c r="E75" s="127"/>
      <c r="F75" s="126"/>
    </row>
    <row r="76" spans="1:6" x14ac:dyDescent="0.2">
      <c r="A76" s="1" t="s">
        <v>1</v>
      </c>
      <c r="B76" s="2" t="s">
        <v>13</v>
      </c>
      <c r="C76" s="2" t="s">
        <v>3</v>
      </c>
      <c r="D76" s="3" t="s">
        <v>196</v>
      </c>
      <c r="E76" s="3" t="s">
        <v>4</v>
      </c>
      <c r="F76" s="4" t="s">
        <v>5</v>
      </c>
    </row>
    <row r="77" spans="1:6" x14ac:dyDescent="0.2">
      <c r="A77" s="5" t="s">
        <v>6</v>
      </c>
      <c r="B77" s="2" t="s">
        <v>7</v>
      </c>
    </row>
    <row r="78" spans="1:6" x14ac:dyDescent="0.2">
      <c r="A78" s="7" t="s">
        <v>14</v>
      </c>
      <c r="C78" s="2"/>
      <c r="D78" s="3"/>
      <c r="E78" s="3"/>
      <c r="F78" s="16" t="s">
        <v>15</v>
      </c>
    </row>
    <row r="79" spans="1:6" x14ac:dyDescent="0.2">
      <c r="A79" s="7" t="s">
        <v>16</v>
      </c>
      <c r="B79" s="27">
        <v>0.13719008264462812</v>
      </c>
      <c r="C79" s="28" t="str">
        <f>'OECD Mapping'!A22</f>
        <v>D28: Machinery and equipment, nec</v>
      </c>
      <c r="D79" s="28" t="str">
        <f>'OECD Mapping'!B22</f>
        <v>ISIC 28</v>
      </c>
      <c r="E79" s="77" t="s">
        <v>229</v>
      </c>
      <c r="F79" s="16" t="s">
        <v>15</v>
      </c>
    </row>
    <row r="80" spans="1:6" x14ac:dyDescent="0.2">
      <c r="A80" s="7" t="s">
        <v>17</v>
      </c>
      <c r="B80" s="27">
        <v>8.3850739074845304E-2</v>
      </c>
      <c r="C80" s="28" t="str">
        <f>'OECD Mapping'!A29</f>
        <v>D41T43: Construction</v>
      </c>
      <c r="D80" s="28" t="str">
        <f>'OECD Mapping'!B29</f>
        <v>ISIC 41T43</v>
      </c>
      <c r="E80" s="77" t="s">
        <v>229</v>
      </c>
      <c r="F80" s="16" t="s">
        <v>15</v>
      </c>
    </row>
    <row r="81" spans="1:6" x14ac:dyDescent="0.2">
      <c r="A81" s="7" t="s">
        <v>18</v>
      </c>
      <c r="B81" s="27">
        <v>0.23515752538796464</v>
      </c>
      <c r="C81" s="28" t="str">
        <f>'OECD Mapping'!A22</f>
        <v>D28: Machinery and equipment, nec</v>
      </c>
      <c r="D81" s="28" t="str">
        <f>'OECD Mapping'!B22</f>
        <v>ISIC 28</v>
      </c>
      <c r="E81" s="77" t="s">
        <v>229</v>
      </c>
      <c r="F81" s="16" t="s">
        <v>15</v>
      </c>
    </row>
    <row r="82" spans="1:6" x14ac:dyDescent="0.2">
      <c r="A82" s="30" t="s">
        <v>19</v>
      </c>
      <c r="B82" s="27">
        <f>SUM(B79:B81)</f>
        <v>0.45619834710743806</v>
      </c>
      <c r="C82" s="28"/>
      <c r="D82" s="28"/>
      <c r="E82" s="77"/>
      <c r="F82" s="16" t="s">
        <v>15</v>
      </c>
    </row>
    <row r="83" spans="1:6" x14ac:dyDescent="0.2">
      <c r="A83" s="7" t="s">
        <v>20</v>
      </c>
      <c r="B83" s="27"/>
      <c r="C83" s="28"/>
      <c r="D83" s="28"/>
      <c r="E83" s="77"/>
      <c r="F83" s="16" t="s">
        <v>15</v>
      </c>
    </row>
    <row r="84" spans="1:6" x14ac:dyDescent="0.2">
      <c r="A84" s="7" t="s">
        <v>21</v>
      </c>
      <c r="B84" s="27">
        <v>0.2294214876033058</v>
      </c>
      <c r="C84" s="28" t="str">
        <f>'OECD Mapping'!A29</f>
        <v>D41T43: Construction</v>
      </c>
      <c r="D84" s="28" t="str">
        <f>'OECD Mapping'!B29</f>
        <v>ISIC 41T43</v>
      </c>
      <c r="E84" s="77" t="s">
        <v>229</v>
      </c>
      <c r="F84" s="16" t="s">
        <v>15</v>
      </c>
    </row>
    <row r="85" spans="1:6" x14ac:dyDescent="0.2">
      <c r="A85" s="7" t="s">
        <v>22</v>
      </c>
      <c r="B85" s="27">
        <v>6.9421487603305793E-3</v>
      </c>
      <c r="C85" s="28" t="str">
        <f>'OECD Mapping'!A29</f>
        <v>D41T43: Construction</v>
      </c>
      <c r="D85" s="28" t="str">
        <f>'OECD Mapping'!B29</f>
        <v>ISIC 41T43</v>
      </c>
      <c r="E85" s="77" t="s">
        <v>229</v>
      </c>
      <c r="F85" s="16" t="s">
        <v>15</v>
      </c>
    </row>
    <row r="86" spans="1:6" x14ac:dyDescent="0.2">
      <c r="A86" s="30" t="s">
        <v>23</v>
      </c>
      <c r="B86" s="27">
        <f>B85+B84</f>
        <v>0.23636363636363639</v>
      </c>
      <c r="C86" s="28"/>
      <c r="D86" s="28"/>
      <c r="E86" s="77"/>
      <c r="F86" s="16" t="s">
        <v>15</v>
      </c>
    </row>
    <row r="87" spans="1:6" x14ac:dyDescent="0.2">
      <c r="A87" s="30" t="s">
        <v>24</v>
      </c>
      <c r="B87" s="27">
        <f>B86+B82</f>
        <v>0.69256198347107445</v>
      </c>
      <c r="C87" s="28"/>
      <c r="D87" s="28"/>
      <c r="E87" s="77"/>
      <c r="F87" s="16" t="s">
        <v>15</v>
      </c>
    </row>
    <row r="88" spans="1:6" x14ac:dyDescent="0.2">
      <c r="A88" s="31" t="s">
        <v>25</v>
      </c>
      <c r="B88" s="27"/>
      <c r="C88" s="28"/>
      <c r="D88" s="28"/>
      <c r="E88" s="77"/>
      <c r="F88" s="16" t="s">
        <v>15</v>
      </c>
    </row>
    <row r="89" spans="1:6" x14ac:dyDescent="0.2">
      <c r="A89" s="7" t="s">
        <v>26</v>
      </c>
      <c r="B89" s="27">
        <v>7.1074380165289275E-2</v>
      </c>
      <c r="C89" s="28" t="str">
        <f>'OECD Mapping'!A38</f>
        <v>D69T82: Other business sector services</v>
      </c>
      <c r="D89" s="28" t="str">
        <f>'OECD Mapping'!B38</f>
        <v>ISIC 69T82</v>
      </c>
      <c r="E89" s="77" t="s">
        <v>229</v>
      </c>
      <c r="F89" s="16" t="s">
        <v>15</v>
      </c>
    </row>
    <row r="90" spans="1:6" x14ac:dyDescent="0.2">
      <c r="A90" s="7" t="s">
        <v>27</v>
      </c>
      <c r="B90" s="27">
        <v>1.1626634167502739E-2</v>
      </c>
      <c r="C90" s="28" t="str">
        <f>'OECD Mapping'!A36</f>
        <v>D64T66: Financial and insurance activities</v>
      </c>
      <c r="D90" s="28" t="str">
        <f>'OECD Mapping'!B36</f>
        <v>ISIC 64T66</v>
      </c>
      <c r="E90" s="77" t="s">
        <v>229</v>
      </c>
      <c r="F90" s="16" t="s">
        <v>15</v>
      </c>
    </row>
    <row r="91" spans="1:6" x14ac:dyDescent="0.2">
      <c r="A91" s="32" t="s">
        <v>28</v>
      </c>
      <c r="B91" s="27">
        <v>0</v>
      </c>
      <c r="C91" s="28" t="str">
        <f>'OECD Mapping'!A37</f>
        <v>D68: Real estate activities</v>
      </c>
      <c r="D91" s="28" t="str">
        <f>'OECD Mapping'!B37</f>
        <v>ISIC 68</v>
      </c>
      <c r="E91" s="77" t="s">
        <v>229</v>
      </c>
      <c r="F91" s="16" t="s">
        <v>15</v>
      </c>
    </row>
    <row r="92" spans="1:6" x14ac:dyDescent="0.2">
      <c r="A92" s="7" t="s">
        <v>29</v>
      </c>
      <c r="B92" s="27">
        <v>1.2988548017889186E-3</v>
      </c>
      <c r="C92" s="28" t="str">
        <f>'OECD Mapping'!A12</f>
        <v>D20: Chemicals</v>
      </c>
      <c r="D92" s="28" t="str">
        <f>'OECD Mapping'!B12</f>
        <v>ISIC 20</v>
      </c>
      <c r="E92" s="77" t="s">
        <v>229</v>
      </c>
      <c r="F92" s="16" t="s">
        <v>15</v>
      </c>
    </row>
    <row r="93" spans="1:6" x14ac:dyDescent="0.2">
      <c r="A93" s="7" t="s">
        <v>30</v>
      </c>
      <c r="B93" s="27">
        <v>6.8429752066115707E-2</v>
      </c>
      <c r="C93" s="28" t="str">
        <f>'OECD Mapping'!A29</f>
        <v>D41T43: Construction</v>
      </c>
      <c r="D93" s="28" t="str">
        <f>'OECD Mapping'!B29</f>
        <v>ISIC 41T43</v>
      </c>
      <c r="E93" s="77" t="s">
        <v>229</v>
      </c>
      <c r="F93" s="16" t="s">
        <v>15</v>
      </c>
    </row>
    <row r="94" spans="1:6" x14ac:dyDescent="0.2">
      <c r="A94" s="7" t="s">
        <v>31</v>
      </c>
      <c r="B94" s="27">
        <v>0.11633070937781581</v>
      </c>
      <c r="C94" s="28" t="str">
        <f>'OECD Mapping'!A38</f>
        <v>D69T82: Other business sector services</v>
      </c>
      <c r="D94" s="28" t="str">
        <f>'OECD Mapping'!B38</f>
        <v>ISIC 69T82</v>
      </c>
      <c r="E94" s="77" t="s">
        <v>229</v>
      </c>
      <c r="F94" s="16" t="s">
        <v>15</v>
      </c>
    </row>
    <row r="95" spans="1:6" x14ac:dyDescent="0.2">
      <c r="A95" s="7" t="s">
        <v>32</v>
      </c>
      <c r="B95" s="27">
        <v>3.8016528925619839E-2</v>
      </c>
      <c r="C95" s="28" t="str">
        <f>'OECD Mapping'!A38</f>
        <v>D69T82: Other business sector services</v>
      </c>
      <c r="D95" s="28" t="str">
        <f>'OECD Mapping'!B38</f>
        <v>ISIC 69T82</v>
      </c>
      <c r="E95" s="77" t="s">
        <v>229</v>
      </c>
      <c r="F95" s="16" t="s">
        <v>15</v>
      </c>
    </row>
    <row r="96" spans="1:6" x14ac:dyDescent="0.2">
      <c r="A96" s="7" t="s">
        <v>33</v>
      </c>
      <c r="B96" s="27">
        <v>6.6115702479338848E-4</v>
      </c>
      <c r="C96" s="28" t="str">
        <f>'OECD Mapping'!A22</f>
        <v>D28: Machinery and equipment, nec</v>
      </c>
      <c r="D96" s="28" t="str">
        <f>'OECD Mapping'!B22</f>
        <v>ISIC 28</v>
      </c>
      <c r="E96" s="77" t="s">
        <v>229</v>
      </c>
      <c r="F96" s="16" t="s">
        <v>15</v>
      </c>
    </row>
    <row r="97" spans="1:6" x14ac:dyDescent="0.2">
      <c r="A97" s="30" t="s">
        <v>34</v>
      </c>
      <c r="B97" s="27">
        <f>SUM(B89:B96)</f>
        <v>0.30743801652892572</v>
      </c>
      <c r="C97" s="28"/>
      <c r="D97" s="29"/>
      <c r="E97" s="77"/>
      <c r="F97" s="16"/>
    </row>
    <row r="98" spans="1:6" ht="16" thickBot="1" x14ac:dyDescent="0.25">
      <c r="A98" s="33" t="s">
        <v>35</v>
      </c>
      <c r="B98" s="34">
        <f>B97+B87</f>
        <v>1.0000000000000002</v>
      </c>
      <c r="C98" s="35"/>
      <c r="D98" s="36"/>
      <c r="E98" s="36"/>
      <c r="F98" s="37"/>
    </row>
    <row r="99" spans="1:6" x14ac:dyDescent="0.2">
      <c r="A99" s="11" t="s">
        <v>8</v>
      </c>
      <c r="B99" s="12"/>
      <c r="C99" s="38"/>
      <c r="D99" s="39"/>
      <c r="E99" s="39"/>
      <c r="F99" s="14"/>
    </row>
    <row r="100" spans="1:6" x14ac:dyDescent="0.2">
      <c r="A100" s="40" t="s">
        <v>20</v>
      </c>
      <c r="B100" s="27">
        <v>0.59740259740259738</v>
      </c>
      <c r="C100" s="41" t="str">
        <f>'OECD Mapping'!A26</f>
        <v>D351: Electricity generation and distribution</v>
      </c>
      <c r="D100" s="41" t="str">
        <f>'OECD Mapping'!B26</f>
        <v>ISIC 351</v>
      </c>
      <c r="E100" s="77" t="s">
        <v>229</v>
      </c>
      <c r="F100" s="16" t="s">
        <v>15</v>
      </c>
    </row>
    <row r="101" spans="1:6" x14ac:dyDescent="0.2">
      <c r="A101" s="40" t="s">
        <v>36</v>
      </c>
      <c r="B101" s="27">
        <v>0.25108225108225107</v>
      </c>
      <c r="C101" s="41" t="str">
        <f>'OECD Mapping'!A22</f>
        <v>D28: Machinery and equipment, nec</v>
      </c>
      <c r="D101" s="41" t="str">
        <f>'OECD Mapping'!B22</f>
        <v>ISIC 28</v>
      </c>
      <c r="E101" s="77" t="s">
        <v>229</v>
      </c>
      <c r="F101" s="16" t="s">
        <v>15</v>
      </c>
    </row>
    <row r="102" spans="1:6" x14ac:dyDescent="0.2">
      <c r="A102" s="40" t="s">
        <v>37</v>
      </c>
      <c r="B102" s="27">
        <v>0.15151515151515152</v>
      </c>
      <c r="C102" s="41" t="str">
        <f>'OECD Mapping'!A38</f>
        <v>D69T82: Other business sector services</v>
      </c>
      <c r="D102" s="41" t="str">
        <f>'OECD Mapping'!B38</f>
        <v>ISIC 69T82</v>
      </c>
      <c r="E102" s="77" t="s">
        <v>229</v>
      </c>
      <c r="F102" s="16" t="s">
        <v>15</v>
      </c>
    </row>
    <row r="103" spans="1:6" ht="16" thickBot="1" x14ac:dyDescent="0.25">
      <c r="A103" s="42" t="s">
        <v>35</v>
      </c>
      <c r="B103" s="43">
        <f>SUM(B100:B102)</f>
        <v>0.99999999999999989</v>
      </c>
      <c r="C103" s="44"/>
      <c r="D103" s="45"/>
      <c r="E103" s="45"/>
      <c r="F103" s="10"/>
    </row>
    <row r="104" spans="1:6" x14ac:dyDescent="0.2">
      <c r="A104" s="11" t="s">
        <v>38</v>
      </c>
      <c r="B104" s="12"/>
      <c r="C104" s="38"/>
      <c r="D104" s="39"/>
      <c r="E104" s="39"/>
      <c r="F104" s="14"/>
    </row>
    <row r="105" spans="1:6" x14ac:dyDescent="0.2">
      <c r="A105" s="40" t="s">
        <v>39</v>
      </c>
      <c r="B105" s="27">
        <v>7.1038251366120214E-2</v>
      </c>
      <c r="C105" s="41" t="str">
        <f>'OECD Mapping'!A38</f>
        <v>D69T82: Other business sector services</v>
      </c>
      <c r="D105" s="41" t="str">
        <f>'OECD Mapping'!B38</f>
        <v>ISIC 69T82</v>
      </c>
      <c r="E105" s="77" t="s">
        <v>229</v>
      </c>
      <c r="F105" s="16" t="s">
        <v>15</v>
      </c>
    </row>
    <row r="106" spans="1:6" x14ac:dyDescent="0.2">
      <c r="A106" s="40" t="s">
        <v>40</v>
      </c>
      <c r="B106" s="27">
        <v>0.76502732240437155</v>
      </c>
      <c r="C106" s="41" t="str">
        <f>'OECD Mapping'!A28</f>
        <v>D36T39: Water and waste</v>
      </c>
      <c r="D106" s="41" t="str">
        <f>'OECD Mapping'!B28</f>
        <v>ISIC 36T39</v>
      </c>
      <c r="E106" s="77" t="s">
        <v>229</v>
      </c>
      <c r="F106" s="16" t="s">
        <v>15</v>
      </c>
    </row>
    <row r="107" spans="1:6" x14ac:dyDescent="0.2">
      <c r="A107" s="40" t="s">
        <v>29</v>
      </c>
      <c r="B107" s="27">
        <v>0.16393442622950818</v>
      </c>
      <c r="C107" s="41" t="str">
        <f>'OECD Mapping'!A12</f>
        <v>D20: Chemicals</v>
      </c>
      <c r="D107" s="41" t="str">
        <f>'OECD Mapping'!B12</f>
        <v>ISIC 20</v>
      </c>
      <c r="E107" s="77" t="s">
        <v>229</v>
      </c>
      <c r="F107" s="16" t="s">
        <v>15</v>
      </c>
    </row>
    <row r="108" spans="1:6" ht="16" thickBot="1" x14ac:dyDescent="0.25">
      <c r="A108" s="42" t="s">
        <v>35</v>
      </c>
      <c r="B108" s="46">
        <f>SUM(B105:B107)</f>
        <v>0.99999999999999989</v>
      </c>
      <c r="C108" s="44"/>
      <c r="D108" s="45"/>
      <c r="E108" s="45"/>
      <c r="F108" s="10"/>
    </row>
    <row r="109" spans="1:6" ht="16" thickBot="1" x14ac:dyDescent="0.25"/>
    <row r="110" spans="1:6" ht="19" x14ac:dyDescent="0.25">
      <c r="A110" s="124" t="s">
        <v>41</v>
      </c>
      <c r="B110" s="125"/>
      <c r="C110" s="125"/>
      <c r="D110" s="127"/>
      <c r="E110" s="127"/>
      <c r="F110" s="126"/>
    </row>
    <row r="111" spans="1:6" x14ac:dyDescent="0.2">
      <c r="A111" s="1" t="s">
        <v>1</v>
      </c>
      <c r="B111" s="2" t="s">
        <v>13</v>
      </c>
      <c r="C111" s="2" t="s">
        <v>3</v>
      </c>
      <c r="D111" s="3" t="s">
        <v>196</v>
      </c>
      <c r="E111" s="3" t="s">
        <v>4</v>
      </c>
      <c r="F111" s="4" t="s">
        <v>5</v>
      </c>
    </row>
    <row r="112" spans="1:6" x14ac:dyDescent="0.2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2">
      <c r="A113" s="7" t="s">
        <v>14</v>
      </c>
    </row>
    <row r="114" spans="1:6" x14ac:dyDescent="0.2">
      <c r="A114" s="7" t="s">
        <v>16</v>
      </c>
      <c r="B114" s="47">
        <v>0.35294117647058826</v>
      </c>
      <c r="C114" s="28" t="str">
        <f>'OECD Mapping'!A22</f>
        <v>D28: Machinery and equipment, nec</v>
      </c>
      <c r="D114" s="28" t="str">
        <f>'OECD Mapping'!B22</f>
        <v>ISIC 28</v>
      </c>
      <c r="E114" s="77" t="s">
        <v>310</v>
      </c>
      <c r="F114" s="16" t="s">
        <v>42</v>
      </c>
    </row>
    <row r="115" spans="1:6" x14ac:dyDescent="0.2">
      <c r="A115" s="7" t="s">
        <v>17</v>
      </c>
      <c r="B115" s="47">
        <v>8.8235294117647065E-2</v>
      </c>
      <c r="C115" s="28" t="str">
        <f>'OECD Mapping'!A29</f>
        <v>D41T43: Construction</v>
      </c>
      <c r="D115" s="28" t="str">
        <f>'OECD Mapping'!B29</f>
        <v>ISIC 41T43</v>
      </c>
      <c r="E115" s="77" t="s">
        <v>310</v>
      </c>
      <c r="F115" s="16" t="s">
        <v>42</v>
      </c>
    </row>
    <row r="116" spans="1:6" x14ac:dyDescent="0.2">
      <c r="A116" s="7" t="s">
        <v>18</v>
      </c>
      <c r="B116" s="47">
        <v>0.15882352941176472</v>
      </c>
      <c r="C116" s="28" t="str">
        <f>'OECD Mapping'!A22</f>
        <v>D28: Machinery and equipment, nec</v>
      </c>
      <c r="D116" s="28" t="str">
        <f>'OECD Mapping'!B22</f>
        <v>ISIC 28</v>
      </c>
      <c r="E116" s="77" t="s">
        <v>310</v>
      </c>
      <c r="F116" s="16" t="s">
        <v>42</v>
      </c>
    </row>
    <row r="117" spans="1:6" x14ac:dyDescent="0.2">
      <c r="A117" s="7" t="s">
        <v>43</v>
      </c>
      <c r="B117" s="47">
        <v>0.60000000000000009</v>
      </c>
      <c r="C117" s="28"/>
      <c r="D117" s="28"/>
      <c r="E117" s="29"/>
      <c r="F117" s="16" t="s">
        <v>42</v>
      </c>
    </row>
    <row r="118" spans="1:6" x14ac:dyDescent="0.2">
      <c r="A118" s="7" t="s">
        <v>44</v>
      </c>
      <c r="B118" s="48"/>
      <c r="C118" s="28"/>
      <c r="D118" s="28"/>
      <c r="E118" s="29"/>
      <c r="F118" s="16" t="s">
        <v>42</v>
      </c>
    </row>
    <row r="119" spans="1:6" x14ac:dyDescent="0.2">
      <c r="A119" s="7" t="s">
        <v>21</v>
      </c>
      <c r="B119" s="48">
        <v>0.17058823529411765</v>
      </c>
      <c r="C119" s="28" t="str">
        <f>'OECD Mapping'!A29</f>
        <v>D41T43: Construction</v>
      </c>
      <c r="D119" s="28" t="str">
        <f>'OECD Mapping'!B29</f>
        <v>ISIC 41T43</v>
      </c>
      <c r="E119" s="77" t="s">
        <v>310</v>
      </c>
      <c r="F119" s="16" t="s">
        <v>42</v>
      </c>
    </row>
    <row r="120" spans="1:6" x14ac:dyDescent="0.2">
      <c r="A120" s="7" t="s">
        <v>45</v>
      </c>
      <c r="B120" s="47">
        <v>9.4117647058823528E-2</v>
      </c>
      <c r="C120" s="28" t="str">
        <f>'OECD Mapping'!A38</f>
        <v>D69T82: Other business sector services</v>
      </c>
      <c r="D120" s="28" t="str">
        <f>'OECD Mapping'!B38</f>
        <v>ISIC 69T82</v>
      </c>
      <c r="E120" s="77" t="s">
        <v>310</v>
      </c>
      <c r="F120" s="16" t="s">
        <v>42</v>
      </c>
    </row>
    <row r="121" spans="1:6" x14ac:dyDescent="0.2">
      <c r="A121" s="7" t="s">
        <v>46</v>
      </c>
      <c r="B121" s="47">
        <v>5.8823529411764705E-3</v>
      </c>
      <c r="C121" s="28" t="str">
        <f>'OECD Mapping'!A26</f>
        <v>D351: Electricity generation and distribution</v>
      </c>
      <c r="D121" s="28" t="str">
        <f>'OECD Mapping'!B26</f>
        <v>ISIC 351</v>
      </c>
      <c r="E121" s="77" t="s">
        <v>310</v>
      </c>
      <c r="F121" s="16" t="s">
        <v>42</v>
      </c>
    </row>
    <row r="122" spans="1:6" x14ac:dyDescent="0.2">
      <c r="A122" s="7" t="s">
        <v>43</v>
      </c>
      <c r="B122" s="47">
        <v>0.27058823529411763</v>
      </c>
      <c r="C122" s="28"/>
      <c r="D122" s="28"/>
      <c r="E122" s="29"/>
      <c r="F122" s="16" t="s">
        <v>42</v>
      </c>
    </row>
    <row r="123" spans="1:6" x14ac:dyDescent="0.2">
      <c r="A123" s="7" t="s">
        <v>24</v>
      </c>
      <c r="B123" s="48">
        <v>0.87058823529411766</v>
      </c>
      <c r="C123" s="28"/>
      <c r="D123" s="28"/>
      <c r="E123" s="29"/>
      <c r="F123" s="16" t="s">
        <v>42</v>
      </c>
    </row>
    <row r="124" spans="1:6" x14ac:dyDescent="0.2">
      <c r="A124" s="31" t="s">
        <v>25</v>
      </c>
      <c r="B124" s="48"/>
      <c r="C124" s="28"/>
      <c r="D124" s="28"/>
      <c r="E124" s="29"/>
      <c r="F124" s="16" t="s">
        <v>42</v>
      </c>
    </row>
    <row r="125" spans="1:6" x14ac:dyDescent="0.2">
      <c r="A125" s="7" t="s">
        <v>47</v>
      </c>
      <c r="B125" s="48">
        <v>2.3529411764705882E-2</v>
      </c>
      <c r="C125" s="28" t="str">
        <f>'OECD Mapping'!A38</f>
        <v>D69T82: Other business sector services</v>
      </c>
      <c r="D125" s="28" t="str">
        <f>'OECD Mapping'!B38</f>
        <v>ISIC 69T82</v>
      </c>
      <c r="E125" s="77" t="s">
        <v>310</v>
      </c>
      <c r="F125" s="16" t="s">
        <v>42</v>
      </c>
    </row>
    <row r="126" spans="1:6" x14ac:dyDescent="0.2">
      <c r="A126" s="7" t="s">
        <v>27</v>
      </c>
      <c r="B126" s="47">
        <v>5.8823529411764705E-3</v>
      </c>
      <c r="C126" s="28" t="str">
        <f>'OECD Mapping'!A36</f>
        <v>D64T66: Financial and insurance activities</v>
      </c>
      <c r="D126" s="28" t="str">
        <f>'OECD Mapping'!B36</f>
        <v>ISIC 64T66</v>
      </c>
      <c r="E126" s="77" t="s">
        <v>310</v>
      </c>
      <c r="F126" s="16" t="s">
        <v>42</v>
      </c>
    </row>
    <row r="127" spans="1:6" x14ac:dyDescent="0.2">
      <c r="A127" s="32" t="s">
        <v>28</v>
      </c>
      <c r="B127" s="47">
        <v>4.7058823529411764E-2</v>
      </c>
      <c r="C127" s="28" t="str">
        <f>'OECD Mapping'!A37</f>
        <v>D68: Real estate activities</v>
      </c>
      <c r="D127" s="28" t="str">
        <f>'OECD Mapping'!B37</f>
        <v>ISIC 68</v>
      </c>
      <c r="E127" s="77" t="s">
        <v>310</v>
      </c>
      <c r="F127" s="16" t="s">
        <v>42</v>
      </c>
    </row>
    <row r="128" spans="1:6" x14ac:dyDescent="0.2">
      <c r="A128" s="7" t="s">
        <v>48</v>
      </c>
      <c r="B128" s="47">
        <v>2.3529411764705882E-2</v>
      </c>
      <c r="C128" s="28" t="str">
        <f>'OECD Mapping'!A39</f>
        <v>D84: Public admin. and defence; compulsory social security</v>
      </c>
      <c r="D128" s="28" t="str">
        <f>'OECD Mapping'!B39</f>
        <v>ISIC 84</v>
      </c>
      <c r="E128" s="77" t="s">
        <v>310</v>
      </c>
      <c r="F128" s="16" t="s">
        <v>42</v>
      </c>
    </row>
    <row r="129" spans="1:6" x14ac:dyDescent="0.2">
      <c r="A129" s="7" t="s">
        <v>30</v>
      </c>
      <c r="B129" s="47">
        <v>2.3529411764705882E-2</v>
      </c>
      <c r="C129" s="28" t="str">
        <f>'OECD Mapping'!A29</f>
        <v>D41T43: Construction</v>
      </c>
      <c r="D129" s="28" t="str">
        <f>'OECD Mapping'!B29</f>
        <v>ISIC 41T43</v>
      </c>
      <c r="E129" s="77" t="s">
        <v>310</v>
      </c>
      <c r="F129" s="16" t="s">
        <v>42</v>
      </c>
    </row>
    <row r="130" spans="1:6" x14ac:dyDescent="0.2">
      <c r="A130" s="7" t="s">
        <v>33</v>
      </c>
      <c r="B130" s="47">
        <v>5.8823529411764705E-3</v>
      </c>
      <c r="C130" s="28" t="str">
        <f>'OECD Mapping'!A22</f>
        <v>D28: Machinery and equipment, nec</v>
      </c>
      <c r="D130" s="28" t="str">
        <f>'OECD Mapping'!B22</f>
        <v>ISIC 28</v>
      </c>
      <c r="E130" s="77" t="s">
        <v>310</v>
      </c>
      <c r="F130" s="16" t="s">
        <v>42</v>
      </c>
    </row>
    <row r="131" spans="1:6" x14ac:dyDescent="0.2">
      <c r="A131" s="7" t="s">
        <v>34</v>
      </c>
      <c r="B131" s="47">
        <v>0.12941176470588237</v>
      </c>
      <c r="C131" s="28"/>
      <c r="D131" s="28"/>
      <c r="E131" s="77"/>
      <c r="F131" s="16"/>
    </row>
    <row r="132" spans="1:6" x14ac:dyDescent="0.2">
      <c r="A132" s="31" t="s">
        <v>49</v>
      </c>
      <c r="B132" s="48">
        <v>1</v>
      </c>
      <c r="C132" s="28"/>
      <c r="D132" s="29"/>
      <c r="E132" s="29"/>
      <c r="F132" s="16" t="s">
        <v>42</v>
      </c>
    </row>
    <row r="133" spans="1:6" ht="16" thickBot="1" x14ac:dyDescent="0.25">
      <c r="A133" s="49" t="s">
        <v>50</v>
      </c>
      <c r="B133" s="50">
        <f>B132+B124</f>
        <v>1</v>
      </c>
      <c r="C133" s="51"/>
      <c r="D133" s="52"/>
      <c r="E133" s="52"/>
      <c r="F133" s="19" t="s">
        <v>42</v>
      </c>
    </row>
    <row r="134" spans="1:6" x14ac:dyDescent="0.2">
      <c r="A134" s="11" t="s">
        <v>8</v>
      </c>
      <c r="B134" s="53"/>
      <c r="C134" s="38"/>
      <c r="D134" s="39"/>
      <c r="E134" s="39"/>
      <c r="F134" s="54" t="s">
        <v>42</v>
      </c>
    </row>
    <row r="135" spans="1:6" x14ac:dyDescent="0.2">
      <c r="A135" s="40" t="s">
        <v>20</v>
      </c>
      <c r="B135" s="23">
        <v>0.41820000000000018</v>
      </c>
      <c r="C135" s="41" t="str">
        <f>'OECD Mapping'!A26</f>
        <v>D351: Electricity generation and distribution</v>
      </c>
      <c r="D135" s="41" t="str">
        <f>'OECD Mapping'!B26</f>
        <v>ISIC 351</v>
      </c>
      <c r="E135" s="77" t="s">
        <v>310</v>
      </c>
      <c r="F135" s="16" t="s">
        <v>42</v>
      </c>
    </row>
    <row r="136" spans="1:6" x14ac:dyDescent="0.2">
      <c r="A136" s="40" t="s">
        <v>36</v>
      </c>
      <c r="B136" s="23">
        <v>6.0604166666666646E-2</v>
      </c>
      <c r="C136" s="41" t="str">
        <f>'OECD Mapping'!A22</f>
        <v>D28: Machinery and equipment, nec</v>
      </c>
      <c r="D136" s="41" t="str">
        <f>'OECD Mapping'!B22</f>
        <v>ISIC 28</v>
      </c>
      <c r="E136" s="77" t="s">
        <v>310</v>
      </c>
      <c r="F136" s="16" t="s">
        <v>42</v>
      </c>
    </row>
    <row r="137" spans="1:6" x14ac:dyDescent="0.2">
      <c r="A137" s="40" t="s">
        <v>37</v>
      </c>
      <c r="B137" s="23">
        <v>0.52119583333333308</v>
      </c>
      <c r="C137" s="41" t="str">
        <f>'OECD Mapping'!A38</f>
        <v>D69T82: Other business sector services</v>
      </c>
      <c r="D137" s="41" t="str">
        <f>'OECD Mapping'!B38</f>
        <v>ISIC 69T82</v>
      </c>
      <c r="E137" s="77" t="s">
        <v>310</v>
      </c>
      <c r="F137" s="16" t="s">
        <v>42</v>
      </c>
    </row>
    <row r="138" spans="1:6" ht="16" thickBot="1" x14ac:dyDescent="0.25">
      <c r="A138" s="42" t="s">
        <v>35</v>
      </c>
      <c r="B138" s="55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2">
      <c r="A139" s="11" t="s">
        <v>38</v>
      </c>
      <c r="B139" s="12"/>
      <c r="C139" s="38"/>
      <c r="D139" s="39"/>
      <c r="E139" s="39"/>
      <c r="F139" s="14"/>
    </row>
    <row r="140" spans="1:6" x14ac:dyDescent="0.2">
      <c r="A140" s="40" t="s">
        <v>51</v>
      </c>
      <c r="B140" s="27">
        <v>0.84482758620689657</v>
      </c>
      <c r="C140" s="41" t="str">
        <f>'OECD Mapping'!A25</f>
        <v>D31T33: Other manufacturing; repair and installation of machinery and equipment</v>
      </c>
      <c r="D140" s="41" t="str">
        <f>'OECD Mapping'!B25</f>
        <v>ISIC 31T33</v>
      </c>
      <c r="E140" s="77" t="s">
        <v>310</v>
      </c>
      <c r="F140" s="16" t="s">
        <v>42</v>
      </c>
    </row>
    <row r="141" spans="1:6" x14ac:dyDescent="0.2">
      <c r="A141" s="40" t="s">
        <v>40</v>
      </c>
      <c r="B141" s="27">
        <v>5.1724137931034475E-2</v>
      </c>
      <c r="C141" s="41" t="str">
        <f>'OECD Mapping'!A28</f>
        <v>D36T39: Water and waste</v>
      </c>
      <c r="D141" s="41" t="str">
        <f>'OECD Mapping'!B28</f>
        <v>ISIC 36T39</v>
      </c>
      <c r="E141" s="77" t="s">
        <v>310</v>
      </c>
      <c r="F141" s="16" t="s">
        <v>42</v>
      </c>
    </row>
    <row r="142" spans="1:6" x14ac:dyDescent="0.2">
      <c r="A142" s="40" t="s">
        <v>29</v>
      </c>
      <c r="B142" s="27">
        <v>0.10344827586206895</v>
      </c>
      <c r="C142" s="41" t="str">
        <f>'OECD Mapping'!A12</f>
        <v>D20: Chemicals</v>
      </c>
      <c r="D142" s="41" t="str">
        <f>'OECD Mapping'!B12</f>
        <v>ISIC 20</v>
      </c>
      <c r="E142" s="77" t="s">
        <v>310</v>
      </c>
      <c r="F142" s="16" t="s">
        <v>42</v>
      </c>
    </row>
    <row r="143" spans="1:6" ht="16" thickBot="1" x14ac:dyDescent="0.25">
      <c r="A143" s="42" t="s">
        <v>35</v>
      </c>
      <c r="B143" s="46">
        <f>SUM(B140:B142)</f>
        <v>1</v>
      </c>
      <c r="C143" s="25"/>
      <c r="D143" s="26"/>
      <c r="E143" s="26"/>
      <c r="F143" s="10"/>
    </row>
    <row r="144" spans="1:6" ht="16" thickBot="1" x14ac:dyDescent="0.25"/>
    <row r="145" spans="1:6" ht="19" x14ac:dyDescent="0.25">
      <c r="A145" s="120" t="s">
        <v>52</v>
      </c>
      <c r="B145" s="121"/>
      <c r="C145" s="121"/>
      <c r="D145" s="122"/>
      <c r="E145" s="122"/>
      <c r="F145" s="123"/>
    </row>
    <row r="146" spans="1:6" x14ac:dyDescent="0.2">
      <c r="A146" s="1" t="s">
        <v>1</v>
      </c>
      <c r="B146" s="2" t="s">
        <v>13</v>
      </c>
      <c r="C146" s="2" t="s">
        <v>3</v>
      </c>
      <c r="D146" s="3" t="s">
        <v>196</v>
      </c>
      <c r="E146" s="3" t="s">
        <v>4</v>
      </c>
      <c r="F146" s="4" t="s">
        <v>5</v>
      </c>
    </row>
    <row r="147" spans="1:6" x14ac:dyDescent="0.2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2">
      <c r="A148" s="7" t="s">
        <v>53</v>
      </c>
      <c r="B148" s="57"/>
      <c r="C148" s="21"/>
      <c r="D148" s="22"/>
      <c r="E148" s="22"/>
      <c r="F148" s="6"/>
    </row>
    <row r="149" spans="1:6" x14ac:dyDescent="0.2">
      <c r="A149" s="7" t="s">
        <v>54</v>
      </c>
      <c r="B149" s="57">
        <v>0.12</v>
      </c>
      <c r="C149" s="21" t="str">
        <f>'OECD Mapping'!A22</f>
        <v>D28: Machinery and equipment, nec</v>
      </c>
      <c r="D149" s="21" t="str">
        <f>'OECD Mapping'!B22</f>
        <v>ISIC 28</v>
      </c>
      <c r="E149" s="21" t="s">
        <v>55</v>
      </c>
    </row>
    <row r="150" spans="1:6" x14ac:dyDescent="0.2">
      <c r="A150" s="7" t="s">
        <v>57</v>
      </c>
      <c r="B150" s="57">
        <v>0.12</v>
      </c>
      <c r="C150" s="21" t="str">
        <f>'OECD Mapping'!A22</f>
        <v>D28: Machinery and equipment, nec</v>
      </c>
      <c r="D150" s="21" t="str">
        <f>'OECD Mapping'!B22</f>
        <v>ISIC 28</v>
      </c>
      <c r="E150" s="21" t="s">
        <v>55</v>
      </c>
      <c r="F150" s="58" t="s">
        <v>56</v>
      </c>
    </row>
    <row r="151" spans="1:6" x14ac:dyDescent="0.2">
      <c r="A151" s="7" t="s">
        <v>58</v>
      </c>
      <c r="B151" s="57">
        <v>0.16</v>
      </c>
      <c r="C151" s="21" t="str">
        <f>'OECD Mapping'!A22</f>
        <v>D28: Machinery and equipment, nec</v>
      </c>
      <c r="D151" s="21" t="str">
        <f>'OECD Mapping'!B22</f>
        <v>ISIC 28</v>
      </c>
      <c r="E151" s="21" t="s">
        <v>55</v>
      </c>
      <c r="F151" s="58" t="s">
        <v>56</v>
      </c>
    </row>
    <row r="152" spans="1:6" x14ac:dyDescent="0.2">
      <c r="A152" s="7" t="s">
        <v>59</v>
      </c>
      <c r="B152" s="57">
        <v>0.08</v>
      </c>
      <c r="C152" s="21" t="str">
        <f>'OECD Mapping'!A22</f>
        <v>D28: Machinery and equipment, nec</v>
      </c>
      <c r="D152" s="21" t="str">
        <f>'OECD Mapping'!B22</f>
        <v>ISIC 28</v>
      </c>
      <c r="E152" s="21" t="s">
        <v>55</v>
      </c>
      <c r="F152" s="58" t="s">
        <v>56</v>
      </c>
    </row>
    <row r="153" spans="1:6" x14ac:dyDescent="0.2">
      <c r="A153" s="7" t="s">
        <v>60</v>
      </c>
      <c r="B153" s="57">
        <v>0.12</v>
      </c>
      <c r="C153" s="21" t="str">
        <f>'OECD Mapping'!A22</f>
        <v>D28: Machinery and equipment, nec</v>
      </c>
      <c r="D153" s="21" t="str">
        <f>'OECD Mapping'!B22</f>
        <v>ISIC 28</v>
      </c>
      <c r="E153" s="21" t="s">
        <v>55</v>
      </c>
      <c r="F153" s="58" t="s">
        <v>56</v>
      </c>
    </row>
    <row r="154" spans="1:6" x14ac:dyDescent="0.2">
      <c r="A154" s="7" t="s">
        <v>61</v>
      </c>
      <c r="B154" s="57">
        <v>0.25</v>
      </c>
      <c r="C154" s="21" t="str">
        <f>'OECD Mapping'!A29</f>
        <v>D41T43: Construction</v>
      </c>
      <c r="D154" s="21" t="str">
        <f>'OECD Mapping'!B29</f>
        <v>ISIC 41T43</v>
      </c>
      <c r="E154" s="21" t="s">
        <v>55</v>
      </c>
      <c r="F154" s="58" t="s">
        <v>56</v>
      </c>
    </row>
    <row r="155" spans="1:6" x14ac:dyDescent="0.2">
      <c r="A155" s="7" t="s">
        <v>62</v>
      </c>
      <c r="B155" s="57">
        <v>0.1</v>
      </c>
      <c r="C155" s="21" t="str">
        <f>'OECD Mapping'!A29</f>
        <v>D41T43: Construction</v>
      </c>
      <c r="D155" s="21" t="str">
        <f>'OECD Mapping'!B29</f>
        <v>ISIC 41T43</v>
      </c>
      <c r="E155" s="21" t="s">
        <v>55</v>
      </c>
      <c r="F155" s="58" t="s">
        <v>56</v>
      </c>
    </row>
    <row r="156" spans="1:6" x14ac:dyDescent="0.2">
      <c r="A156" s="7" t="s">
        <v>63</v>
      </c>
      <c r="B156" s="57">
        <v>0.02</v>
      </c>
      <c r="C156" s="21" t="str">
        <f>'OECD Mapping'!A38</f>
        <v>D69T82: Other business sector services</v>
      </c>
      <c r="D156" s="21" t="str">
        <f>'OECD Mapping'!B38</f>
        <v>ISIC 69T82</v>
      </c>
      <c r="E156" s="21" t="s">
        <v>55</v>
      </c>
      <c r="F156" s="58" t="s">
        <v>56</v>
      </c>
    </row>
    <row r="157" spans="1:6" x14ac:dyDescent="0.2">
      <c r="A157" s="7" t="s">
        <v>64</v>
      </c>
      <c r="B157" s="57">
        <v>0.03</v>
      </c>
      <c r="C157" s="21" t="str">
        <f>'OECD Mapping'!A5</f>
        <v>D07T08: Mining and quarrying of uranium and non-energy-producing products</v>
      </c>
      <c r="D157" s="21" t="str">
        <f>'OECD Mapping'!B5</f>
        <v>ISIC 07T08</v>
      </c>
      <c r="E157" s="21" t="s">
        <v>55</v>
      </c>
      <c r="F157" s="58" t="s">
        <v>56</v>
      </c>
    </row>
    <row r="158" spans="1:6" ht="16" thickBot="1" x14ac:dyDescent="0.25">
      <c r="A158" s="59" t="s">
        <v>11</v>
      </c>
      <c r="B158" s="60">
        <v>1</v>
      </c>
      <c r="C158" s="61"/>
      <c r="D158" s="61"/>
      <c r="E158" s="61"/>
      <c r="F158" s="58" t="s">
        <v>56</v>
      </c>
    </row>
    <row r="159" spans="1:6" x14ac:dyDescent="0.2">
      <c r="A159" s="11" t="s">
        <v>8</v>
      </c>
      <c r="B159" s="62"/>
      <c r="C159" s="62"/>
      <c r="D159" s="62"/>
      <c r="E159" s="62"/>
      <c r="F159" s="14"/>
    </row>
    <row r="160" spans="1:6" ht="16" thickBot="1" x14ac:dyDescent="0.25">
      <c r="A160" s="63" t="s">
        <v>65</v>
      </c>
      <c r="B160" s="64">
        <v>1</v>
      </c>
      <c r="C160" s="61" t="str">
        <f>'OECD Mapping'!A26</f>
        <v>D351: Electricity generation and distribution</v>
      </c>
      <c r="D160" s="61" t="str">
        <f>'OECD Mapping'!B26</f>
        <v>ISIC 351</v>
      </c>
      <c r="E160" s="61" t="s">
        <v>66</v>
      </c>
      <c r="F160" s="58" t="s">
        <v>67</v>
      </c>
    </row>
    <row r="161" spans="1:6" x14ac:dyDescent="0.2">
      <c r="A161" s="11" t="s">
        <v>38</v>
      </c>
      <c r="B161" s="62"/>
      <c r="C161" s="62"/>
      <c r="D161" s="62"/>
      <c r="E161" s="62"/>
      <c r="F161" s="14"/>
    </row>
    <row r="162" spans="1:6" ht="16" thickBot="1" x14ac:dyDescent="0.25">
      <c r="A162" s="24" t="s">
        <v>68</v>
      </c>
      <c r="B162" s="55">
        <v>1</v>
      </c>
      <c r="C162" s="25" t="str">
        <f>'OECD Mapping'!A28</f>
        <v>D36T39: Water and waste</v>
      </c>
      <c r="D162" s="25" t="str">
        <f>'OECD Mapping'!B28</f>
        <v>ISIC 36T39</v>
      </c>
      <c r="E162" s="25" t="s">
        <v>69</v>
      </c>
      <c r="F162" s="19" t="s">
        <v>70</v>
      </c>
    </row>
    <row r="163" spans="1:6" ht="16" thickBot="1" x14ac:dyDescent="0.25"/>
    <row r="164" spans="1:6" ht="19" x14ac:dyDescent="0.25">
      <c r="A164" s="120" t="s">
        <v>71</v>
      </c>
      <c r="B164" s="121"/>
      <c r="C164" s="121"/>
      <c r="D164" s="122"/>
      <c r="E164" s="122"/>
      <c r="F164" s="123"/>
    </row>
    <row r="165" spans="1:6" x14ac:dyDescent="0.2">
      <c r="A165" s="1" t="s">
        <v>1</v>
      </c>
      <c r="B165" s="2" t="s">
        <v>13</v>
      </c>
      <c r="C165" s="2" t="s">
        <v>3</v>
      </c>
      <c r="D165" s="3" t="s">
        <v>196</v>
      </c>
      <c r="E165" s="3" t="s">
        <v>4</v>
      </c>
      <c r="F165" s="4" t="s">
        <v>5</v>
      </c>
    </row>
    <row r="166" spans="1:6" x14ac:dyDescent="0.2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2">
      <c r="A167" s="65" t="s">
        <v>72</v>
      </c>
      <c r="C167" s="66"/>
      <c r="D167" s="66"/>
      <c r="E167" s="66"/>
      <c r="F167" s="67" t="s">
        <v>73</v>
      </c>
    </row>
    <row r="168" spans="1:6" x14ac:dyDescent="0.2">
      <c r="A168" s="7" t="s">
        <v>74</v>
      </c>
      <c r="B168" s="57">
        <v>5.4124290801400229E-3</v>
      </c>
      <c r="C168" s="21" t="str">
        <f>'OECD Mapping'!A37</f>
        <v>D68: Real estate activities</v>
      </c>
      <c r="D168" s="21" t="str">
        <f>'OECD Mapping'!B37</f>
        <v>ISIC 68</v>
      </c>
      <c r="E168" s="77" t="s">
        <v>311</v>
      </c>
      <c r="F168" s="68" t="s">
        <v>73</v>
      </c>
    </row>
    <row r="169" spans="1:6" x14ac:dyDescent="0.2">
      <c r="A169" s="7" t="s">
        <v>75</v>
      </c>
      <c r="B169" s="57">
        <v>1.3121040194278846E-3</v>
      </c>
      <c r="C169" s="21" t="str">
        <f>'OECD Mapping'!A37</f>
        <v>D68: Real estate activities</v>
      </c>
      <c r="D169" s="21" t="str">
        <f>'OECD Mapping'!B37</f>
        <v>ISIC 68</v>
      </c>
      <c r="E169" s="77" t="s">
        <v>311</v>
      </c>
      <c r="F169" s="68" t="s">
        <v>73</v>
      </c>
    </row>
    <row r="170" spans="1:6" x14ac:dyDescent="0.2">
      <c r="A170" s="7" t="s">
        <v>76</v>
      </c>
      <c r="B170" s="57">
        <v>6.7245330995679073E-3</v>
      </c>
      <c r="C170" s="21"/>
      <c r="D170" s="21"/>
      <c r="E170" s="21"/>
      <c r="F170" s="68" t="s">
        <v>73</v>
      </c>
    </row>
    <row r="171" spans="1:6" x14ac:dyDescent="0.2">
      <c r="A171" s="7" t="s">
        <v>77</v>
      </c>
      <c r="B171" s="57"/>
      <c r="C171" s="21"/>
      <c r="D171" s="21"/>
      <c r="E171" s="21"/>
      <c r="F171" s="68" t="s">
        <v>73</v>
      </c>
    </row>
    <row r="172" spans="1:6" x14ac:dyDescent="0.2">
      <c r="A172" s="7" t="s">
        <v>78</v>
      </c>
      <c r="B172" s="57">
        <v>0.35570483914680234</v>
      </c>
      <c r="C172" s="21" t="str">
        <f>'OECD Mapping'!A29</f>
        <v>D41T43: Construction</v>
      </c>
      <c r="D172" s="21" t="str">
        <f>'OECD Mapping'!B29</f>
        <v>ISIC 41T43</v>
      </c>
      <c r="E172" s="77" t="s">
        <v>311</v>
      </c>
      <c r="F172" s="68" t="s">
        <v>73</v>
      </c>
    </row>
    <row r="173" spans="1:6" x14ac:dyDescent="0.2">
      <c r="A173" s="7" t="s">
        <v>79</v>
      </c>
      <c r="B173" s="57">
        <v>0.35570483914680234</v>
      </c>
      <c r="C173" s="21"/>
      <c r="D173" s="21"/>
      <c r="E173" s="21"/>
      <c r="F173" s="68" t="s">
        <v>73</v>
      </c>
    </row>
    <row r="174" spans="1:6" x14ac:dyDescent="0.2">
      <c r="A174" s="7" t="s">
        <v>80</v>
      </c>
      <c r="B174" s="57"/>
      <c r="C174" s="21"/>
      <c r="D174" s="21"/>
      <c r="E174" s="21"/>
      <c r="F174" s="68" t="s">
        <v>73</v>
      </c>
    </row>
    <row r="175" spans="1:6" x14ac:dyDescent="0.2">
      <c r="A175" s="7" t="s">
        <v>81</v>
      </c>
      <c r="B175" s="57">
        <v>9.0207151335667049E-2</v>
      </c>
      <c r="C175" s="21" t="str">
        <f>'OECD Mapping'!A22</f>
        <v>D28: Machinery and equipment, nec</v>
      </c>
      <c r="D175" s="21" t="str">
        <f>'OECD Mapping'!B22</f>
        <v>ISIC 28</v>
      </c>
      <c r="E175" s="77" t="s">
        <v>311</v>
      </c>
      <c r="F175" s="68" t="s">
        <v>73</v>
      </c>
    </row>
    <row r="176" spans="1:6" x14ac:dyDescent="0.2">
      <c r="A176" s="7" t="s">
        <v>82</v>
      </c>
      <c r="B176" s="57">
        <v>5.4124290801400229E-2</v>
      </c>
      <c r="C176" s="21" t="str">
        <f>'OECD Mapping'!A21</f>
        <v>D27: Electrical equipment</v>
      </c>
      <c r="D176" s="21" t="str">
        <f>'OECD Mapping'!B21</f>
        <v>ISIC 27</v>
      </c>
      <c r="E176" s="77" t="s">
        <v>311</v>
      </c>
      <c r="F176" s="68" t="s">
        <v>73</v>
      </c>
    </row>
    <row r="177" spans="1:6" x14ac:dyDescent="0.2">
      <c r="A177" s="7" t="s">
        <v>83</v>
      </c>
      <c r="B177" s="57">
        <v>1.894350178049008E-2</v>
      </c>
      <c r="C177" s="21" t="str">
        <f>'OECD Mapping'!A21</f>
        <v>D27: Electrical equipment</v>
      </c>
      <c r="D177" s="21" t="str">
        <f>'OECD Mapping'!B21</f>
        <v>ISIC 27</v>
      </c>
      <c r="E177" s="77" t="s">
        <v>311</v>
      </c>
      <c r="F177" s="68" t="s">
        <v>73</v>
      </c>
    </row>
    <row r="178" spans="1:6" x14ac:dyDescent="0.2">
      <c r="A178" s="7" t="s">
        <v>84</v>
      </c>
      <c r="B178" s="57">
        <v>1.804143026713341E-2</v>
      </c>
      <c r="C178" s="21" t="str">
        <f>'OECD Mapping'!A22</f>
        <v>D28: Machinery and equipment, nec</v>
      </c>
      <c r="D178" s="21" t="str">
        <f>'OECD Mapping'!B22</f>
        <v>ISIC 28</v>
      </c>
      <c r="E178" s="77" t="s">
        <v>311</v>
      </c>
      <c r="F178" s="68" t="s">
        <v>73</v>
      </c>
    </row>
    <row r="179" spans="1:6" x14ac:dyDescent="0.2">
      <c r="A179" s="7" t="s">
        <v>85</v>
      </c>
      <c r="B179" s="15">
        <v>5.7835544865704122E-3</v>
      </c>
      <c r="C179" s="21" t="str">
        <f>'OECD Mapping'!A21</f>
        <v>D27: Electrical equipment</v>
      </c>
      <c r="D179" s="21" t="str">
        <f>'OECD Mapping'!B21</f>
        <v>ISIC 27</v>
      </c>
      <c r="E179" s="77" t="s">
        <v>311</v>
      </c>
      <c r="F179" s="68" t="s">
        <v>73</v>
      </c>
    </row>
    <row r="180" spans="1:6" x14ac:dyDescent="0.2">
      <c r="A180" s="7" t="s">
        <v>86</v>
      </c>
      <c r="B180" s="15">
        <v>1.804143026713341E-2</v>
      </c>
      <c r="C180" s="21" t="str">
        <f>'OECD Mapping'!A21</f>
        <v>D27: Electrical equipment</v>
      </c>
      <c r="D180" s="21" t="str">
        <f>'OECD Mapping'!B21</f>
        <v>ISIC 27</v>
      </c>
      <c r="E180" s="77" t="s">
        <v>311</v>
      </c>
      <c r="F180" s="68" t="s">
        <v>73</v>
      </c>
    </row>
    <row r="181" spans="1:6" x14ac:dyDescent="0.2">
      <c r="A181" s="7" t="s">
        <v>87</v>
      </c>
      <c r="B181" s="15">
        <v>8.2990579228813689E-3</v>
      </c>
      <c r="C181" s="21" t="str">
        <f>'OECD Mapping'!A21</f>
        <v>D27: Electrical equipment</v>
      </c>
      <c r="D181" s="21" t="str">
        <f>'OECD Mapping'!B21</f>
        <v>ISIC 27</v>
      </c>
      <c r="E181" s="77" t="s">
        <v>311</v>
      </c>
      <c r="F181" s="68" t="s">
        <v>73</v>
      </c>
    </row>
    <row r="182" spans="1:6" x14ac:dyDescent="0.2">
      <c r="A182" s="7" t="s">
        <v>88</v>
      </c>
      <c r="B182" s="15">
        <v>0.21344041686127596</v>
      </c>
      <c r="C182" s="21"/>
      <c r="D182" s="21"/>
      <c r="E182" s="21"/>
      <c r="F182" s="68" t="s">
        <v>73</v>
      </c>
    </row>
    <row r="183" spans="1:6" x14ac:dyDescent="0.2">
      <c r="A183" s="7" t="s">
        <v>89</v>
      </c>
      <c r="B183" s="15"/>
      <c r="C183" s="21"/>
      <c r="D183" s="21"/>
      <c r="E183" s="21"/>
      <c r="F183" s="68" t="s">
        <v>73</v>
      </c>
    </row>
    <row r="184" spans="1:6" x14ac:dyDescent="0.2">
      <c r="A184" s="7" t="s">
        <v>78</v>
      </c>
      <c r="B184" s="15">
        <v>0.1956376615307413</v>
      </c>
      <c r="C184" s="21" t="str">
        <f>'OECD Mapping'!A29</f>
        <v>D41T43: Construction</v>
      </c>
      <c r="D184" s="21" t="str">
        <f>'OECD Mapping'!B29</f>
        <v>ISIC 41T43</v>
      </c>
      <c r="E184" s="77" t="s">
        <v>311</v>
      </c>
      <c r="F184" s="68" t="s">
        <v>73</v>
      </c>
    </row>
    <row r="185" spans="1:6" x14ac:dyDescent="0.2">
      <c r="A185" s="7" t="s">
        <v>90</v>
      </c>
      <c r="B185" s="15">
        <v>1.4342937062371061E-2</v>
      </c>
      <c r="C185" s="21" t="str">
        <f>'OECD Mapping'!A29</f>
        <v>D41T43: Construction</v>
      </c>
      <c r="D185" s="21" t="str">
        <f>'OECD Mapping'!B29</f>
        <v>ISIC 41T43</v>
      </c>
      <c r="E185" s="77" t="s">
        <v>311</v>
      </c>
      <c r="F185" s="68" t="s">
        <v>73</v>
      </c>
    </row>
    <row r="186" spans="1:6" x14ac:dyDescent="0.2">
      <c r="A186" s="7" t="s">
        <v>91</v>
      </c>
      <c r="B186" s="15">
        <v>8.6057622374226365E-3</v>
      </c>
      <c r="C186" s="21" t="str">
        <f>'OECD Mapping'!A29</f>
        <v>D41T43: Construction</v>
      </c>
      <c r="D186" s="21" t="str">
        <f>'OECD Mapping'!B29</f>
        <v>ISIC 41T43</v>
      </c>
      <c r="E186" s="77" t="s">
        <v>311</v>
      </c>
      <c r="F186" s="68" t="s">
        <v>73</v>
      </c>
    </row>
    <row r="187" spans="1:6" x14ac:dyDescent="0.2">
      <c r="A187" s="7" t="s">
        <v>92</v>
      </c>
      <c r="B187" s="15">
        <v>3.0120167830979231E-3</v>
      </c>
      <c r="C187" s="21" t="str">
        <f>'OECD Mapping'!A29</f>
        <v>D41T43: Construction</v>
      </c>
      <c r="D187" s="21" t="str">
        <f>'OECD Mapping'!B29</f>
        <v>ISIC 41T43</v>
      </c>
      <c r="E187" s="77" t="s">
        <v>311</v>
      </c>
      <c r="F187" s="68" t="s">
        <v>73</v>
      </c>
    </row>
    <row r="188" spans="1:6" x14ac:dyDescent="0.2">
      <c r="A188" s="7" t="s">
        <v>93</v>
      </c>
      <c r="B188" s="15">
        <v>2.8685874124742125E-3</v>
      </c>
      <c r="C188" s="21" t="str">
        <f>'OECD Mapping'!A29</f>
        <v>D41T43: Construction</v>
      </c>
      <c r="D188" s="21" t="str">
        <f>'OECD Mapping'!B29</f>
        <v>ISIC 41T43</v>
      </c>
      <c r="E188" s="77" t="s">
        <v>311</v>
      </c>
      <c r="F188" s="68" t="s">
        <v>73</v>
      </c>
    </row>
    <row r="189" spans="1:6" x14ac:dyDescent="0.2">
      <c r="A189" s="7" t="s">
        <v>94</v>
      </c>
      <c r="B189" s="15">
        <v>7.1714685311855312E-4</v>
      </c>
      <c r="C189" s="21" t="str">
        <f>'OECD Mapping'!A29</f>
        <v>D41T43: Construction</v>
      </c>
      <c r="D189" s="21" t="str">
        <f>'OECD Mapping'!B29</f>
        <v>ISIC 41T43</v>
      </c>
      <c r="E189" s="77" t="s">
        <v>311</v>
      </c>
      <c r="F189" s="68" t="s">
        <v>73</v>
      </c>
    </row>
    <row r="190" spans="1:6" x14ac:dyDescent="0.2">
      <c r="A190" s="7" t="s">
        <v>95</v>
      </c>
      <c r="B190" s="15">
        <v>2.8685874124742125E-3</v>
      </c>
      <c r="C190" s="21" t="str">
        <f>'OECD Mapping'!A29</f>
        <v>D41T43: Construction</v>
      </c>
      <c r="D190" s="21" t="str">
        <f>'OECD Mapping'!B29</f>
        <v>ISIC 41T43</v>
      </c>
      <c r="E190" s="77" t="s">
        <v>311</v>
      </c>
      <c r="F190" s="68" t="s">
        <v>73</v>
      </c>
    </row>
    <row r="191" spans="1:6" x14ac:dyDescent="0.2">
      <c r="A191" s="7" t="s">
        <v>96</v>
      </c>
      <c r="B191" s="15">
        <v>4.8383507690398378E-3</v>
      </c>
      <c r="C191" s="21" t="str">
        <f>'OECD Mapping'!A29</f>
        <v>D41T43: Construction</v>
      </c>
      <c r="D191" s="21" t="str">
        <f>'OECD Mapping'!B29</f>
        <v>ISIC 41T43</v>
      </c>
      <c r="E191" s="77" t="s">
        <v>311</v>
      </c>
      <c r="F191" s="68" t="s">
        <v>73</v>
      </c>
    </row>
    <row r="192" spans="1:6" x14ac:dyDescent="0.2">
      <c r="A192" s="7" t="s">
        <v>97</v>
      </c>
      <c r="B192" s="15">
        <v>0.23289105006073971</v>
      </c>
      <c r="C192" s="21"/>
      <c r="D192" s="21"/>
      <c r="E192" s="21"/>
      <c r="F192" s="68" t="s">
        <v>73</v>
      </c>
    </row>
    <row r="193" spans="1:6" x14ac:dyDescent="0.2">
      <c r="A193" s="7" t="s">
        <v>25</v>
      </c>
      <c r="B193" s="15"/>
      <c r="C193" s="21"/>
      <c r="D193" s="21"/>
      <c r="E193" s="21"/>
      <c r="F193" s="68" t="s">
        <v>73</v>
      </c>
    </row>
    <row r="194" spans="1:6" x14ac:dyDescent="0.2">
      <c r="A194" s="7" t="s">
        <v>98</v>
      </c>
      <c r="B194" s="15">
        <v>0</v>
      </c>
      <c r="C194" s="21" t="str">
        <f>'OECD Mapping'!A29</f>
        <v>D41T43: Construction</v>
      </c>
      <c r="D194" s="21" t="str">
        <f>'OECD Mapping'!B29</f>
        <v>ISIC 41T43</v>
      </c>
      <c r="E194" s="77" t="s">
        <v>311</v>
      </c>
      <c r="F194" s="68" t="s">
        <v>73</v>
      </c>
    </row>
    <row r="195" spans="1:6" x14ac:dyDescent="0.2">
      <c r="A195" s="7" t="s">
        <v>99</v>
      </c>
      <c r="B195" s="15">
        <v>5.7371748249484246E-2</v>
      </c>
      <c r="C195" s="21" t="str">
        <f>'OECD Mapping'!A38</f>
        <v>D69T82: Other business sector services</v>
      </c>
      <c r="D195" s="21" t="str">
        <f>'OECD Mapping'!B38</f>
        <v>ISIC 69T82</v>
      </c>
      <c r="E195" s="77" t="s">
        <v>311</v>
      </c>
      <c r="F195" s="68" t="s">
        <v>73</v>
      </c>
    </row>
    <row r="196" spans="1:6" x14ac:dyDescent="0.2">
      <c r="A196" s="7" t="s">
        <v>100</v>
      </c>
      <c r="B196" s="15">
        <v>0.13386741258212992</v>
      </c>
      <c r="C196" s="21" t="str">
        <f>'OECD Mapping'!A38</f>
        <v>D69T82: Other business sector services</v>
      </c>
      <c r="D196" s="21" t="str">
        <f>'OECD Mapping'!B38</f>
        <v>ISIC 69T82</v>
      </c>
      <c r="E196" s="77" t="s">
        <v>311</v>
      </c>
      <c r="F196" s="68" t="s">
        <v>73</v>
      </c>
    </row>
    <row r="197" spans="1:6" x14ac:dyDescent="0.2">
      <c r="A197" s="7" t="s">
        <v>101</v>
      </c>
      <c r="B197" s="15">
        <v>0</v>
      </c>
      <c r="C197" s="21" t="str">
        <f>'OECD Mapping'!A36</f>
        <v>D64T66: Financial and insurance activities</v>
      </c>
      <c r="D197" s="21" t="str">
        <f>'OECD Mapping'!B36</f>
        <v>ISIC 64T66</v>
      </c>
      <c r="E197" s="77" t="s">
        <v>311</v>
      </c>
      <c r="F197" s="68" t="s">
        <v>73</v>
      </c>
    </row>
    <row r="198" spans="1:6" x14ac:dyDescent="0.2">
      <c r="A198" s="7" t="s">
        <v>102</v>
      </c>
      <c r="B198" s="15">
        <v>0</v>
      </c>
      <c r="C198" s="21" t="str">
        <f>'OECD Mapping'!A38</f>
        <v>D69T82: Other business sector services</v>
      </c>
      <c r="D198" s="21" t="str">
        <f>'OECD Mapping'!B38</f>
        <v>ISIC 69T82</v>
      </c>
      <c r="E198" s="77" t="s">
        <v>311</v>
      </c>
      <c r="F198" s="68" t="s">
        <v>73</v>
      </c>
    </row>
    <row r="199" spans="1:6" x14ac:dyDescent="0.2">
      <c r="A199" s="7" t="s">
        <v>34</v>
      </c>
      <c r="B199" s="15">
        <v>0.19123916083161416</v>
      </c>
      <c r="C199" s="21"/>
      <c r="D199" s="21"/>
      <c r="E199" s="21"/>
      <c r="F199" s="68" t="s">
        <v>73</v>
      </c>
    </row>
    <row r="200" spans="1:6" x14ac:dyDescent="0.2">
      <c r="A200" s="7" t="s">
        <v>103</v>
      </c>
      <c r="B200" s="15">
        <v>1.0000000000000002</v>
      </c>
      <c r="C200" s="21"/>
      <c r="D200" s="21"/>
      <c r="E200" s="21"/>
      <c r="F200" s="68" t="s">
        <v>73</v>
      </c>
    </row>
    <row r="201" spans="1:6" x14ac:dyDescent="0.2">
      <c r="A201" s="7" t="s">
        <v>50</v>
      </c>
      <c r="B201" s="15">
        <v>0</v>
      </c>
      <c r="C201" s="21"/>
      <c r="D201" s="21"/>
      <c r="E201" s="21"/>
      <c r="F201" s="68" t="s">
        <v>73</v>
      </c>
    </row>
    <row r="202" spans="1:6" ht="16" thickBot="1" x14ac:dyDescent="0.25">
      <c r="A202" s="59" t="s">
        <v>11</v>
      </c>
      <c r="B202" s="69">
        <v>1.0000000000000002</v>
      </c>
      <c r="C202" s="61"/>
      <c r="D202" s="61"/>
      <c r="E202" s="61"/>
      <c r="F202" s="37" t="s">
        <v>73</v>
      </c>
    </row>
    <row r="203" spans="1:6" x14ac:dyDescent="0.2">
      <c r="A203" s="11" t="s">
        <v>8</v>
      </c>
      <c r="B203" s="62"/>
      <c r="C203" s="62"/>
      <c r="D203" s="62"/>
      <c r="E203" s="62"/>
      <c r="F203" s="54" t="s">
        <v>73</v>
      </c>
    </row>
    <row r="204" spans="1:6" x14ac:dyDescent="0.2">
      <c r="A204" s="7" t="s">
        <v>104</v>
      </c>
      <c r="B204" s="15">
        <v>0.21705639003696489</v>
      </c>
      <c r="C204" s="21" t="str">
        <f>'OECD Mapping'!A26</f>
        <v>D351: Electricity generation and distribution</v>
      </c>
      <c r="D204" s="21" t="str">
        <f>'OECD Mapping'!B26</f>
        <v>ISIC 351</v>
      </c>
      <c r="E204" s="77" t="s">
        <v>311</v>
      </c>
      <c r="F204" s="16" t="s">
        <v>73</v>
      </c>
    </row>
    <row r="205" spans="1:6" x14ac:dyDescent="0.2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2">
      <c r="A206" s="7" t="s">
        <v>106</v>
      </c>
      <c r="B206" s="15">
        <v>9.6589707207620543E-2</v>
      </c>
      <c r="C206" s="21" t="str">
        <f>'OECD Mapping'!A25</f>
        <v>D31T33: Other manufacturing; repair and installation of machinery and equipment</v>
      </c>
      <c r="D206" s="21" t="str">
        <f>'OECD Mapping'!B25</f>
        <v>ISIC 31T33</v>
      </c>
      <c r="E206" s="77" t="s">
        <v>311</v>
      </c>
      <c r="F206" s="16" t="s">
        <v>73</v>
      </c>
    </row>
    <row r="207" spans="1:6" x14ac:dyDescent="0.2">
      <c r="A207" s="7" t="s">
        <v>101</v>
      </c>
      <c r="B207" s="15">
        <v>0.31251599767025628</v>
      </c>
      <c r="C207" s="21" t="str">
        <f>'OECD Mapping'!A36</f>
        <v>D64T66: Financial and insurance activities</v>
      </c>
      <c r="D207" s="21" t="str">
        <f>'OECD Mapping'!B36</f>
        <v>ISIC 64T66</v>
      </c>
      <c r="E207" s="77" t="s">
        <v>311</v>
      </c>
      <c r="F207" s="16" t="s">
        <v>73</v>
      </c>
    </row>
    <row r="208" spans="1:6" x14ac:dyDescent="0.2">
      <c r="A208" s="7" t="s">
        <v>107</v>
      </c>
      <c r="B208" s="15">
        <v>0</v>
      </c>
      <c r="C208" s="21" t="str">
        <f>'OECD Mapping'!A39</f>
        <v>D84: Public admin. and defence; compulsory social security</v>
      </c>
      <c r="D208" s="21" t="str">
        <f>'OECD Mapping'!B39</f>
        <v>ISIC 84</v>
      </c>
      <c r="E208" s="77" t="s">
        <v>311</v>
      </c>
      <c r="F208" s="16" t="s">
        <v>73</v>
      </c>
    </row>
    <row r="209" spans="1:6" x14ac:dyDescent="0.2">
      <c r="A209" s="7" t="s">
        <v>108</v>
      </c>
      <c r="B209" s="15">
        <v>0.18065849066991718</v>
      </c>
      <c r="C209" s="21" t="str">
        <f>'OECD Mapping'!A38</f>
        <v>D69T82: Other business sector services</v>
      </c>
      <c r="D209" s="21" t="str">
        <f>'OECD Mapping'!B38</f>
        <v>ISIC 69T82</v>
      </c>
      <c r="E209" s="77" t="s">
        <v>311</v>
      </c>
      <c r="F209" s="16" t="s">
        <v>73</v>
      </c>
    </row>
    <row r="210" spans="1:6" x14ac:dyDescent="0.2">
      <c r="A210" s="7" t="s">
        <v>109</v>
      </c>
      <c r="B210" s="15">
        <v>0</v>
      </c>
      <c r="C210" s="21" t="str">
        <f>'OECD Mapping'!A37</f>
        <v>D68: Real estate activities</v>
      </c>
      <c r="D210" s="21" t="str">
        <f>'OECD Mapping'!B37</f>
        <v>ISIC 68</v>
      </c>
      <c r="E210" s="77" t="s">
        <v>311</v>
      </c>
      <c r="F210" s="16" t="s">
        <v>73</v>
      </c>
    </row>
    <row r="211" spans="1:6" x14ac:dyDescent="0.2">
      <c r="A211" s="7" t="s">
        <v>110</v>
      </c>
      <c r="B211" s="15">
        <v>0.19317941441524109</v>
      </c>
      <c r="C211" s="21" t="str">
        <f>'OECD Mapping'!A21</f>
        <v>D27: Electrical equipment</v>
      </c>
      <c r="D211" s="21" t="str">
        <f>'OECD Mapping'!B21</f>
        <v>ISIC 27</v>
      </c>
      <c r="E211" s="77" t="s">
        <v>311</v>
      </c>
      <c r="F211" s="16" t="s">
        <v>73</v>
      </c>
    </row>
    <row r="212" spans="1:6" x14ac:dyDescent="0.2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2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2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6" thickBot="1" x14ac:dyDescent="0.25">
      <c r="A215" s="59" t="s">
        <v>112</v>
      </c>
      <c r="B215" s="69">
        <v>1</v>
      </c>
      <c r="C215" s="61"/>
      <c r="D215" s="61"/>
      <c r="E215" s="61"/>
      <c r="F215" s="37" t="s">
        <v>73</v>
      </c>
    </row>
    <row r="216" spans="1:6" x14ac:dyDescent="0.2">
      <c r="A216" s="11" t="s">
        <v>38</v>
      </c>
      <c r="B216" s="62"/>
      <c r="C216" s="62"/>
      <c r="D216" s="62"/>
      <c r="E216" s="62"/>
      <c r="F216" s="14"/>
    </row>
    <row r="217" spans="1:6" ht="16" thickBot="1" x14ac:dyDescent="0.25">
      <c r="A217" s="100" t="s">
        <v>312</v>
      </c>
      <c r="B217" s="55">
        <v>1</v>
      </c>
      <c r="C217" s="25" t="str">
        <f>'OECD Mapping'!A28</f>
        <v>D36T39: Water and waste</v>
      </c>
      <c r="D217" s="25" t="str">
        <f>'OECD Mapping'!B28</f>
        <v>ISIC 36T39</v>
      </c>
      <c r="E217" s="25" t="s">
        <v>314</v>
      </c>
      <c r="F217" s="19" t="s">
        <v>313</v>
      </c>
    </row>
    <row r="218" spans="1:6" ht="16" thickBot="1" x14ac:dyDescent="0.25"/>
    <row r="219" spans="1:6" ht="19" x14ac:dyDescent="0.25">
      <c r="A219" s="120" t="s">
        <v>230</v>
      </c>
      <c r="B219" s="121"/>
      <c r="C219" s="121"/>
      <c r="D219" s="122"/>
      <c r="E219" s="122"/>
      <c r="F219" s="123"/>
    </row>
    <row r="220" spans="1:6" x14ac:dyDescent="0.2">
      <c r="A220" s="1" t="s">
        <v>1</v>
      </c>
      <c r="B220" s="2" t="s">
        <v>13</v>
      </c>
      <c r="C220" s="2" t="s">
        <v>3</v>
      </c>
      <c r="D220" s="3" t="s">
        <v>196</v>
      </c>
      <c r="E220" s="3" t="s">
        <v>4</v>
      </c>
      <c r="F220" s="4" t="s">
        <v>5</v>
      </c>
    </row>
    <row r="221" spans="1:6" x14ac:dyDescent="0.2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2">
      <c r="A222" s="20" t="s">
        <v>113</v>
      </c>
      <c r="B222" s="15">
        <v>0.13999999999999999</v>
      </c>
      <c r="C222" s="21" t="str">
        <f>'OECD Mapping'!A22</f>
        <v>D28: Machinery and equipment, nec</v>
      </c>
      <c r="D222" s="21" t="str">
        <f>'OECD Mapping'!B22</f>
        <v>ISIC 28</v>
      </c>
      <c r="E222" s="77" t="s">
        <v>198</v>
      </c>
      <c r="F222" s="58" t="s">
        <v>114</v>
      </c>
    </row>
    <row r="223" spans="1:6" x14ac:dyDescent="0.2">
      <c r="A223" s="20" t="s">
        <v>115</v>
      </c>
      <c r="B223" s="15">
        <v>0.42</v>
      </c>
      <c r="C223" s="21" t="str">
        <f>'OECD Mapping'!A22</f>
        <v>D28: Machinery and equipment, nec</v>
      </c>
      <c r="D223" s="21" t="str">
        <f>'OECD Mapping'!B22</f>
        <v>ISIC 28</v>
      </c>
      <c r="E223" s="101" t="s">
        <v>198</v>
      </c>
      <c r="F223" s="58" t="s">
        <v>114</v>
      </c>
    </row>
    <row r="224" spans="1:6" x14ac:dyDescent="0.2">
      <c r="A224" s="20" t="s">
        <v>116</v>
      </c>
      <c r="B224" s="15">
        <v>0</v>
      </c>
      <c r="C224" s="21" t="str">
        <f>'OECD Mapping'!A22</f>
        <v>D28: Machinery and equipment, nec</v>
      </c>
      <c r="D224" s="21" t="str">
        <f>'OECD Mapping'!B22</f>
        <v>ISIC 28</v>
      </c>
      <c r="E224" s="101" t="s">
        <v>198</v>
      </c>
      <c r="F224" s="58" t="s">
        <v>114</v>
      </c>
    </row>
    <row r="225" spans="1:6" x14ac:dyDescent="0.2">
      <c r="A225" s="20" t="s">
        <v>117</v>
      </c>
      <c r="B225" s="15">
        <v>0.13999999999999999</v>
      </c>
      <c r="C225" s="21" t="str">
        <f>'OECD Mapping'!A29</f>
        <v>D41T43: Construction</v>
      </c>
      <c r="D225" s="21" t="str">
        <f>'OECD Mapping'!B29</f>
        <v>ISIC 41T43</v>
      </c>
      <c r="E225" s="101" t="s">
        <v>198</v>
      </c>
      <c r="F225" s="58" t="s">
        <v>114</v>
      </c>
    </row>
    <row r="226" spans="1:6" x14ac:dyDescent="0.2">
      <c r="A226" s="20" t="s">
        <v>118</v>
      </c>
      <c r="B226" s="15">
        <v>0.11999999999999998</v>
      </c>
      <c r="C226" s="21" t="str">
        <f>'OECD Mapping'!A25</f>
        <v>D31T33: Other manufacturing; repair and installation of machinery and equipment</v>
      </c>
      <c r="D226" s="21" t="str">
        <f>'OECD Mapping'!B25</f>
        <v>ISIC 31T33</v>
      </c>
      <c r="E226" s="101" t="s">
        <v>198</v>
      </c>
      <c r="F226" s="58" t="s">
        <v>114</v>
      </c>
    </row>
    <row r="227" spans="1:6" ht="16" thickBot="1" x14ac:dyDescent="0.25">
      <c r="A227" s="70" t="s">
        <v>119</v>
      </c>
      <c r="B227" s="69">
        <v>0.17999999999999997</v>
      </c>
      <c r="C227" s="61" t="str">
        <f>'OECD Mapping'!A38</f>
        <v>D69T82: Other business sector services</v>
      </c>
      <c r="D227" s="61" t="str">
        <f>'OECD Mapping'!B38</f>
        <v>ISIC 69T82</v>
      </c>
      <c r="E227" s="101" t="s">
        <v>198</v>
      </c>
      <c r="F227" s="58" t="s">
        <v>114</v>
      </c>
    </row>
    <row r="228" spans="1:6" x14ac:dyDescent="0.2">
      <c r="A228" s="11" t="s">
        <v>8</v>
      </c>
      <c r="B228" s="62"/>
      <c r="C228" s="62"/>
      <c r="D228" s="62"/>
      <c r="E228" s="62"/>
      <c r="F228" s="54"/>
    </row>
    <row r="229" spans="1:6" ht="16" thickBot="1" x14ac:dyDescent="0.25">
      <c r="A229" s="24" t="s">
        <v>65</v>
      </c>
      <c r="B229" s="55">
        <v>1</v>
      </c>
      <c r="C229" s="25" t="str">
        <f>'OECD Mapping'!A26</f>
        <v>D351: Electricity generation and distribution</v>
      </c>
      <c r="D229" s="25" t="str">
        <f>'OECD Mapping'!B26</f>
        <v>ISIC 351</v>
      </c>
      <c r="E229" s="101" t="s">
        <v>198</v>
      </c>
      <c r="F229" s="71" t="s">
        <v>114</v>
      </c>
    </row>
    <row r="230" spans="1:6" x14ac:dyDescent="0.2">
      <c r="A230" s="11" t="s">
        <v>38</v>
      </c>
      <c r="B230" s="62"/>
      <c r="C230" s="62"/>
      <c r="D230" s="62"/>
      <c r="E230" s="62"/>
      <c r="F230" s="14"/>
    </row>
    <row r="231" spans="1:6" x14ac:dyDescent="0.2">
      <c r="A231" s="7" t="s">
        <v>120</v>
      </c>
      <c r="B231" s="72">
        <v>0.73616786946062651</v>
      </c>
      <c r="C231" s="21" t="str">
        <f>'OECD Mapping'!A12</f>
        <v>D20: Chemicals</v>
      </c>
      <c r="D231" s="21" t="str">
        <f>'OECD Mapping'!B12</f>
        <v>ISIC 20</v>
      </c>
      <c r="E231" s="101" t="s">
        <v>198</v>
      </c>
      <c r="F231" s="58" t="s">
        <v>114</v>
      </c>
    </row>
    <row r="232" spans="1:6" x14ac:dyDescent="0.2">
      <c r="A232" s="7" t="s">
        <v>121</v>
      </c>
      <c r="B232" s="72">
        <v>7.83410138248848E-2</v>
      </c>
      <c r="C232" s="21" t="str">
        <f>'OECD Mapping'!A28</f>
        <v>D36T39: Water and waste</v>
      </c>
      <c r="D232" s="21" t="str">
        <f>'OECD Mapping'!B28</f>
        <v>ISIC 36T39</v>
      </c>
      <c r="E232" s="101" t="s">
        <v>198</v>
      </c>
      <c r="F232" s="58" t="s">
        <v>114</v>
      </c>
    </row>
    <row r="233" spans="1:6" ht="16" thickBot="1" x14ac:dyDescent="0.25">
      <c r="A233" s="17" t="s">
        <v>122</v>
      </c>
      <c r="B233" s="73">
        <v>0.18549111671448859</v>
      </c>
      <c r="C233" s="25" t="str">
        <f>'OECD Mapping'!A28</f>
        <v>D36T39: Water and waste</v>
      </c>
      <c r="D233" s="25" t="str">
        <f>'OECD Mapping'!B28</f>
        <v>ISIC 36T39</v>
      </c>
      <c r="E233" s="101" t="s">
        <v>198</v>
      </c>
      <c r="F233" s="71" t="s">
        <v>114</v>
      </c>
    </row>
    <row r="234" spans="1:6" ht="16" thickBot="1" x14ac:dyDescent="0.25"/>
    <row r="235" spans="1:6" ht="19" x14ac:dyDescent="0.25">
      <c r="A235" s="120" t="s">
        <v>231</v>
      </c>
      <c r="B235" s="121"/>
      <c r="C235" s="121"/>
      <c r="D235" s="122"/>
      <c r="E235" s="122"/>
      <c r="F235" s="123"/>
    </row>
    <row r="236" spans="1:6" x14ac:dyDescent="0.2">
      <c r="A236" s="1" t="s">
        <v>1</v>
      </c>
      <c r="B236" s="2" t="s">
        <v>13</v>
      </c>
      <c r="C236" s="2" t="s">
        <v>3</v>
      </c>
      <c r="D236" s="2" t="s">
        <v>196</v>
      </c>
      <c r="E236" s="2" t="s">
        <v>4</v>
      </c>
      <c r="F236" s="4" t="s">
        <v>5</v>
      </c>
    </row>
    <row r="237" spans="1:6" x14ac:dyDescent="0.2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2">
      <c r="A238" s="87" t="s">
        <v>232</v>
      </c>
      <c r="B238" s="21"/>
      <c r="C238" s="21"/>
      <c r="D238" s="21"/>
      <c r="E238" s="21"/>
      <c r="F238" s="58"/>
    </row>
    <row r="239" spans="1:6" x14ac:dyDescent="0.2">
      <c r="A239" s="87" t="s">
        <v>233</v>
      </c>
      <c r="B239" s="15">
        <v>2.6684437410237714E-2</v>
      </c>
      <c r="C239" s="21" t="str">
        <f>'OECD Mapping'!A29</f>
        <v>D41T43: Construction</v>
      </c>
      <c r="D239" s="21" t="str">
        <f>'OECD Mapping'!B29</f>
        <v>ISIC 41T43</v>
      </c>
      <c r="E239" s="21" t="s">
        <v>260</v>
      </c>
      <c r="F239" s="58" t="s">
        <v>259</v>
      </c>
    </row>
    <row r="240" spans="1:6" x14ac:dyDescent="0.2">
      <c r="A240" s="87" t="s">
        <v>234</v>
      </c>
      <c r="B240" s="15">
        <v>2.6684437410237714E-2</v>
      </c>
      <c r="C240" s="21"/>
      <c r="D240" s="21"/>
      <c r="E240" s="21"/>
      <c r="F240" s="16"/>
    </row>
    <row r="241" spans="1:6" x14ac:dyDescent="0.2">
      <c r="A241" s="87" t="s">
        <v>235</v>
      </c>
      <c r="B241" s="15"/>
      <c r="C241" s="21"/>
      <c r="D241" s="21"/>
      <c r="E241" s="21"/>
      <c r="F241" s="16"/>
    </row>
    <row r="242" spans="1:6" x14ac:dyDescent="0.2">
      <c r="A242" s="87" t="s">
        <v>236</v>
      </c>
      <c r="B242" s="15">
        <v>7.5284333648528773E-3</v>
      </c>
      <c r="C242" s="21" t="str">
        <f>'OECD Mapping'!A29</f>
        <v>D41T43: Construction</v>
      </c>
      <c r="D242" s="21" t="str">
        <f>'OECD Mapping'!B29</f>
        <v>ISIC 41T43</v>
      </c>
      <c r="E242" s="21" t="s">
        <v>260</v>
      </c>
      <c r="F242" s="58" t="s">
        <v>259</v>
      </c>
    </row>
    <row r="243" spans="1:6" x14ac:dyDescent="0.2">
      <c r="A243" s="87" t="s">
        <v>237</v>
      </c>
      <c r="B243" s="15">
        <v>8.9987349448319778E-2</v>
      </c>
      <c r="C243" s="21" t="str">
        <f>'OECD Mapping'!A29</f>
        <v>D41T43: Construction</v>
      </c>
      <c r="D243" s="21" t="str">
        <f>'OECD Mapping'!B29</f>
        <v>ISIC 41T43</v>
      </c>
      <c r="E243" s="21" t="s">
        <v>260</v>
      </c>
      <c r="F243" s="58" t="s">
        <v>259</v>
      </c>
    </row>
    <row r="244" spans="1:6" x14ac:dyDescent="0.2">
      <c r="A244" s="40" t="s">
        <v>238</v>
      </c>
      <c r="B244" s="15">
        <v>5.3165010087191204E-3</v>
      </c>
      <c r="C244" s="21" t="str">
        <f>'OECD Mapping'!A29</f>
        <v>D41T43: Construction</v>
      </c>
      <c r="D244" s="21" t="str">
        <f>'OECD Mapping'!B29</f>
        <v>ISIC 41T43</v>
      </c>
      <c r="E244" s="21" t="s">
        <v>260</v>
      </c>
      <c r="F244" s="58" t="s">
        <v>259</v>
      </c>
    </row>
    <row r="245" spans="1:6" x14ac:dyDescent="0.2">
      <c r="A245" s="87" t="s">
        <v>239</v>
      </c>
      <c r="B245" s="15">
        <v>2.9357977769593591E-2</v>
      </c>
      <c r="C245" s="21" t="str">
        <f>'OECD Mapping'!A29</f>
        <v>D41T43: Construction</v>
      </c>
      <c r="D245" s="21" t="str">
        <f>'OECD Mapping'!B29</f>
        <v>ISIC 41T43</v>
      </c>
      <c r="E245" s="21" t="s">
        <v>260</v>
      </c>
      <c r="F245" s="58" t="s">
        <v>259</v>
      </c>
    </row>
    <row r="246" spans="1:6" x14ac:dyDescent="0.2">
      <c r="A246" s="40" t="s">
        <v>240</v>
      </c>
      <c r="B246" s="15">
        <v>1.1713485103844592E-2</v>
      </c>
      <c r="C246" s="21" t="str">
        <f>'OECD Mapping'!A29</f>
        <v>D41T43: Construction</v>
      </c>
      <c r="D246" s="21" t="str">
        <f>'OECD Mapping'!B29</f>
        <v>ISIC 41T43</v>
      </c>
      <c r="E246" s="21" t="s">
        <v>260</v>
      </c>
      <c r="F246" s="58" t="s">
        <v>259</v>
      </c>
    </row>
    <row r="247" spans="1:6" x14ac:dyDescent="0.2">
      <c r="A247" s="7" t="s">
        <v>234</v>
      </c>
      <c r="B247" s="15">
        <v>0.14390374669532996</v>
      </c>
      <c r="C247" s="21"/>
      <c r="D247" s="21"/>
      <c r="E247" s="21"/>
      <c r="F247" s="16"/>
    </row>
    <row r="248" spans="1:6" x14ac:dyDescent="0.2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2">
      <c r="A249" s="7" t="s">
        <v>241</v>
      </c>
      <c r="B249" s="15"/>
      <c r="C249" s="21"/>
      <c r="D249" s="21"/>
      <c r="E249" s="21"/>
      <c r="F249" s="16"/>
    </row>
    <row r="250" spans="1:6" x14ac:dyDescent="0.2">
      <c r="A250" s="87" t="s">
        <v>242</v>
      </c>
      <c r="B250" s="15">
        <v>5.9171738835744038E-2</v>
      </c>
      <c r="C250" s="21" t="str">
        <f>'OECD Mapping'!A25</f>
        <v>D31T33: Other manufacturing; repair and installation of machinery and equipment</v>
      </c>
      <c r="D250" s="21" t="str">
        <f>'OECD Mapping'!B25</f>
        <v>ISIC 31T33</v>
      </c>
      <c r="E250" s="21" t="s">
        <v>260</v>
      </c>
      <c r="F250" s="58" t="s">
        <v>259</v>
      </c>
    </row>
    <row r="251" spans="1:6" x14ac:dyDescent="0.2">
      <c r="A251" s="87" t="s">
        <v>243</v>
      </c>
      <c r="B251" s="15">
        <v>0.18761234551146613</v>
      </c>
      <c r="C251" s="21" t="str">
        <f>'OECD Mapping'!A19</f>
        <v>D25: Fabricated metal products</v>
      </c>
      <c r="D251" s="21" t="str">
        <f>'OECD Mapping'!B19</f>
        <v>ISIC 25</v>
      </c>
      <c r="E251" s="21" t="s">
        <v>260</v>
      </c>
      <c r="F251" s="58" t="s">
        <v>259</v>
      </c>
    </row>
    <row r="252" spans="1:6" x14ac:dyDescent="0.2">
      <c r="A252" s="87" t="s">
        <v>244</v>
      </c>
      <c r="B252" s="15">
        <v>5.4478481440208094E-2</v>
      </c>
      <c r="C252" s="21" t="str">
        <f>'OECD Mapping'!A19</f>
        <v>D25: Fabricated metal products</v>
      </c>
      <c r="D252" s="21" t="str">
        <f>'OECD Mapping'!B19</f>
        <v>ISIC 25</v>
      </c>
      <c r="E252" s="21" t="s">
        <v>260</v>
      </c>
      <c r="F252" s="58" t="s">
        <v>259</v>
      </c>
    </row>
    <row r="253" spans="1:6" x14ac:dyDescent="0.2">
      <c r="A253" s="87" t="s">
        <v>245</v>
      </c>
      <c r="B253" s="15">
        <v>4.0472974263582373E-2</v>
      </c>
      <c r="C253" s="21" t="str">
        <f>'OECD Mapping'!A19</f>
        <v>D25: Fabricated metal products</v>
      </c>
      <c r="D253" s="21" t="str">
        <f>'OECD Mapping'!B19</f>
        <v>ISIC 25</v>
      </c>
      <c r="E253" s="21" t="s">
        <v>260</v>
      </c>
      <c r="F253" s="58" t="s">
        <v>259</v>
      </c>
    </row>
    <row r="254" spans="1:6" x14ac:dyDescent="0.2">
      <c r="A254" s="87" t="s">
        <v>246</v>
      </c>
      <c r="B254" s="15">
        <v>3.3202284168667398E-2</v>
      </c>
      <c r="C254" s="21" t="str">
        <f>'OECD Mapping'!A19</f>
        <v>D25: Fabricated metal products</v>
      </c>
      <c r="D254" s="21" t="str">
        <f>'OECD Mapping'!B19</f>
        <v>ISIC 25</v>
      </c>
      <c r="E254" s="21" t="s">
        <v>260</v>
      </c>
      <c r="F254" s="58" t="s">
        <v>259</v>
      </c>
    </row>
    <row r="255" spans="1:6" x14ac:dyDescent="0.2">
      <c r="A255" s="87" t="s">
        <v>247</v>
      </c>
      <c r="B255" s="15">
        <v>0.11718436104510066</v>
      </c>
      <c r="C255" s="21" t="str">
        <f>'OECD Mapping'!A25</f>
        <v>D31T33: Other manufacturing; repair and installation of machinery and equipment</v>
      </c>
      <c r="D255" s="21" t="str">
        <f>'OECD Mapping'!B25</f>
        <v>ISIC 31T33</v>
      </c>
      <c r="E255" s="21" t="s">
        <v>260</v>
      </c>
      <c r="F255" s="58" t="s">
        <v>259</v>
      </c>
    </row>
    <row r="256" spans="1:6" x14ac:dyDescent="0.2">
      <c r="A256" s="87" t="s">
        <v>248</v>
      </c>
      <c r="B256" s="15">
        <v>7.9186887114255214E-2</v>
      </c>
      <c r="C256" s="21" t="str">
        <f>'OECD Mapping'!A22</f>
        <v>D28: Machinery and equipment, nec</v>
      </c>
      <c r="D256" s="21" t="str">
        <f>'OECD Mapping'!B22</f>
        <v>ISIC 28</v>
      </c>
      <c r="E256" s="21" t="s">
        <v>260</v>
      </c>
      <c r="F256" s="58" t="s">
        <v>259</v>
      </c>
    </row>
    <row r="257" spans="1:6" x14ac:dyDescent="0.2">
      <c r="A257" s="87" t="s">
        <v>249</v>
      </c>
      <c r="B257" s="15">
        <v>2.6662594760242975E-3</v>
      </c>
      <c r="C257" s="21" t="str">
        <f>'OECD Mapping'!A21</f>
        <v>D27: Electrical equipment</v>
      </c>
      <c r="D257" s="21" t="str">
        <f>'OECD Mapping'!B21</f>
        <v>ISIC 27</v>
      </c>
      <c r="E257" s="21" t="s">
        <v>260</v>
      </c>
      <c r="F257" s="58" t="s">
        <v>259</v>
      </c>
    </row>
    <row r="258" spans="1:6" x14ac:dyDescent="0.2">
      <c r="A258" s="87" t="s">
        <v>250</v>
      </c>
      <c r="B258" s="15">
        <v>2.3065838394442859E-3</v>
      </c>
      <c r="C258" s="21" t="str">
        <f>'OECD Mapping'!A22</f>
        <v>D28: Machinery and equipment, nec</v>
      </c>
      <c r="D258" s="21" t="str">
        <f>'OECD Mapping'!B22</f>
        <v>ISIC 28</v>
      </c>
      <c r="E258" s="21" t="s">
        <v>260</v>
      </c>
      <c r="F258" s="58" t="s">
        <v>259</v>
      </c>
    </row>
    <row r="259" spans="1:6" x14ac:dyDescent="0.2">
      <c r="A259" s="87" t="s">
        <v>251</v>
      </c>
      <c r="B259" s="15">
        <v>3.5527798304773789E-2</v>
      </c>
      <c r="C259" s="21" t="str">
        <f>'OECD Mapping'!A19</f>
        <v>D25: Fabricated metal products</v>
      </c>
      <c r="D259" s="21" t="str">
        <f>'OECD Mapping'!B19</f>
        <v>ISIC 25</v>
      </c>
      <c r="E259" s="21" t="s">
        <v>260</v>
      </c>
      <c r="F259" s="58" t="s">
        <v>259</v>
      </c>
    </row>
    <row r="260" spans="1:6" x14ac:dyDescent="0.2">
      <c r="A260" s="87" t="s">
        <v>252</v>
      </c>
      <c r="B260" s="15">
        <v>5.1620006644230103E-2</v>
      </c>
      <c r="C260" s="21" t="str">
        <f>'OECD Mapping'!A25</f>
        <v>D31T33: Other manufacturing; repair and installation of machinery and equipment</v>
      </c>
      <c r="D260" s="21" t="str">
        <f>'OECD Mapping'!B25</f>
        <v>ISIC 31T33</v>
      </c>
      <c r="E260" s="21" t="s">
        <v>260</v>
      </c>
      <c r="F260" s="58" t="s">
        <v>259</v>
      </c>
    </row>
    <row r="261" spans="1:6" x14ac:dyDescent="0.2">
      <c r="A261" s="87" t="s">
        <v>253</v>
      </c>
      <c r="B261" s="15">
        <v>1.7845445045700584E-2</v>
      </c>
      <c r="C261" s="21" t="str">
        <f>'OECD Mapping'!A21</f>
        <v>D27: Electrical equipment</v>
      </c>
      <c r="D261" s="21" t="str">
        <f>'OECD Mapping'!B21</f>
        <v>ISIC 27</v>
      </c>
      <c r="E261" s="21" t="s">
        <v>260</v>
      </c>
      <c r="F261" s="58" t="s">
        <v>259</v>
      </c>
    </row>
    <row r="262" spans="1:6" x14ac:dyDescent="0.2">
      <c r="A262" s="87" t="s">
        <v>254</v>
      </c>
      <c r="B262" s="15">
        <v>2.0360262148428034E-2</v>
      </c>
      <c r="C262" s="21" t="str">
        <f>'OECD Mapping'!A25</f>
        <v>D31T33: Other manufacturing; repair and installation of machinery and equipment</v>
      </c>
      <c r="D262" s="21" t="str">
        <f>'OECD Mapping'!B25</f>
        <v>ISIC 31T33</v>
      </c>
      <c r="E262" s="21" t="s">
        <v>260</v>
      </c>
      <c r="F262" s="58" t="s">
        <v>259</v>
      </c>
    </row>
    <row r="263" spans="1:6" x14ac:dyDescent="0.2">
      <c r="A263" s="87" t="s">
        <v>76</v>
      </c>
      <c r="B263" s="15">
        <v>0.701635427837625</v>
      </c>
      <c r="C263" s="21"/>
      <c r="D263" s="21"/>
      <c r="E263" s="21"/>
      <c r="F263" s="6"/>
    </row>
    <row r="264" spans="1:6" x14ac:dyDescent="0.2">
      <c r="A264" s="87" t="s">
        <v>25</v>
      </c>
      <c r="B264" s="15"/>
      <c r="C264" s="21"/>
      <c r="D264" s="21"/>
      <c r="E264" s="21"/>
      <c r="F264" s="6"/>
    </row>
    <row r="265" spans="1:6" x14ac:dyDescent="0.2">
      <c r="A265" s="87" t="s">
        <v>255</v>
      </c>
      <c r="B265" s="15">
        <v>0</v>
      </c>
      <c r="C265" s="21" t="str">
        <f>'OECD Mapping'!A31</f>
        <v>D49T53: Transportation and storage</v>
      </c>
      <c r="D265" s="21" t="str">
        <f>'OECD Mapping'!B31</f>
        <v>ISIC 49T53</v>
      </c>
      <c r="E265" s="21" t="s">
        <v>260</v>
      </c>
      <c r="F265" s="58" t="s">
        <v>259</v>
      </c>
    </row>
    <row r="266" spans="1:6" x14ac:dyDescent="0.2">
      <c r="A266" s="87" t="s">
        <v>256</v>
      </c>
      <c r="B266" s="15">
        <v>0.10362016195350927</v>
      </c>
      <c r="C266" s="21" t="str">
        <f>'OECD Mapping'!A38</f>
        <v>D69T82: Other business sector services</v>
      </c>
      <c r="D266" s="21" t="str">
        <f>'OECD Mapping'!B38</f>
        <v>ISIC 69T82</v>
      </c>
      <c r="E266" s="21" t="s">
        <v>260</v>
      </c>
      <c r="F266" s="58" t="s">
        <v>259</v>
      </c>
    </row>
    <row r="267" spans="1:6" x14ac:dyDescent="0.2">
      <c r="A267" s="87" t="s">
        <v>257</v>
      </c>
      <c r="B267" s="15">
        <v>2.4156226103298116E-2</v>
      </c>
      <c r="C267" s="21" t="str">
        <f>'OECD Mapping'!A38</f>
        <v>D69T82: Other business sector services</v>
      </c>
      <c r="D267" s="21" t="str">
        <f>'OECD Mapping'!B38</f>
        <v>ISIC 69T82</v>
      </c>
      <c r="E267" s="21" t="s">
        <v>260</v>
      </c>
      <c r="F267" s="58" t="s">
        <v>259</v>
      </c>
    </row>
    <row r="268" spans="1:6" x14ac:dyDescent="0.2">
      <c r="A268" s="87" t="s">
        <v>76</v>
      </c>
      <c r="B268" s="15">
        <v>0.12777638805680738</v>
      </c>
      <c r="C268" s="21"/>
      <c r="D268" s="21"/>
      <c r="E268" s="21"/>
      <c r="F268" s="6"/>
    </row>
    <row r="269" spans="1:6" x14ac:dyDescent="0.2">
      <c r="A269" s="87" t="s">
        <v>103</v>
      </c>
      <c r="B269" s="15">
        <v>1</v>
      </c>
      <c r="C269" s="21"/>
      <c r="D269" s="21"/>
      <c r="E269" s="21"/>
      <c r="F269" s="6"/>
    </row>
    <row r="270" spans="1:6" x14ac:dyDescent="0.2">
      <c r="A270" s="87" t="s">
        <v>258</v>
      </c>
      <c r="B270" s="21"/>
      <c r="C270" s="21"/>
      <c r="D270" s="21"/>
      <c r="E270" s="21"/>
      <c r="F270" s="6"/>
    </row>
    <row r="271" spans="1:6" ht="16" thickBot="1" x14ac:dyDescent="0.25">
      <c r="A271" s="89" t="s">
        <v>11</v>
      </c>
      <c r="B271" s="25"/>
      <c r="C271" s="25"/>
      <c r="D271" s="25"/>
      <c r="E271" s="25"/>
      <c r="F271" s="10"/>
    </row>
    <row r="272" spans="1:6" ht="16" thickBot="1" x14ac:dyDescent="0.25">
      <c r="A272" s="102" t="s">
        <v>8</v>
      </c>
      <c r="B272" s="103"/>
      <c r="C272" s="103"/>
      <c r="D272" s="103"/>
      <c r="E272" s="103"/>
      <c r="F272" s="104"/>
    </row>
    <row r="273" spans="1:6" x14ac:dyDescent="0.2">
      <c r="A273" s="105" t="s">
        <v>293</v>
      </c>
      <c r="B273" s="62"/>
      <c r="C273" s="62"/>
      <c r="D273" s="62"/>
      <c r="E273" s="62"/>
      <c r="F273" s="14"/>
    </row>
    <row r="274" spans="1:6" x14ac:dyDescent="0.2">
      <c r="A274" s="87" t="s">
        <v>319</v>
      </c>
      <c r="B274" s="15">
        <v>0.10957138163680816</v>
      </c>
      <c r="C274" s="21" t="str">
        <f>'OECD Mapping'!A26</f>
        <v>D351: Electricity generation and distribution</v>
      </c>
      <c r="D274" s="21" t="str">
        <f>'OECD Mapping'!B26</f>
        <v>ISIC 351</v>
      </c>
      <c r="E274" s="21" t="s">
        <v>328</v>
      </c>
      <c r="F274" s="68" t="s">
        <v>259</v>
      </c>
    </row>
    <row r="275" spans="1:6" x14ac:dyDescent="0.2">
      <c r="A275" s="87" t="s">
        <v>295</v>
      </c>
      <c r="B275" s="15">
        <v>0.10103758199684273</v>
      </c>
      <c r="C275" s="21" t="str">
        <f>'OECD Mapping'!A26</f>
        <v>D351: Electricity generation and distribution</v>
      </c>
      <c r="D275" s="21" t="str">
        <f>'OECD Mapping'!B26</f>
        <v>ISIC 351</v>
      </c>
      <c r="E275" s="21" t="s">
        <v>328</v>
      </c>
      <c r="F275" s="68" t="s">
        <v>259</v>
      </c>
    </row>
    <row r="276" spans="1:6" x14ac:dyDescent="0.2">
      <c r="A276" s="87" t="s">
        <v>320</v>
      </c>
      <c r="B276" s="15">
        <v>6.9437413759806402E-2</v>
      </c>
      <c r="C276" s="21" t="str">
        <f>'OECD Mapping'!A26</f>
        <v>D351: Electricity generation and distribution</v>
      </c>
      <c r="D276" s="21" t="str">
        <f>'OECD Mapping'!B26</f>
        <v>ISIC 351</v>
      </c>
      <c r="E276" s="21" t="s">
        <v>328</v>
      </c>
      <c r="F276" s="68" t="s">
        <v>259</v>
      </c>
    </row>
    <row r="277" spans="1:6" x14ac:dyDescent="0.2">
      <c r="A277" s="87" t="s">
        <v>321</v>
      </c>
      <c r="B277" s="15">
        <v>9.465351814404413E-2</v>
      </c>
      <c r="C277" s="21" t="str">
        <f>'OECD Mapping'!A26</f>
        <v>D351: Electricity generation and distribution</v>
      </c>
      <c r="D277" s="21" t="str">
        <f>'OECD Mapping'!B26</f>
        <v>ISIC 351</v>
      </c>
      <c r="E277" s="21" t="s">
        <v>328</v>
      </c>
      <c r="F277" s="68" t="s">
        <v>259</v>
      </c>
    </row>
    <row r="278" spans="1:6" x14ac:dyDescent="0.2">
      <c r="A278" s="87" t="s">
        <v>318</v>
      </c>
      <c r="B278" s="15">
        <v>0.37469989553750138</v>
      </c>
      <c r="C278" s="21"/>
      <c r="D278" s="21"/>
      <c r="E278" s="21"/>
      <c r="F278" s="6"/>
    </row>
    <row r="279" spans="1:6" x14ac:dyDescent="0.2">
      <c r="A279" s="87" t="s">
        <v>105</v>
      </c>
      <c r="B279" s="15"/>
      <c r="C279" s="21"/>
      <c r="D279" s="21"/>
      <c r="E279" s="21"/>
      <c r="F279" s="6"/>
    </row>
    <row r="280" spans="1:6" x14ac:dyDescent="0.2">
      <c r="A280" s="87" t="s">
        <v>322</v>
      </c>
      <c r="B280" s="15">
        <v>6.6213883181614627E-2</v>
      </c>
      <c r="C280" s="21" t="str">
        <f>'OECD Mapping'!A28</f>
        <v>D36T39: Water and waste</v>
      </c>
      <c r="D280" s="21" t="str">
        <f>'OECD Mapping'!B28</f>
        <v>ISIC 36T39</v>
      </c>
      <c r="E280" s="21" t="s">
        <v>329</v>
      </c>
      <c r="F280" s="6"/>
    </row>
    <row r="281" spans="1:6" x14ac:dyDescent="0.2">
      <c r="A281" s="87" t="s">
        <v>323</v>
      </c>
      <c r="B281" s="15">
        <v>1.7192251878116429E-2</v>
      </c>
      <c r="C281" s="21" t="str">
        <f>'OECD Mapping'!A12</f>
        <v>D20: Chemicals</v>
      </c>
      <c r="D281" s="21" t="str">
        <f>'OECD Mapping'!B12</f>
        <v>ISIC 20</v>
      </c>
      <c r="E281" s="21" t="s">
        <v>327</v>
      </c>
      <c r="F281" s="68" t="s">
        <v>259</v>
      </c>
    </row>
    <row r="282" spans="1:6" x14ac:dyDescent="0.2">
      <c r="A282" s="87" t="s">
        <v>324</v>
      </c>
      <c r="B282" s="15">
        <v>7.7661551587353536E-2</v>
      </c>
      <c r="C282" s="21" t="str">
        <f>'OECD Mapping'!A38</f>
        <v>D69T82: Other business sector services</v>
      </c>
      <c r="D282" s="21" t="str">
        <f>'OECD Mapping'!B38</f>
        <v>ISIC 69T82</v>
      </c>
      <c r="E282" s="21" t="s">
        <v>329</v>
      </c>
      <c r="F282" s="68" t="s">
        <v>259</v>
      </c>
    </row>
    <row r="283" spans="1:6" x14ac:dyDescent="0.2">
      <c r="A283" s="87" t="s">
        <v>301</v>
      </c>
      <c r="B283" s="15">
        <v>4.145585480458365E-2</v>
      </c>
      <c r="C283" s="21" t="str">
        <f>'OECD Mapping'!A26</f>
        <v>D351: Electricity generation and distribution</v>
      </c>
      <c r="D283" s="21" t="str">
        <f>'OECD Mapping'!B26</f>
        <v>ISIC 351</v>
      </c>
      <c r="E283" s="21" t="s">
        <v>329</v>
      </c>
      <c r="F283" s="68" t="s">
        <v>259</v>
      </c>
    </row>
    <row r="284" spans="1:6" x14ac:dyDescent="0.2">
      <c r="A284" s="87" t="s">
        <v>303</v>
      </c>
      <c r="B284" s="15">
        <v>0</v>
      </c>
      <c r="C284" s="21" t="str">
        <f>'OECD Mapping'!A25</f>
        <v>D31T33: Other manufacturing; repair and installation of machinery and equipment</v>
      </c>
      <c r="D284" s="21" t="str">
        <f>'OECD Mapping'!B25</f>
        <v>ISIC 31T33</v>
      </c>
      <c r="E284" s="21" t="s">
        <v>329</v>
      </c>
      <c r="F284" s="68" t="s">
        <v>259</v>
      </c>
    </row>
    <row r="285" spans="1:6" x14ac:dyDescent="0.2">
      <c r="A285" s="87" t="s">
        <v>325</v>
      </c>
      <c r="B285" s="15">
        <v>0.42277656301083044</v>
      </c>
      <c r="C285" s="21" t="str">
        <f>'OECD Mapping'!A19</f>
        <v>D25: Fabricated metal products</v>
      </c>
      <c r="D285" s="21" t="str">
        <f>'OECD Mapping'!B19</f>
        <v>ISIC 25</v>
      </c>
      <c r="E285" s="21" t="s">
        <v>329</v>
      </c>
      <c r="F285" s="68" t="s">
        <v>259</v>
      </c>
    </row>
    <row r="286" spans="1:6" x14ac:dyDescent="0.2">
      <c r="A286" s="87" t="s">
        <v>326</v>
      </c>
      <c r="B286" s="15">
        <v>0</v>
      </c>
      <c r="C286" s="21" t="str">
        <f>'OECD Mapping'!A25</f>
        <v>D31T33: Other manufacturing; repair and installation of machinery and equipment</v>
      </c>
      <c r="D286" s="21" t="str">
        <f>'OECD Mapping'!B25</f>
        <v>ISIC 31T33</v>
      </c>
      <c r="E286" s="21" t="s">
        <v>329</v>
      </c>
      <c r="F286" s="68" t="s">
        <v>259</v>
      </c>
    </row>
    <row r="287" spans="1:6" x14ac:dyDescent="0.2">
      <c r="A287" s="87" t="s">
        <v>306</v>
      </c>
      <c r="B287" s="15">
        <v>0.62530010446249862</v>
      </c>
      <c r="C287" s="21"/>
      <c r="D287" s="21"/>
      <c r="E287" s="21"/>
      <c r="F287" s="6"/>
    </row>
    <row r="288" spans="1:6" ht="16" thickBot="1" x14ac:dyDescent="0.25">
      <c r="A288" s="89" t="s">
        <v>11</v>
      </c>
      <c r="B288" s="18">
        <v>1</v>
      </c>
      <c r="C288" s="25"/>
      <c r="D288" s="25"/>
      <c r="E288" s="25"/>
      <c r="F288" s="10"/>
    </row>
    <row r="289" spans="1:6" ht="20" thickBot="1" x14ac:dyDescent="0.3">
      <c r="A289" s="120" t="s">
        <v>341</v>
      </c>
      <c r="B289" s="121"/>
      <c r="C289" s="121"/>
      <c r="D289" s="122"/>
      <c r="E289" s="122"/>
      <c r="F289" s="123"/>
    </row>
    <row r="290" spans="1:6" x14ac:dyDescent="0.2">
      <c r="A290" s="96" t="s">
        <v>1</v>
      </c>
      <c r="B290" s="56" t="s">
        <v>13</v>
      </c>
      <c r="C290" s="56" t="s">
        <v>3</v>
      </c>
      <c r="D290" s="56" t="s">
        <v>196</v>
      </c>
      <c r="E290" s="56" t="s">
        <v>4</v>
      </c>
      <c r="F290" s="86" t="s">
        <v>5</v>
      </c>
    </row>
    <row r="291" spans="1:6" x14ac:dyDescent="0.2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2">
      <c r="A292" s="90" t="s">
        <v>342</v>
      </c>
      <c r="B292" s="21"/>
      <c r="C292" s="21"/>
      <c r="D292" s="21"/>
      <c r="E292" s="21"/>
      <c r="F292" s="6"/>
    </row>
    <row r="293" spans="1:6" x14ac:dyDescent="0.2">
      <c r="A293" s="87" t="s">
        <v>343</v>
      </c>
      <c r="B293" s="15">
        <v>5.8784250379308753E-4</v>
      </c>
      <c r="C293" s="15" t="str">
        <f>'OECD Mapping'!A5</f>
        <v>D07T08: Mining and quarrying of uranium and non-energy-producing products</v>
      </c>
      <c r="D293" s="15" t="str">
        <f>'OECD Mapping'!B5</f>
        <v>ISIC 07T08</v>
      </c>
      <c r="E293" s="21" t="s">
        <v>329</v>
      </c>
      <c r="F293" s="16" t="s">
        <v>114</v>
      </c>
    </row>
    <row r="294" spans="1:6" x14ac:dyDescent="0.2">
      <c r="A294" s="87" t="s">
        <v>344</v>
      </c>
      <c r="B294" s="15">
        <v>2.2103717917625509E-2</v>
      </c>
      <c r="C294" s="15" t="str">
        <f>'OECD Mapping'!A5</f>
        <v>D07T08: Mining and quarrying of uranium and non-energy-producing products</v>
      </c>
      <c r="D294" s="15" t="str">
        <f>'OECD Mapping'!B5</f>
        <v>ISIC 07T08</v>
      </c>
      <c r="E294" s="21" t="s">
        <v>329</v>
      </c>
      <c r="F294" s="16" t="s">
        <v>114</v>
      </c>
    </row>
    <row r="295" spans="1:6" x14ac:dyDescent="0.2">
      <c r="A295" s="87" t="s">
        <v>345</v>
      </c>
      <c r="B295" s="15">
        <v>3.6648621011477336E-4</v>
      </c>
      <c r="C295" s="15" t="str">
        <f>'OECD Mapping'!A16</f>
        <v>D239: Cement and other nometallic minerals</v>
      </c>
      <c r="D295" s="15" t="str">
        <f>'OECD Mapping'!B16</f>
        <v>ISIC 239</v>
      </c>
      <c r="E295" s="21" t="s">
        <v>329</v>
      </c>
      <c r="F295" s="16" t="s">
        <v>114</v>
      </c>
    </row>
    <row r="296" spans="1:6" x14ac:dyDescent="0.2">
      <c r="A296" s="87" t="s">
        <v>346</v>
      </c>
      <c r="B296" s="15">
        <v>2.3001470420079329E-3</v>
      </c>
      <c r="C296" s="15" t="str">
        <f>'OECD Mapping'!A11</f>
        <v>D19: Coke and refined petroleum products</v>
      </c>
      <c r="D296" s="15" t="str">
        <f>'OECD Mapping'!B11</f>
        <v>ISIC 19</v>
      </c>
      <c r="E296" s="21" t="s">
        <v>329</v>
      </c>
      <c r="F296" s="16" t="s">
        <v>114</v>
      </c>
    </row>
    <row r="297" spans="1:6" x14ac:dyDescent="0.2">
      <c r="A297" s="87" t="s">
        <v>347</v>
      </c>
      <c r="B297" s="15">
        <v>1.5283905098620277E-3</v>
      </c>
      <c r="C297" s="15" t="str">
        <f>'OECD Mapping'!A19</f>
        <v>D25: Fabricated metal products</v>
      </c>
      <c r="D297" s="15" t="str">
        <f>'OECD Mapping'!B19</f>
        <v>ISIC 25</v>
      </c>
      <c r="E297" s="21" t="s">
        <v>329</v>
      </c>
      <c r="F297" s="16" t="s">
        <v>114</v>
      </c>
    </row>
    <row r="298" spans="1:6" x14ac:dyDescent="0.2">
      <c r="A298" s="87" t="s">
        <v>348</v>
      </c>
      <c r="B298" s="15">
        <v>4.8507419772996917E-4</v>
      </c>
      <c r="C298" s="15" t="str">
        <f>'OECD Mapping'!A12</f>
        <v>D20: Chemicals</v>
      </c>
      <c r="D298" s="15" t="str">
        <f>'OECD Mapping'!B12</f>
        <v>ISIC 20</v>
      </c>
      <c r="E298" s="21" t="s">
        <v>329</v>
      </c>
      <c r="F298" s="16" t="s">
        <v>114</v>
      </c>
    </row>
    <row r="299" spans="1:6" x14ac:dyDescent="0.2">
      <c r="A299" s="87" t="s">
        <v>349</v>
      </c>
      <c r="B299" s="15">
        <v>5.827473972334983E-3</v>
      </c>
      <c r="C299" s="15" t="str">
        <f>'OECD Mapping'!A5</f>
        <v>D07T08: Mining and quarrying of uranium and non-energy-producing products</v>
      </c>
      <c r="D299" s="15" t="str">
        <f>'OECD Mapping'!B5</f>
        <v>ISIC 07T08</v>
      </c>
      <c r="E299" s="21" t="s">
        <v>329</v>
      </c>
      <c r="F299" s="16" t="s">
        <v>114</v>
      </c>
    </row>
    <row r="300" spans="1:6" x14ac:dyDescent="0.2">
      <c r="A300" s="87" t="s">
        <v>350</v>
      </c>
      <c r="B300" s="15">
        <v>6.8886743694495669E-4</v>
      </c>
      <c r="C300" s="15" t="str">
        <f>'OECD Mapping'!A32</f>
        <v>D55T56: Accomodation and food services</v>
      </c>
      <c r="D300" s="15" t="str">
        <f>'OECD Mapping'!B32</f>
        <v>ISIC 55T56</v>
      </c>
      <c r="E300" s="21" t="s">
        <v>329</v>
      </c>
      <c r="F300" s="16" t="s">
        <v>114</v>
      </c>
    </row>
    <row r="301" spans="1:6" x14ac:dyDescent="0.2">
      <c r="A301" s="87" t="s">
        <v>351</v>
      </c>
      <c r="B301" s="15">
        <v>2.9735306400568507E-3</v>
      </c>
      <c r="C301" s="21" t="str">
        <f>'OECD Mapping'!A26</f>
        <v>D351: Electricity generation and distribution</v>
      </c>
      <c r="D301" s="21" t="str">
        <f>'OECD Mapping'!B26</f>
        <v>ISIC 351</v>
      </c>
      <c r="E301" s="21" t="s">
        <v>357</v>
      </c>
      <c r="F301" s="16" t="s">
        <v>114</v>
      </c>
    </row>
    <row r="302" spans="1:6" x14ac:dyDescent="0.2">
      <c r="A302" s="90" t="s">
        <v>352</v>
      </c>
      <c r="B302" s="15"/>
      <c r="C302" s="15"/>
      <c r="D302" s="108"/>
      <c r="E302" s="21"/>
      <c r="F302" s="6"/>
    </row>
    <row r="303" spans="1:6" x14ac:dyDescent="0.2">
      <c r="A303" s="87" t="s">
        <v>353</v>
      </c>
      <c r="B303" s="15">
        <v>0.50174694509567619</v>
      </c>
      <c r="C303" s="21" t="str">
        <f>'OECD Mapping'!A26</f>
        <v>D351: Electricity generation and distribution</v>
      </c>
      <c r="D303" s="21" t="str">
        <f>'OECD Mapping'!B26</f>
        <v>ISIC 351</v>
      </c>
      <c r="E303" s="21" t="s">
        <v>357</v>
      </c>
      <c r="F303" s="16" t="s">
        <v>114</v>
      </c>
    </row>
    <row r="304" spans="1:6" x14ac:dyDescent="0.2">
      <c r="A304" s="87" t="s">
        <v>354</v>
      </c>
      <c r="B304" s="15">
        <v>0.46056987354185763</v>
      </c>
      <c r="C304" s="15" t="str">
        <f>'OECD Mapping'!A22</f>
        <v>D28: Machinery and equipment, nec</v>
      </c>
      <c r="D304" s="15" t="str">
        <f>'OECD Mapping'!B22</f>
        <v>ISIC 28</v>
      </c>
      <c r="E304" s="21" t="s">
        <v>329</v>
      </c>
      <c r="F304" s="16" t="s">
        <v>114</v>
      </c>
    </row>
    <row r="305" spans="1:6" x14ac:dyDescent="0.2">
      <c r="A305" s="87" t="s">
        <v>355</v>
      </c>
      <c r="B305" s="15">
        <v>8.2165093199600733E-4</v>
      </c>
      <c r="C305" s="15" t="str">
        <f>'OECD Mapping'!A39</f>
        <v>D84: Public admin. and defence; compulsory social security</v>
      </c>
      <c r="D305" s="15" t="str">
        <f>'OECD Mapping'!B39</f>
        <v>ISIC 84</v>
      </c>
      <c r="E305" s="21" t="s">
        <v>329</v>
      </c>
      <c r="F305" s="16" t="s">
        <v>114</v>
      </c>
    </row>
    <row r="306" spans="1:6" ht="16" thickBot="1" x14ac:dyDescent="0.25">
      <c r="A306" s="88" t="s">
        <v>356</v>
      </c>
      <c r="B306" s="69">
        <v>0</v>
      </c>
      <c r="C306" s="69" t="str">
        <f>'OECD Mapping'!A29</f>
        <v>D41T43: Construction</v>
      </c>
      <c r="D306" s="69" t="str">
        <f>'OECD Mapping'!B29</f>
        <v>ISIC 41T43</v>
      </c>
      <c r="E306" s="21" t="s">
        <v>329</v>
      </c>
      <c r="F306" s="37" t="s">
        <v>114</v>
      </c>
    </row>
    <row r="307" spans="1:6" x14ac:dyDescent="0.2">
      <c r="A307" s="11" t="s">
        <v>8</v>
      </c>
      <c r="B307" s="62"/>
      <c r="C307" s="109"/>
      <c r="D307" s="110"/>
      <c r="E307" s="62"/>
      <c r="F307" s="14"/>
    </row>
    <row r="308" spans="1:6" x14ac:dyDescent="0.2">
      <c r="A308" s="111" t="s">
        <v>65</v>
      </c>
      <c r="B308" s="15">
        <v>0.22871545929798354</v>
      </c>
      <c r="C308" s="15" t="str">
        <f>'OECD Mapping'!A26</f>
        <v>D351: Electricity generation and distribution</v>
      </c>
      <c r="D308" s="15" t="str">
        <f>'OECD Mapping'!B26</f>
        <v>ISIC 351</v>
      </c>
      <c r="E308" s="21" t="s">
        <v>328</v>
      </c>
      <c r="F308" s="68" t="s">
        <v>70</v>
      </c>
    </row>
    <row r="309" spans="1:6" x14ac:dyDescent="0.2">
      <c r="A309" s="111" t="s">
        <v>362</v>
      </c>
      <c r="B309" s="15">
        <v>0.58345780433159067</v>
      </c>
      <c r="C309" s="15" t="str">
        <f>'OECD Mapping'!A25</f>
        <v>D31T33: Other manufacturing; repair and installation of machinery and equipment</v>
      </c>
      <c r="D309" s="15" t="str">
        <f>'OECD Mapping'!B25</f>
        <v>ISIC 31T33</v>
      </c>
      <c r="E309" s="21" t="s">
        <v>328</v>
      </c>
      <c r="F309" s="68" t="s">
        <v>70</v>
      </c>
    </row>
    <row r="310" spans="1:6" x14ac:dyDescent="0.2">
      <c r="A310" s="111" t="s">
        <v>363</v>
      </c>
      <c r="B310" s="15">
        <v>0.10296863330843913</v>
      </c>
      <c r="C310" s="21" t="str">
        <f>'OECD Mapping'!A38</f>
        <v>D69T82: Other business sector services</v>
      </c>
      <c r="D310" s="21" t="str">
        <f>'OECD Mapping'!B38</f>
        <v>ISIC 69T82</v>
      </c>
      <c r="E310" s="21" t="s">
        <v>328</v>
      </c>
      <c r="F310" s="68" t="s">
        <v>70</v>
      </c>
    </row>
    <row r="311" spans="1:6" ht="16" thickBot="1" x14ac:dyDescent="0.25">
      <c r="A311" s="112" t="s">
        <v>364</v>
      </c>
      <c r="B311" s="69">
        <v>8.4858103061986545E-2</v>
      </c>
      <c r="C311" s="61" t="str">
        <f>'OECD Mapping'!A26</f>
        <v>D351: Electricity generation and distribution</v>
      </c>
      <c r="D311" s="61" t="str">
        <f>'OECD Mapping'!B26</f>
        <v>ISIC 351</v>
      </c>
      <c r="E311" s="61" t="s">
        <v>328</v>
      </c>
      <c r="F311" s="68" t="s">
        <v>70</v>
      </c>
    </row>
    <row r="312" spans="1:6" x14ac:dyDescent="0.2">
      <c r="A312" s="11" t="s">
        <v>38</v>
      </c>
      <c r="B312" s="113"/>
      <c r="C312" s="109"/>
      <c r="D312" s="110"/>
      <c r="E312" s="62"/>
      <c r="F312" s="14"/>
    </row>
    <row r="313" spans="1:6" ht="30" thickBot="1" x14ac:dyDescent="0.25">
      <c r="A313" s="114" t="s">
        <v>360</v>
      </c>
      <c r="B313" s="118">
        <v>1</v>
      </c>
      <c r="C313" s="18" t="str">
        <f>'OECD Mapping'!A28</f>
        <v>D36T39: Water and waste</v>
      </c>
      <c r="D313" s="18" t="str">
        <f>'OECD Mapping'!B28</f>
        <v>ISIC 36T39</v>
      </c>
      <c r="E313" s="25" t="s">
        <v>361</v>
      </c>
      <c r="F313" s="68" t="s">
        <v>70</v>
      </c>
    </row>
    <row r="314" spans="1:6" ht="16" thickBot="1" x14ac:dyDescent="0.25">
      <c r="B314" s="85"/>
      <c r="C314" s="84"/>
      <c r="D314" s="107"/>
    </row>
    <row r="315" spans="1:6" ht="20" thickBot="1" x14ac:dyDescent="0.3">
      <c r="A315" s="120" t="s">
        <v>369</v>
      </c>
      <c r="B315" s="121"/>
      <c r="C315" s="121"/>
      <c r="D315" s="122"/>
      <c r="E315" s="122"/>
      <c r="F315" s="123"/>
    </row>
    <row r="316" spans="1:6" x14ac:dyDescent="0.2">
      <c r="A316" s="96" t="s">
        <v>1</v>
      </c>
      <c r="B316" s="56" t="s">
        <v>2</v>
      </c>
      <c r="C316" s="56" t="s">
        <v>3</v>
      </c>
      <c r="D316" s="56" t="s">
        <v>196</v>
      </c>
      <c r="E316" s="56" t="s">
        <v>4</v>
      </c>
      <c r="F316" s="86" t="s">
        <v>5</v>
      </c>
    </row>
    <row r="317" spans="1:6" x14ac:dyDescent="0.2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2">
      <c r="A318" s="20" t="s">
        <v>370</v>
      </c>
      <c r="B318" s="21"/>
      <c r="C318" s="21"/>
      <c r="D318" s="21"/>
      <c r="E318" s="94"/>
      <c r="F318" s="16"/>
    </row>
    <row r="319" spans="1:6" x14ac:dyDescent="0.2">
      <c r="A319" s="20" t="s">
        <v>371</v>
      </c>
      <c r="B319" s="15">
        <v>3.2241374243532309E-2</v>
      </c>
      <c r="C319" s="21" t="str">
        <f>'OECD Mapping'!A22</f>
        <v>D28: Machinery and equipment, nec</v>
      </c>
      <c r="D319" s="21" t="str">
        <f>'OECD Mapping'!B22</f>
        <v>ISIC 28</v>
      </c>
      <c r="E319" s="94" t="s">
        <v>411</v>
      </c>
      <c r="F319" s="16"/>
    </row>
    <row r="320" spans="1:6" x14ac:dyDescent="0.2">
      <c r="A320" s="20" t="s">
        <v>372</v>
      </c>
      <c r="B320" s="15">
        <v>1.6038016902321799E-2</v>
      </c>
      <c r="C320" s="21" t="str">
        <f>'OECD Mapping'!A22</f>
        <v>D28: Machinery and equipment, nec</v>
      </c>
      <c r="D320" s="21" t="str">
        <f>'OECD Mapping'!B22</f>
        <v>ISIC 28</v>
      </c>
      <c r="E320" s="94" t="s">
        <v>411</v>
      </c>
      <c r="F320" s="16"/>
    </row>
    <row r="321" spans="1:6" x14ac:dyDescent="0.2">
      <c r="A321" s="20" t="s">
        <v>373</v>
      </c>
      <c r="B321" s="15">
        <v>1.2400528580860307E-2</v>
      </c>
      <c r="C321" s="21" t="str">
        <f>'OECD Mapping'!A19</f>
        <v>D25: Fabricated metal products</v>
      </c>
      <c r="D321" s="21" t="str">
        <f>'OECD Mapping'!B19</f>
        <v>ISIC 25</v>
      </c>
      <c r="E321" s="94" t="s">
        <v>411</v>
      </c>
      <c r="F321" s="16"/>
    </row>
    <row r="322" spans="1:6" x14ac:dyDescent="0.2">
      <c r="A322" s="20" t="s">
        <v>374</v>
      </c>
      <c r="B322" s="15">
        <v>0</v>
      </c>
      <c r="C322" s="21" t="str">
        <f>'OECD Mapping'!A31</f>
        <v>D49T53: Transportation and storage</v>
      </c>
      <c r="D322" s="21" t="str">
        <f>'OECD Mapping'!B31</f>
        <v>ISIC 49T53</v>
      </c>
      <c r="E322" s="94" t="s">
        <v>411</v>
      </c>
      <c r="F322" s="16"/>
    </row>
    <row r="323" spans="1:6" x14ac:dyDescent="0.2">
      <c r="A323" s="20" t="s">
        <v>375</v>
      </c>
      <c r="B323" s="15">
        <v>0</v>
      </c>
      <c r="C323" s="21" t="str">
        <f>'OECD Mapping'!A22</f>
        <v>D28: Machinery and equipment, nec</v>
      </c>
      <c r="D323" s="21" t="str">
        <f>'OECD Mapping'!B22</f>
        <v>ISIC 28</v>
      </c>
      <c r="E323" s="94" t="s">
        <v>411</v>
      </c>
      <c r="F323" s="16"/>
    </row>
    <row r="324" spans="1:6" x14ac:dyDescent="0.2">
      <c r="A324" s="20" t="s">
        <v>376</v>
      </c>
      <c r="B324" s="15">
        <v>6.0679919726714417E-2</v>
      </c>
      <c r="C324" s="21"/>
      <c r="D324" s="21"/>
      <c r="E324" s="94"/>
      <c r="F324" s="16"/>
    </row>
    <row r="325" spans="1:6" x14ac:dyDescent="0.2">
      <c r="A325" s="20" t="s">
        <v>377</v>
      </c>
      <c r="B325" s="15"/>
      <c r="C325" s="21"/>
      <c r="D325" s="21"/>
      <c r="E325" s="94"/>
      <c r="F325" s="16"/>
    </row>
    <row r="326" spans="1:6" x14ac:dyDescent="0.2">
      <c r="A326" s="20" t="s">
        <v>378</v>
      </c>
      <c r="B326" s="15">
        <v>5.9790282669963217E-3</v>
      </c>
      <c r="C326" s="21" t="str">
        <f>'OECD Mapping'!A25</f>
        <v>D31T33: Other manufacturing; repair and installation of machinery and equipment</v>
      </c>
      <c r="D326" s="21" t="str">
        <f>'OECD Mapping'!B25</f>
        <v>ISIC 31T33</v>
      </c>
      <c r="E326" s="94" t="s">
        <v>411</v>
      </c>
      <c r="F326" s="16"/>
    </row>
    <row r="327" spans="1:6" x14ac:dyDescent="0.2">
      <c r="A327" s="20" t="s">
        <v>379</v>
      </c>
      <c r="B327" s="15">
        <v>2.0458601035032161E-2</v>
      </c>
      <c r="C327" s="21" t="str">
        <f>'OECD Mapping'!A19</f>
        <v>D25: Fabricated metal products</v>
      </c>
      <c r="D327" s="21" t="str">
        <f>'OECD Mapping'!B19</f>
        <v>ISIC 25</v>
      </c>
      <c r="E327" s="94" t="s">
        <v>411</v>
      </c>
      <c r="F327" s="16"/>
    </row>
    <row r="328" spans="1:6" x14ac:dyDescent="0.2">
      <c r="A328" s="20" t="s">
        <v>380</v>
      </c>
      <c r="B328" s="15">
        <v>1.3717633441647122E-2</v>
      </c>
      <c r="C328" s="97" t="str">
        <f>'OECD Mapping'!A19</f>
        <v>D25: Fabricated metal products</v>
      </c>
      <c r="D328" s="97" t="str">
        <f>'OECD Mapping'!B19</f>
        <v>ISIC 25</v>
      </c>
      <c r="E328" s="94" t="s">
        <v>411</v>
      </c>
      <c r="F328" s="6"/>
    </row>
    <row r="329" spans="1:6" x14ac:dyDescent="0.2">
      <c r="A329" s="20" t="s">
        <v>381</v>
      </c>
      <c r="B329" s="95">
        <v>4.9670766079714648E-3</v>
      </c>
      <c r="C329" s="94" t="str">
        <f>'OECD Mapping'!A21</f>
        <v>D27: Electrical equipment</v>
      </c>
      <c r="D329" s="94" t="str">
        <f>'OECD Mapping'!B21</f>
        <v>ISIC 27</v>
      </c>
      <c r="E329" s="94" t="s">
        <v>411</v>
      </c>
      <c r="F329" s="16"/>
    </row>
    <row r="330" spans="1:6" x14ac:dyDescent="0.2">
      <c r="A330" s="20" t="s">
        <v>382</v>
      </c>
      <c r="B330" s="15">
        <v>0.13238799814205607</v>
      </c>
      <c r="C330" s="94" t="str">
        <f>'OECD Mapping'!A21</f>
        <v>D27: Electrical equipment</v>
      </c>
      <c r="D330" s="94" t="str">
        <f>'OECD Mapping'!B21</f>
        <v>ISIC 27</v>
      </c>
      <c r="E330" s="94" t="s">
        <v>411</v>
      </c>
      <c r="F330" s="16"/>
    </row>
    <row r="331" spans="1:6" x14ac:dyDescent="0.2">
      <c r="A331" s="20" t="s">
        <v>383</v>
      </c>
      <c r="B331" s="15">
        <v>5.6797062509543479E-2</v>
      </c>
      <c r="C331" s="21" t="str">
        <f>'OECD Mapping'!A21</f>
        <v>D27: Electrical equipment</v>
      </c>
      <c r="D331" s="21" t="str">
        <f>'OECD Mapping'!B21</f>
        <v>ISIC 27</v>
      </c>
      <c r="E331" s="94" t="s">
        <v>411</v>
      </c>
      <c r="F331" s="6"/>
    </row>
    <row r="332" spans="1:6" x14ac:dyDescent="0.2">
      <c r="A332" s="20" t="s">
        <v>384</v>
      </c>
      <c r="B332" s="15">
        <v>8.1471472548051413E-2</v>
      </c>
      <c r="C332" s="21" t="str">
        <f>'OECD Mapping'!A21</f>
        <v>D27: Electrical equipment</v>
      </c>
      <c r="D332" s="21" t="str">
        <f>'OECD Mapping'!B21</f>
        <v>ISIC 27</v>
      </c>
      <c r="E332" s="94" t="s">
        <v>411</v>
      </c>
      <c r="F332" s="6"/>
    </row>
    <row r="333" spans="1:6" x14ac:dyDescent="0.2">
      <c r="A333" s="20" t="s">
        <v>385</v>
      </c>
      <c r="B333" s="15">
        <v>0.31577887255129805</v>
      </c>
      <c r="C333" s="21"/>
      <c r="D333" s="21"/>
      <c r="E333" s="94"/>
      <c r="F333" s="6"/>
    </row>
    <row r="334" spans="1:6" x14ac:dyDescent="0.2">
      <c r="A334" s="20" t="s">
        <v>386</v>
      </c>
      <c r="B334" s="15"/>
      <c r="C334" s="21"/>
      <c r="D334" s="21"/>
      <c r="E334" s="94"/>
      <c r="F334" s="6"/>
    </row>
    <row r="335" spans="1:6" x14ac:dyDescent="0.2">
      <c r="A335" s="20" t="s">
        <v>273</v>
      </c>
      <c r="B335" s="15">
        <v>6.2166597276063201E-3</v>
      </c>
      <c r="C335" s="21" t="str">
        <f>'OECD Mapping'!A29</f>
        <v>D41T43: Construction</v>
      </c>
      <c r="D335" s="21" t="str">
        <f>'OECD Mapping'!B29</f>
        <v>ISIC 41T43</v>
      </c>
      <c r="E335" s="94" t="s">
        <v>411</v>
      </c>
      <c r="F335" s="6"/>
    </row>
    <row r="336" spans="1:6" x14ac:dyDescent="0.2">
      <c r="A336" s="20" t="s">
        <v>387</v>
      </c>
      <c r="B336" s="15">
        <v>4.1683133284005254E-3</v>
      </c>
      <c r="C336" s="21" t="str">
        <f>'OECD Mapping'!A29</f>
        <v>D41T43: Construction</v>
      </c>
      <c r="D336" s="21" t="str">
        <f>'OECD Mapping'!B29</f>
        <v>ISIC 41T43</v>
      </c>
      <c r="E336" s="94" t="s">
        <v>411</v>
      </c>
      <c r="F336" s="6"/>
    </row>
    <row r="337" spans="1:6" x14ac:dyDescent="0.2">
      <c r="A337" s="20" t="s">
        <v>388</v>
      </c>
      <c r="B337" s="15">
        <v>4.2334724953147105E-3</v>
      </c>
      <c r="C337" s="21" t="str">
        <f>'OECD Mapping'!A29</f>
        <v>D41T43: Construction</v>
      </c>
      <c r="D337" s="21" t="str">
        <f>'OECD Mapping'!B29</f>
        <v>ISIC 41T43</v>
      </c>
      <c r="E337" s="94" t="s">
        <v>411</v>
      </c>
      <c r="F337" s="6"/>
    </row>
    <row r="338" spans="1:6" x14ac:dyDescent="0.2">
      <c r="A338" s="20" t="s">
        <v>389</v>
      </c>
      <c r="B338" s="15">
        <v>7.206943770706753E-2</v>
      </c>
      <c r="C338" s="21" t="str">
        <f>'OECD Mapping'!A29</f>
        <v>D41T43: Construction</v>
      </c>
      <c r="D338" s="21" t="str">
        <f>'OECD Mapping'!B29</f>
        <v>ISIC 41T43</v>
      </c>
      <c r="E338" s="94" t="s">
        <v>411</v>
      </c>
      <c r="F338" s="6"/>
    </row>
    <row r="339" spans="1:6" x14ac:dyDescent="0.2">
      <c r="A339" s="20" t="s">
        <v>390</v>
      </c>
      <c r="B339" s="15">
        <v>5.6737713489452599E-2</v>
      </c>
      <c r="C339" s="21" t="str">
        <f>'OECD Mapping'!A29</f>
        <v>D41T43: Construction</v>
      </c>
      <c r="D339" s="21" t="str">
        <f>'OECD Mapping'!B29</f>
        <v>ISIC 41T43</v>
      </c>
      <c r="E339" s="94" t="s">
        <v>411</v>
      </c>
      <c r="F339" s="6"/>
    </row>
    <row r="340" spans="1:6" x14ac:dyDescent="0.2">
      <c r="A340" s="20" t="s">
        <v>275</v>
      </c>
      <c r="B340" s="15">
        <v>2.5443069457383744E-2</v>
      </c>
      <c r="C340" s="21" t="str">
        <f>'OECD Mapping'!A38</f>
        <v>D69T82: Other business sector services</v>
      </c>
      <c r="D340" s="21" t="str">
        <f>'OECD Mapping'!B38</f>
        <v>ISIC 69T82</v>
      </c>
      <c r="E340" s="94" t="s">
        <v>411</v>
      </c>
      <c r="F340" s="6"/>
    </row>
    <row r="341" spans="1:6" x14ac:dyDescent="0.2">
      <c r="A341" s="20" t="s">
        <v>391</v>
      </c>
      <c r="B341" s="15">
        <v>0.16886866620522542</v>
      </c>
      <c r="C341" s="21"/>
      <c r="D341" s="21"/>
      <c r="E341" s="94"/>
      <c r="F341" s="6"/>
    </row>
    <row r="342" spans="1:6" x14ac:dyDescent="0.2">
      <c r="A342" s="20" t="s">
        <v>392</v>
      </c>
      <c r="B342" s="15"/>
      <c r="C342" s="21"/>
      <c r="D342" s="21"/>
      <c r="E342" s="94"/>
      <c r="F342" s="6"/>
    </row>
    <row r="343" spans="1:6" x14ac:dyDescent="0.2">
      <c r="A343" s="20" t="s">
        <v>393</v>
      </c>
      <c r="B343" s="15">
        <v>8.7151669566778289E-3</v>
      </c>
      <c r="C343" s="21" t="str">
        <f>'OECD Mapping'!A36</f>
        <v>D64T66: Financial and insurance activities</v>
      </c>
      <c r="D343" s="21" t="str">
        <f>'OECD Mapping'!B36</f>
        <v>ISIC 64T66</v>
      </c>
      <c r="E343" s="94" t="s">
        <v>411</v>
      </c>
      <c r="F343" s="6"/>
    </row>
    <row r="344" spans="1:6" x14ac:dyDescent="0.2">
      <c r="A344" s="20" t="s">
        <v>394</v>
      </c>
      <c r="B344" s="15"/>
      <c r="C344" s="21"/>
      <c r="D344" s="21"/>
      <c r="E344" s="94"/>
      <c r="F344" s="6"/>
    </row>
    <row r="345" spans="1:6" x14ac:dyDescent="0.2">
      <c r="A345" s="20" t="s">
        <v>282</v>
      </c>
      <c r="B345" s="15">
        <v>6.067991972671441E-2</v>
      </c>
      <c r="C345" s="21" t="str">
        <f>'OECD Mapping'!A38</f>
        <v>D69T82: Other business sector services</v>
      </c>
      <c r="D345" s="21" t="str">
        <f>'OECD Mapping'!B38</f>
        <v>ISIC 69T82</v>
      </c>
      <c r="E345" s="94" t="s">
        <v>411</v>
      </c>
      <c r="F345" s="6"/>
    </row>
    <row r="346" spans="1:6" x14ac:dyDescent="0.2">
      <c r="A346" s="20" t="s">
        <v>283</v>
      </c>
      <c r="B346" s="15">
        <v>1.533150424508801E-2</v>
      </c>
      <c r="C346" s="21" t="str">
        <f>'OECD Mapping'!A38</f>
        <v>D69T82: Other business sector services</v>
      </c>
      <c r="D346" s="21" t="str">
        <f>'OECD Mapping'!B38</f>
        <v>ISIC 69T82</v>
      </c>
      <c r="E346" s="94" t="s">
        <v>411</v>
      </c>
      <c r="F346" s="6"/>
    </row>
    <row r="347" spans="1:6" x14ac:dyDescent="0.2">
      <c r="A347" s="20" t="s">
        <v>395</v>
      </c>
      <c r="B347" s="15">
        <v>4.5994538507349268E-3</v>
      </c>
      <c r="C347" s="21" t="str">
        <f>'OECD Mapping'!A38</f>
        <v>D69T82: Other business sector services</v>
      </c>
      <c r="D347" s="21" t="str">
        <f>'OECD Mapping'!B38</f>
        <v>ISIC 69T82</v>
      </c>
      <c r="E347" s="94" t="s">
        <v>411</v>
      </c>
      <c r="F347" s="6"/>
    </row>
    <row r="348" spans="1:6" x14ac:dyDescent="0.2">
      <c r="A348" s="20" t="s">
        <v>396</v>
      </c>
      <c r="B348" s="15">
        <v>3.4346170594054541E-3</v>
      </c>
      <c r="C348" s="21" t="str">
        <f>'OECD Mapping'!A31</f>
        <v>D49T53: Transportation and storage</v>
      </c>
      <c r="D348" s="21" t="str">
        <f>'OECD Mapping'!B31</f>
        <v>ISIC 49T53</v>
      </c>
      <c r="E348" s="94" t="s">
        <v>411</v>
      </c>
      <c r="F348" s="6"/>
    </row>
    <row r="349" spans="1:6" x14ac:dyDescent="0.2">
      <c r="A349" s="20" t="s">
        <v>285</v>
      </c>
      <c r="B349" s="15">
        <v>5.1105001264250743E-2</v>
      </c>
      <c r="C349" s="21" t="str">
        <f>'OECD Mapping'!A38</f>
        <v>D69T82: Other business sector services</v>
      </c>
      <c r="D349" s="21" t="str">
        <f>'OECD Mapping'!B38</f>
        <v>ISIC 69T82</v>
      </c>
      <c r="E349" s="94" t="s">
        <v>411</v>
      </c>
      <c r="F349" s="6"/>
    </row>
    <row r="350" spans="1:6" x14ac:dyDescent="0.2">
      <c r="A350" s="20" t="s">
        <v>397</v>
      </c>
      <c r="B350" s="15">
        <v>0</v>
      </c>
      <c r="C350" s="97" t="str">
        <f>'OECD Mapping'!A31</f>
        <v>D49T53: Transportation and storage</v>
      </c>
      <c r="D350" s="97" t="str">
        <f>'OECD Mapping'!B31</f>
        <v>ISIC 49T53</v>
      </c>
      <c r="E350" s="94" t="s">
        <v>411</v>
      </c>
      <c r="F350" s="6"/>
    </row>
    <row r="351" spans="1:6" x14ac:dyDescent="0.2">
      <c r="A351" s="20" t="s">
        <v>398</v>
      </c>
      <c r="B351" s="15">
        <v>0.18243254907596901</v>
      </c>
      <c r="C351" s="21" t="str">
        <f>'OECD Mapping'!A31</f>
        <v>D49T53: Transportation and storage</v>
      </c>
      <c r="D351" s="21" t="str">
        <f>'OECD Mapping'!B31</f>
        <v>ISIC 49T53</v>
      </c>
      <c r="E351" s="94" t="s">
        <v>411</v>
      </c>
      <c r="F351" s="6"/>
    </row>
    <row r="352" spans="1:6" x14ac:dyDescent="0.2">
      <c r="A352" s="20" t="s">
        <v>399</v>
      </c>
      <c r="B352" s="15">
        <v>7.2083450595899117E-3</v>
      </c>
      <c r="C352" s="21" t="str">
        <f>'OECD Mapping'!A38</f>
        <v>D69T82: Other business sector services</v>
      </c>
      <c r="D352" s="21" t="str">
        <f>'OECD Mapping'!B38</f>
        <v>ISIC 69T82</v>
      </c>
      <c r="E352" s="94" t="s">
        <v>411</v>
      </c>
      <c r="F352" s="6"/>
    </row>
    <row r="353" spans="1:6" x14ac:dyDescent="0.2">
      <c r="A353" s="20" t="s">
        <v>400</v>
      </c>
      <c r="B353" s="15">
        <v>2.6145500870033485E-2</v>
      </c>
      <c r="C353" s="21" t="str">
        <f>'OECD Mapping'!A36</f>
        <v>D64T66: Financial and insurance activities</v>
      </c>
      <c r="D353" s="21" t="str">
        <f>'OECD Mapping'!B36</f>
        <v>ISIC 64T66</v>
      </c>
      <c r="E353" s="94" t="s">
        <v>411</v>
      </c>
      <c r="F353" s="6"/>
    </row>
    <row r="354" spans="1:6" x14ac:dyDescent="0.2">
      <c r="A354" s="20" t="s">
        <v>401</v>
      </c>
      <c r="B354" s="15">
        <v>0.35093689115178595</v>
      </c>
      <c r="C354" s="21"/>
      <c r="D354" s="21"/>
      <c r="E354" s="94"/>
      <c r="F354" s="6"/>
    </row>
    <row r="355" spans="1:6" x14ac:dyDescent="0.2">
      <c r="A355" s="20" t="s">
        <v>402</v>
      </c>
      <c r="B355" s="15"/>
      <c r="C355" s="21"/>
      <c r="D355" s="21"/>
      <c r="E355" s="94"/>
      <c r="F355" s="6"/>
    </row>
    <row r="356" spans="1:6" x14ac:dyDescent="0.2">
      <c r="A356" s="20" t="s">
        <v>403</v>
      </c>
      <c r="B356" s="15">
        <v>0</v>
      </c>
      <c r="C356" s="21" t="str">
        <f>'OECD Mapping'!A36</f>
        <v>D64T66: Financial and insurance activities</v>
      </c>
      <c r="D356" s="21" t="str">
        <f>'OECD Mapping'!B36</f>
        <v>ISIC 64T66</v>
      </c>
      <c r="E356" s="94" t="s">
        <v>411</v>
      </c>
      <c r="F356" s="6"/>
    </row>
    <row r="357" spans="1:6" x14ac:dyDescent="0.2">
      <c r="A357" s="20" t="s">
        <v>404</v>
      </c>
      <c r="B357" s="15">
        <v>0</v>
      </c>
      <c r="C357" s="21" t="str">
        <f>'OECD Mapping'!A38</f>
        <v>D69T82: Other business sector services</v>
      </c>
      <c r="D357" s="21" t="str">
        <f>'OECD Mapping'!B38</f>
        <v>ISIC 69T82</v>
      </c>
      <c r="E357" s="94" t="s">
        <v>411</v>
      </c>
      <c r="F357" s="6"/>
    </row>
    <row r="358" spans="1:6" x14ac:dyDescent="0.2">
      <c r="A358" s="20" t="s">
        <v>405</v>
      </c>
      <c r="B358" s="15">
        <v>0</v>
      </c>
      <c r="C358" s="21" t="str">
        <f>'OECD Mapping'!A36</f>
        <v>D64T66: Financial and insurance activities</v>
      </c>
      <c r="D358" s="21" t="str">
        <f>'OECD Mapping'!B36</f>
        <v>ISIC 64T66</v>
      </c>
      <c r="E358" s="94" t="s">
        <v>411</v>
      </c>
      <c r="F358" s="6"/>
    </row>
    <row r="359" spans="1:6" x14ac:dyDescent="0.2">
      <c r="A359" s="20" t="s">
        <v>406</v>
      </c>
      <c r="B359" s="15">
        <v>0</v>
      </c>
      <c r="C359" s="21" t="str">
        <f>'OECD Mapping'!A36</f>
        <v>D64T66: Financial and insurance activities</v>
      </c>
      <c r="D359" s="21" t="str">
        <f>'OECD Mapping'!B36</f>
        <v>ISIC 64T66</v>
      </c>
      <c r="E359" s="94" t="s">
        <v>411</v>
      </c>
      <c r="F359" s="6"/>
    </row>
    <row r="360" spans="1:6" x14ac:dyDescent="0.2">
      <c r="A360" s="20" t="s">
        <v>407</v>
      </c>
      <c r="B360" s="15">
        <v>0</v>
      </c>
      <c r="C360" s="21"/>
      <c r="D360" s="21"/>
      <c r="E360" s="94"/>
      <c r="F360" s="6"/>
    </row>
    <row r="361" spans="1:6" x14ac:dyDescent="0.2">
      <c r="A361" s="20" t="s">
        <v>408</v>
      </c>
      <c r="B361" s="15">
        <v>9.5020483408298523E-2</v>
      </c>
      <c r="C361" s="21" t="str">
        <f>'OECD Mapping'!A38</f>
        <v>D69T82: Other business sector services</v>
      </c>
      <c r="D361" s="21" t="str">
        <f>'OECD Mapping'!B38</f>
        <v>ISIC 69T82</v>
      </c>
      <c r="E361" s="94" t="s">
        <v>411</v>
      </c>
      <c r="F361" s="6"/>
    </row>
    <row r="362" spans="1:6" x14ac:dyDescent="0.2">
      <c r="A362" s="20" t="s">
        <v>409</v>
      </c>
      <c r="B362" s="15">
        <v>1</v>
      </c>
      <c r="C362" s="21"/>
      <c r="D362" s="21"/>
      <c r="E362" s="94"/>
      <c r="F362" s="6"/>
    </row>
    <row r="363" spans="1:6" x14ac:dyDescent="0.2">
      <c r="A363" s="20" t="s">
        <v>289</v>
      </c>
      <c r="B363" s="15">
        <v>0</v>
      </c>
      <c r="C363" s="21" t="str">
        <f>'OECD Mapping'!A39</f>
        <v>D84: Public admin. and defence; compulsory social security</v>
      </c>
      <c r="D363" s="21" t="str">
        <f>'OECD Mapping'!B39</f>
        <v>ISIC 84</v>
      </c>
      <c r="E363" s="94" t="s">
        <v>411</v>
      </c>
      <c r="F363" s="6"/>
    </row>
    <row r="364" spans="1:6" ht="16" thickBot="1" x14ac:dyDescent="0.25">
      <c r="A364" s="70" t="s">
        <v>410</v>
      </c>
      <c r="B364" s="69">
        <v>1</v>
      </c>
      <c r="C364" s="61"/>
      <c r="D364" s="61"/>
      <c r="E364" s="99"/>
      <c r="F364" s="75"/>
    </row>
    <row r="365" spans="1:6" x14ac:dyDescent="0.2">
      <c r="A365" s="11" t="s">
        <v>8</v>
      </c>
      <c r="B365" s="62"/>
      <c r="C365" s="109"/>
      <c r="D365" s="110"/>
      <c r="E365" s="62"/>
      <c r="F365" s="14"/>
    </row>
    <row r="366" spans="1:6" x14ac:dyDescent="0.2">
      <c r="A366" s="20" t="s">
        <v>65</v>
      </c>
      <c r="B366" s="15"/>
      <c r="C366" s="21"/>
      <c r="D366" s="21"/>
      <c r="E366" s="21"/>
      <c r="F366" s="6"/>
    </row>
    <row r="367" spans="1:6" x14ac:dyDescent="0.2">
      <c r="A367" s="20" t="s">
        <v>412</v>
      </c>
      <c r="B367" s="15">
        <v>6.3182869088423882E-2</v>
      </c>
      <c r="C367" s="21" t="str">
        <f>'OECD Mapping'!A26</f>
        <v>D351: Electricity generation and distribution</v>
      </c>
      <c r="D367" s="21" t="str">
        <f>'OECD Mapping'!B26</f>
        <v>ISIC 351</v>
      </c>
      <c r="E367" s="94" t="s">
        <v>411</v>
      </c>
      <c r="F367" s="6"/>
    </row>
    <row r="368" spans="1:6" x14ac:dyDescent="0.2">
      <c r="A368" s="20" t="s">
        <v>413</v>
      </c>
      <c r="B368" s="15">
        <v>0</v>
      </c>
      <c r="C368" s="21" t="str">
        <f>'OECD Mapping'!A26</f>
        <v>D351: Electricity generation and distribution</v>
      </c>
      <c r="D368" s="21" t="str">
        <f>'OECD Mapping'!B26</f>
        <v>ISIC 351</v>
      </c>
      <c r="E368" s="94" t="s">
        <v>411</v>
      </c>
      <c r="F368" s="6"/>
    </row>
    <row r="369" spans="1:6" x14ac:dyDescent="0.2">
      <c r="A369" s="20" t="s">
        <v>414</v>
      </c>
      <c r="B369" s="15">
        <v>1.1700531406933206E-2</v>
      </c>
      <c r="C369" s="21" t="str">
        <f>'OECD Mapping'!A26</f>
        <v>D351: Electricity generation and distribution</v>
      </c>
      <c r="D369" s="21" t="str">
        <f>'OECD Mapping'!B26</f>
        <v>ISIC 351</v>
      </c>
      <c r="E369" s="94" t="s">
        <v>411</v>
      </c>
      <c r="F369" s="6"/>
    </row>
    <row r="370" spans="1:6" x14ac:dyDescent="0.2">
      <c r="A370" s="20" t="s">
        <v>275</v>
      </c>
      <c r="B370" s="15">
        <v>5.6162549668272839E-2</v>
      </c>
      <c r="C370" s="21" t="str">
        <f>'OECD Mapping'!A26</f>
        <v>D351: Electricity generation and distribution</v>
      </c>
      <c r="D370" s="21" t="str">
        <f>'OECD Mapping'!B26</f>
        <v>ISIC 351</v>
      </c>
      <c r="E370" s="94" t="s">
        <v>411</v>
      </c>
      <c r="F370" s="6"/>
    </row>
    <row r="371" spans="1:6" x14ac:dyDescent="0.2">
      <c r="A371" s="20" t="s">
        <v>415</v>
      </c>
      <c r="B371" s="15">
        <v>0.13104595016362994</v>
      </c>
      <c r="C371" s="21"/>
      <c r="D371" s="21"/>
      <c r="E371" s="21"/>
      <c r="F371" s="6"/>
    </row>
    <row r="372" spans="1:6" x14ac:dyDescent="0.2">
      <c r="A372" s="20" t="s">
        <v>105</v>
      </c>
      <c r="B372" s="15"/>
      <c r="C372" s="21"/>
      <c r="D372" s="21"/>
      <c r="E372" s="21"/>
      <c r="F372" s="6"/>
    </row>
    <row r="373" spans="1:6" x14ac:dyDescent="0.2">
      <c r="A373" s="20" t="s">
        <v>416</v>
      </c>
      <c r="B373" s="15">
        <v>0.19943207701162591</v>
      </c>
      <c r="C373" s="21" t="str">
        <f>'OECD Mapping'!A31</f>
        <v>D49T53: Transportation and storage</v>
      </c>
      <c r="D373" s="21" t="str">
        <f>'OECD Mapping'!B31</f>
        <v>ISIC 49T53</v>
      </c>
      <c r="E373" s="94" t="s">
        <v>411</v>
      </c>
      <c r="F373" s="6"/>
    </row>
    <row r="374" spans="1:6" x14ac:dyDescent="0.2">
      <c r="A374" s="20" t="s">
        <v>417</v>
      </c>
      <c r="B374" s="15">
        <v>9.9716038505812954E-2</v>
      </c>
      <c r="C374" s="21" t="str">
        <f>'OECD Mapping'!A38</f>
        <v>D69T82: Other business sector services</v>
      </c>
      <c r="D374" s="21" t="str">
        <f>'OECD Mapping'!B38</f>
        <v>ISIC 69T82</v>
      </c>
      <c r="E374" s="94" t="s">
        <v>411</v>
      </c>
      <c r="F374" s="6"/>
    </row>
    <row r="375" spans="1:6" x14ac:dyDescent="0.2">
      <c r="A375" s="20" t="s">
        <v>418</v>
      </c>
      <c r="B375" s="15">
        <v>4.2735445073919839E-2</v>
      </c>
      <c r="C375" s="21" t="str">
        <f>'OECD Mapping'!A22</f>
        <v>D28: Machinery and equipment, nec</v>
      </c>
      <c r="D375" s="21" t="str">
        <f>'OECD Mapping'!B22</f>
        <v>ISIC 28</v>
      </c>
      <c r="E375" s="94" t="s">
        <v>411</v>
      </c>
      <c r="F375" s="6"/>
    </row>
    <row r="376" spans="1:6" x14ac:dyDescent="0.2">
      <c r="A376" s="20" t="s">
        <v>419</v>
      </c>
      <c r="B376" s="15">
        <v>6.4103167610879766E-2</v>
      </c>
      <c r="C376" s="21" t="str">
        <f>'OECD Mapping'!A29</f>
        <v>D41T43: Construction</v>
      </c>
      <c r="D376" s="21" t="str">
        <f>'OECD Mapping'!B29</f>
        <v>ISIC 41T43</v>
      </c>
      <c r="E376" s="94" t="s">
        <v>411</v>
      </c>
      <c r="F376" s="6"/>
    </row>
    <row r="377" spans="1:6" x14ac:dyDescent="0.2">
      <c r="A377" s="20" t="s">
        <v>420</v>
      </c>
      <c r="B377" s="15">
        <v>0.46296732163413162</v>
      </c>
      <c r="C377" s="21" t="str">
        <f>'OECD Mapping'!A22</f>
        <v>D28: Machinery and equipment, nec</v>
      </c>
      <c r="D377" s="21" t="str">
        <f>'OECD Mapping'!B22</f>
        <v>ISIC 28</v>
      </c>
      <c r="E377" s="94" t="s">
        <v>411</v>
      </c>
      <c r="F377" s="6"/>
    </row>
    <row r="378" spans="1:6" x14ac:dyDescent="0.2">
      <c r="A378" s="20" t="s">
        <v>421</v>
      </c>
      <c r="B378" s="15">
        <v>0.86895404983637015</v>
      </c>
      <c r="C378" s="21"/>
      <c r="D378" s="21"/>
      <c r="E378" s="21"/>
      <c r="F378" s="6"/>
    </row>
    <row r="379" spans="1:6" x14ac:dyDescent="0.2">
      <c r="A379" s="20" t="s">
        <v>409</v>
      </c>
      <c r="B379" s="15">
        <v>1</v>
      </c>
      <c r="C379" s="21"/>
      <c r="D379" s="21"/>
      <c r="E379" s="21"/>
      <c r="F379" s="6"/>
    </row>
    <row r="380" spans="1:6" x14ac:dyDescent="0.2">
      <c r="A380" s="20" t="s">
        <v>289</v>
      </c>
      <c r="B380" s="15">
        <v>0</v>
      </c>
      <c r="C380" s="21" t="str">
        <f>'OECD Mapping'!A39</f>
        <v>D84: Public admin. and defence; compulsory social security</v>
      </c>
      <c r="D380" s="21" t="str">
        <f>'OECD Mapping'!B39</f>
        <v>ISIC 84</v>
      </c>
      <c r="E380" s="94" t="s">
        <v>411</v>
      </c>
      <c r="F380" s="6"/>
    </row>
    <row r="381" spans="1:6" ht="16" thickBot="1" x14ac:dyDescent="0.25">
      <c r="A381" s="24" t="s">
        <v>422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 xr:uid="{00000000-0002-0000-0200-000000000000}">
      <formula1>0</formula1>
      <formula2>9000000000000000000</formula2>
    </dataValidation>
  </dataValidations>
  <hyperlinks>
    <hyperlink ref="F78" r:id="rId1" xr:uid="{00000000-0004-0000-0200-000000000000}"/>
    <hyperlink ref="F100" r:id="rId2" xr:uid="{00000000-0004-0000-0200-000001000000}"/>
    <hyperlink ref="F101" r:id="rId3" xr:uid="{00000000-0004-0000-0200-000002000000}"/>
    <hyperlink ref="F102" r:id="rId4" xr:uid="{00000000-0004-0000-0200-000003000000}"/>
    <hyperlink ref="F105" r:id="rId5" xr:uid="{00000000-0004-0000-0200-000004000000}"/>
    <hyperlink ref="F106" r:id="rId6" xr:uid="{00000000-0004-0000-0200-000005000000}"/>
    <hyperlink ref="F107" r:id="rId7" xr:uid="{00000000-0004-0000-0200-000006000000}"/>
    <hyperlink ref="F140:F142" r:id="rId8" display="https://www.nrel.gov/analysis/jedi/natural-gas.html" xr:uid="{00000000-0004-0000-0200-000007000000}"/>
    <hyperlink ref="F150" r:id="rId9" xr:uid="{00000000-0004-0000-0200-000008000000}"/>
    <hyperlink ref="F151:F158" r:id="rId10" display="https://www.world-nuclear.org/information-library/economic-aspects/economics-of-nuclear-power.aspx" xr:uid="{00000000-0004-0000-0200-000009000000}"/>
    <hyperlink ref="F160" r:id="rId11" xr:uid="{00000000-0004-0000-0200-00000A000000}"/>
    <hyperlink ref="F162" r:id="rId12" xr:uid="{00000000-0004-0000-0200-00000B000000}"/>
    <hyperlink ref="F167" r:id="rId13" xr:uid="{00000000-0004-0000-0200-00000C000000}"/>
    <hyperlink ref="F202" r:id="rId14" xr:uid="{00000000-0004-0000-0200-00000D000000}"/>
    <hyperlink ref="F203:F215" r:id="rId15" display="https://www.nrel.gov/analysis/jedi/conventional-hydro.html" xr:uid="{00000000-0004-0000-0200-00000E000000}"/>
    <hyperlink ref="F229" r:id="rId16" xr:uid="{00000000-0004-0000-0200-00000F000000}"/>
    <hyperlink ref="F231" r:id="rId17" xr:uid="{00000000-0004-0000-0200-000010000000}"/>
    <hyperlink ref="F232" r:id="rId18" xr:uid="{00000000-0004-0000-0200-000011000000}"/>
    <hyperlink ref="F233" r:id="rId19" xr:uid="{00000000-0004-0000-0200-000012000000}"/>
    <hyperlink ref="F222:F227" r:id="rId20" display="https://www.nrel.gov/analysis/jedi/international.html" xr:uid="{00000000-0004-0000-0200-000013000000}"/>
    <hyperlink ref="F4" r:id="rId21" xr:uid="{00000000-0004-0000-0200-000014000000}"/>
    <hyperlink ref="F5:F13" r:id="rId22" display="https://www.nrel.gov/docs/fy19osti/72399.pdf, Figure 28" xr:uid="{00000000-0004-0000-0200-000015000000}"/>
    <hyperlink ref="F239" r:id="rId23" xr:uid="{00000000-0004-0000-0200-000016000000}"/>
    <hyperlink ref="F242" r:id="rId24" xr:uid="{00000000-0004-0000-0200-000017000000}"/>
    <hyperlink ref="F243" r:id="rId25" xr:uid="{00000000-0004-0000-0200-000018000000}"/>
    <hyperlink ref="F244" r:id="rId26" xr:uid="{00000000-0004-0000-0200-000019000000}"/>
    <hyperlink ref="F245" r:id="rId27" xr:uid="{00000000-0004-0000-0200-00001A000000}"/>
    <hyperlink ref="F246" r:id="rId28" xr:uid="{00000000-0004-0000-0200-00001B000000}"/>
    <hyperlink ref="F250" r:id="rId29" xr:uid="{00000000-0004-0000-0200-00001C000000}"/>
    <hyperlink ref="F251" r:id="rId30" xr:uid="{00000000-0004-0000-0200-00001D000000}"/>
    <hyperlink ref="F252" r:id="rId31" xr:uid="{00000000-0004-0000-0200-00001E000000}"/>
    <hyperlink ref="F253" r:id="rId32" xr:uid="{00000000-0004-0000-0200-00001F000000}"/>
    <hyperlink ref="F254" r:id="rId33" xr:uid="{00000000-0004-0000-0200-000020000000}"/>
    <hyperlink ref="F255" r:id="rId34" xr:uid="{00000000-0004-0000-0200-000021000000}"/>
    <hyperlink ref="F256" r:id="rId35" xr:uid="{00000000-0004-0000-0200-000022000000}"/>
    <hyperlink ref="F257" r:id="rId36" xr:uid="{00000000-0004-0000-0200-000023000000}"/>
    <hyperlink ref="F258" r:id="rId37" xr:uid="{00000000-0004-0000-0200-000024000000}"/>
    <hyperlink ref="F259" r:id="rId38" xr:uid="{00000000-0004-0000-0200-000025000000}"/>
    <hyperlink ref="F260" r:id="rId39" xr:uid="{00000000-0004-0000-0200-000026000000}"/>
    <hyperlink ref="F261" r:id="rId40" xr:uid="{00000000-0004-0000-0200-000027000000}"/>
    <hyperlink ref="F262" r:id="rId41" xr:uid="{00000000-0004-0000-0200-000028000000}"/>
    <hyperlink ref="F265" r:id="rId42" xr:uid="{00000000-0004-0000-0200-000029000000}"/>
    <hyperlink ref="F266" r:id="rId43" xr:uid="{00000000-0004-0000-0200-00002A000000}"/>
    <hyperlink ref="F267" r:id="rId44" xr:uid="{00000000-0004-0000-0200-00002B000000}"/>
    <hyperlink ref="F15:F16" r:id="rId45" display="https://www.nrel.gov/analysis/jedi/international.html" xr:uid="{00000000-0004-0000-0200-00002C000000}"/>
    <hyperlink ref="F217" r:id="rId46" xr:uid="{00000000-0004-0000-0200-00002D000000}"/>
    <hyperlink ref="F274" r:id="rId47" xr:uid="{00000000-0004-0000-0200-00002E000000}"/>
    <hyperlink ref="F275" r:id="rId48" xr:uid="{00000000-0004-0000-0200-00002F000000}"/>
    <hyperlink ref="F276" r:id="rId49" xr:uid="{00000000-0004-0000-0200-000030000000}"/>
    <hyperlink ref="F277" r:id="rId50" xr:uid="{00000000-0004-0000-0200-000031000000}"/>
    <hyperlink ref="F281" r:id="rId51" xr:uid="{00000000-0004-0000-0200-000032000000}"/>
    <hyperlink ref="F284" r:id="rId52" xr:uid="{00000000-0004-0000-0200-000033000000}"/>
    <hyperlink ref="F285" r:id="rId53" xr:uid="{00000000-0004-0000-0200-000034000000}"/>
    <hyperlink ref="F286" r:id="rId54" xr:uid="{00000000-0004-0000-0200-000035000000}"/>
    <hyperlink ref="F282:F283" r:id="rId55" display="https://www.nrel.gov/analysis/jedi/csp.html" xr:uid="{00000000-0004-0000-0200-000036000000}"/>
    <hyperlink ref="F293:F301" r:id="rId56" display="https://www.nrel.gov/analysis/jedi/international.html" xr:uid="{00000000-0004-0000-0200-000037000000}"/>
    <hyperlink ref="F303:F306" r:id="rId57" display="https://www.nrel.gov/analysis/jedi/international.html" xr:uid="{00000000-0004-0000-0200-000038000000}"/>
    <hyperlink ref="F308" r:id="rId58" xr:uid="{00000000-0004-0000-0200-000039000000}"/>
    <hyperlink ref="F309" r:id="rId59" xr:uid="{00000000-0004-0000-0200-00003A000000}"/>
    <hyperlink ref="F310" r:id="rId60" xr:uid="{00000000-0004-0000-0200-00003B000000}"/>
    <hyperlink ref="F311" r:id="rId61" xr:uid="{00000000-0004-0000-0200-00003C000000}"/>
    <hyperlink ref="F313" r:id="rId62" xr:uid="{00000000-0004-0000-0200-00003D000000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7"/>
  <sheetViews>
    <sheetView workbookViewId="0"/>
  </sheetViews>
  <sheetFormatPr baseColWidth="10" defaultColWidth="8.83203125" defaultRowHeight="15" x14ac:dyDescent="0.2"/>
  <cols>
    <col min="1" max="1" width="23.33203125" bestFit="1" customWidth="1"/>
    <col min="2" max="2" width="10.5" bestFit="1" customWidth="1"/>
    <col min="3" max="3" width="9.6640625" bestFit="1" customWidth="1"/>
    <col min="4" max="4" width="9.6640625" customWidth="1"/>
    <col min="5" max="5" width="9.6640625" bestFit="1" customWidth="1"/>
    <col min="6" max="6" width="6.6640625" bestFit="1" customWidth="1"/>
    <col min="7" max="8" width="9.6640625" bestFit="1" customWidth="1"/>
    <col min="9" max="9" width="6.6640625" bestFit="1" customWidth="1"/>
    <col min="10" max="10" width="9.6640625" bestFit="1" customWidth="1"/>
    <col min="11" max="11" width="6.6640625" bestFit="1" customWidth="1"/>
    <col min="12" max="12" width="9.6640625" bestFit="1" customWidth="1"/>
    <col min="13" max="13" width="9.6640625" customWidth="1"/>
    <col min="14" max="24" width="7.6640625" customWidth="1"/>
    <col min="25" max="26" width="9.6640625" bestFit="1" customWidth="1"/>
    <col min="27" max="28" width="9.6640625" customWidth="1"/>
    <col min="29" max="33" width="9.6640625" bestFit="1" customWidth="1"/>
    <col min="34" max="34" width="6.6640625" bestFit="1" customWidth="1"/>
    <col min="35" max="36" width="9.6640625" bestFit="1" customWidth="1"/>
    <col min="37" max="37" width="6.6640625" bestFit="1" customWidth="1"/>
    <col min="38" max="38" width="9.6640625" bestFit="1" customWidth="1"/>
    <col min="39" max="40" width="6.6640625" bestFit="1" customWidth="1"/>
    <col min="41" max="43" width="9.6640625" bestFit="1" customWidth="1"/>
  </cols>
  <sheetData>
    <row r="1" spans="1:43" x14ac:dyDescent="0.2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">
      <c r="A2" t="s">
        <v>199</v>
      </c>
      <c r="B2" s="81">
        <f>SUMIF('Cost Breakdowns'!$D$79:$D$96,'SoESCaOMCbIC-capital'!B$1,'Cost Breakdowns'!$B$79:$B$96)</f>
        <v>0</v>
      </c>
      <c r="C2" s="81">
        <f>SUMIF('Cost Breakdowns'!$D$79:$D$96,'SoESCaOMCbIC-capital'!C$1,'Cost Breakdowns'!$B$79:$B$96)</f>
        <v>0</v>
      </c>
      <c r="D2" s="81">
        <f>SUMIF('Cost Breakdowns'!$D$79:$D$96,'SoESCaOMCbIC-capital'!D$1,'Cost Breakdowns'!$B$79:$B$96)</f>
        <v>0</v>
      </c>
      <c r="E2" s="81">
        <f>SUMIF('Cost Breakdowns'!$D$79:$D$96,'SoESCaOMCbIC-capital'!E$1,'Cost Breakdowns'!$B$79:$B$96)</f>
        <v>0</v>
      </c>
      <c r="F2" s="81">
        <f>SUMIF('Cost Breakdowns'!$D$79:$D$96,'SoESCaOMCbIC-capital'!F$1,'Cost Breakdowns'!$B$79:$B$96)</f>
        <v>0</v>
      </c>
      <c r="G2" s="81">
        <f>SUMIF('Cost Breakdowns'!$D$79:$D$96,'SoESCaOMCbIC-capital'!G$1,'Cost Breakdowns'!$B$79:$B$96)</f>
        <v>0</v>
      </c>
      <c r="H2" s="81">
        <f>SUMIF('Cost Breakdowns'!$D$79:$D$96,'SoESCaOMCbIC-capital'!H$1,'Cost Breakdowns'!$B$79:$B$96)</f>
        <v>0</v>
      </c>
      <c r="I2" s="81">
        <f>SUMIF('Cost Breakdowns'!$D$79:$D$96,'SoESCaOMCbIC-capital'!I$1,'Cost Breakdowns'!$B$79:$B$96)</f>
        <v>0</v>
      </c>
      <c r="J2" s="81">
        <f>SUMIF('Cost Breakdowns'!$D$79:$D$96,'SoESCaOMCbIC-capital'!J$1,'Cost Breakdowns'!$B$79:$B$96)</f>
        <v>0</v>
      </c>
      <c r="K2" s="81">
        <f>SUMIF('Cost Breakdowns'!$D$79:$D$96,'SoESCaOMCbIC-capital'!K$1,'Cost Breakdowns'!$B$79:$B$96)</f>
        <v>0</v>
      </c>
      <c r="L2" s="81">
        <f>SUMIF('Cost Breakdowns'!$D$79:$D$96,'SoESCaOMCbIC-capital'!L$1,'Cost Breakdowns'!$B$79:$B$96)</f>
        <v>1.2988548017889186E-3</v>
      </c>
      <c r="M2" s="81">
        <f>SUMIF('Cost Breakdowns'!$D$79:$D$96,'SoESCaOMCbIC-capital'!M$1,'Cost Breakdowns'!$B$79:$B$96)</f>
        <v>0</v>
      </c>
      <c r="N2" s="81">
        <f>SUMIF('Cost Breakdowns'!$D$79:$D$96,'SoESCaOMCbIC-capital'!N$1,'Cost Breakdowns'!$B$79:$B$96)</f>
        <v>0</v>
      </c>
      <c r="O2" s="81">
        <f>SUMIF('Cost Breakdowns'!$D$79:$D$96,'SoESCaOMCbIC-capital'!O$1,'Cost Breakdowns'!$B$79:$B$96)</f>
        <v>0</v>
      </c>
      <c r="P2" s="81">
        <f>SUMIF('Cost Breakdowns'!$D$79:$D$96,'SoESCaOMCbIC-capital'!P$1,'Cost Breakdowns'!$B$79:$B$96)</f>
        <v>0</v>
      </c>
      <c r="Q2" s="81">
        <f>SUMIF('Cost Breakdowns'!$D$79:$D$96,'SoESCaOMCbIC-capital'!Q$1,'Cost Breakdowns'!$B$79:$B$96)</f>
        <v>0</v>
      </c>
      <c r="R2" s="81">
        <f>SUMIF('Cost Breakdowns'!$D$79:$D$96,'SoESCaOMCbIC-capital'!R$1,'Cost Breakdowns'!$B$79:$B$96)</f>
        <v>0</v>
      </c>
      <c r="S2" s="81">
        <f>SUMIF('Cost Breakdowns'!$D$79:$D$96,'SoESCaOMCbIC-capital'!S$1,'Cost Breakdowns'!$B$79:$B$96)</f>
        <v>0</v>
      </c>
      <c r="T2" s="81">
        <f>SUMIF('Cost Breakdowns'!$D$79:$D$96,'SoESCaOMCbIC-capital'!T$1,'Cost Breakdowns'!$B$79:$B$96)</f>
        <v>0</v>
      </c>
      <c r="U2" s="81">
        <f>SUMIF('Cost Breakdowns'!$D$79:$D$96,'SoESCaOMCbIC-capital'!U$1,'Cost Breakdowns'!$B$79:$B$96)</f>
        <v>0</v>
      </c>
      <c r="V2" s="81">
        <f>SUMIF('Cost Breakdowns'!$D$79:$D$96,'SoESCaOMCbIC-capital'!V$1,'Cost Breakdowns'!$B$79:$B$96)</f>
        <v>0.37300876505738617</v>
      </c>
      <c r="W2" s="81">
        <f>SUMIF('Cost Breakdowns'!$D$79:$D$96,'SoESCaOMCbIC-capital'!W$1,'Cost Breakdowns'!$B$79:$B$96)</f>
        <v>0</v>
      </c>
      <c r="X2" s="81">
        <f>SUMIF('Cost Breakdowns'!$D$79:$D$96,'SoESCaOMCbIC-capital'!X$1,'Cost Breakdowns'!$B$79:$B$96)</f>
        <v>0</v>
      </c>
      <c r="Y2" s="81">
        <f>SUMIF('Cost Breakdowns'!$D$79:$D$96,'SoESCaOMCbIC-capital'!Y$1,'Cost Breakdowns'!$B$79:$B$96)</f>
        <v>0</v>
      </c>
      <c r="Z2" s="81">
        <f>SUMIF('Cost Breakdowns'!$D$79:$D$96,'SoESCaOMCbIC-capital'!Z$1,'Cost Breakdowns'!$B$79:$B$96)</f>
        <v>0</v>
      </c>
      <c r="AA2" s="81">
        <f>SUMIF('Cost Breakdowns'!$D$79:$D$96,'SoESCaOMCbIC-capital'!AA$1,'Cost Breakdowns'!$B$79:$B$96)</f>
        <v>0</v>
      </c>
      <c r="AB2" s="81">
        <f>SUMIF('Cost Breakdowns'!$D$79:$D$96,'SoESCaOMCbIC-capital'!AB$1,'Cost Breakdowns'!$B$79:$B$96)</f>
        <v>0</v>
      </c>
      <c r="AC2" s="81">
        <f>SUMIF('Cost Breakdowns'!$D$79:$D$96,'SoESCaOMCbIC-capital'!AC$1,'Cost Breakdowns'!$B$79:$B$96)</f>
        <v>0.38864412750459743</v>
      </c>
      <c r="AD2" s="81">
        <f>SUMIF('Cost Breakdowns'!$D$79:$D$96,'SoESCaOMCbIC-capital'!AD$1,'Cost Breakdowns'!$B$79:$B$96)</f>
        <v>0</v>
      </c>
      <c r="AE2" s="81">
        <f>SUMIF('Cost Breakdowns'!$D$79:$D$96,'SoESCaOMCbIC-capital'!AE$1,'Cost Breakdowns'!$B$79:$B$96)</f>
        <v>0</v>
      </c>
      <c r="AF2" s="81">
        <f>SUMIF('Cost Breakdowns'!$D$79:$D$96,'SoESCaOMCbIC-capital'!AF$1,'Cost Breakdowns'!$B$79:$B$96)</f>
        <v>0</v>
      </c>
      <c r="AG2" s="81">
        <f>SUMIF('Cost Breakdowns'!$D$79:$D$96,'SoESCaOMCbIC-capital'!AG$1,'Cost Breakdowns'!$B$79:$B$96)</f>
        <v>0</v>
      </c>
      <c r="AH2" s="81">
        <f>SUMIF('Cost Breakdowns'!$D$79:$D$96,'SoESCaOMCbIC-capital'!AH$1,'Cost Breakdowns'!$B$79:$B$96)</f>
        <v>0</v>
      </c>
      <c r="AI2" s="81">
        <f>SUMIF('Cost Breakdowns'!$D$79:$D$96,'SoESCaOMCbIC-capital'!AI$1,'Cost Breakdowns'!$B$79:$B$96)</f>
        <v>0</v>
      </c>
      <c r="AJ2" s="81">
        <f>SUMIF('Cost Breakdowns'!$D$79:$D$96,'SoESCaOMCbIC-capital'!AJ$1,'Cost Breakdowns'!$B$79:$B$96)</f>
        <v>1.1626634167502739E-2</v>
      </c>
      <c r="AK2" s="81">
        <f>SUMIF('Cost Breakdowns'!$D$79:$D$96,'SoESCaOMCbIC-capital'!AK$1,'Cost Breakdowns'!$B$79:$B$96)</f>
        <v>0</v>
      </c>
      <c r="AL2" s="81">
        <f>SUMIF('Cost Breakdowns'!$D$79:$D$96,'SoESCaOMCbIC-capital'!AL$1,'Cost Breakdowns'!$B$79:$B$96)</f>
        <v>0.22542161846872494</v>
      </c>
      <c r="AM2" s="81">
        <f>SUMIF('Cost Breakdowns'!$D$79:$D$96,'SoESCaOMCbIC-capital'!AM$1,'Cost Breakdowns'!$B$79:$B$96)</f>
        <v>0</v>
      </c>
      <c r="AN2" s="81">
        <f>SUMIF('Cost Breakdowns'!$D$79:$D$96,'SoESCaOMCbIC-capital'!AN$1,'Cost Breakdowns'!$B$79:$B$96)</f>
        <v>0</v>
      </c>
      <c r="AO2" s="81">
        <f>SUMIF('Cost Breakdowns'!$D$79:$D$96,'SoESCaOMCbIC-capital'!AO$1,'Cost Breakdowns'!$B$79:$B$96)</f>
        <v>0</v>
      </c>
      <c r="AP2" s="81">
        <f>SUMIF('Cost Breakdowns'!$D$79:$D$96,'SoESCaOMCbIC-capital'!AP$1,'Cost Breakdowns'!$B$79:$B$96)</f>
        <v>0</v>
      </c>
      <c r="AQ2" s="81">
        <f>SUMIF('Cost Breakdowns'!$D$79:$D$96,'SoESCaOMCbIC-capital'!AQ$1,'Cost Breakdowns'!$B$79:$B$96)</f>
        <v>0</v>
      </c>
    </row>
    <row r="3" spans="1:43" x14ac:dyDescent="0.2">
      <c r="A3" t="s">
        <v>200</v>
      </c>
      <c r="B3" s="81">
        <f>SUMIF('Cost Breakdowns'!$D$114:$D$131,'SoESCaOMCbIC-capital'!B$1,'Cost Breakdowns'!$B$114:$B$131)</f>
        <v>0</v>
      </c>
      <c r="C3" s="81">
        <f>SUMIF('Cost Breakdowns'!$D$114:$D$131,'SoESCaOMCbIC-capital'!C$1,'Cost Breakdowns'!$B$114:$B$131)</f>
        <v>0</v>
      </c>
      <c r="D3" s="81">
        <f>SUMIF('Cost Breakdowns'!$D$114:$D$131,'SoESCaOMCbIC-capital'!D$1,'Cost Breakdowns'!$B$114:$B$131)</f>
        <v>0</v>
      </c>
      <c r="E3" s="81">
        <f>SUMIF('Cost Breakdowns'!$D$114:$D$131,'SoESCaOMCbIC-capital'!E$1,'Cost Breakdowns'!$B$114:$B$131)</f>
        <v>0</v>
      </c>
      <c r="F3" s="81">
        <f>SUMIF('Cost Breakdowns'!$D$114:$D$131,'SoESCaOMCbIC-capital'!F$1,'Cost Breakdowns'!$B$114:$B$131)</f>
        <v>0</v>
      </c>
      <c r="G3" s="81">
        <f>SUMIF('Cost Breakdowns'!$D$114:$D$131,'SoESCaOMCbIC-capital'!G$1,'Cost Breakdowns'!$B$114:$B$131)</f>
        <v>0</v>
      </c>
      <c r="H3" s="81">
        <f>SUMIF('Cost Breakdowns'!$D$114:$D$131,'SoESCaOMCbIC-capital'!H$1,'Cost Breakdowns'!$B$114:$B$131)</f>
        <v>0</v>
      </c>
      <c r="I3" s="81">
        <f>SUMIF('Cost Breakdowns'!$D$114:$D$131,'SoESCaOMCbIC-capital'!I$1,'Cost Breakdowns'!$B$114:$B$131)</f>
        <v>0</v>
      </c>
      <c r="J3" s="81">
        <f>SUMIF('Cost Breakdowns'!$D$114:$D$131,'SoESCaOMCbIC-capital'!J$1,'Cost Breakdowns'!$B$114:$B$131)</f>
        <v>0</v>
      </c>
      <c r="K3" s="81">
        <f>SUMIF('Cost Breakdowns'!$D$114:$D$131,'SoESCaOMCbIC-capital'!K$1,'Cost Breakdowns'!$B$114:$B$131)</f>
        <v>0</v>
      </c>
      <c r="L3" s="81">
        <f>SUMIF('Cost Breakdowns'!$D$114:$D$131,'SoESCaOMCbIC-capital'!L$1,'Cost Breakdowns'!$B$114:$B$131)</f>
        <v>0</v>
      </c>
      <c r="M3" s="81">
        <f>SUMIF('Cost Breakdowns'!$D$114:$D$131,'SoESCaOMCbIC-capital'!M$1,'Cost Breakdowns'!$B$114:$B$131)</f>
        <v>0</v>
      </c>
      <c r="N3" s="81">
        <f>SUMIF('Cost Breakdowns'!$D$114:$D$131,'SoESCaOMCbIC-capital'!N$1,'Cost Breakdowns'!$B$114:$B$131)</f>
        <v>0</v>
      </c>
      <c r="O3" s="81">
        <f>SUMIF('Cost Breakdowns'!$D$114:$D$131,'SoESCaOMCbIC-capital'!O$1,'Cost Breakdowns'!$B$114:$B$131)</f>
        <v>0</v>
      </c>
      <c r="P3" s="81">
        <f>SUMIF('Cost Breakdowns'!$D$114:$D$131,'SoESCaOMCbIC-capital'!P$1,'Cost Breakdowns'!$B$114:$B$131)</f>
        <v>0</v>
      </c>
      <c r="Q3" s="81">
        <f>SUMIF('Cost Breakdowns'!$D$114:$D$131,'SoESCaOMCbIC-capital'!Q$1,'Cost Breakdowns'!$B$114:$B$131)</f>
        <v>0</v>
      </c>
      <c r="R3" s="81">
        <f>SUMIF('Cost Breakdowns'!$D$114:$D$131,'SoESCaOMCbIC-capital'!R$1,'Cost Breakdowns'!$B$114:$B$131)</f>
        <v>0</v>
      </c>
      <c r="S3" s="81">
        <f>SUMIF('Cost Breakdowns'!$D$114:$D$131,'SoESCaOMCbIC-capital'!S$1,'Cost Breakdowns'!$B$114:$B$131)</f>
        <v>0</v>
      </c>
      <c r="T3" s="81">
        <f>SUMIF('Cost Breakdowns'!$D$114:$D$131,'SoESCaOMCbIC-capital'!T$1,'Cost Breakdowns'!$B$114:$B$131)</f>
        <v>0</v>
      </c>
      <c r="U3" s="81">
        <f>SUMIF('Cost Breakdowns'!$D$114:$D$131,'SoESCaOMCbIC-capital'!U$1,'Cost Breakdowns'!$B$114:$B$131)</f>
        <v>0</v>
      </c>
      <c r="V3" s="81">
        <f>SUMIF('Cost Breakdowns'!$D$114:$D$131,'SoESCaOMCbIC-capital'!V$1,'Cost Breakdowns'!$B$114:$B$131)</f>
        <v>0.51764705882352946</v>
      </c>
      <c r="W3" s="81">
        <f>SUMIF('Cost Breakdowns'!$D$114:$D$131,'SoESCaOMCbIC-capital'!W$1,'Cost Breakdowns'!$B$114:$B$131)</f>
        <v>0</v>
      </c>
      <c r="X3" s="81">
        <f>SUMIF('Cost Breakdowns'!$D$114:$D$131,'SoESCaOMCbIC-capital'!X$1,'Cost Breakdowns'!$B$114:$B$131)</f>
        <v>0</v>
      </c>
      <c r="Y3" s="81">
        <f>SUMIF('Cost Breakdowns'!$D$114:$D$131,'SoESCaOMCbIC-capital'!Y$1,'Cost Breakdowns'!$B$114:$B$131)</f>
        <v>0</v>
      </c>
      <c r="Z3" s="81">
        <f>SUMIF('Cost Breakdowns'!$D$114:$D$131,'SoESCaOMCbIC-capital'!Z$1,'Cost Breakdowns'!$B$114:$B$131)</f>
        <v>5.8823529411764705E-3</v>
      </c>
      <c r="AA3" s="81">
        <f>SUMIF('Cost Breakdowns'!$D$114:$D$131,'SoESCaOMCbIC-capital'!AA$1,'Cost Breakdowns'!$B$114:$B$131)</f>
        <v>0</v>
      </c>
      <c r="AB3" s="81">
        <f>SUMIF('Cost Breakdowns'!$D$114:$D$131,'SoESCaOMCbIC-capital'!AB$1,'Cost Breakdowns'!$B$114:$B$131)</f>
        <v>0</v>
      </c>
      <c r="AC3" s="81">
        <f>SUMIF('Cost Breakdowns'!$D$114:$D$131,'SoESCaOMCbIC-capital'!AC$1,'Cost Breakdowns'!$B$114:$B$131)</f>
        <v>0.28235294117647058</v>
      </c>
      <c r="AD3" s="81">
        <f>SUMIF('Cost Breakdowns'!$D$114:$D$131,'SoESCaOMCbIC-capital'!AD$1,'Cost Breakdowns'!$B$114:$B$131)</f>
        <v>0</v>
      </c>
      <c r="AE3" s="81">
        <f>SUMIF('Cost Breakdowns'!$D$114:$D$131,'SoESCaOMCbIC-capital'!AE$1,'Cost Breakdowns'!$B$114:$B$131)</f>
        <v>0</v>
      </c>
      <c r="AF3" s="81">
        <f>SUMIF('Cost Breakdowns'!$D$114:$D$131,'SoESCaOMCbIC-capital'!AF$1,'Cost Breakdowns'!$B$114:$B$131)</f>
        <v>0</v>
      </c>
      <c r="AG3" s="81">
        <f>SUMIF('Cost Breakdowns'!$D$114:$D$131,'SoESCaOMCbIC-capital'!AG$1,'Cost Breakdowns'!$B$114:$B$131)</f>
        <v>0</v>
      </c>
      <c r="AH3" s="81">
        <f>SUMIF('Cost Breakdowns'!$D$114:$D$131,'SoESCaOMCbIC-capital'!AH$1,'Cost Breakdowns'!$B$114:$B$131)</f>
        <v>0</v>
      </c>
      <c r="AI3" s="81">
        <f>SUMIF('Cost Breakdowns'!$D$114:$D$131,'SoESCaOMCbIC-capital'!AI$1,'Cost Breakdowns'!$B$114:$B$131)</f>
        <v>0</v>
      </c>
      <c r="AJ3" s="81">
        <f>SUMIF('Cost Breakdowns'!$D$114:$D$131,'SoESCaOMCbIC-capital'!AJ$1,'Cost Breakdowns'!$B$114:$B$131)</f>
        <v>5.8823529411764705E-3</v>
      </c>
      <c r="AK3" s="81">
        <f>SUMIF('Cost Breakdowns'!$D$114:$D$131,'SoESCaOMCbIC-capital'!AK$1,'Cost Breakdowns'!$B$114:$B$131)</f>
        <v>4.7058823529411764E-2</v>
      </c>
      <c r="AL3" s="81">
        <f>SUMIF('Cost Breakdowns'!$D$114:$D$131,'SoESCaOMCbIC-capital'!AL$1,'Cost Breakdowns'!$B$114:$B$131)</f>
        <v>0.11764705882352941</v>
      </c>
      <c r="AM3" s="81">
        <f>SUMIF('Cost Breakdowns'!$D$114:$D$131,'SoESCaOMCbIC-capital'!AM$1,'Cost Breakdowns'!$B$114:$B$131)</f>
        <v>2.3529411764705882E-2</v>
      </c>
      <c r="AN3" s="81">
        <f>SUMIF('Cost Breakdowns'!$D$114:$D$131,'SoESCaOMCbIC-capital'!AN$1,'Cost Breakdowns'!$B$114:$B$131)</f>
        <v>0</v>
      </c>
      <c r="AO3" s="81">
        <f>SUMIF('Cost Breakdowns'!$D$114:$D$131,'SoESCaOMCbIC-capital'!AO$1,'Cost Breakdowns'!$B$114:$B$131)</f>
        <v>0</v>
      </c>
      <c r="AP3" s="81">
        <f>SUMIF('Cost Breakdowns'!$D$114:$D$131,'SoESCaOMCbIC-capital'!AP$1,'Cost Breakdowns'!$B$114:$B$131)</f>
        <v>0</v>
      </c>
      <c r="AQ3" s="81">
        <f>SUMIF('Cost Breakdowns'!$D$114:$D$131,'SoESCaOMCbIC-capital'!AQ$1,'Cost Breakdowns'!$B$114:$B$131)</f>
        <v>0</v>
      </c>
    </row>
    <row r="4" spans="1:43" x14ac:dyDescent="0.2">
      <c r="A4" t="s">
        <v>201</v>
      </c>
      <c r="B4" s="81">
        <f>SUMIF('Cost Breakdowns'!$D$149:$D$157,'SoESCaOMCbIC-capital'!B$1,'Cost Breakdowns'!$B$149:$B$157)</f>
        <v>0</v>
      </c>
      <c r="C4" s="81">
        <f>SUMIF('Cost Breakdowns'!$D$149:$D$157,'SoESCaOMCbIC-capital'!C$1,'Cost Breakdowns'!$B$149:$B$157)</f>
        <v>0</v>
      </c>
      <c r="D4" s="81">
        <f>SUMIF('Cost Breakdowns'!$D$149:$D$157,'SoESCaOMCbIC-capital'!D$1,'Cost Breakdowns'!$B$149:$B$157)</f>
        <v>0</v>
      </c>
      <c r="E4" s="81">
        <f>SUMIF('Cost Breakdowns'!$D$149:$D$157,'SoESCaOMCbIC-capital'!E$1,'Cost Breakdowns'!$B$149:$B$157)</f>
        <v>0.03</v>
      </c>
      <c r="F4" s="81">
        <f>SUMIF('Cost Breakdowns'!$D$149:$D$157,'SoESCaOMCbIC-capital'!F$1,'Cost Breakdowns'!$B$149:$B$157)</f>
        <v>0</v>
      </c>
      <c r="G4" s="81">
        <f>SUMIF('Cost Breakdowns'!$D$149:$D$157,'SoESCaOMCbIC-capital'!G$1,'Cost Breakdowns'!$B$149:$B$157)</f>
        <v>0</v>
      </c>
      <c r="H4" s="81">
        <f>SUMIF('Cost Breakdowns'!$D$149:$D$157,'SoESCaOMCbIC-capital'!H$1,'Cost Breakdowns'!$B$149:$B$157)</f>
        <v>0</v>
      </c>
      <c r="I4" s="81">
        <f>SUMIF('Cost Breakdowns'!$D$149:$D$157,'SoESCaOMCbIC-capital'!I$1,'Cost Breakdowns'!$B$149:$B$157)</f>
        <v>0</v>
      </c>
      <c r="J4" s="81">
        <f>SUMIF('Cost Breakdowns'!$D$149:$D$157,'SoESCaOMCbIC-capital'!J$1,'Cost Breakdowns'!$B$149:$B$157)</f>
        <v>0</v>
      </c>
      <c r="K4" s="81">
        <f>SUMIF('Cost Breakdowns'!$D$149:$D$157,'SoESCaOMCbIC-capital'!K$1,'Cost Breakdowns'!$B$149:$B$157)</f>
        <v>0</v>
      </c>
      <c r="L4" s="81">
        <f>SUMIF('Cost Breakdowns'!$D$149:$D$157,'SoESCaOMCbIC-capital'!L$1,'Cost Breakdowns'!$B$149:$B$157)</f>
        <v>0</v>
      </c>
      <c r="M4" s="81">
        <f>SUMIF('Cost Breakdowns'!$D$149:$D$157,'SoESCaOMCbIC-capital'!M$1,'Cost Breakdowns'!$B$149:$B$157)</f>
        <v>0</v>
      </c>
      <c r="N4" s="81">
        <f>SUMIF('Cost Breakdowns'!$D$149:$D$157,'SoESCaOMCbIC-capital'!N$1,'Cost Breakdowns'!$B$149:$B$157)</f>
        <v>0</v>
      </c>
      <c r="O4" s="81">
        <f>SUMIF('Cost Breakdowns'!$D$149:$D$157,'SoESCaOMCbIC-capital'!O$1,'Cost Breakdowns'!$B$149:$B$157)</f>
        <v>0</v>
      </c>
      <c r="P4" s="81">
        <f>SUMIF('Cost Breakdowns'!$D$149:$D$157,'SoESCaOMCbIC-capital'!P$1,'Cost Breakdowns'!$B$149:$B$157)</f>
        <v>0</v>
      </c>
      <c r="Q4" s="81">
        <f>SUMIF('Cost Breakdowns'!$D$149:$D$157,'SoESCaOMCbIC-capital'!Q$1,'Cost Breakdowns'!$B$149:$B$157)</f>
        <v>0</v>
      </c>
      <c r="R4" s="81">
        <f>SUMIF('Cost Breakdowns'!$D$149:$D$157,'SoESCaOMCbIC-capital'!R$1,'Cost Breakdowns'!$B$149:$B$157)</f>
        <v>0</v>
      </c>
      <c r="S4" s="81">
        <f>SUMIF('Cost Breakdowns'!$D$149:$D$157,'SoESCaOMCbIC-capital'!S$1,'Cost Breakdowns'!$B$149:$B$157)</f>
        <v>0</v>
      </c>
      <c r="T4" s="81">
        <f>SUMIF('Cost Breakdowns'!$D$149:$D$157,'SoESCaOMCbIC-capital'!T$1,'Cost Breakdowns'!$B$149:$B$157)</f>
        <v>0</v>
      </c>
      <c r="U4" s="81">
        <f>SUMIF('Cost Breakdowns'!$D$149:$D$157,'SoESCaOMCbIC-capital'!U$1,'Cost Breakdowns'!$B$149:$B$157)</f>
        <v>0</v>
      </c>
      <c r="V4" s="81">
        <f>SUMIF('Cost Breakdowns'!$D$149:$D$157,'SoESCaOMCbIC-capital'!V$1,'Cost Breakdowns'!$B$149:$B$157)</f>
        <v>0.60000000000000009</v>
      </c>
      <c r="W4" s="81">
        <f>SUMIF('Cost Breakdowns'!$D$149:$D$157,'SoESCaOMCbIC-capital'!W$1,'Cost Breakdowns'!$B$149:$B$157)</f>
        <v>0</v>
      </c>
      <c r="X4" s="81">
        <f>SUMIF('Cost Breakdowns'!$D$149:$D$157,'SoESCaOMCbIC-capital'!X$1,'Cost Breakdowns'!$B$149:$B$157)</f>
        <v>0</v>
      </c>
      <c r="Y4" s="81">
        <f>SUMIF('Cost Breakdowns'!$D$149:$D$157,'SoESCaOMCbIC-capital'!Y$1,'Cost Breakdowns'!$B$149:$B$157)</f>
        <v>0</v>
      </c>
      <c r="Z4" s="81">
        <f>SUMIF('Cost Breakdowns'!$D$149:$D$157,'SoESCaOMCbIC-capital'!Z$1,'Cost Breakdowns'!$B$149:$B$157)</f>
        <v>0</v>
      </c>
      <c r="AA4" s="81">
        <f>SUMIF('Cost Breakdowns'!$D$149:$D$157,'SoESCaOMCbIC-capital'!AA$1,'Cost Breakdowns'!$B$149:$B$157)</f>
        <v>0</v>
      </c>
      <c r="AB4" s="81">
        <f>SUMIF('Cost Breakdowns'!$D$149:$D$157,'SoESCaOMCbIC-capital'!AB$1,'Cost Breakdowns'!$B$149:$B$157)</f>
        <v>0</v>
      </c>
      <c r="AC4" s="81">
        <f>SUMIF('Cost Breakdowns'!$D$149:$D$157,'SoESCaOMCbIC-capital'!AC$1,'Cost Breakdowns'!$B$149:$B$157)</f>
        <v>0.35</v>
      </c>
      <c r="AD4" s="81">
        <f>SUMIF('Cost Breakdowns'!$D$149:$D$157,'SoESCaOMCbIC-capital'!AD$1,'Cost Breakdowns'!$B$149:$B$157)</f>
        <v>0</v>
      </c>
      <c r="AE4" s="81">
        <f>SUMIF('Cost Breakdowns'!$D$149:$D$157,'SoESCaOMCbIC-capital'!AE$1,'Cost Breakdowns'!$B$149:$B$157)</f>
        <v>0</v>
      </c>
      <c r="AF4" s="81">
        <f>SUMIF('Cost Breakdowns'!$D$149:$D$157,'SoESCaOMCbIC-capital'!AF$1,'Cost Breakdowns'!$B$149:$B$157)</f>
        <v>0</v>
      </c>
      <c r="AG4" s="81">
        <f>SUMIF('Cost Breakdowns'!$D$149:$D$157,'SoESCaOMCbIC-capital'!AG$1,'Cost Breakdowns'!$B$149:$B$157)</f>
        <v>0</v>
      </c>
      <c r="AH4" s="81">
        <f>SUMIF('Cost Breakdowns'!$D$149:$D$157,'SoESCaOMCbIC-capital'!AH$1,'Cost Breakdowns'!$B$149:$B$157)</f>
        <v>0</v>
      </c>
      <c r="AI4" s="81">
        <f>SUMIF('Cost Breakdowns'!$D$149:$D$157,'SoESCaOMCbIC-capital'!AI$1,'Cost Breakdowns'!$B$149:$B$157)</f>
        <v>0</v>
      </c>
      <c r="AJ4" s="81">
        <f>SUMIF('Cost Breakdowns'!$D$149:$D$157,'SoESCaOMCbIC-capital'!AJ$1,'Cost Breakdowns'!$B$149:$B$157)</f>
        <v>0</v>
      </c>
      <c r="AK4" s="81">
        <f>SUMIF('Cost Breakdowns'!$D$149:$D$157,'SoESCaOMCbIC-capital'!AK$1,'Cost Breakdowns'!$B$149:$B$157)</f>
        <v>0</v>
      </c>
      <c r="AL4" s="81">
        <f>SUMIF('Cost Breakdowns'!$D$149:$D$157,'SoESCaOMCbIC-capital'!AL$1,'Cost Breakdowns'!$B$149:$B$157)</f>
        <v>0.02</v>
      </c>
      <c r="AM4" s="81">
        <f>SUMIF('Cost Breakdowns'!$D$149:$D$157,'SoESCaOMCbIC-capital'!AM$1,'Cost Breakdowns'!$B$149:$B$157)</f>
        <v>0</v>
      </c>
      <c r="AN4" s="81">
        <f>SUMIF('Cost Breakdowns'!$D$149:$D$157,'SoESCaOMCbIC-capital'!AN$1,'Cost Breakdowns'!$B$149:$B$157)</f>
        <v>0</v>
      </c>
      <c r="AO4" s="81">
        <f>SUMIF('Cost Breakdowns'!$D$149:$D$157,'SoESCaOMCbIC-capital'!AO$1,'Cost Breakdowns'!$B$149:$B$157)</f>
        <v>0</v>
      </c>
      <c r="AP4" s="81">
        <f>SUMIF('Cost Breakdowns'!$D$149:$D$157,'SoESCaOMCbIC-capital'!AP$1,'Cost Breakdowns'!$B$149:$B$157)</f>
        <v>0</v>
      </c>
      <c r="AQ4" s="81">
        <f>SUMIF('Cost Breakdowns'!$D$149:$D$157,'SoESCaOMCbIC-capital'!AQ$1,'Cost Breakdowns'!$B$149:$B$157)</f>
        <v>0</v>
      </c>
    </row>
    <row r="5" spans="1:43" x14ac:dyDescent="0.2">
      <c r="A5" t="s">
        <v>202</v>
      </c>
      <c r="B5" s="81">
        <f>SUMIF('Cost Breakdowns'!$D$168:$D$198,'SoESCaOMCbIC-capital'!B$1,'Cost Breakdowns'!$B$168:$B$198)</f>
        <v>0</v>
      </c>
      <c r="C5" s="81">
        <f>SUMIF('Cost Breakdowns'!$D$168:$D$198,'SoESCaOMCbIC-capital'!C$1,'Cost Breakdowns'!$B$168:$B$198)</f>
        <v>0</v>
      </c>
      <c r="D5" s="81">
        <f>SUMIF('Cost Breakdowns'!$D$168:$D$198,'SoESCaOMCbIC-capital'!D$1,'Cost Breakdowns'!$B$168:$B$198)</f>
        <v>0</v>
      </c>
      <c r="E5" s="81">
        <f>SUMIF('Cost Breakdowns'!$D$168:$D$198,'SoESCaOMCbIC-capital'!E$1,'Cost Breakdowns'!$B$168:$B$198)</f>
        <v>0</v>
      </c>
      <c r="F5" s="81">
        <f>SUMIF('Cost Breakdowns'!$D$168:$D$198,'SoESCaOMCbIC-capital'!F$1,'Cost Breakdowns'!$B$168:$B$198)</f>
        <v>0</v>
      </c>
      <c r="G5" s="81">
        <f>SUMIF('Cost Breakdowns'!$D$168:$D$198,'SoESCaOMCbIC-capital'!G$1,'Cost Breakdowns'!$B$168:$B$198)</f>
        <v>0</v>
      </c>
      <c r="H5" s="81">
        <f>SUMIF('Cost Breakdowns'!$D$168:$D$198,'SoESCaOMCbIC-capital'!H$1,'Cost Breakdowns'!$B$168:$B$198)</f>
        <v>0</v>
      </c>
      <c r="I5" s="81">
        <f>SUMIF('Cost Breakdowns'!$D$168:$D$198,'SoESCaOMCbIC-capital'!I$1,'Cost Breakdowns'!$B$168:$B$198)</f>
        <v>0</v>
      </c>
      <c r="J5" s="81">
        <f>SUMIF('Cost Breakdowns'!$D$168:$D$198,'SoESCaOMCbIC-capital'!J$1,'Cost Breakdowns'!$B$168:$B$198)</f>
        <v>0</v>
      </c>
      <c r="K5" s="81">
        <f>SUMIF('Cost Breakdowns'!$D$168:$D$198,'SoESCaOMCbIC-capital'!K$1,'Cost Breakdowns'!$B$168:$B$198)</f>
        <v>0</v>
      </c>
      <c r="L5" s="81">
        <f>SUMIF('Cost Breakdowns'!$D$168:$D$198,'SoESCaOMCbIC-capital'!L$1,'Cost Breakdowns'!$B$168:$B$198)</f>
        <v>0</v>
      </c>
      <c r="M5" s="81">
        <f>SUMIF('Cost Breakdowns'!$D$168:$D$198,'SoESCaOMCbIC-capital'!M$1,'Cost Breakdowns'!$B$168:$B$198)</f>
        <v>0</v>
      </c>
      <c r="N5" s="81">
        <f>SUMIF('Cost Breakdowns'!$D$168:$D$198,'SoESCaOMCbIC-capital'!N$1,'Cost Breakdowns'!$B$168:$B$198)</f>
        <v>0</v>
      </c>
      <c r="O5" s="81">
        <f>SUMIF('Cost Breakdowns'!$D$168:$D$198,'SoESCaOMCbIC-capital'!O$1,'Cost Breakdowns'!$B$168:$B$198)</f>
        <v>0</v>
      </c>
      <c r="P5" s="81">
        <f>SUMIF('Cost Breakdowns'!$D$168:$D$198,'SoESCaOMCbIC-capital'!P$1,'Cost Breakdowns'!$B$168:$B$198)</f>
        <v>0</v>
      </c>
      <c r="Q5" s="81">
        <f>SUMIF('Cost Breakdowns'!$D$168:$D$198,'SoESCaOMCbIC-capital'!Q$1,'Cost Breakdowns'!$B$168:$B$198)</f>
        <v>0</v>
      </c>
      <c r="R5" s="81">
        <f>SUMIF('Cost Breakdowns'!$D$168:$D$198,'SoESCaOMCbIC-capital'!R$1,'Cost Breakdowns'!$B$168:$B$198)</f>
        <v>0</v>
      </c>
      <c r="S5" s="81">
        <f>SUMIF('Cost Breakdowns'!$D$168:$D$198,'SoESCaOMCbIC-capital'!S$1,'Cost Breakdowns'!$B$168:$B$198)</f>
        <v>0</v>
      </c>
      <c r="T5" s="81">
        <f>SUMIF('Cost Breakdowns'!$D$168:$D$198,'SoESCaOMCbIC-capital'!T$1,'Cost Breakdowns'!$B$168:$B$198)</f>
        <v>0</v>
      </c>
      <c r="U5" s="81">
        <f>SUMIF('Cost Breakdowns'!$D$168:$D$198,'SoESCaOMCbIC-capital'!U$1,'Cost Breakdowns'!$B$168:$B$198)</f>
        <v>0.1051918352584755</v>
      </c>
      <c r="V5" s="81">
        <f>SUMIF('Cost Breakdowns'!$D$168:$D$198,'SoESCaOMCbIC-capital'!V$1,'Cost Breakdowns'!$B$168:$B$198)</f>
        <v>0.10824858160280046</v>
      </c>
      <c r="W5" s="81">
        <f>SUMIF('Cost Breakdowns'!$D$168:$D$198,'SoESCaOMCbIC-capital'!W$1,'Cost Breakdowns'!$B$168:$B$198)</f>
        <v>0</v>
      </c>
      <c r="X5" s="81">
        <f>SUMIF('Cost Breakdowns'!$D$168:$D$198,'SoESCaOMCbIC-capital'!X$1,'Cost Breakdowns'!$B$168:$B$198)</f>
        <v>0</v>
      </c>
      <c r="Y5" s="81">
        <f>SUMIF('Cost Breakdowns'!$D$168:$D$198,'SoESCaOMCbIC-capital'!Y$1,'Cost Breakdowns'!$B$168:$B$198)</f>
        <v>0</v>
      </c>
      <c r="Z5" s="81">
        <f>SUMIF('Cost Breakdowns'!$D$168:$D$198,'SoESCaOMCbIC-capital'!Z$1,'Cost Breakdowns'!$B$168:$B$198)</f>
        <v>0</v>
      </c>
      <c r="AA5" s="81">
        <f>SUMIF('Cost Breakdowns'!$D$168:$D$198,'SoESCaOMCbIC-capital'!AA$1,'Cost Breakdowns'!$B$168:$B$198)</f>
        <v>0</v>
      </c>
      <c r="AB5" s="81">
        <f>SUMIF('Cost Breakdowns'!$D$168:$D$198,'SoESCaOMCbIC-capital'!AB$1,'Cost Breakdowns'!$B$168:$B$198)</f>
        <v>0</v>
      </c>
      <c r="AC5" s="81">
        <f>SUMIF('Cost Breakdowns'!$D$168:$D$198,'SoESCaOMCbIC-capital'!AC$1,'Cost Breakdowns'!$B$168:$B$198)</f>
        <v>0.58859588920754202</v>
      </c>
      <c r="AD5" s="81">
        <f>SUMIF('Cost Breakdowns'!$D$168:$D$198,'SoESCaOMCbIC-capital'!AD$1,'Cost Breakdowns'!$B$168:$B$198)</f>
        <v>0</v>
      </c>
      <c r="AE5" s="81">
        <f>SUMIF('Cost Breakdowns'!$D$168:$D$198,'SoESCaOMCbIC-capital'!AE$1,'Cost Breakdowns'!$B$168:$B$198)</f>
        <v>0</v>
      </c>
      <c r="AF5" s="81">
        <f>SUMIF('Cost Breakdowns'!$D$168:$D$198,'SoESCaOMCbIC-capital'!AF$1,'Cost Breakdowns'!$B$168:$B$198)</f>
        <v>0</v>
      </c>
      <c r="AG5" s="81">
        <f>SUMIF('Cost Breakdowns'!$D$168:$D$198,'SoESCaOMCbIC-capital'!AG$1,'Cost Breakdowns'!$B$168:$B$198)</f>
        <v>0</v>
      </c>
      <c r="AH5" s="81">
        <f>SUMIF('Cost Breakdowns'!$D$168:$D$198,'SoESCaOMCbIC-capital'!AH$1,'Cost Breakdowns'!$B$168:$B$198)</f>
        <v>0</v>
      </c>
      <c r="AI5" s="81">
        <f>SUMIF('Cost Breakdowns'!$D$168:$D$198,'SoESCaOMCbIC-capital'!AI$1,'Cost Breakdowns'!$B$168:$B$198)</f>
        <v>0</v>
      </c>
      <c r="AJ5" s="81">
        <f>SUMIF('Cost Breakdowns'!$D$168:$D$198,'SoESCaOMCbIC-capital'!AJ$1,'Cost Breakdowns'!$B$168:$B$198)</f>
        <v>0</v>
      </c>
      <c r="AK5" s="81">
        <f>SUMIF('Cost Breakdowns'!$D$168:$D$198,'SoESCaOMCbIC-capital'!AK$1,'Cost Breakdowns'!$B$168:$B$198)</f>
        <v>6.7245330995679073E-3</v>
      </c>
      <c r="AL5" s="81">
        <f>SUMIF('Cost Breakdowns'!$D$168:$D$198,'SoESCaOMCbIC-capital'!AL$1,'Cost Breakdowns'!$B$168:$B$198)</f>
        <v>0.19123916083161416</v>
      </c>
      <c r="AM5" s="81">
        <f>SUMIF('Cost Breakdowns'!$D$168:$D$198,'SoESCaOMCbIC-capital'!AM$1,'Cost Breakdowns'!$B$168:$B$198)</f>
        <v>0</v>
      </c>
      <c r="AN5" s="81">
        <f>SUMIF('Cost Breakdowns'!$D$168:$D$198,'SoESCaOMCbIC-capital'!AN$1,'Cost Breakdowns'!$B$168:$B$198)</f>
        <v>0</v>
      </c>
      <c r="AO5" s="81">
        <f>SUMIF('Cost Breakdowns'!$D$168:$D$198,'SoESCaOMCbIC-capital'!AO$1,'Cost Breakdowns'!$B$168:$B$198)</f>
        <v>0</v>
      </c>
      <c r="AP5" s="81">
        <f>SUMIF('Cost Breakdowns'!$D$168:$D$198,'SoESCaOMCbIC-capital'!AP$1,'Cost Breakdowns'!$B$168:$B$198)</f>
        <v>0</v>
      </c>
      <c r="AQ5" s="81">
        <f>SUMIF('Cost Breakdowns'!$D$168:$D$198,'SoESCaOMCbIC-capital'!AQ$1,'Cost Breakdowns'!$B$168:$B$198)</f>
        <v>0</v>
      </c>
    </row>
    <row r="6" spans="1:43" x14ac:dyDescent="0.2">
      <c r="A6" t="s">
        <v>203</v>
      </c>
      <c r="B6" s="81">
        <f>SUMIF('Cost Breakdowns'!$D$22:$D$52,'SoESCaOMCbIC-capital'!B$1,'Cost Breakdowns'!$B$22:$B$52)</f>
        <v>0</v>
      </c>
      <c r="C6" s="81">
        <f>SUMIF('Cost Breakdowns'!$D$22:$D$52,'SoESCaOMCbIC-capital'!C$1,'Cost Breakdowns'!$B$22:$B$52)</f>
        <v>0</v>
      </c>
      <c r="D6" s="81">
        <f>SUMIF('Cost Breakdowns'!$D$22:$D$52,'SoESCaOMCbIC-capital'!D$1,'Cost Breakdowns'!$B$22:$B$52)</f>
        <v>0</v>
      </c>
      <c r="E6" s="81">
        <f>SUMIF('Cost Breakdowns'!$D$22:$D$52,'SoESCaOMCbIC-capital'!E$1,'Cost Breakdowns'!$B$22:$B$52)</f>
        <v>0</v>
      </c>
      <c r="F6" s="81">
        <f>SUMIF('Cost Breakdowns'!$D$22:$D$52,'SoESCaOMCbIC-capital'!F$1,'Cost Breakdowns'!$B$22:$B$52)</f>
        <v>0</v>
      </c>
      <c r="G6" s="81">
        <f>SUMIF('Cost Breakdowns'!$D$22:$D$52,'SoESCaOMCbIC-capital'!G$1,'Cost Breakdowns'!$B$22:$B$52)</f>
        <v>0</v>
      </c>
      <c r="H6" s="81">
        <f>SUMIF('Cost Breakdowns'!$D$22:$D$52,'SoESCaOMCbIC-capital'!H$1,'Cost Breakdowns'!$B$22:$B$52)</f>
        <v>0</v>
      </c>
      <c r="I6" s="81">
        <f>SUMIF('Cost Breakdowns'!$D$22:$D$52,'SoESCaOMCbIC-capital'!I$1,'Cost Breakdowns'!$B$22:$B$52)</f>
        <v>0</v>
      </c>
      <c r="J6" s="81">
        <f>SUMIF('Cost Breakdowns'!$D$22:$D$52,'SoESCaOMCbIC-capital'!J$1,'Cost Breakdowns'!$B$22:$B$52)</f>
        <v>0</v>
      </c>
      <c r="K6" s="81">
        <f>SUMIF('Cost Breakdowns'!$D$22:$D$52,'SoESCaOMCbIC-capital'!K$1,'Cost Breakdowns'!$B$22:$B$52)</f>
        <v>0</v>
      </c>
      <c r="L6" s="81">
        <f>SUMIF('Cost Breakdowns'!$D$22:$D$52,'SoESCaOMCbIC-capital'!L$1,'Cost Breakdowns'!$B$22:$B$52)</f>
        <v>0</v>
      </c>
      <c r="M6" s="81">
        <f>SUMIF('Cost Breakdowns'!$D$22:$D$52,'SoESCaOMCbIC-capital'!M$1,'Cost Breakdowns'!$B$22:$B$52)</f>
        <v>0</v>
      </c>
      <c r="N6" s="81">
        <f>SUMIF('Cost Breakdowns'!$D$22:$D$52,'SoESCaOMCbIC-capital'!N$1,'Cost Breakdowns'!$B$22:$B$52)</f>
        <v>0</v>
      </c>
      <c r="O6" s="81">
        <f>SUMIF('Cost Breakdowns'!$D$22:$D$52,'SoESCaOMCbIC-capital'!O$1,'Cost Breakdowns'!$B$22:$B$52)</f>
        <v>0</v>
      </c>
      <c r="P6" s="81">
        <f>SUMIF('Cost Breakdowns'!$D$22:$D$52,'SoESCaOMCbIC-capital'!P$1,'Cost Breakdowns'!$B$22:$B$52)</f>
        <v>0</v>
      </c>
      <c r="Q6" s="81">
        <f>SUMIF('Cost Breakdowns'!$D$22:$D$52,'SoESCaOMCbIC-capital'!Q$1,'Cost Breakdowns'!$B$22:$B$52)</f>
        <v>0</v>
      </c>
      <c r="R6" s="81">
        <f>SUMIF('Cost Breakdowns'!$D$22:$D$52,'SoESCaOMCbIC-capital'!R$1,'Cost Breakdowns'!$B$22:$B$52)</f>
        <v>0</v>
      </c>
      <c r="S6" s="81">
        <f>SUMIF('Cost Breakdowns'!$D$22:$D$52,'SoESCaOMCbIC-capital'!S$1,'Cost Breakdowns'!$B$22:$B$52)</f>
        <v>0.10948167235952777</v>
      </c>
      <c r="T6" s="81">
        <f>SUMIF('Cost Breakdowns'!$D$22:$D$52,'SoESCaOMCbIC-capital'!T$1,'Cost Breakdowns'!$B$22:$B$52)</f>
        <v>0</v>
      </c>
      <c r="U6" s="81">
        <f>SUMIF('Cost Breakdowns'!$D$22:$D$52,'SoESCaOMCbIC-capital'!U$1,'Cost Breakdowns'!$B$22:$B$52)</f>
        <v>1.1545687086842617E-2</v>
      </c>
      <c r="V6" s="81">
        <f>SUMIF('Cost Breakdowns'!$D$22:$D$52,'SoESCaOMCbIC-capital'!V$1,'Cost Breakdowns'!$B$22:$B$52)</f>
        <v>0.42238735529675886</v>
      </c>
      <c r="W6" s="81">
        <f>SUMIF('Cost Breakdowns'!$D$22:$D$52,'SoESCaOMCbIC-capital'!W$1,'Cost Breakdowns'!$B$22:$B$52)</f>
        <v>0</v>
      </c>
      <c r="X6" s="81">
        <f>SUMIF('Cost Breakdowns'!$D$22:$D$52,'SoESCaOMCbIC-capital'!X$1,'Cost Breakdowns'!$B$22:$B$52)</f>
        <v>0</v>
      </c>
      <c r="Y6" s="81">
        <f>SUMIF('Cost Breakdowns'!$D$22:$D$52,'SoESCaOMCbIC-capital'!Y$1,'Cost Breakdowns'!$B$22:$B$52)</f>
        <v>0.11807115525457695</v>
      </c>
      <c r="Z6" s="81">
        <f>SUMIF('Cost Breakdowns'!$D$22:$D$52,'SoESCaOMCbIC-capital'!Z$1,'Cost Breakdowns'!$B$22:$B$52)</f>
        <v>0</v>
      </c>
      <c r="AA6" s="81">
        <f>SUMIF('Cost Breakdowns'!$D$22:$D$52,'SoESCaOMCbIC-capital'!AA$1,'Cost Breakdowns'!$B$22:$B$52)</f>
        <v>0</v>
      </c>
      <c r="AB6" s="81">
        <f>SUMIF('Cost Breakdowns'!$D$22:$D$52,'SoESCaOMCbIC-capital'!AB$1,'Cost Breakdowns'!$B$22:$B$52)</f>
        <v>0</v>
      </c>
      <c r="AC6" s="81">
        <f>SUMIF('Cost Breakdowns'!$D$22:$D$52,'SoESCaOMCbIC-capital'!AC$1,'Cost Breakdowns'!$B$22:$B$52)</f>
        <v>0.16019054547993961</v>
      </c>
      <c r="AD6" s="81">
        <f>SUMIF('Cost Breakdowns'!$D$22:$D$52,'SoESCaOMCbIC-capital'!AD$1,'Cost Breakdowns'!$B$22:$B$52)</f>
        <v>0</v>
      </c>
      <c r="AE6" s="81">
        <f>SUMIF('Cost Breakdowns'!$D$22:$D$52,'SoESCaOMCbIC-capital'!AE$1,'Cost Breakdowns'!$B$22:$B$52)</f>
        <v>7.5577670596577259E-2</v>
      </c>
      <c r="AF6" s="81">
        <f>SUMIF('Cost Breakdowns'!$D$22:$D$52,'SoESCaOMCbIC-capital'!AF$1,'Cost Breakdowns'!$B$22:$B$52)</f>
        <v>0</v>
      </c>
      <c r="AG6" s="81">
        <f>SUMIF('Cost Breakdowns'!$D$22:$D$52,'SoESCaOMCbIC-capital'!AG$1,'Cost Breakdowns'!$B$22:$B$52)</f>
        <v>0</v>
      </c>
      <c r="AH6" s="81">
        <f>SUMIF('Cost Breakdowns'!$D$22:$D$52,'SoESCaOMCbIC-capital'!AH$1,'Cost Breakdowns'!$B$22:$B$52)</f>
        <v>0</v>
      </c>
      <c r="AI6" s="81">
        <f>SUMIF('Cost Breakdowns'!$D$22:$D$52,'SoESCaOMCbIC-capital'!AI$1,'Cost Breakdowns'!$B$22:$B$52)</f>
        <v>0</v>
      </c>
      <c r="AJ6" s="81">
        <f>SUMIF('Cost Breakdowns'!$D$22:$D$52,'SoESCaOMCbIC-capital'!AJ$1,'Cost Breakdowns'!$B$22:$B$52)</f>
        <v>0</v>
      </c>
      <c r="AK6" s="81">
        <f>SUMIF('Cost Breakdowns'!$D$22:$D$52,'SoESCaOMCbIC-capital'!AK$1,'Cost Breakdowns'!$B$22:$B$52)</f>
        <v>0</v>
      </c>
      <c r="AL6" s="81">
        <f>SUMIF('Cost Breakdowns'!$D$22:$D$52,'SoESCaOMCbIC-capital'!AL$1,'Cost Breakdowns'!$B$22:$B$52)</f>
        <v>5.0860228896338608E-2</v>
      </c>
      <c r="AM6" s="81">
        <f>SUMIF('Cost Breakdowns'!$D$22:$D$52,'SoESCaOMCbIC-capital'!AM$1,'Cost Breakdowns'!$B$22:$B$52)</f>
        <v>5.1885685029438279E-2</v>
      </c>
      <c r="AN6" s="81">
        <f>SUMIF('Cost Breakdowns'!$D$22:$D$52,'SoESCaOMCbIC-capital'!AN$1,'Cost Breakdowns'!$B$22:$B$52)</f>
        <v>0</v>
      </c>
      <c r="AO6" s="81">
        <f>SUMIF('Cost Breakdowns'!$D$22:$D$52,'SoESCaOMCbIC-capital'!AO$1,'Cost Breakdowns'!$B$22:$B$52)</f>
        <v>0</v>
      </c>
      <c r="AP6" s="81">
        <f>SUMIF('Cost Breakdowns'!$D$22:$D$52,'SoESCaOMCbIC-capital'!AP$1,'Cost Breakdowns'!$B$22:$B$52)</f>
        <v>0</v>
      </c>
      <c r="AQ6" s="81">
        <f>SUMIF('Cost Breakdowns'!$D$22:$D$52,'SoESCaOMCbIC-capital'!AQ$1,'Cost Breakdowns'!$B$22:$B$52)</f>
        <v>0</v>
      </c>
    </row>
    <row r="7" spans="1:43" x14ac:dyDescent="0.2">
      <c r="A7" t="s">
        <v>204</v>
      </c>
      <c r="B7" s="81">
        <f>SUMIF('Cost Breakdowns'!$D$4:$D$13,'SoESCaOMCbIC-capital'!B$1,'Cost Breakdowns'!$B$4:$B$13)</f>
        <v>0</v>
      </c>
      <c r="C7" s="81">
        <f>SUMIF('Cost Breakdowns'!$D$4:$D$13,'SoESCaOMCbIC-capital'!C$1,'Cost Breakdowns'!$B$4:$B$13)</f>
        <v>0</v>
      </c>
      <c r="D7" s="81">
        <f>SUMIF('Cost Breakdowns'!$D$4:$D$13,'SoESCaOMCbIC-capital'!D$1,'Cost Breakdowns'!$B$4:$B$13)</f>
        <v>0</v>
      </c>
      <c r="E7" s="81">
        <f>SUMIF('Cost Breakdowns'!$D$4:$D$13,'SoESCaOMCbIC-capital'!E$1,'Cost Breakdowns'!$B$4:$B$13)</f>
        <v>0</v>
      </c>
      <c r="F7" s="81">
        <f>SUMIF('Cost Breakdowns'!$D$4:$D$13,'SoESCaOMCbIC-capital'!F$1,'Cost Breakdowns'!$B$4:$B$13)</f>
        <v>0</v>
      </c>
      <c r="G7" s="81">
        <f>SUMIF('Cost Breakdowns'!$D$4:$D$13,'SoESCaOMCbIC-capital'!G$1,'Cost Breakdowns'!$B$4:$B$13)</f>
        <v>0</v>
      </c>
      <c r="H7" s="81">
        <f>SUMIF('Cost Breakdowns'!$D$4:$D$13,'SoESCaOMCbIC-capital'!H$1,'Cost Breakdowns'!$B$4:$B$13)</f>
        <v>0</v>
      </c>
      <c r="I7" s="81">
        <f>SUMIF('Cost Breakdowns'!$D$4:$D$13,'SoESCaOMCbIC-capital'!I$1,'Cost Breakdowns'!$B$4:$B$13)</f>
        <v>0</v>
      </c>
      <c r="J7" s="81">
        <f>SUMIF('Cost Breakdowns'!$D$4:$D$13,'SoESCaOMCbIC-capital'!J$1,'Cost Breakdowns'!$B$4:$B$13)</f>
        <v>0</v>
      </c>
      <c r="K7" s="81">
        <f>SUMIF('Cost Breakdowns'!$D$4:$D$13,'SoESCaOMCbIC-capital'!K$1,'Cost Breakdowns'!$B$4:$B$13)</f>
        <v>0</v>
      </c>
      <c r="L7" s="81">
        <f>SUMIF('Cost Breakdowns'!$D$4:$D$13,'SoESCaOMCbIC-capital'!L$1,'Cost Breakdowns'!$B$4:$B$13)</f>
        <v>0</v>
      </c>
      <c r="M7" s="81">
        <f>SUMIF('Cost Breakdowns'!$D$4:$D$13,'SoESCaOMCbIC-capital'!M$1,'Cost Breakdowns'!$B$4:$B$13)</f>
        <v>0</v>
      </c>
      <c r="N7" s="81">
        <f>SUMIF('Cost Breakdowns'!$D$4:$D$13,'SoESCaOMCbIC-capital'!N$1,'Cost Breakdowns'!$B$4:$B$13)</f>
        <v>0</v>
      </c>
      <c r="O7" s="81">
        <f>SUMIF('Cost Breakdowns'!$D$4:$D$13,'SoESCaOMCbIC-capital'!O$1,'Cost Breakdowns'!$B$4:$B$13)</f>
        <v>0</v>
      </c>
      <c r="P7" s="81">
        <f>SUMIF('Cost Breakdowns'!$D$4:$D$13,'SoESCaOMCbIC-capital'!P$1,'Cost Breakdowns'!$B$4:$B$13)</f>
        <v>0</v>
      </c>
      <c r="Q7" s="81">
        <f>SUMIF('Cost Breakdowns'!$D$4:$D$13,'SoESCaOMCbIC-capital'!Q$1,'Cost Breakdowns'!$B$4:$B$13)</f>
        <v>0</v>
      </c>
      <c r="R7" s="81">
        <f>SUMIF('Cost Breakdowns'!$D$4:$D$13,'SoESCaOMCbIC-capital'!R$1,'Cost Breakdowns'!$B$4:$B$13)</f>
        <v>0</v>
      </c>
      <c r="S7" s="81">
        <f>SUMIF('Cost Breakdowns'!$D$4:$D$13,'SoESCaOMCbIC-capital'!S$1,'Cost Breakdowns'!$B$4:$B$13)</f>
        <v>0</v>
      </c>
      <c r="T7" s="81">
        <f>SUMIF('Cost Breakdowns'!$D$4:$D$13,'SoESCaOMCbIC-capital'!T$1,'Cost Breakdowns'!$B$4:$B$13)</f>
        <v>0.41228070175438591</v>
      </c>
      <c r="U7" s="81">
        <f>SUMIF('Cost Breakdowns'!$D$4:$D$13,'SoESCaOMCbIC-capital'!U$1,'Cost Breakdowns'!$B$4:$B$13)</f>
        <v>0.24561403508771928</v>
      </c>
      <c r="V7" s="81">
        <f>SUMIF('Cost Breakdowns'!$D$4:$D$13,'SoESCaOMCbIC-capital'!V$1,'Cost Breakdowns'!$B$4:$B$13)</f>
        <v>0</v>
      </c>
      <c r="W7" s="81">
        <f>SUMIF('Cost Breakdowns'!$D$4:$D$13,'SoESCaOMCbIC-capital'!W$1,'Cost Breakdowns'!$B$4:$B$13)</f>
        <v>0</v>
      </c>
      <c r="X7" s="81">
        <f>SUMIF('Cost Breakdowns'!$D$4:$D$13,'SoESCaOMCbIC-capital'!X$1,'Cost Breakdowns'!$B$4:$B$13)</f>
        <v>0</v>
      </c>
      <c r="Y7" s="81">
        <f>SUMIF('Cost Breakdowns'!$D$4:$D$13,'SoESCaOMCbIC-capital'!Y$1,'Cost Breakdowns'!$B$4:$B$13)</f>
        <v>0</v>
      </c>
      <c r="Z7" s="81">
        <f>SUMIF('Cost Breakdowns'!$D$4:$D$13,'SoESCaOMCbIC-capital'!Z$1,'Cost Breakdowns'!$B$4:$B$13)</f>
        <v>0</v>
      </c>
      <c r="AA7" s="81">
        <f>SUMIF('Cost Breakdowns'!$D$4:$D$13,'SoESCaOMCbIC-capital'!AA$1,'Cost Breakdowns'!$B$4:$B$13)</f>
        <v>0</v>
      </c>
      <c r="AB7" s="81">
        <f>SUMIF('Cost Breakdowns'!$D$4:$D$13,'SoESCaOMCbIC-capital'!AB$1,'Cost Breakdowns'!$B$4:$B$13)</f>
        <v>0</v>
      </c>
      <c r="AC7" s="81">
        <f>SUMIF('Cost Breakdowns'!$D$4:$D$13,'SoESCaOMCbIC-capital'!AC$1,'Cost Breakdowns'!$B$4:$B$13)</f>
        <v>0.15789473684210525</v>
      </c>
      <c r="AD7" s="81">
        <f>SUMIF('Cost Breakdowns'!$D$4:$D$13,'SoESCaOMCbIC-capital'!AD$1,'Cost Breakdowns'!$B$4:$B$13)</f>
        <v>0</v>
      </c>
      <c r="AE7" s="81">
        <f>SUMIF('Cost Breakdowns'!$D$4:$D$13,'SoESCaOMCbIC-capital'!AE$1,'Cost Breakdowns'!$B$4:$B$13)</f>
        <v>0</v>
      </c>
      <c r="AF7" s="81">
        <f>SUMIF('Cost Breakdowns'!$D$4:$D$13,'SoESCaOMCbIC-capital'!AF$1,'Cost Breakdowns'!$B$4:$B$13)</f>
        <v>0</v>
      </c>
      <c r="AG7" s="81">
        <f>SUMIF('Cost Breakdowns'!$D$4:$D$13,'SoESCaOMCbIC-capital'!AG$1,'Cost Breakdowns'!$B$4:$B$13)</f>
        <v>0</v>
      </c>
      <c r="AH7" s="81">
        <f>SUMIF('Cost Breakdowns'!$D$4:$D$13,'SoESCaOMCbIC-capital'!AH$1,'Cost Breakdowns'!$B$4:$B$13)</f>
        <v>0</v>
      </c>
      <c r="AI7" s="81">
        <f>SUMIF('Cost Breakdowns'!$D$4:$D$13,'SoESCaOMCbIC-capital'!AI$1,'Cost Breakdowns'!$B$4:$B$13)</f>
        <v>0</v>
      </c>
      <c r="AJ7" s="81">
        <f>SUMIF('Cost Breakdowns'!$D$4:$D$13,'SoESCaOMCbIC-capital'!AJ$1,'Cost Breakdowns'!$B$4:$B$13)</f>
        <v>0</v>
      </c>
      <c r="AK7" s="81">
        <f>SUMIF('Cost Breakdowns'!$D$4:$D$13,'SoESCaOMCbIC-capital'!AK$1,'Cost Breakdowns'!$B$4:$B$13)</f>
        <v>0</v>
      </c>
      <c r="AL7" s="81">
        <f>SUMIF('Cost Breakdowns'!$D$4:$D$13,'SoESCaOMCbIC-capital'!AL$1,'Cost Breakdowns'!$B$4:$B$13)</f>
        <v>0.14035087719298245</v>
      </c>
      <c r="AM7" s="81">
        <f>SUMIF('Cost Breakdowns'!$D$4:$D$13,'SoESCaOMCbIC-capital'!AM$1,'Cost Breakdowns'!$B$4:$B$13)</f>
        <v>4.3859649122807015E-2</v>
      </c>
      <c r="AN7" s="81">
        <f>SUMIF('Cost Breakdowns'!$D$4:$D$13,'SoESCaOMCbIC-capital'!AN$1,'Cost Breakdowns'!$B$4:$B$13)</f>
        <v>0</v>
      </c>
      <c r="AO7" s="81">
        <f>SUMIF('Cost Breakdowns'!$D$4:$D$13,'SoESCaOMCbIC-capital'!AO$1,'Cost Breakdowns'!$B$4:$B$13)</f>
        <v>0</v>
      </c>
      <c r="AP7" s="81">
        <f>SUMIF('Cost Breakdowns'!$D$4:$D$13,'SoESCaOMCbIC-capital'!AP$1,'Cost Breakdowns'!$B$4:$B$13)</f>
        <v>0</v>
      </c>
      <c r="AQ7" s="81">
        <f>SUMIF('Cost Breakdowns'!$D$4:$D$13,'SoESCaOMCbIC-capital'!AQ$1,'Cost Breakdowns'!$B$4:$B$13)</f>
        <v>0</v>
      </c>
    </row>
    <row r="8" spans="1:43" x14ac:dyDescent="0.2">
      <c r="A8" t="s">
        <v>205</v>
      </c>
      <c r="B8" s="81">
        <f>SUMIF('Cost Breakdowns'!$D$239:$D$267,'SoESCaOMCbIC-capital'!B$1,'Cost Breakdowns'!$B$239:$B$267)</f>
        <v>0</v>
      </c>
      <c r="C8" s="81">
        <f>SUMIF('Cost Breakdowns'!$D$239:$D$267,'SoESCaOMCbIC-capital'!C$1,'Cost Breakdowns'!$B$239:$B$267)</f>
        <v>0</v>
      </c>
      <c r="D8" s="81">
        <f>SUMIF('Cost Breakdowns'!$D$239:$D$267,'SoESCaOMCbIC-capital'!D$1,'Cost Breakdowns'!$B$239:$B$267)</f>
        <v>0</v>
      </c>
      <c r="E8" s="81">
        <f>SUMIF('Cost Breakdowns'!$D$239:$D$267,'SoESCaOMCbIC-capital'!E$1,'Cost Breakdowns'!$B$239:$B$267)</f>
        <v>0</v>
      </c>
      <c r="F8" s="81">
        <f>SUMIF('Cost Breakdowns'!$D$239:$D$267,'SoESCaOMCbIC-capital'!F$1,'Cost Breakdowns'!$B$239:$B$267)</f>
        <v>0</v>
      </c>
      <c r="G8" s="81">
        <f>SUMIF('Cost Breakdowns'!$D$239:$D$267,'SoESCaOMCbIC-capital'!G$1,'Cost Breakdowns'!$B$239:$B$267)</f>
        <v>0</v>
      </c>
      <c r="H8" s="81">
        <f>SUMIF('Cost Breakdowns'!$D$239:$D$267,'SoESCaOMCbIC-capital'!H$1,'Cost Breakdowns'!$B$239:$B$267)</f>
        <v>0</v>
      </c>
      <c r="I8" s="81">
        <f>SUMIF('Cost Breakdowns'!$D$239:$D$267,'SoESCaOMCbIC-capital'!I$1,'Cost Breakdowns'!$B$239:$B$267)</f>
        <v>0</v>
      </c>
      <c r="J8" s="81">
        <f>SUMIF('Cost Breakdowns'!$D$239:$D$267,'SoESCaOMCbIC-capital'!J$1,'Cost Breakdowns'!$B$239:$B$267)</f>
        <v>0</v>
      </c>
      <c r="K8" s="81">
        <f>SUMIF('Cost Breakdowns'!$D$239:$D$267,'SoESCaOMCbIC-capital'!K$1,'Cost Breakdowns'!$B$239:$B$267)</f>
        <v>0</v>
      </c>
      <c r="L8" s="81">
        <f>SUMIF('Cost Breakdowns'!$D$239:$D$267,'SoESCaOMCbIC-capital'!L$1,'Cost Breakdowns'!$B$239:$B$267)</f>
        <v>0</v>
      </c>
      <c r="M8" s="81">
        <f>SUMIF('Cost Breakdowns'!$D$239:$D$267,'SoESCaOMCbIC-capital'!M$1,'Cost Breakdowns'!$B$239:$B$267)</f>
        <v>0</v>
      </c>
      <c r="N8" s="81">
        <f>SUMIF('Cost Breakdowns'!$D$239:$D$267,'SoESCaOMCbIC-capital'!N$1,'Cost Breakdowns'!$B$239:$B$267)</f>
        <v>0</v>
      </c>
      <c r="O8" s="81">
        <f>SUMIF('Cost Breakdowns'!$D$239:$D$267,'SoESCaOMCbIC-capital'!O$1,'Cost Breakdowns'!$B$239:$B$267)</f>
        <v>0</v>
      </c>
      <c r="P8" s="81">
        <f>SUMIF('Cost Breakdowns'!$D$239:$D$267,'SoESCaOMCbIC-capital'!P$1,'Cost Breakdowns'!$B$239:$B$267)</f>
        <v>0</v>
      </c>
      <c r="Q8" s="81">
        <f>SUMIF('Cost Breakdowns'!$D$239:$D$267,'SoESCaOMCbIC-capital'!Q$1,'Cost Breakdowns'!$B$239:$B$267)</f>
        <v>0</v>
      </c>
      <c r="R8" s="81">
        <f>SUMIF('Cost Breakdowns'!$D$239:$D$267,'SoESCaOMCbIC-capital'!R$1,'Cost Breakdowns'!$B$239:$B$267)</f>
        <v>0</v>
      </c>
      <c r="S8" s="81">
        <f>SUMIF('Cost Breakdowns'!$D$239:$D$267,'SoESCaOMCbIC-capital'!S$1,'Cost Breakdowns'!$B$239:$B$267)</f>
        <v>0.35129388368869774</v>
      </c>
      <c r="T8" s="81">
        <f>SUMIF('Cost Breakdowns'!$D$239:$D$267,'SoESCaOMCbIC-capital'!T$1,'Cost Breakdowns'!$B$239:$B$267)</f>
        <v>0</v>
      </c>
      <c r="U8" s="81">
        <f>SUMIF('Cost Breakdowns'!$D$239:$D$267,'SoESCaOMCbIC-capital'!U$1,'Cost Breakdowns'!$B$239:$B$267)</f>
        <v>2.0511704521724881E-2</v>
      </c>
      <c r="V8" s="81">
        <f>SUMIF('Cost Breakdowns'!$D$239:$D$267,'SoESCaOMCbIC-capital'!V$1,'Cost Breakdowns'!$B$239:$B$267)</f>
        <v>8.1493470953699493E-2</v>
      </c>
      <c r="W8" s="81">
        <f>SUMIF('Cost Breakdowns'!$D$239:$D$267,'SoESCaOMCbIC-capital'!W$1,'Cost Breakdowns'!$B$239:$B$267)</f>
        <v>0</v>
      </c>
      <c r="X8" s="81">
        <f>SUMIF('Cost Breakdowns'!$D$239:$D$267,'SoESCaOMCbIC-capital'!X$1,'Cost Breakdowns'!$B$239:$B$267)</f>
        <v>0</v>
      </c>
      <c r="Y8" s="81">
        <f>SUMIF('Cost Breakdowns'!$D$239:$D$267,'SoESCaOMCbIC-capital'!Y$1,'Cost Breakdowns'!$B$239:$B$267)</f>
        <v>0.24833636867350284</v>
      </c>
      <c r="Z8" s="81">
        <f>SUMIF('Cost Breakdowns'!$D$239:$D$267,'SoESCaOMCbIC-capital'!Z$1,'Cost Breakdowns'!$B$239:$B$267)</f>
        <v>0</v>
      </c>
      <c r="AA8" s="81">
        <f>SUMIF('Cost Breakdowns'!$D$239:$D$267,'SoESCaOMCbIC-capital'!AA$1,'Cost Breakdowns'!$B$239:$B$267)</f>
        <v>0</v>
      </c>
      <c r="AB8" s="81">
        <f>SUMIF('Cost Breakdowns'!$D$239:$D$267,'SoESCaOMCbIC-capital'!AB$1,'Cost Breakdowns'!$B$239:$B$267)</f>
        <v>0</v>
      </c>
      <c r="AC8" s="81">
        <f>SUMIF('Cost Breakdowns'!$D$239:$D$267,'SoESCaOMCbIC-capital'!AC$1,'Cost Breakdowns'!$B$239:$B$267)</f>
        <v>0.17058818410556767</v>
      </c>
      <c r="AD8" s="81">
        <f>SUMIF('Cost Breakdowns'!$D$239:$D$267,'SoESCaOMCbIC-capital'!AD$1,'Cost Breakdowns'!$B$239:$B$267)</f>
        <v>0</v>
      </c>
      <c r="AE8" s="81">
        <f>SUMIF('Cost Breakdowns'!$D$239:$D$267,'SoESCaOMCbIC-capital'!AE$1,'Cost Breakdowns'!$B$239:$B$267)</f>
        <v>0</v>
      </c>
      <c r="AF8" s="81">
        <f>SUMIF('Cost Breakdowns'!$D$239:$D$267,'SoESCaOMCbIC-capital'!AF$1,'Cost Breakdowns'!$B$239:$B$267)</f>
        <v>0</v>
      </c>
      <c r="AG8" s="81">
        <f>SUMIF('Cost Breakdowns'!$D$239:$D$267,'SoESCaOMCbIC-capital'!AG$1,'Cost Breakdowns'!$B$239:$B$267)</f>
        <v>0</v>
      </c>
      <c r="AH8" s="81">
        <f>SUMIF('Cost Breakdowns'!$D$239:$D$267,'SoESCaOMCbIC-capital'!AH$1,'Cost Breakdowns'!$B$239:$B$267)</f>
        <v>0</v>
      </c>
      <c r="AI8" s="81">
        <f>SUMIF('Cost Breakdowns'!$D$239:$D$267,'SoESCaOMCbIC-capital'!AI$1,'Cost Breakdowns'!$B$239:$B$267)</f>
        <v>0</v>
      </c>
      <c r="AJ8" s="81">
        <f>SUMIF('Cost Breakdowns'!$D$239:$D$267,'SoESCaOMCbIC-capital'!AJ$1,'Cost Breakdowns'!$B$239:$B$267)</f>
        <v>0</v>
      </c>
      <c r="AK8" s="81">
        <f>SUMIF('Cost Breakdowns'!$D$239:$D$267,'SoESCaOMCbIC-capital'!AK$1,'Cost Breakdowns'!$B$239:$B$267)</f>
        <v>0</v>
      </c>
      <c r="AL8" s="81">
        <f>SUMIF('Cost Breakdowns'!$D$239:$D$267,'SoESCaOMCbIC-capital'!AL$1,'Cost Breakdowns'!$B$239:$B$267)</f>
        <v>0.12777638805680738</v>
      </c>
      <c r="AM8" s="81">
        <f>SUMIF('Cost Breakdowns'!$D$239:$D$267,'SoESCaOMCbIC-capital'!AM$1,'Cost Breakdowns'!$B$239:$B$267)</f>
        <v>0</v>
      </c>
      <c r="AN8" s="81">
        <f>SUMIF('Cost Breakdowns'!$D$239:$D$267,'SoESCaOMCbIC-capital'!AN$1,'Cost Breakdowns'!$B$239:$B$267)</f>
        <v>0</v>
      </c>
      <c r="AO8" s="81">
        <f>SUMIF('Cost Breakdowns'!$D$239:$D$267,'SoESCaOMCbIC-capital'!AO$1,'Cost Breakdowns'!$B$239:$B$267)</f>
        <v>0</v>
      </c>
      <c r="AP8" s="81">
        <f>SUMIF('Cost Breakdowns'!$D$239:$D$267,'SoESCaOMCbIC-capital'!AP$1,'Cost Breakdowns'!$B$239:$B$267)</f>
        <v>0</v>
      </c>
      <c r="AQ8" s="81">
        <f>SUMIF('Cost Breakdowns'!$D$239:$D$267,'SoESCaOMCbIC-capital'!AQ$1,'Cost Breakdowns'!$B$239:$B$267)</f>
        <v>0</v>
      </c>
    </row>
    <row r="9" spans="1:43" x14ac:dyDescent="0.2">
      <c r="A9" t="s">
        <v>206</v>
      </c>
      <c r="B9" s="81">
        <f>SUMIF('Cost Breakdowns'!$D$222:$D$227,'SoESCaOMCbIC-capital'!B$1,'Cost Breakdowns'!$B$222:$B$227)</f>
        <v>0</v>
      </c>
      <c r="C9" s="81">
        <f>SUMIF('Cost Breakdowns'!$D$222:$D$227,'SoESCaOMCbIC-capital'!C$1,'Cost Breakdowns'!$B$222:$B$227)</f>
        <v>0</v>
      </c>
      <c r="D9" s="81">
        <f>SUMIF('Cost Breakdowns'!$D$222:$D$227,'SoESCaOMCbIC-capital'!D$1,'Cost Breakdowns'!$B$222:$B$227)</f>
        <v>0</v>
      </c>
      <c r="E9" s="81">
        <f>SUMIF('Cost Breakdowns'!$D$222:$D$227,'SoESCaOMCbIC-capital'!E$1,'Cost Breakdowns'!$B$222:$B$227)</f>
        <v>0</v>
      </c>
      <c r="F9" s="81">
        <f>SUMIF('Cost Breakdowns'!$D$222:$D$227,'SoESCaOMCbIC-capital'!F$1,'Cost Breakdowns'!$B$222:$B$227)</f>
        <v>0</v>
      </c>
      <c r="G9" s="81">
        <f>SUMIF('Cost Breakdowns'!$D$222:$D$227,'SoESCaOMCbIC-capital'!G$1,'Cost Breakdowns'!$B$222:$B$227)</f>
        <v>0</v>
      </c>
      <c r="H9" s="81">
        <f>SUMIF('Cost Breakdowns'!$D$222:$D$227,'SoESCaOMCbIC-capital'!H$1,'Cost Breakdowns'!$B$222:$B$227)</f>
        <v>0</v>
      </c>
      <c r="I9" s="81">
        <f>SUMIF('Cost Breakdowns'!$D$222:$D$227,'SoESCaOMCbIC-capital'!I$1,'Cost Breakdowns'!$B$222:$B$227)</f>
        <v>0</v>
      </c>
      <c r="J9" s="81">
        <f>SUMIF('Cost Breakdowns'!$D$222:$D$227,'SoESCaOMCbIC-capital'!J$1,'Cost Breakdowns'!$B$222:$B$227)</f>
        <v>0</v>
      </c>
      <c r="K9" s="81">
        <f>SUMIF('Cost Breakdowns'!$D$222:$D$227,'SoESCaOMCbIC-capital'!K$1,'Cost Breakdowns'!$B$222:$B$227)</f>
        <v>0</v>
      </c>
      <c r="L9" s="81">
        <f>SUMIF('Cost Breakdowns'!$D$222:$D$227,'SoESCaOMCbIC-capital'!L$1,'Cost Breakdowns'!$B$222:$B$227)</f>
        <v>0</v>
      </c>
      <c r="M9" s="81">
        <f>SUMIF('Cost Breakdowns'!$D$222:$D$227,'SoESCaOMCbIC-capital'!M$1,'Cost Breakdowns'!$B$222:$B$227)</f>
        <v>0</v>
      </c>
      <c r="N9" s="81">
        <f>SUMIF('Cost Breakdowns'!$D$222:$D$227,'SoESCaOMCbIC-capital'!N$1,'Cost Breakdowns'!$B$222:$B$227)</f>
        <v>0</v>
      </c>
      <c r="O9" s="81">
        <f>SUMIF('Cost Breakdowns'!$D$222:$D$227,'SoESCaOMCbIC-capital'!O$1,'Cost Breakdowns'!$B$222:$B$227)</f>
        <v>0</v>
      </c>
      <c r="P9" s="81">
        <f>SUMIF('Cost Breakdowns'!$D$222:$D$227,'SoESCaOMCbIC-capital'!P$1,'Cost Breakdowns'!$B$222:$B$227)</f>
        <v>0</v>
      </c>
      <c r="Q9" s="81">
        <f>SUMIF('Cost Breakdowns'!$D$222:$D$227,'SoESCaOMCbIC-capital'!Q$1,'Cost Breakdowns'!$B$222:$B$227)</f>
        <v>0</v>
      </c>
      <c r="R9" s="81">
        <f>SUMIF('Cost Breakdowns'!$D$222:$D$227,'SoESCaOMCbIC-capital'!R$1,'Cost Breakdowns'!$B$222:$B$227)</f>
        <v>0</v>
      </c>
      <c r="S9" s="81">
        <f>SUMIF('Cost Breakdowns'!$D$222:$D$227,'SoESCaOMCbIC-capital'!S$1,'Cost Breakdowns'!$B$222:$B$227)</f>
        <v>0</v>
      </c>
      <c r="T9" s="81">
        <f>SUMIF('Cost Breakdowns'!$D$222:$D$227,'SoESCaOMCbIC-capital'!T$1,'Cost Breakdowns'!$B$222:$B$227)</f>
        <v>0</v>
      </c>
      <c r="U9" s="81">
        <f>SUMIF('Cost Breakdowns'!$D$222:$D$227,'SoESCaOMCbIC-capital'!U$1,'Cost Breakdowns'!$B$222:$B$227)</f>
        <v>0</v>
      </c>
      <c r="V9" s="81">
        <f>SUMIF('Cost Breakdowns'!$D$222:$D$227,'SoESCaOMCbIC-capital'!V$1,'Cost Breakdowns'!$B$222:$B$227)</f>
        <v>0.55999999999999994</v>
      </c>
      <c r="W9" s="81">
        <f>SUMIF('Cost Breakdowns'!$D$222:$D$227,'SoESCaOMCbIC-capital'!W$1,'Cost Breakdowns'!$B$222:$B$227)</f>
        <v>0</v>
      </c>
      <c r="X9" s="81">
        <f>SUMIF('Cost Breakdowns'!$D$222:$D$227,'SoESCaOMCbIC-capital'!X$1,'Cost Breakdowns'!$B$222:$B$227)</f>
        <v>0</v>
      </c>
      <c r="Y9" s="81">
        <f>SUMIF('Cost Breakdowns'!$D$222:$D$227,'SoESCaOMCbIC-capital'!Y$1,'Cost Breakdowns'!$B$222:$B$227)</f>
        <v>0.11999999999999998</v>
      </c>
      <c r="Z9" s="81">
        <f>SUMIF('Cost Breakdowns'!$D$222:$D$227,'SoESCaOMCbIC-capital'!Z$1,'Cost Breakdowns'!$B$222:$B$227)</f>
        <v>0</v>
      </c>
      <c r="AA9" s="81">
        <f>SUMIF('Cost Breakdowns'!$D$222:$D$227,'SoESCaOMCbIC-capital'!AA$1,'Cost Breakdowns'!$B$222:$B$227)</f>
        <v>0</v>
      </c>
      <c r="AB9" s="81">
        <f>SUMIF('Cost Breakdowns'!$D$222:$D$227,'SoESCaOMCbIC-capital'!AB$1,'Cost Breakdowns'!$B$222:$B$227)</f>
        <v>0</v>
      </c>
      <c r="AC9" s="81">
        <f>SUMIF('Cost Breakdowns'!$D$222:$D$227,'SoESCaOMCbIC-capital'!AC$1,'Cost Breakdowns'!$B$222:$B$227)</f>
        <v>0.13999999999999999</v>
      </c>
      <c r="AD9" s="81">
        <f>SUMIF('Cost Breakdowns'!$D$222:$D$227,'SoESCaOMCbIC-capital'!AD$1,'Cost Breakdowns'!$B$222:$B$227)</f>
        <v>0</v>
      </c>
      <c r="AE9" s="81">
        <f>SUMIF('Cost Breakdowns'!$D$222:$D$227,'SoESCaOMCbIC-capital'!AE$1,'Cost Breakdowns'!$B$222:$B$227)</f>
        <v>0</v>
      </c>
      <c r="AF9" s="81">
        <f>SUMIF('Cost Breakdowns'!$D$222:$D$227,'SoESCaOMCbIC-capital'!AF$1,'Cost Breakdowns'!$B$222:$B$227)</f>
        <v>0</v>
      </c>
      <c r="AG9" s="81">
        <f>SUMIF('Cost Breakdowns'!$D$222:$D$227,'SoESCaOMCbIC-capital'!AG$1,'Cost Breakdowns'!$B$222:$B$227)</f>
        <v>0</v>
      </c>
      <c r="AH9" s="81">
        <f>SUMIF('Cost Breakdowns'!$D$222:$D$227,'SoESCaOMCbIC-capital'!AH$1,'Cost Breakdowns'!$B$222:$B$227)</f>
        <v>0</v>
      </c>
      <c r="AI9" s="81">
        <f>SUMIF('Cost Breakdowns'!$D$222:$D$227,'SoESCaOMCbIC-capital'!AI$1,'Cost Breakdowns'!$B$222:$B$227)</f>
        <v>0</v>
      </c>
      <c r="AJ9" s="81">
        <f>SUMIF('Cost Breakdowns'!$D$222:$D$227,'SoESCaOMCbIC-capital'!AJ$1,'Cost Breakdowns'!$B$222:$B$227)</f>
        <v>0</v>
      </c>
      <c r="AK9" s="81">
        <f>SUMIF('Cost Breakdowns'!$D$222:$D$227,'SoESCaOMCbIC-capital'!AK$1,'Cost Breakdowns'!$B$222:$B$227)</f>
        <v>0</v>
      </c>
      <c r="AL9" s="81">
        <f>SUMIF('Cost Breakdowns'!$D$222:$D$227,'SoESCaOMCbIC-capital'!AL$1,'Cost Breakdowns'!$B$222:$B$227)</f>
        <v>0.17999999999999997</v>
      </c>
      <c r="AM9" s="81">
        <f>SUMIF('Cost Breakdowns'!$D$222:$D$227,'SoESCaOMCbIC-capital'!AM$1,'Cost Breakdowns'!$B$222:$B$227)</f>
        <v>0</v>
      </c>
      <c r="AN9" s="81">
        <f>SUMIF('Cost Breakdowns'!$D$222:$D$227,'SoESCaOMCbIC-capital'!AN$1,'Cost Breakdowns'!$B$222:$B$227)</f>
        <v>0</v>
      </c>
      <c r="AO9" s="81">
        <f>SUMIF('Cost Breakdowns'!$D$222:$D$227,'SoESCaOMCbIC-capital'!AO$1,'Cost Breakdowns'!$B$222:$B$227)</f>
        <v>0</v>
      </c>
      <c r="AP9" s="81">
        <f>SUMIF('Cost Breakdowns'!$D$222:$D$227,'SoESCaOMCbIC-capital'!AP$1,'Cost Breakdowns'!$B$222:$B$227)</f>
        <v>0</v>
      </c>
      <c r="AQ9" s="81">
        <f>SUMIF('Cost Breakdowns'!$D$222:$D$227,'SoESCaOMCbIC-capital'!AQ$1,'Cost Breakdowns'!$B$222:$B$227)</f>
        <v>0</v>
      </c>
    </row>
    <row r="10" spans="1:43" x14ac:dyDescent="0.2">
      <c r="A10" t="s">
        <v>207</v>
      </c>
      <c r="B10" s="81">
        <f>SUMIF('Cost Breakdowns'!$D$293:$D$306,'SoESCaOMCbIC-capital'!B$1,'Cost Breakdowns'!$B$293:$B$306)</f>
        <v>0</v>
      </c>
      <c r="C10" s="81">
        <f>SUMIF('Cost Breakdowns'!$D$293:$D$306,'SoESCaOMCbIC-capital'!C$1,'Cost Breakdowns'!$B$293:$B$306)</f>
        <v>0</v>
      </c>
      <c r="D10" s="81">
        <f>SUMIF('Cost Breakdowns'!$D$293:$D$306,'SoESCaOMCbIC-capital'!D$1,'Cost Breakdowns'!$B$293:$B$306)</f>
        <v>0</v>
      </c>
      <c r="E10" s="81">
        <f>SUMIF('Cost Breakdowns'!$D$293:$D$306,'SoESCaOMCbIC-capital'!E$1,'Cost Breakdowns'!$B$293:$B$306)</f>
        <v>2.851903439375358E-2</v>
      </c>
      <c r="F10" s="81">
        <f>SUMIF('Cost Breakdowns'!$D$293:$D$306,'SoESCaOMCbIC-capital'!F$1,'Cost Breakdowns'!$B$293:$B$306)</f>
        <v>0</v>
      </c>
      <c r="G10" s="81">
        <f>SUMIF('Cost Breakdowns'!$D$293:$D$306,'SoESCaOMCbIC-capital'!G$1,'Cost Breakdowns'!$B$293:$B$306)</f>
        <v>0</v>
      </c>
      <c r="H10" s="81">
        <f>SUMIF('Cost Breakdowns'!$D$293:$D$306,'SoESCaOMCbIC-capital'!H$1,'Cost Breakdowns'!$B$293:$B$306)</f>
        <v>0</v>
      </c>
      <c r="I10" s="81">
        <f>SUMIF('Cost Breakdowns'!$D$293:$D$306,'SoESCaOMCbIC-capital'!I$1,'Cost Breakdowns'!$B$293:$B$306)</f>
        <v>0</v>
      </c>
      <c r="J10" s="81">
        <f>SUMIF('Cost Breakdowns'!$D$293:$D$306,'SoESCaOMCbIC-capital'!J$1,'Cost Breakdowns'!$B$293:$B$306)</f>
        <v>0</v>
      </c>
      <c r="K10" s="81">
        <f>SUMIF('Cost Breakdowns'!$D$293:$D$306,'SoESCaOMCbIC-capital'!K$1,'Cost Breakdowns'!$B$293:$B$306)</f>
        <v>2.3001470420079329E-3</v>
      </c>
      <c r="L10" s="81">
        <f>SUMIF('Cost Breakdowns'!$D$293:$D$306,'SoESCaOMCbIC-capital'!L$1,'Cost Breakdowns'!$B$293:$B$306)</f>
        <v>4.8507419772996917E-4</v>
      </c>
      <c r="M10" s="81">
        <f>SUMIF('Cost Breakdowns'!$D$293:$D$306,'SoESCaOMCbIC-capital'!M$1,'Cost Breakdowns'!$B$293:$B$306)</f>
        <v>0</v>
      </c>
      <c r="N10" s="81">
        <f>SUMIF('Cost Breakdowns'!$D$293:$D$306,'SoESCaOMCbIC-capital'!N$1,'Cost Breakdowns'!$B$293:$B$306)</f>
        <v>0</v>
      </c>
      <c r="O10" s="81">
        <f>SUMIF('Cost Breakdowns'!$D$293:$D$306,'SoESCaOMCbIC-capital'!O$1,'Cost Breakdowns'!$B$293:$B$306)</f>
        <v>0</v>
      </c>
      <c r="P10" s="81">
        <f>SUMIF('Cost Breakdowns'!$D$293:$D$306,'SoESCaOMCbIC-capital'!P$1,'Cost Breakdowns'!$B$293:$B$306)</f>
        <v>3.6648621011477336E-4</v>
      </c>
      <c r="Q10" s="81">
        <f>SUMIF('Cost Breakdowns'!$D$293:$D$306,'SoESCaOMCbIC-capital'!Q$1,'Cost Breakdowns'!$B$293:$B$306)</f>
        <v>0</v>
      </c>
      <c r="R10" s="81">
        <f>SUMIF('Cost Breakdowns'!$D$293:$D$306,'SoESCaOMCbIC-capital'!R$1,'Cost Breakdowns'!$B$293:$B$306)</f>
        <v>0</v>
      </c>
      <c r="S10" s="81">
        <f>SUMIF('Cost Breakdowns'!$D$293:$D$306,'SoESCaOMCbIC-capital'!S$1,'Cost Breakdowns'!$B$293:$B$306)</f>
        <v>1.5283905098620277E-3</v>
      </c>
      <c r="T10" s="81">
        <f>SUMIF('Cost Breakdowns'!$D$293:$D$306,'SoESCaOMCbIC-capital'!T$1,'Cost Breakdowns'!$B$293:$B$306)</f>
        <v>0</v>
      </c>
      <c r="U10" s="81">
        <f>SUMIF('Cost Breakdowns'!$D$293:$D$306,'SoESCaOMCbIC-capital'!U$1,'Cost Breakdowns'!$B$293:$B$306)</f>
        <v>0</v>
      </c>
      <c r="V10" s="81">
        <f>SUMIF('Cost Breakdowns'!$D$293:$D$306,'SoESCaOMCbIC-capital'!V$1,'Cost Breakdowns'!$B$293:$B$306)</f>
        <v>0.46056987354185763</v>
      </c>
      <c r="W10" s="81">
        <f>SUMIF('Cost Breakdowns'!$D$293:$D$306,'SoESCaOMCbIC-capital'!W$1,'Cost Breakdowns'!$B$293:$B$306)</f>
        <v>0</v>
      </c>
      <c r="X10" s="81">
        <f>SUMIF('Cost Breakdowns'!$D$293:$D$306,'SoESCaOMCbIC-capital'!X$1,'Cost Breakdowns'!$B$293:$B$306)</f>
        <v>0</v>
      </c>
      <c r="Y10" s="81">
        <f>SUMIF('Cost Breakdowns'!$D$293:$D$306,'SoESCaOMCbIC-capital'!Y$1,'Cost Breakdowns'!$B$293:$B$306)</f>
        <v>0</v>
      </c>
      <c r="Z10" s="81">
        <f>SUMIF('Cost Breakdowns'!$D$293:$D$306,'SoESCaOMCbIC-capital'!Z$1,'Cost Breakdowns'!$B$293:$B$306)</f>
        <v>0.50472047573573309</v>
      </c>
      <c r="AA10" s="81">
        <f>SUMIF('Cost Breakdowns'!$D$293:$D$306,'SoESCaOMCbIC-capital'!AA$1,'Cost Breakdowns'!$B$293:$B$306)</f>
        <v>0</v>
      </c>
      <c r="AB10" s="81">
        <f>SUMIF('Cost Breakdowns'!$D$293:$D$306,'SoESCaOMCbIC-capital'!AB$1,'Cost Breakdowns'!$B$293:$B$306)</f>
        <v>0</v>
      </c>
      <c r="AC10" s="81">
        <f>SUMIF('Cost Breakdowns'!$D$293:$D$306,'SoESCaOMCbIC-capital'!AC$1,'Cost Breakdowns'!$B$293:$B$306)</f>
        <v>0</v>
      </c>
      <c r="AD10" s="81">
        <f>SUMIF('Cost Breakdowns'!$D$293:$D$306,'SoESCaOMCbIC-capital'!AD$1,'Cost Breakdowns'!$B$293:$B$306)</f>
        <v>0</v>
      </c>
      <c r="AE10" s="81">
        <f>SUMIF('Cost Breakdowns'!$D$293:$D$306,'SoESCaOMCbIC-capital'!AE$1,'Cost Breakdowns'!$B$293:$B$306)</f>
        <v>0</v>
      </c>
      <c r="AF10" s="81">
        <f>SUMIF('Cost Breakdowns'!$D$293:$D$306,'SoESCaOMCbIC-capital'!AF$1,'Cost Breakdowns'!$B$293:$B$306)</f>
        <v>6.8886743694495669E-4</v>
      </c>
      <c r="AG10" s="81">
        <f>SUMIF('Cost Breakdowns'!$D$293:$D$306,'SoESCaOMCbIC-capital'!AG$1,'Cost Breakdowns'!$B$293:$B$306)</f>
        <v>0</v>
      </c>
      <c r="AH10" s="81">
        <f>SUMIF('Cost Breakdowns'!$D$293:$D$306,'SoESCaOMCbIC-capital'!AH$1,'Cost Breakdowns'!$B$293:$B$306)</f>
        <v>0</v>
      </c>
      <c r="AI10" s="81">
        <f>SUMIF('Cost Breakdowns'!$D$293:$D$306,'SoESCaOMCbIC-capital'!AI$1,'Cost Breakdowns'!$B$293:$B$306)</f>
        <v>0</v>
      </c>
      <c r="AJ10" s="81">
        <f>SUMIF('Cost Breakdowns'!$D$293:$D$306,'SoESCaOMCbIC-capital'!AJ$1,'Cost Breakdowns'!$B$293:$B$306)</f>
        <v>0</v>
      </c>
      <c r="AK10" s="81">
        <f>SUMIF('Cost Breakdowns'!$D$293:$D$306,'SoESCaOMCbIC-capital'!AK$1,'Cost Breakdowns'!$B$293:$B$306)</f>
        <v>0</v>
      </c>
      <c r="AL10" s="81">
        <f>SUMIF('Cost Breakdowns'!$D$293:$D$306,'SoESCaOMCbIC-capital'!AL$1,'Cost Breakdowns'!$B$293:$B$306)</f>
        <v>0</v>
      </c>
      <c r="AM10" s="81">
        <f>SUMIF('Cost Breakdowns'!$D$293:$D$306,'SoESCaOMCbIC-capital'!AM$1,'Cost Breakdowns'!$B$293:$B$306)</f>
        <v>8.2165093199600733E-4</v>
      </c>
      <c r="AN10" s="81">
        <f>SUMIF('Cost Breakdowns'!$D$293:$D$306,'SoESCaOMCbIC-capital'!AN$1,'Cost Breakdowns'!$B$293:$B$306)</f>
        <v>0</v>
      </c>
      <c r="AO10" s="81">
        <f>SUMIF('Cost Breakdowns'!$D$293:$D$306,'SoESCaOMCbIC-capital'!AO$1,'Cost Breakdowns'!$B$293:$B$306)</f>
        <v>0</v>
      </c>
      <c r="AP10" s="81">
        <f>SUMIF('Cost Breakdowns'!$D$293:$D$306,'SoESCaOMCbIC-capital'!AP$1,'Cost Breakdowns'!$B$293:$B$306)</f>
        <v>0</v>
      </c>
      <c r="AQ10" s="81">
        <f>SUMIF('Cost Breakdowns'!$D$293:$D$306,'SoESCaOMCbIC-capital'!AQ$1,'Cost Breakdowns'!$B$293:$B$306)</f>
        <v>0</v>
      </c>
    </row>
    <row r="11" spans="1:43" x14ac:dyDescent="0.2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0.51764705882352946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5.8823529411764705E-3</v>
      </c>
      <c r="AA11" s="106">
        <f t="shared" si="0"/>
        <v>0</v>
      </c>
      <c r="AB11" s="106">
        <f t="shared" si="0"/>
        <v>0</v>
      </c>
      <c r="AC11" s="106">
        <f t="shared" si="0"/>
        <v>0.28235294117647058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5.8823529411764705E-3</v>
      </c>
      <c r="AK11" s="106">
        <f t="shared" si="0"/>
        <v>4.7058823529411764E-2</v>
      </c>
      <c r="AL11" s="106">
        <f t="shared" si="0"/>
        <v>0.11764705882352941</v>
      </c>
      <c r="AM11" s="106">
        <f t="shared" si="0"/>
        <v>2.3529411764705882E-2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0.51764705882352946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5.8823529411764705E-3</v>
      </c>
      <c r="AA12" s="106">
        <f t="shared" ref="AA12:AB12" si="6">AA3</f>
        <v>0</v>
      </c>
      <c r="AB12" s="106">
        <f t="shared" si="6"/>
        <v>0</v>
      </c>
      <c r="AC12" s="106">
        <f t="shared" si="1"/>
        <v>0.28235294117647058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5.8823529411764705E-3</v>
      </c>
      <c r="AK12" s="106">
        <f t="shared" si="1"/>
        <v>4.7058823529411764E-2</v>
      </c>
      <c r="AL12" s="106">
        <f t="shared" si="1"/>
        <v>0.11764705882352941</v>
      </c>
      <c r="AM12" s="106">
        <f t="shared" si="1"/>
        <v>2.3529411764705882E-2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">
      <c r="A13" t="s">
        <v>210</v>
      </c>
      <c r="B13" s="81">
        <f>SUMIF('Cost Breakdowns'!$D$79:$D$96,'SoESCaOMCbIC-capital'!B$1,'Cost Breakdowns'!$B$79:$B$96)</f>
        <v>0</v>
      </c>
      <c r="C13" s="81">
        <f>SUMIF('Cost Breakdowns'!$D$79:$D$96,'SoESCaOMCbIC-capital'!C$1,'Cost Breakdowns'!$B$79:$B$96)</f>
        <v>0</v>
      </c>
      <c r="D13" s="81">
        <f>SUMIF('Cost Breakdowns'!$D$79:$D$96,'SoESCaOMCbIC-capital'!D$1,'Cost Breakdowns'!$B$79:$B$96)</f>
        <v>0</v>
      </c>
      <c r="E13" s="81">
        <f>SUMIF('Cost Breakdowns'!$D$79:$D$96,'SoESCaOMCbIC-capital'!E$1,'Cost Breakdowns'!$B$79:$B$96)</f>
        <v>0</v>
      </c>
      <c r="F13" s="81">
        <f>SUMIF('Cost Breakdowns'!$D$79:$D$96,'SoESCaOMCbIC-capital'!F$1,'Cost Breakdowns'!$B$79:$B$96)</f>
        <v>0</v>
      </c>
      <c r="G13" s="81">
        <f>SUMIF('Cost Breakdowns'!$D$79:$D$96,'SoESCaOMCbIC-capital'!G$1,'Cost Breakdowns'!$B$79:$B$96)</f>
        <v>0</v>
      </c>
      <c r="H13" s="81">
        <f>SUMIF('Cost Breakdowns'!$D$79:$D$96,'SoESCaOMCbIC-capital'!H$1,'Cost Breakdowns'!$B$79:$B$96)</f>
        <v>0</v>
      </c>
      <c r="I13" s="81">
        <f>SUMIF('Cost Breakdowns'!$D$79:$D$96,'SoESCaOMCbIC-capital'!I$1,'Cost Breakdowns'!$B$79:$B$96)</f>
        <v>0</v>
      </c>
      <c r="J13" s="81">
        <f>SUMIF('Cost Breakdowns'!$D$79:$D$96,'SoESCaOMCbIC-capital'!J$1,'Cost Breakdowns'!$B$79:$B$96)</f>
        <v>0</v>
      </c>
      <c r="K13" s="81">
        <f>SUMIF('Cost Breakdowns'!$D$79:$D$96,'SoESCaOMCbIC-capital'!K$1,'Cost Breakdowns'!$B$79:$B$96)</f>
        <v>0</v>
      </c>
      <c r="L13" s="81">
        <f>SUMIF('Cost Breakdowns'!$D$79:$D$96,'SoESCaOMCbIC-capital'!L$1,'Cost Breakdowns'!$B$79:$B$96)</f>
        <v>1.2988548017889186E-3</v>
      </c>
      <c r="M13" s="81">
        <f>SUMIF('Cost Breakdowns'!$D$79:$D$96,'SoESCaOMCbIC-capital'!M$1,'Cost Breakdowns'!$B$79:$B$96)</f>
        <v>0</v>
      </c>
      <c r="N13" s="81">
        <f>SUMIF('Cost Breakdowns'!$D$79:$D$96,'SoESCaOMCbIC-capital'!N$1,'Cost Breakdowns'!$B$79:$B$96)</f>
        <v>0</v>
      </c>
      <c r="O13" s="81">
        <f>SUMIF('Cost Breakdowns'!$D$79:$D$96,'SoESCaOMCbIC-capital'!O$1,'Cost Breakdowns'!$B$79:$B$96)</f>
        <v>0</v>
      </c>
      <c r="P13" s="81">
        <f>SUMIF('Cost Breakdowns'!$D$79:$D$96,'SoESCaOMCbIC-capital'!P$1,'Cost Breakdowns'!$B$79:$B$96)</f>
        <v>0</v>
      </c>
      <c r="Q13" s="81">
        <f>SUMIF('Cost Breakdowns'!$D$79:$D$96,'SoESCaOMCbIC-capital'!Q$1,'Cost Breakdowns'!$B$79:$B$96)</f>
        <v>0</v>
      </c>
      <c r="R13" s="81">
        <f>SUMIF('Cost Breakdowns'!$D$79:$D$96,'SoESCaOMCbIC-capital'!R$1,'Cost Breakdowns'!$B$79:$B$96)</f>
        <v>0</v>
      </c>
      <c r="S13" s="81">
        <f>SUMIF('Cost Breakdowns'!$D$79:$D$96,'SoESCaOMCbIC-capital'!S$1,'Cost Breakdowns'!$B$79:$B$96)</f>
        <v>0</v>
      </c>
      <c r="T13" s="81">
        <f>SUMIF('Cost Breakdowns'!$D$79:$D$96,'SoESCaOMCbIC-capital'!T$1,'Cost Breakdowns'!$B$79:$B$96)</f>
        <v>0</v>
      </c>
      <c r="U13" s="81">
        <f>SUMIF('Cost Breakdowns'!$D$79:$D$96,'SoESCaOMCbIC-capital'!U$1,'Cost Breakdowns'!$B$79:$B$96)</f>
        <v>0</v>
      </c>
      <c r="V13" s="81">
        <f>SUMIF('Cost Breakdowns'!$D$79:$D$96,'SoESCaOMCbIC-capital'!V$1,'Cost Breakdowns'!$B$79:$B$96)</f>
        <v>0.37300876505738617</v>
      </c>
      <c r="W13" s="81">
        <f>SUMIF('Cost Breakdowns'!$D$79:$D$96,'SoESCaOMCbIC-capital'!W$1,'Cost Breakdowns'!$B$79:$B$96)</f>
        <v>0</v>
      </c>
      <c r="X13" s="81">
        <f>SUMIF('Cost Breakdowns'!$D$79:$D$96,'SoESCaOMCbIC-capital'!X$1,'Cost Breakdowns'!$B$79:$B$96)</f>
        <v>0</v>
      </c>
      <c r="Y13" s="81">
        <f>SUMIF('Cost Breakdowns'!$D$79:$D$96,'SoESCaOMCbIC-capital'!Y$1,'Cost Breakdowns'!$B$79:$B$96)</f>
        <v>0</v>
      </c>
      <c r="Z13" s="81">
        <f>SUMIF('Cost Breakdowns'!$D$79:$D$96,'SoESCaOMCbIC-capital'!Z$1,'Cost Breakdowns'!$B$79:$B$96)</f>
        <v>0</v>
      </c>
      <c r="AA13" s="81">
        <f>SUMIF('Cost Breakdowns'!$D$79:$D$96,'SoESCaOMCbIC-capital'!AA$1,'Cost Breakdowns'!$B$79:$B$96)</f>
        <v>0</v>
      </c>
      <c r="AB13" s="81">
        <f>SUMIF('Cost Breakdowns'!$D$79:$D$96,'SoESCaOMCbIC-capital'!AB$1,'Cost Breakdowns'!$B$79:$B$96)</f>
        <v>0</v>
      </c>
      <c r="AC13" s="81">
        <f>SUMIF('Cost Breakdowns'!$D$79:$D$96,'SoESCaOMCbIC-capital'!AC$1,'Cost Breakdowns'!$B$79:$B$96)</f>
        <v>0.38864412750459743</v>
      </c>
      <c r="AD13" s="81">
        <f>SUMIF('Cost Breakdowns'!$D$79:$D$96,'SoESCaOMCbIC-capital'!AD$1,'Cost Breakdowns'!$B$79:$B$96)</f>
        <v>0</v>
      </c>
      <c r="AE13" s="81">
        <f>SUMIF('Cost Breakdowns'!$D$79:$D$96,'SoESCaOMCbIC-capital'!AE$1,'Cost Breakdowns'!$B$79:$B$96)</f>
        <v>0</v>
      </c>
      <c r="AF13" s="81">
        <f>SUMIF('Cost Breakdowns'!$D$79:$D$96,'SoESCaOMCbIC-capital'!AF$1,'Cost Breakdowns'!$B$79:$B$96)</f>
        <v>0</v>
      </c>
      <c r="AG13" s="81">
        <f>SUMIF('Cost Breakdowns'!$D$79:$D$96,'SoESCaOMCbIC-capital'!AG$1,'Cost Breakdowns'!$B$79:$B$96)</f>
        <v>0</v>
      </c>
      <c r="AH13" s="81">
        <f>SUMIF('Cost Breakdowns'!$D$79:$D$96,'SoESCaOMCbIC-capital'!AH$1,'Cost Breakdowns'!$B$79:$B$96)</f>
        <v>0</v>
      </c>
      <c r="AI13" s="81">
        <f>SUMIF('Cost Breakdowns'!$D$79:$D$96,'SoESCaOMCbIC-capital'!AI$1,'Cost Breakdowns'!$B$79:$B$96)</f>
        <v>0</v>
      </c>
      <c r="AJ13" s="81">
        <f>SUMIF('Cost Breakdowns'!$D$79:$D$96,'SoESCaOMCbIC-capital'!AJ$1,'Cost Breakdowns'!$B$79:$B$96)</f>
        <v>1.1626634167502739E-2</v>
      </c>
      <c r="AK13" s="81">
        <f>SUMIF('Cost Breakdowns'!$D$79:$D$96,'SoESCaOMCbIC-capital'!AK$1,'Cost Breakdowns'!$B$79:$B$96)</f>
        <v>0</v>
      </c>
      <c r="AL13" s="81">
        <f>SUMIF('Cost Breakdowns'!$D$79:$D$96,'SoESCaOMCbIC-capital'!AL$1,'Cost Breakdowns'!$B$79:$B$96)</f>
        <v>0.22542161846872494</v>
      </c>
      <c r="AM13" s="81">
        <f>SUMIF('Cost Breakdowns'!$D$79:$D$96,'SoESCaOMCbIC-capital'!AM$1,'Cost Breakdowns'!$B$79:$B$96)</f>
        <v>0</v>
      </c>
      <c r="AN13" s="81">
        <f>SUMIF('Cost Breakdowns'!$D$79:$D$96,'SoESCaOMCbIC-capital'!AN$1,'Cost Breakdowns'!$B$79:$B$96)</f>
        <v>0</v>
      </c>
      <c r="AO13" s="81">
        <f>SUMIF('Cost Breakdowns'!$D$79:$D$96,'SoESCaOMCbIC-capital'!AO$1,'Cost Breakdowns'!$B$79:$B$96)</f>
        <v>0</v>
      </c>
      <c r="AP13" s="81">
        <f>SUMIF('Cost Breakdowns'!$D$79:$D$96,'SoESCaOMCbIC-capital'!AP$1,'Cost Breakdowns'!$B$79:$B$96)</f>
        <v>0</v>
      </c>
      <c r="AQ13" s="81">
        <f>SUMIF('Cost Breakdowns'!$D$79:$D$96,'SoESCaOMCbIC-capital'!AQ$1,'Cost Breakdowns'!$B$79:$B$96)</f>
        <v>0</v>
      </c>
    </row>
    <row r="14" spans="1:43" x14ac:dyDescent="0.2">
      <c r="A14" t="s">
        <v>211</v>
      </c>
      <c r="B14" s="81">
        <f>SUMIF('Cost Breakdowns'!$D$319:$D$363,'SoESCaOMCbIC-capital'!B$1,'Cost Breakdowns'!$B$319:$B$363)</f>
        <v>0</v>
      </c>
      <c r="C14" s="81">
        <f>SUMIF('Cost Breakdowns'!$D$319:$D$363,'SoESCaOMCbIC-capital'!C$1,'Cost Breakdowns'!$B$319:$B$363)</f>
        <v>0</v>
      </c>
      <c r="D14" s="81">
        <f>SUMIF('Cost Breakdowns'!$D$319:$D$363,'SoESCaOMCbIC-capital'!D$1,'Cost Breakdowns'!$B$319:$B$363)</f>
        <v>0</v>
      </c>
      <c r="E14" s="81">
        <f>SUMIF('Cost Breakdowns'!$D$319:$D$363,'SoESCaOMCbIC-capital'!E$1,'Cost Breakdowns'!$B$319:$B$363)</f>
        <v>0</v>
      </c>
      <c r="F14" s="81">
        <f>SUMIF('Cost Breakdowns'!$D$319:$D$363,'SoESCaOMCbIC-capital'!F$1,'Cost Breakdowns'!$B$319:$B$363)</f>
        <v>0</v>
      </c>
      <c r="G14" s="81">
        <f>SUMIF('Cost Breakdowns'!$D$319:$D$363,'SoESCaOMCbIC-capital'!G$1,'Cost Breakdowns'!$B$319:$B$363)</f>
        <v>0</v>
      </c>
      <c r="H14" s="81">
        <f>SUMIF('Cost Breakdowns'!$D$319:$D$363,'SoESCaOMCbIC-capital'!H$1,'Cost Breakdowns'!$B$319:$B$363)</f>
        <v>0</v>
      </c>
      <c r="I14" s="81">
        <f>SUMIF('Cost Breakdowns'!$D$319:$D$363,'SoESCaOMCbIC-capital'!I$1,'Cost Breakdowns'!$B$319:$B$363)</f>
        <v>0</v>
      </c>
      <c r="J14" s="81">
        <f>SUMIF('Cost Breakdowns'!$D$319:$D$363,'SoESCaOMCbIC-capital'!J$1,'Cost Breakdowns'!$B$319:$B$363)</f>
        <v>0</v>
      </c>
      <c r="K14" s="81">
        <f>SUMIF('Cost Breakdowns'!$D$319:$D$363,'SoESCaOMCbIC-capital'!K$1,'Cost Breakdowns'!$B$319:$B$363)</f>
        <v>0</v>
      </c>
      <c r="L14" s="81">
        <f>SUMIF('Cost Breakdowns'!$D$319:$D$363,'SoESCaOMCbIC-capital'!L$1,'Cost Breakdowns'!$B$319:$B$363)</f>
        <v>0</v>
      </c>
      <c r="M14" s="81">
        <f>SUMIF('Cost Breakdowns'!$D$319:$D$363,'SoESCaOMCbIC-capital'!M$1,'Cost Breakdowns'!$B$319:$B$363)</f>
        <v>0</v>
      </c>
      <c r="N14" s="81">
        <f>SUMIF('Cost Breakdowns'!$D$319:$D$363,'SoESCaOMCbIC-capital'!N$1,'Cost Breakdowns'!$B$319:$B$363)</f>
        <v>0</v>
      </c>
      <c r="O14" s="81">
        <f>SUMIF('Cost Breakdowns'!$D$319:$D$363,'SoESCaOMCbIC-capital'!O$1,'Cost Breakdowns'!$B$319:$B$363)</f>
        <v>0</v>
      </c>
      <c r="P14" s="81">
        <f>SUMIF('Cost Breakdowns'!$D$319:$D$363,'SoESCaOMCbIC-capital'!P$1,'Cost Breakdowns'!$B$319:$B$363)</f>
        <v>0</v>
      </c>
      <c r="Q14" s="81">
        <f>SUMIF('Cost Breakdowns'!$D$319:$D$363,'SoESCaOMCbIC-capital'!Q$1,'Cost Breakdowns'!$B$319:$B$363)</f>
        <v>0</v>
      </c>
      <c r="R14" s="81">
        <f>SUMIF('Cost Breakdowns'!$D$319:$D$363,'SoESCaOMCbIC-capital'!R$1,'Cost Breakdowns'!$B$319:$B$363)</f>
        <v>0</v>
      </c>
      <c r="S14" s="81">
        <f>SUMIF('Cost Breakdowns'!$D$319:$D$363,'SoESCaOMCbIC-capital'!S$1,'Cost Breakdowns'!$B$319:$B$363)</f>
        <v>4.6576763057539591E-2</v>
      </c>
      <c r="T14" s="81">
        <f>SUMIF('Cost Breakdowns'!$D$319:$D$363,'SoESCaOMCbIC-capital'!T$1,'Cost Breakdowns'!$B$319:$B$363)</f>
        <v>0</v>
      </c>
      <c r="U14" s="81">
        <f>SUMIF('Cost Breakdowns'!$D$319:$D$363,'SoESCaOMCbIC-capital'!U$1,'Cost Breakdowns'!$B$319:$B$363)</f>
        <v>0.27562360980762241</v>
      </c>
      <c r="V14" s="81">
        <f>SUMIF('Cost Breakdowns'!$D$319:$D$363,'SoESCaOMCbIC-capital'!V$1,'Cost Breakdowns'!$B$319:$B$363)</f>
        <v>4.8279391145854111E-2</v>
      </c>
      <c r="W14" s="81">
        <f>SUMIF('Cost Breakdowns'!$D$319:$D$363,'SoESCaOMCbIC-capital'!W$1,'Cost Breakdowns'!$B$319:$B$363)</f>
        <v>0</v>
      </c>
      <c r="X14" s="81">
        <f>SUMIF('Cost Breakdowns'!$D$319:$D$363,'SoESCaOMCbIC-capital'!X$1,'Cost Breakdowns'!$B$319:$B$363)</f>
        <v>0</v>
      </c>
      <c r="Y14" s="81">
        <f>SUMIF('Cost Breakdowns'!$D$319:$D$363,'SoESCaOMCbIC-capital'!Y$1,'Cost Breakdowns'!$B$319:$B$363)</f>
        <v>5.9790282669963217E-3</v>
      </c>
      <c r="Z14" s="81">
        <f>SUMIF('Cost Breakdowns'!$D$319:$D$363,'SoESCaOMCbIC-capital'!Z$1,'Cost Breakdowns'!$B$319:$B$363)</f>
        <v>0</v>
      </c>
      <c r="AA14" s="81">
        <f>SUMIF('Cost Breakdowns'!$D$319:$D$363,'SoESCaOMCbIC-capital'!AA$1,'Cost Breakdowns'!$B$319:$B$363)</f>
        <v>0</v>
      </c>
      <c r="AB14" s="81">
        <f>SUMIF('Cost Breakdowns'!$D$319:$D$363,'SoESCaOMCbIC-capital'!AB$1,'Cost Breakdowns'!$B$319:$B$363)</f>
        <v>0</v>
      </c>
      <c r="AC14" s="81">
        <f>SUMIF('Cost Breakdowns'!$D$319:$D$363,'SoESCaOMCbIC-capital'!AC$1,'Cost Breakdowns'!$B$319:$B$363)</f>
        <v>0.14342559674784167</v>
      </c>
      <c r="AD14" s="81">
        <f>SUMIF('Cost Breakdowns'!$D$319:$D$363,'SoESCaOMCbIC-capital'!AD$1,'Cost Breakdowns'!$B$319:$B$363)</f>
        <v>0</v>
      </c>
      <c r="AE14" s="81">
        <f>SUMIF('Cost Breakdowns'!$D$319:$D$363,'SoESCaOMCbIC-capital'!AE$1,'Cost Breakdowns'!$B$319:$B$363)</f>
        <v>0.18586716613537446</v>
      </c>
      <c r="AF14" s="81">
        <f>SUMIF('Cost Breakdowns'!$D$319:$D$363,'SoESCaOMCbIC-capital'!AF$1,'Cost Breakdowns'!$B$319:$B$363)</f>
        <v>0</v>
      </c>
      <c r="AG14" s="81">
        <f>SUMIF('Cost Breakdowns'!$D$319:$D$363,'SoESCaOMCbIC-capital'!AG$1,'Cost Breakdowns'!$B$319:$B$363)</f>
        <v>0</v>
      </c>
      <c r="AH14" s="81">
        <f>SUMIF('Cost Breakdowns'!$D$319:$D$363,'SoESCaOMCbIC-capital'!AH$1,'Cost Breakdowns'!$B$319:$B$363)</f>
        <v>0</v>
      </c>
      <c r="AI14" s="81">
        <f>SUMIF('Cost Breakdowns'!$D$319:$D$363,'SoESCaOMCbIC-capital'!AI$1,'Cost Breakdowns'!$B$319:$B$363)</f>
        <v>0</v>
      </c>
      <c r="AJ14" s="81">
        <f>SUMIF('Cost Breakdowns'!$D$319:$D$363,'SoESCaOMCbIC-capital'!AJ$1,'Cost Breakdowns'!$B$319:$B$363)</f>
        <v>3.4860667826711315E-2</v>
      </c>
      <c r="AK14" s="81">
        <f>SUMIF('Cost Breakdowns'!$D$319:$D$363,'SoESCaOMCbIC-capital'!AK$1,'Cost Breakdowns'!$B$319:$B$363)</f>
        <v>0</v>
      </c>
      <c r="AL14" s="81">
        <f>SUMIF('Cost Breakdowns'!$D$319:$D$363,'SoESCaOMCbIC-capital'!AL$1,'Cost Breakdowns'!$B$319:$B$363)</f>
        <v>0.25938777701206028</v>
      </c>
      <c r="AM14" s="81">
        <f>SUMIF('Cost Breakdowns'!$D$319:$D$363,'SoESCaOMCbIC-capital'!AM$1,'Cost Breakdowns'!$B$319:$B$363)</f>
        <v>0</v>
      </c>
      <c r="AN14" s="81">
        <f>SUMIF('Cost Breakdowns'!$D$319:$D$363,'SoESCaOMCbIC-capital'!AN$1,'Cost Breakdowns'!$B$319:$B$363)</f>
        <v>0</v>
      </c>
      <c r="AO14" s="81">
        <f>SUMIF('Cost Breakdowns'!$D$319:$D$363,'SoESCaOMCbIC-capital'!AO$1,'Cost Breakdowns'!$B$319:$B$363)</f>
        <v>0</v>
      </c>
      <c r="AP14" s="81">
        <f>SUMIF('Cost Breakdowns'!$D$319:$D$363,'SoESCaOMCbIC-capital'!AP$1,'Cost Breakdowns'!$B$319:$B$363)</f>
        <v>0</v>
      </c>
      <c r="AQ14" s="81">
        <f>SUMIF('Cost Breakdowns'!$D$319:$D$363,'SoESCaOMCbIC-capital'!AQ$1,'Cost Breakdowns'!$B$319:$B$363)</f>
        <v>0</v>
      </c>
    </row>
    <row r="15" spans="1:43" x14ac:dyDescent="0.2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0.51764705882352946</v>
      </c>
      <c r="W15" s="106">
        <f t="shared" si="7"/>
        <v>0</v>
      </c>
      <c r="X15" s="106">
        <f t="shared" si="7"/>
        <v>0</v>
      </c>
      <c r="Y15" s="106">
        <f t="shared" si="7"/>
        <v>0</v>
      </c>
      <c r="Z15" s="106">
        <f t="shared" si="7"/>
        <v>5.8823529411764705E-3</v>
      </c>
      <c r="AA15" s="106">
        <f t="shared" si="7"/>
        <v>0</v>
      </c>
      <c r="AB15" s="106">
        <f t="shared" si="7"/>
        <v>0</v>
      </c>
      <c r="AC15" s="106">
        <f t="shared" si="7"/>
        <v>0.28235294117647058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5.8823529411764705E-3</v>
      </c>
      <c r="AK15" s="106">
        <f t="shared" si="7"/>
        <v>4.7058823529411764E-2</v>
      </c>
      <c r="AL15" s="106">
        <f t="shared" si="7"/>
        <v>0.11764705882352941</v>
      </c>
      <c r="AM15" s="106">
        <f t="shared" si="7"/>
        <v>2.3529411764705882E-2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0.51764705882352946</v>
      </c>
      <c r="W16" s="106">
        <f t="shared" si="7"/>
        <v>0</v>
      </c>
      <c r="X16" s="106">
        <f t="shared" si="7"/>
        <v>0</v>
      </c>
      <c r="Y16" s="106">
        <f t="shared" si="7"/>
        <v>0</v>
      </c>
      <c r="Z16" s="106">
        <f t="shared" si="7"/>
        <v>5.8823529411764705E-3</v>
      </c>
      <c r="AA16" s="106">
        <f t="shared" si="7"/>
        <v>0</v>
      </c>
      <c r="AB16" s="106">
        <f t="shared" si="7"/>
        <v>0</v>
      </c>
      <c r="AC16" s="106">
        <f t="shared" si="7"/>
        <v>0.28235294117647058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5.8823529411764705E-3</v>
      </c>
      <c r="AK16" s="106">
        <f t="shared" si="7"/>
        <v>4.7058823529411764E-2</v>
      </c>
      <c r="AL16" s="106">
        <f t="shared" si="7"/>
        <v>0.11764705882352941</v>
      </c>
      <c r="AM16" s="106">
        <f t="shared" si="7"/>
        <v>2.3529411764705882E-2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0.55999999999999994</v>
      </c>
      <c r="W17" s="106">
        <f t="shared" si="8"/>
        <v>0</v>
      </c>
      <c r="X17" s="106">
        <f t="shared" si="8"/>
        <v>0</v>
      </c>
      <c r="Y17" s="106">
        <f t="shared" si="8"/>
        <v>0.11999999999999998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</v>
      </c>
      <c r="AC17" s="106">
        <f t="shared" si="8"/>
        <v>0.13999999999999999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0.17999999999999997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Q17"/>
  <sheetViews>
    <sheetView workbookViewId="0"/>
  </sheetViews>
  <sheetFormatPr baseColWidth="10" defaultColWidth="8.83203125" defaultRowHeight="15" x14ac:dyDescent="0.2"/>
  <cols>
    <col min="1" max="1" width="23.33203125" bestFit="1" customWidth="1"/>
    <col min="2" max="2" width="10.5" bestFit="1" customWidth="1"/>
    <col min="3" max="3" width="9.6640625" bestFit="1" customWidth="1"/>
    <col min="4" max="4" width="9.6640625" customWidth="1"/>
    <col min="5" max="5" width="9.6640625" bestFit="1" customWidth="1"/>
    <col min="6" max="6" width="6.6640625" bestFit="1" customWidth="1"/>
    <col min="7" max="8" width="9.6640625" bestFit="1" customWidth="1"/>
    <col min="9" max="9" width="6.6640625" bestFit="1" customWidth="1"/>
    <col min="10" max="10" width="9.6640625" bestFit="1" customWidth="1"/>
    <col min="11" max="11" width="7.1640625" customWidth="1"/>
    <col min="12" max="12" width="9.6640625" bestFit="1" customWidth="1"/>
    <col min="13" max="24" width="8" customWidth="1"/>
    <col min="25" max="26" width="9.6640625" bestFit="1" customWidth="1"/>
    <col min="27" max="28" width="9.6640625" customWidth="1"/>
    <col min="29" max="33" width="9.6640625" bestFit="1" customWidth="1"/>
    <col min="34" max="34" width="6.6640625" bestFit="1" customWidth="1"/>
    <col min="35" max="36" width="9.6640625" bestFit="1" customWidth="1"/>
    <col min="37" max="37" width="6.6640625" bestFit="1" customWidth="1"/>
    <col min="38" max="38" width="9.6640625" bestFit="1" customWidth="1"/>
    <col min="39" max="40" width="7.1640625" customWidth="1"/>
    <col min="41" max="43" width="9.6640625" bestFit="1" customWidth="1"/>
  </cols>
  <sheetData>
    <row r="1" spans="1:43" x14ac:dyDescent="0.2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">
      <c r="A2" t="s">
        <v>199</v>
      </c>
      <c r="B2" s="81">
        <f>SUMIF('Cost Breakdowns'!$D$100:$D$102,'SoESCaOMCbIC-capital'!B$1,'Cost Breakdowns'!$B$100:$B$102)</f>
        <v>0</v>
      </c>
      <c r="C2" s="81">
        <f>SUMIF('Cost Breakdowns'!$D$100:$D$102,'SoESCaOMCbIC-capital'!C$1,'Cost Breakdowns'!$B$100:$B$102)</f>
        <v>0</v>
      </c>
      <c r="D2" s="81">
        <f>SUMIF('Cost Breakdowns'!$D$100:$D$102,'SoESCaOMCbIC-capital'!D$1,'Cost Breakdowns'!$B$100:$B$102)</f>
        <v>0</v>
      </c>
      <c r="E2" s="81">
        <f>SUMIF('Cost Breakdowns'!$D$100:$D$102,'SoESCaOMCbIC-capital'!E$1,'Cost Breakdowns'!$B$100:$B$102)</f>
        <v>0</v>
      </c>
      <c r="F2" s="81">
        <f>SUMIF('Cost Breakdowns'!$D$100:$D$102,'SoESCaOMCbIC-capital'!F$1,'Cost Breakdowns'!$B$100:$B$102)</f>
        <v>0</v>
      </c>
      <c r="G2" s="81">
        <f>SUMIF('Cost Breakdowns'!$D$100:$D$102,'SoESCaOMCbIC-capital'!G$1,'Cost Breakdowns'!$B$100:$B$102)</f>
        <v>0</v>
      </c>
      <c r="H2" s="81">
        <f>SUMIF('Cost Breakdowns'!$D$100:$D$102,'SoESCaOMCbIC-capital'!H$1,'Cost Breakdowns'!$B$100:$B$102)</f>
        <v>0</v>
      </c>
      <c r="I2" s="81">
        <f>SUMIF('Cost Breakdowns'!$D$100:$D$102,'SoESCaOMCbIC-capital'!I$1,'Cost Breakdowns'!$B$100:$B$102)</f>
        <v>0</v>
      </c>
      <c r="J2" s="81">
        <f>SUMIF('Cost Breakdowns'!$D$100:$D$102,'SoESCaOMCbIC-capital'!J$1,'Cost Breakdowns'!$B$100:$B$102)</f>
        <v>0</v>
      </c>
      <c r="K2" s="81">
        <f>SUMIF('Cost Breakdowns'!$D$100:$D$102,'SoESCaOMCbIC-capital'!K$1,'Cost Breakdowns'!$B$100:$B$102)</f>
        <v>0</v>
      </c>
      <c r="L2" s="81">
        <f>SUMIF('Cost Breakdowns'!$D$100:$D$102,'SoESCaOMCbIC-capital'!L$1,'Cost Breakdowns'!$B$100:$B$102)</f>
        <v>0</v>
      </c>
      <c r="M2" s="81">
        <f>SUMIF('Cost Breakdowns'!$D$100:$D$102,'SoESCaOMCbIC-capital'!M$1,'Cost Breakdowns'!$B$100:$B$102)</f>
        <v>0</v>
      </c>
      <c r="N2" s="81">
        <f>SUMIF('Cost Breakdowns'!$D$100:$D$102,'SoESCaOMCbIC-capital'!N$1,'Cost Breakdowns'!$B$100:$B$102)</f>
        <v>0</v>
      </c>
      <c r="O2" s="81">
        <f>SUMIF('Cost Breakdowns'!$D$100:$D$102,'SoESCaOMCbIC-capital'!O$1,'Cost Breakdowns'!$B$100:$B$102)</f>
        <v>0</v>
      </c>
      <c r="P2" s="81">
        <f>SUMIF('Cost Breakdowns'!$D$100:$D$102,'SoESCaOMCbIC-capital'!P$1,'Cost Breakdowns'!$B$100:$B$102)</f>
        <v>0</v>
      </c>
      <c r="Q2" s="81">
        <f>SUMIF('Cost Breakdowns'!$D$100:$D$102,'SoESCaOMCbIC-capital'!Q$1,'Cost Breakdowns'!$B$100:$B$102)</f>
        <v>0</v>
      </c>
      <c r="R2" s="81">
        <f>SUMIF('Cost Breakdowns'!$D$100:$D$102,'SoESCaOMCbIC-capital'!R$1,'Cost Breakdowns'!$B$100:$B$102)</f>
        <v>0</v>
      </c>
      <c r="S2" s="81">
        <f>SUMIF('Cost Breakdowns'!$D$100:$D$102,'SoESCaOMCbIC-capital'!S$1,'Cost Breakdowns'!$B$100:$B$102)</f>
        <v>0</v>
      </c>
      <c r="T2" s="81">
        <f>SUMIF('Cost Breakdowns'!$D$100:$D$102,'SoESCaOMCbIC-capital'!T$1,'Cost Breakdowns'!$B$100:$B$102)</f>
        <v>0</v>
      </c>
      <c r="U2" s="81">
        <f>SUMIF('Cost Breakdowns'!$D$100:$D$102,'SoESCaOMCbIC-capital'!U$1,'Cost Breakdowns'!$B$100:$B$102)</f>
        <v>0</v>
      </c>
      <c r="V2" s="81">
        <f>SUMIF('Cost Breakdowns'!$D$100:$D$102,'SoESCaOMCbIC-capital'!V$1,'Cost Breakdowns'!$B$100:$B$102)</f>
        <v>0.25108225108225107</v>
      </c>
      <c r="W2" s="81">
        <f>SUMIF('Cost Breakdowns'!$D$100:$D$102,'SoESCaOMCbIC-capital'!W$1,'Cost Breakdowns'!$B$100:$B$102)</f>
        <v>0</v>
      </c>
      <c r="X2" s="81">
        <f>SUMIF('Cost Breakdowns'!$D$100:$D$102,'SoESCaOMCbIC-capital'!X$1,'Cost Breakdowns'!$B$100:$B$102)</f>
        <v>0</v>
      </c>
      <c r="Y2" s="81">
        <f>SUMIF('Cost Breakdowns'!$D$100:$D$102,'SoESCaOMCbIC-capital'!Y$1,'Cost Breakdowns'!$B$100:$B$102)</f>
        <v>0</v>
      </c>
      <c r="Z2" s="81">
        <f>SUMIF('Cost Breakdowns'!$D$100:$D$102,'SoESCaOMCbIC-capital'!Z$1,'Cost Breakdowns'!$B$100:$B$102)</f>
        <v>0.59740259740259738</v>
      </c>
      <c r="AA2" s="81">
        <f>SUMIF('Cost Breakdowns'!$D$100:$D$102,'SoESCaOMCbIC-capital'!AA$1,'Cost Breakdowns'!$B$100:$B$102)</f>
        <v>0</v>
      </c>
      <c r="AB2" s="81">
        <f>SUMIF('Cost Breakdowns'!$D$100:$D$102,'SoESCaOMCbIC-capital'!AB$1,'Cost Breakdowns'!$B$100:$B$102)</f>
        <v>0</v>
      </c>
      <c r="AC2" s="81">
        <f>SUMIF('Cost Breakdowns'!$D$100:$D$102,'SoESCaOMCbIC-capital'!AC$1,'Cost Breakdowns'!$B$100:$B$102)</f>
        <v>0</v>
      </c>
      <c r="AD2" s="81">
        <f>SUMIF('Cost Breakdowns'!$D$100:$D$102,'SoESCaOMCbIC-capital'!AD$1,'Cost Breakdowns'!$B$100:$B$102)</f>
        <v>0</v>
      </c>
      <c r="AE2" s="81">
        <f>SUMIF('Cost Breakdowns'!$D$100:$D$102,'SoESCaOMCbIC-capital'!AE$1,'Cost Breakdowns'!$B$100:$B$102)</f>
        <v>0</v>
      </c>
      <c r="AF2" s="81">
        <f>SUMIF('Cost Breakdowns'!$D$100:$D$102,'SoESCaOMCbIC-capital'!AF$1,'Cost Breakdowns'!$B$100:$B$102)</f>
        <v>0</v>
      </c>
      <c r="AG2" s="81">
        <f>SUMIF('Cost Breakdowns'!$D$100:$D$102,'SoESCaOMCbIC-capital'!AG$1,'Cost Breakdowns'!$B$100:$B$102)</f>
        <v>0</v>
      </c>
      <c r="AH2" s="81">
        <f>SUMIF('Cost Breakdowns'!$D$100:$D$102,'SoESCaOMCbIC-capital'!AH$1,'Cost Breakdowns'!$B$100:$B$102)</f>
        <v>0</v>
      </c>
      <c r="AI2" s="81">
        <f>SUMIF('Cost Breakdowns'!$D$100:$D$102,'SoESCaOMCbIC-capital'!AI$1,'Cost Breakdowns'!$B$100:$B$102)</f>
        <v>0</v>
      </c>
      <c r="AJ2" s="81">
        <f>SUMIF('Cost Breakdowns'!$D$100:$D$102,'SoESCaOMCbIC-capital'!AJ$1,'Cost Breakdowns'!$B$100:$B$102)</f>
        <v>0</v>
      </c>
      <c r="AK2" s="81">
        <f>SUMIF('Cost Breakdowns'!$D$100:$D$102,'SoESCaOMCbIC-capital'!AK$1,'Cost Breakdowns'!$B$100:$B$102)</f>
        <v>0</v>
      </c>
      <c r="AL2" s="81">
        <f>SUMIF('Cost Breakdowns'!$D$100:$D$102,'SoESCaOMCbIC-capital'!AL$1,'Cost Breakdowns'!$B$100:$B$102)</f>
        <v>0.15151515151515152</v>
      </c>
      <c r="AM2" s="81">
        <f>SUMIF('Cost Breakdowns'!$D$100:$D$102,'SoESCaOMCbIC-capital'!AM$1,'Cost Breakdowns'!$B$100:$B$102)</f>
        <v>0</v>
      </c>
      <c r="AN2" s="81">
        <f>SUMIF('Cost Breakdowns'!$D$100:$D$102,'SoESCaOMCbIC-capital'!AN$1,'Cost Breakdowns'!$B$100:$B$102)</f>
        <v>0</v>
      </c>
      <c r="AO2" s="81">
        <f>SUMIF('Cost Breakdowns'!$D$100:$D$102,'SoESCaOMCbIC-capital'!AO$1,'Cost Breakdowns'!$B$100:$B$102)</f>
        <v>0</v>
      </c>
      <c r="AP2" s="81">
        <f>SUMIF('Cost Breakdowns'!$D$100:$D$102,'SoESCaOMCbIC-capital'!AP$1,'Cost Breakdowns'!$B$100:$B$102)</f>
        <v>0</v>
      </c>
      <c r="AQ2" s="81">
        <f>SUMIF('Cost Breakdowns'!$D$100:$D$102,'SoESCaOMCbIC-capital'!AQ$1,'Cost Breakdowns'!$B$100:$B$102)</f>
        <v>0</v>
      </c>
    </row>
    <row r="3" spans="1:43" x14ac:dyDescent="0.2">
      <c r="A3" t="s">
        <v>200</v>
      </c>
      <c r="B3" s="81">
        <f>SUMIF('Cost Breakdowns'!$D$135:$D$137,'SoESCaOMCbIC-capital'!B$1,'Cost Breakdowns'!$B$135:$B$137)</f>
        <v>0</v>
      </c>
      <c r="C3" s="81">
        <f>SUMIF('Cost Breakdowns'!$D$135:$D$137,'SoESCaOMCbIC-capital'!C$1,'Cost Breakdowns'!$B$135:$B$137)</f>
        <v>0</v>
      </c>
      <c r="D3" s="81">
        <f>SUMIF('Cost Breakdowns'!$D$135:$D$137,'SoESCaOMCbIC-capital'!D$1,'Cost Breakdowns'!$B$135:$B$137)</f>
        <v>0</v>
      </c>
      <c r="E3" s="81">
        <f>SUMIF('Cost Breakdowns'!$D$135:$D$137,'SoESCaOMCbIC-capital'!E$1,'Cost Breakdowns'!$B$135:$B$137)</f>
        <v>0</v>
      </c>
      <c r="F3" s="81">
        <f>SUMIF('Cost Breakdowns'!$D$135:$D$137,'SoESCaOMCbIC-capital'!F$1,'Cost Breakdowns'!$B$135:$B$137)</f>
        <v>0</v>
      </c>
      <c r="G3" s="81">
        <f>SUMIF('Cost Breakdowns'!$D$135:$D$137,'SoESCaOMCbIC-capital'!G$1,'Cost Breakdowns'!$B$135:$B$137)</f>
        <v>0</v>
      </c>
      <c r="H3" s="81">
        <f>SUMIF('Cost Breakdowns'!$D$135:$D$137,'SoESCaOMCbIC-capital'!H$1,'Cost Breakdowns'!$B$135:$B$137)</f>
        <v>0</v>
      </c>
      <c r="I3" s="81">
        <f>SUMIF('Cost Breakdowns'!$D$135:$D$137,'SoESCaOMCbIC-capital'!I$1,'Cost Breakdowns'!$B$135:$B$137)</f>
        <v>0</v>
      </c>
      <c r="J3" s="81">
        <f>SUMIF('Cost Breakdowns'!$D$135:$D$137,'SoESCaOMCbIC-capital'!J$1,'Cost Breakdowns'!$B$135:$B$137)</f>
        <v>0</v>
      </c>
      <c r="K3" s="81">
        <f>SUMIF('Cost Breakdowns'!$D$135:$D$137,'SoESCaOMCbIC-capital'!K$1,'Cost Breakdowns'!$B$135:$B$137)</f>
        <v>0</v>
      </c>
      <c r="L3" s="81">
        <f>SUMIF('Cost Breakdowns'!$D$135:$D$137,'SoESCaOMCbIC-capital'!L$1,'Cost Breakdowns'!$B$135:$B$137)</f>
        <v>0</v>
      </c>
      <c r="M3" s="81">
        <f>SUMIF('Cost Breakdowns'!$D$135:$D$137,'SoESCaOMCbIC-capital'!M$1,'Cost Breakdowns'!$B$135:$B$137)</f>
        <v>0</v>
      </c>
      <c r="N3" s="81">
        <f>SUMIF('Cost Breakdowns'!$D$135:$D$137,'SoESCaOMCbIC-capital'!N$1,'Cost Breakdowns'!$B$135:$B$137)</f>
        <v>0</v>
      </c>
      <c r="O3" s="81">
        <f>SUMIF('Cost Breakdowns'!$D$135:$D$137,'SoESCaOMCbIC-capital'!O$1,'Cost Breakdowns'!$B$135:$B$137)</f>
        <v>0</v>
      </c>
      <c r="P3" s="81">
        <f>SUMIF('Cost Breakdowns'!$D$135:$D$137,'SoESCaOMCbIC-capital'!P$1,'Cost Breakdowns'!$B$135:$B$137)</f>
        <v>0</v>
      </c>
      <c r="Q3" s="81">
        <f>SUMIF('Cost Breakdowns'!$D$135:$D$137,'SoESCaOMCbIC-capital'!Q$1,'Cost Breakdowns'!$B$135:$B$137)</f>
        <v>0</v>
      </c>
      <c r="R3" s="81">
        <f>SUMIF('Cost Breakdowns'!$D$135:$D$137,'SoESCaOMCbIC-capital'!R$1,'Cost Breakdowns'!$B$135:$B$137)</f>
        <v>0</v>
      </c>
      <c r="S3" s="81">
        <f>SUMIF('Cost Breakdowns'!$D$135:$D$137,'SoESCaOMCbIC-capital'!S$1,'Cost Breakdowns'!$B$135:$B$137)</f>
        <v>0</v>
      </c>
      <c r="T3" s="81">
        <f>SUMIF('Cost Breakdowns'!$D$135:$D$137,'SoESCaOMCbIC-capital'!T$1,'Cost Breakdowns'!$B$135:$B$137)</f>
        <v>0</v>
      </c>
      <c r="U3" s="81">
        <f>SUMIF('Cost Breakdowns'!$D$135:$D$137,'SoESCaOMCbIC-capital'!U$1,'Cost Breakdowns'!$B$135:$B$137)</f>
        <v>0</v>
      </c>
      <c r="V3" s="81">
        <f>SUMIF('Cost Breakdowns'!$D$135:$D$137,'SoESCaOMCbIC-capital'!V$1,'Cost Breakdowns'!$B$135:$B$137)</f>
        <v>6.0604166666666646E-2</v>
      </c>
      <c r="W3" s="81">
        <f>SUMIF('Cost Breakdowns'!$D$135:$D$137,'SoESCaOMCbIC-capital'!W$1,'Cost Breakdowns'!$B$135:$B$137)</f>
        <v>0</v>
      </c>
      <c r="X3" s="81">
        <f>SUMIF('Cost Breakdowns'!$D$135:$D$137,'SoESCaOMCbIC-capital'!X$1,'Cost Breakdowns'!$B$135:$B$137)</f>
        <v>0</v>
      </c>
      <c r="Y3" s="81">
        <f>SUMIF('Cost Breakdowns'!$D$135:$D$137,'SoESCaOMCbIC-capital'!Y$1,'Cost Breakdowns'!$B$135:$B$137)</f>
        <v>0</v>
      </c>
      <c r="Z3" s="81">
        <f>SUMIF('Cost Breakdowns'!$D$135:$D$137,'SoESCaOMCbIC-capital'!Z$1,'Cost Breakdowns'!$B$135:$B$137)</f>
        <v>0.41820000000000018</v>
      </c>
      <c r="AA3" s="81">
        <f>SUMIF('Cost Breakdowns'!$D$135:$D$137,'SoESCaOMCbIC-capital'!AA$1,'Cost Breakdowns'!$B$135:$B$137)</f>
        <v>0</v>
      </c>
      <c r="AB3" s="81">
        <f>SUMIF('Cost Breakdowns'!$D$135:$D$137,'SoESCaOMCbIC-capital'!AB$1,'Cost Breakdowns'!$B$135:$B$137)</f>
        <v>0</v>
      </c>
      <c r="AC3" s="81">
        <f>SUMIF('Cost Breakdowns'!$D$135:$D$137,'SoESCaOMCbIC-capital'!AC$1,'Cost Breakdowns'!$B$135:$B$137)</f>
        <v>0</v>
      </c>
      <c r="AD3" s="81">
        <f>SUMIF('Cost Breakdowns'!$D$135:$D$137,'SoESCaOMCbIC-capital'!AD$1,'Cost Breakdowns'!$B$135:$B$137)</f>
        <v>0</v>
      </c>
      <c r="AE3" s="81">
        <f>SUMIF('Cost Breakdowns'!$D$135:$D$137,'SoESCaOMCbIC-capital'!AE$1,'Cost Breakdowns'!$B$135:$B$137)</f>
        <v>0</v>
      </c>
      <c r="AF3" s="81">
        <f>SUMIF('Cost Breakdowns'!$D$135:$D$137,'SoESCaOMCbIC-capital'!AF$1,'Cost Breakdowns'!$B$135:$B$137)</f>
        <v>0</v>
      </c>
      <c r="AG3" s="81">
        <f>SUMIF('Cost Breakdowns'!$D$135:$D$137,'SoESCaOMCbIC-capital'!AG$1,'Cost Breakdowns'!$B$135:$B$137)</f>
        <v>0</v>
      </c>
      <c r="AH3" s="81">
        <f>SUMIF('Cost Breakdowns'!$D$135:$D$137,'SoESCaOMCbIC-capital'!AH$1,'Cost Breakdowns'!$B$135:$B$137)</f>
        <v>0</v>
      </c>
      <c r="AI3" s="81">
        <f>SUMIF('Cost Breakdowns'!$D$135:$D$137,'SoESCaOMCbIC-capital'!AI$1,'Cost Breakdowns'!$B$135:$B$137)</f>
        <v>0</v>
      </c>
      <c r="AJ3" s="81">
        <f>SUMIF('Cost Breakdowns'!$D$135:$D$137,'SoESCaOMCbIC-capital'!AJ$1,'Cost Breakdowns'!$B$135:$B$137)</f>
        <v>0</v>
      </c>
      <c r="AK3" s="81">
        <f>SUMIF('Cost Breakdowns'!$D$135:$D$137,'SoESCaOMCbIC-capital'!AK$1,'Cost Breakdowns'!$B$135:$B$137)</f>
        <v>0</v>
      </c>
      <c r="AL3" s="81">
        <f>SUMIF('Cost Breakdowns'!$D$135:$D$137,'SoESCaOMCbIC-capital'!AL$1,'Cost Breakdowns'!$B$135:$B$137)</f>
        <v>0.52119583333333308</v>
      </c>
      <c r="AM3" s="81">
        <f>SUMIF('Cost Breakdowns'!$D$135:$D$137,'SoESCaOMCbIC-capital'!AM$1,'Cost Breakdowns'!$B$135:$B$137)</f>
        <v>0</v>
      </c>
      <c r="AN3" s="81">
        <f>SUMIF('Cost Breakdowns'!$D$135:$D$137,'SoESCaOMCbIC-capital'!AN$1,'Cost Breakdowns'!$B$135:$B$137)</f>
        <v>0</v>
      </c>
      <c r="AO3" s="81">
        <f>SUMIF('Cost Breakdowns'!$D$135:$D$137,'SoESCaOMCbIC-capital'!AO$1,'Cost Breakdowns'!$B$135:$B$137)</f>
        <v>0</v>
      </c>
      <c r="AP3" s="81">
        <f>SUMIF('Cost Breakdowns'!$D$135:$D$137,'SoESCaOMCbIC-capital'!AP$1,'Cost Breakdowns'!$B$135:$B$137)</f>
        <v>0</v>
      </c>
      <c r="AQ3" s="81">
        <f>SUMIF('Cost Breakdowns'!$D$135:$D$137,'SoESCaOMCbIC-capital'!AQ$1,'Cost Breakdowns'!$B$135:$B$137)</f>
        <v>0</v>
      </c>
    </row>
    <row r="4" spans="1:43" x14ac:dyDescent="0.2">
      <c r="A4" t="s">
        <v>201</v>
      </c>
      <c r="B4" s="81">
        <f>SUMIF('Cost Breakdowns'!$D$160:$D$160,'SoESCaOMCbIC-capital'!B$1,'Cost Breakdowns'!$B$160:$B$160)</f>
        <v>0</v>
      </c>
      <c r="C4" s="81">
        <f>SUMIF('Cost Breakdowns'!$D$160:$D$160,'SoESCaOMCbIC-capital'!C$1,'Cost Breakdowns'!$B$160:$B$160)</f>
        <v>0</v>
      </c>
      <c r="D4" s="81">
        <f>SUMIF('Cost Breakdowns'!$D$160:$D$160,'SoESCaOMCbIC-capital'!D$1,'Cost Breakdowns'!$B$160:$B$160)</f>
        <v>0</v>
      </c>
      <c r="E4" s="81">
        <f>SUMIF('Cost Breakdowns'!$D$160:$D$160,'SoESCaOMCbIC-capital'!E$1,'Cost Breakdowns'!$B$160:$B$160)</f>
        <v>0</v>
      </c>
      <c r="F4" s="81">
        <f>SUMIF('Cost Breakdowns'!$D$160:$D$160,'SoESCaOMCbIC-capital'!F$1,'Cost Breakdowns'!$B$160:$B$160)</f>
        <v>0</v>
      </c>
      <c r="G4" s="81">
        <f>SUMIF('Cost Breakdowns'!$D$160:$D$160,'SoESCaOMCbIC-capital'!G$1,'Cost Breakdowns'!$B$160:$B$160)</f>
        <v>0</v>
      </c>
      <c r="H4" s="81">
        <f>SUMIF('Cost Breakdowns'!$D$160:$D$160,'SoESCaOMCbIC-capital'!H$1,'Cost Breakdowns'!$B$160:$B$160)</f>
        <v>0</v>
      </c>
      <c r="I4" s="81">
        <f>SUMIF('Cost Breakdowns'!$D$160:$D$160,'SoESCaOMCbIC-capital'!I$1,'Cost Breakdowns'!$B$160:$B$160)</f>
        <v>0</v>
      </c>
      <c r="J4" s="81">
        <f>SUMIF('Cost Breakdowns'!$D$160:$D$160,'SoESCaOMCbIC-capital'!J$1,'Cost Breakdowns'!$B$160:$B$160)</f>
        <v>0</v>
      </c>
      <c r="K4" s="81">
        <f>SUMIF('Cost Breakdowns'!$D$160:$D$160,'SoESCaOMCbIC-capital'!K$1,'Cost Breakdowns'!$B$160:$B$160)</f>
        <v>0</v>
      </c>
      <c r="L4" s="81">
        <f>SUMIF('Cost Breakdowns'!$D$160:$D$160,'SoESCaOMCbIC-capital'!L$1,'Cost Breakdowns'!$B$160:$B$160)</f>
        <v>0</v>
      </c>
      <c r="M4" s="81">
        <f>SUMIF('Cost Breakdowns'!$D$160:$D$160,'SoESCaOMCbIC-capital'!M$1,'Cost Breakdowns'!$B$160:$B$160)</f>
        <v>0</v>
      </c>
      <c r="N4" s="81">
        <f>SUMIF('Cost Breakdowns'!$D$160:$D$160,'SoESCaOMCbIC-capital'!N$1,'Cost Breakdowns'!$B$160:$B$160)</f>
        <v>0</v>
      </c>
      <c r="O4" s="81">
        <f>SUMIF('Cost Breakdowns'!$D$160:$D$160,'SoESCaOMCbIC-capital'!O$1,'Cost Breakdowns'!$B$160:$B$160)</f>
        <v>0</v>
      </c>
      <c r="P4" s="81">
        <f>SUMIF('Cost Breakdowns'!$D$160:$D$160,'SoESCaOMCbIC-capital'!P$1,'Cost Breakdowns'!$B$160:$B$160)</f>
        <v>0</v>
      </c>
      <c r="Q4" s="81">
        <f>SUMIF('Cost Breakdowns'!$D$160:$D$160,'SoESCaOMCbIC-capital'!Q$1,'Cost Breakdowns'!$B$160:$B$160)</f>
        <v>0</v>
      </c>
      <c r="R4" s="81">
        <f>SUMIF('Cost Breakdowns'!$D$160:$D$160,'SoESCaOMCbIC-capital'!R$1,'Cost Breakdowns'!$B$160:$B$160)</f>
        <v>0</v>
      </c>
      <c r="S4" s="81">
        <f>SUMIF('Cost Breakdowns'!$D$160:$D$160,'SoESCaOMCbIC-capital'!S$1,'Cost Breakdowns'!$B$160:$B$160)</f>
        <v>0</v>
      </c>
      <c r="T4" s="81">
        <f>SUMIF('Cost Breakdowns'!$D$160:$D$160,'SoESCaOMCbIC-capital'!T$1,'Cost Breakdowns'!$B$160:$B$160)</f>
        <v>0</v>
      </c>
      <c r="U4" s="81">
        <f>SUMIF('Cost Breakdowns'!$D$160:$D$160,'SoESCaOMCbIC-capital'!U$1,'Cost Breakdowns'!$B$160:$B$160)</f>
        <v>0</v>
      </c>
      <c r="V4" s="81">
        <f>SUMIF('Cost Breakdowns'!$D$160:$D$160,'SoESCaOMCbIC-capital'!V$1,'Cost Breakdowns'!$B$160:$B$160)</f>
        <v>0</v>
      </c>
      <c r="W4" s="81">
        <f>SUMIF('Cost Breakdowns'!$D$160:$D$160,'SoESCaOMCbIC-capital'!W$1,'Cost Breakdowns'!$B$160:$B$160)</f>
        <v>0</v>
      </c>
      <c r="X4" s="81">
        <f>SUMIF('Cost Breakdowns'!$D$160:$D$160,'SoESCaOMCbIC-capital'!X$1,'Cost Breakdowns'!$B$160:$B$160)</f>
        <v>0</v>
      </c>
      <c r="Y4" s="81">
        <f>SUMIF('Cost Breakdowns'!$D$160:$D$160,'SoESCaOMCbIC-capital'!Y$1,'Cost Breakdowns'!$B$160:$B$160)</f>
        <v>0</v>
      </c>
      <c r="Z4" s="81">
        <f>SUMIF('Cost Breakdowns'!$D$160:$D$160,'SoESCaOMCbIC-capital'!Z$1,'Cost Breakdowns'!$B$160:$B$160)</f>
        <v>1</v>
      </c>
      <c r="AA4" s="81">
        <f>SUMIF('Cost Breakdowns'!$D$160:$D$160,'SoESCaOMCbIC-capital'!AA$1,'Cost Breakdowns'!$B$160:$B$160)</f>
        <v>0</v>
      </c>
      <c r="AB4" s="81">
        <f>SUMIF('Cost Breakdowns'!$D$160:$D$160,'SoESCaOMCbIC-capital'!AB$1,'Cost Breakdowns'!$B$160:$B$160)</f>
        <v>0</v>
      </c>
      <c r="AC4" s="81">
        <f>SUMIF('Cost Breakdowns'!$D$160:$D$160,'SoESCaOMCbIC-capital'!AC$1,'Cost Breakdowns'!$B$160:$B$160)</f>
        <v>0</v>
      </c>
      <c r="AD4" s="81">
        <f>SUMIF('Cost Breakdowns'!$D$160:$D$160,'SoESCaOMCbIC-capital'!AD$1,'Cost Breakdowns'!$B$160:$B$160)</f>
        <v>0</v>
      </c>
      <c r="AE4" s="81">
        <f>SUMIF('Cost Breakdowns'!$D$160:$D$160,'SoESCaOMCbIC-capital'!AE$1,'Cost Breakdowns'!$B$160:$B$160)</f>
        <v>0</v>
      </c>
      <c r="AF4" s="81">
        <f>SUMIF('Cost Breakdowns'!$D$160:$D$160,'SoESCaOMCbIC-capital'!AF$1,'Cost Breakdowns'!$B$160:$B$160)</f>
        <v>0</v>
      </c>
      <c r="AG4" s="81">
        <f>SUMIF('Cost Breakdowns'!$D$160:$D$160,'SoESCaOMCbIC-capital'!AG$1,'Cost Breakdowns'!$B$160:$B$160)</f>
        <v>0</v>
      </c>
      <c r="AH4" s="81">
        <f>SUMIF('Cost Breakdowns'!$D$160:$D$160,'SoESCaOMCbIC-capital'!AH$1,'Cost Breakdowns'!$B$160:$B$160)</f>
        <v>0</v>
      </c>
      <c r="AI4" s="81">
        <f>SUMIF('Cost Breakdowns'!$D$160:$D$160,'SoESCaOMCbIC-capital'!AI$1,'Cost Breakdowns'!$B$160:$B$160)</f>
        <v>0</v>
      </c>
      <c r="AJ4" s="81">
        <f>SUMIF('Cost Breakdowns'!$D$160:$D$160,'SoESCaOMCbIC-capital'!AJ$1,'Cost Breakdowns'!$B$160:$B$160)</f>
        <v>0</v>
      </c>
      <c r="AK4" s="81">
        <f>SUMIF('Cost Breakdowns'!$D$160:$D$160,'SoESCaOMCbIC-capital'!AK$1,'Cost Breakdowns'!$B$160:$B$160)</f>
        <v>0</v>
      </c>
      <c r="AL4" s="81">
        <f>SUMIF('Cost Breakdowns'!$D$160:$D$160,'SoESCaOMCbIC-capital'!AL$1,'Cost Breakdowns'!$B$160:$B$160)</f>
        <v>0</v>
      </c>
      <c r="AM4" s="81">
        <f>SUMIF('Cost Breakdowns'!$D$160:$D$160,'SoESCaOMCbIC-capital'!AM$1,'Cost Breakdowns'!$B$160:$B$160)</f>
        <v>0</v>
      </c>
      <c r="AN4" s="81">
        <f>SUMIF('Cost Breakdowns'!$D$160:$D$160,'SoESCaOMCbIC-capital'!AN$1,'Cost Breakdowns'!$B$160:$B$160)</f>
        <v>0</v>
      </c>
      <c r="AO4" s="81">
        <f>SUMIF('Cost Breakdowns'!$D$160:$D$160,'SoESCaOMCbIC-capital'!AO$1,'Cost Breakdowns'!$B$160:$B$160)</f>
        <v>0</v>
      </c>
      <c r="AP4" s="81">
        <f>SUMIF('Cost Breakdowns'!$D$160:$D$160,'SoESCaOMCbIC-capital'!AP$1,'Cost Breakdowns'!$B$160:$B$160)</f>
        <v>0</v>
      </c>
      <c r="AQ4" s="81">
        <f>SUMIF('Cost Breakdowns'!$D$160:$D$160,'SoESCaOMCbIC-capital'!AQ$1,'Cost Breakdowns'!$B$160:$B$160)</f>
        <v>0</v>
      </c>
    </row>
    <row r="5" spans="1:43" x14ac:dyDescent="0.2">
      <c r="A5" t="s">
        <v>202</v>
      </c>
      <c r="B5" s="81">
        <f>SUMIF('Cost Breakdowns'!$D$204:$D$211,'SoESCaOMCbIC-capital'!B$1,'Cost Breakdowns'!$B$204:$B$211)</f>
        <v>0</v>
      </c>
      <c r="C5" s="81">
        <f>SUMIF('Cost Breakdowns'!$D$204:$D$211,'SoESCaOMCbIC-capital'!C$1,'Cost Breakdowns'!$B$204:$B$211)</f>
        <v>0</v>
      </c>
      <c r="D5" s="81">
        <f>SUMIF('Cost Breakdowns'!$D$204:$D$211,'SoESCaOMCbIC-capital'!D$1,'Cost Breakdowns'!$B$204:$B$211)</f>
        <v>0</v>
      </c>
      <c r="E5" s="81">
        <f>SUMIF('Cost Breakdowns'!$D$204:$D$211,'SoESCaOMCbIC-capital'!E$1,'Cost Breakdowns'!$B$204:$B$211)</f>
        <v>0</v>
      </c>
      <c r="F5" s="81">
        <f>SUMIF('Cost Breakdowns'!$D$204:$D$211,'SoESCaOMCbIC-capital'!F$1,'Cost Breakdowns'!$B$204:$B$211)</f>
        <v>0</v>
      </c>
      <c r="G5" s="81">
        <f>SUMIF('Cost Breakdowns'!$D$204:$D$211,'SoESCaOMCbIC-capital'!G$1,'Cost Breakdowns'!$B$204:$B$211)</f>
        <v>0</v>
      </c>
      <c r="H5" s="81">
        <f>SUMIF('Cost Breakdowns'!$D$204:$D$211,'SoESCaOMCbIC-capital'!H$1,'Cost Breakdowns'!$B$204:$B$211)</f>
        <v>0</v>
      </c>
      <c r="I5" s="81">
        <f>SUMIF('Cost Breakdowns'!$D$204:$D$211,'SoESCaOMCbIC-capital'!I$1,'Cost Breakdowns'!$B$204:$B$211)</f>
        <v>0</v>
      </c>
      <c r="J5" s="81">
        <f>SUMIF('Cost Breakdowns'!$D$204:$D$211,'SoESCaOMCbIC-capital'!J$1,'Cost Breakdowns'!$B$204:$B$211)</f>
        <v>0</v>
      </c>
      <c r="K5" s="81">
        <f>SUMIF('Cost Breakdowns'!$D$204:$D$211,'SoESCaOMCbIC-capital'!K$1,'Cost Breakdowns'!$B$204:$B$211)</f>
        <v>0</v>
      </c>
      <c r="L5" s="81">
        <f>SUMIF('Cost Breakdowns'!$D$204:$D$211,'SoESCaOMCbIC-capital'!L$1,'Cost Breakdowns'!$B$204:$B$211)</f>
        <v>0</v>
      </c>
      <c r="M5" s="81">
        <f>SUMIF('Cost Breakdowns'!$D$204:$D$211,'SoESCaOMCbIC-capital'!M$1,'Cost Breakdowns'!$B$204:$B$211)</f>
        <v>0</v>
      </c>
      <c r="N5" s="81">
        <f>SUMIF('Cost Breakdowns'!$D$204:$D$211,'SoESCaOMCbIC-capital'!N$1,'Cost Breakdowns'!$B$204:$B$211)</f>
        <v>0</v>
      </c>
      <c r="O5" s="81">
        <f>SUMIF('Cost Breakdowns'!$D$204:$D$211,'SoESCaOMCbIC-capital'!O$1,'Cost Breakdowns'!$B$204:$B$211)</f>
        <v>0</v>
      </c>
      <c r="P5" s="81">
        <f>SUMIF('Cost Breakdowns'!$D$204:$D$211,'SoESCaOMCbIC-capital'!P$1,'Cost Breakdowns'!$B$204:$B$211)</f>
        <v>0</v>
      </c>
      <c r="Q5" s="81">
        <f>SUMIF('Cost Breakdowns'!$D$204:$D$211,'SoESCaOMCbIC-capital'!Q$1,'Cost Breakdowns'!$B$204:$B$211)</f>
        <v>0</v>
      </c>
      <c r="R5" s="81">
        <f>SUMIF('Cost Breakdowns'!$D$204:$D$211,'SoESCaOMCbIC-capital'!R$1,'Cost Breakdowns'!$B$204:$B$211)</f>
        <v>0</v>
      </c>
      <c r="S5" s="81">
        <f>SUMIF('Cost Breakdowns'!$D$204:$D$211,'SoESCaOMCbIC-capital'!S$1,'Cost Breakdowns'!$B$204:$B$211)</f>
        <v>0</v>
      </c>
      <c r="T5" s="81">
        <f>SUMIF('Cost Breakdowns'!$D$204:$D$211,'SoESCaOMCbIC-capital'!T$1,'Cost Breakdowns'!$B$204:$B$211)</f>
        <v>0</v>
      </c>
      <c r="U5" s="81">
        <f>SUMIF('Cost Breakdowns'!$D$204:$D$211,'SoESCaOMCbIC-capital'!U$1,'Cost Breakdowns'!$B$204:$B$211)</f>
        <v>0.19317941441524109</v>
      </c>
      <c r="V5" s="81">
        <f>SUMIF('Cost Breakdowns'!$D$204:$D$211,'SoESCaOMCbIC-capital'!V$1,'Cost Breakdowns'!$B$204:$B$211)</f>
        <v>0</v>
      </c>
      <c r="W5" s="81">
        <f>SUMIF('Cost Breakdowns'!$D$204:$D$211,'SoESCaOMCbIC-capital'!W$1,'Cost Breakdowns'!$B$204:$B$211)</f>
        <v>0</v>
      </c>
      <c r="X5" s="81">
        <f>SUMIF('Cost Breakdowns'!$D$204:$D$211,'SoESCaOMCbIC-capital'!X$1,'Cost Breakdowns'!$B$204:$B$211)</f>
        <v>0</v>
      </c>
      <c r="Y5" s="81">
        <f>SUMIF('Cost Breakdowns'!$D$204:$D$211,'SoESCaOMCbIC-capital'!Y$1,'Cost Breakdowns'!$B$204:$B$211)</f>
        <v>9.6589707207620543E-2</v>
      </c>
      <c r="Z5" s="81">
        <f>SUMIF('Cost Breakdowns'!$D$204:$D$211,'SoESCaOMCbIC-capital'!Z$1,'Cost Breakdowns'!$B$204:$B$211)</f>
        <v>0.21705639003696489</v>
      </c>
      <c r="AA5" s="81">
        <f>SUMIF('Cost Breakdowns'!$D$204:$D$211,'SoESCaOMCbIC-capital'!AA$1,'Cost Breakdowns'!$B$204:$B$211)</f>
        <v>0</v>
      </c>
      <c r="AB5" s="81">
        <f>SUMIF('Cost Breakdowns'!$D$204:$D$211,'SoESCaOMCbIC-capital'!AB$1,'Cost Breakdowns'!$B$204:$B$211)</f>
        <v>0</v>
      </c>
      <c r="AC5" s="81">
        <f>SUMIF('Cost Breakdowns'!$D$204:$D$211,'SoESCaOMCbIC-capital'!AC$1,'Cost Breakdowns'!$B$204:$B$211)</f>
        <v>0</v>
      </c>
      <c r="AD5" s="81">
        <f>SUMIF('Cost Breakdowns'!$D$204:$D$211,'SoESCaOMCbIC-capital'!AD$1,'Cost Breakdowns'!$B$204:$B$211)</f>
        <v>0</v>
      </c>
      <c r="AE5" s="81">
        <f>SUMIF('Cost Breakdowns'!$D$204:$D$211,'SoESCaOMCbIC-capital'!AE$1,'Cost Breakdowns'!$B$204:$B$211)</f>
        <v>0</v>
      </c>
      <c r="AF5" s="81">
        <f>SUMIF('Cost Breakdowns'!$D$204:$D$211,'SoESCaOMCbIC-capital'!AF$1,'Cost Breakdowns'!$B$204:$B$211)</f>
        <v>0</v>
      </c>
      <c r="AG5" s="81">
        <f>SUMIF('Cost Breakdowns'!$D$204:$D$211,'SoESCaOMCbIC-capital'!AG$1,'Cost Breakdowns'!$B$204:$B$211)</f>
        <v>0</v>
      </c>
      <c r="AH5" s="81">
        <f>SUMIF('Cost Breakdowns'!$D$204:$D$211,'SoESCaOMCbIC-capital'!AH$1,'Cost Breakdowns'!$B$204:$B$211)</f>
        <v>0</v>
      </c>
      <c r="AI5" s="81">
        <f>SUMIF('Cost Breakdowns'!$D$204:$D$211,'SoESCaOMCbIC-capital'!AI$1,'Cost Breakdowns'!$B$204:$B$211)</f>
        <v>0</v>
      </c>
      <c r="AJ5" s="81">
        <f>SUMIF('Cost Breakdowns'!$D$204:$D$211,'SoESCaOMCbIC-capital'!AJ$1,'Cost Breakdowns'!$B$204:$B$211)</f>
        <v>0.31251599767025628</v>
      </c>
      <c r="AK5" s="81">
        <f>SUMIF('Cost Breakdowns'!$D$204:$D$211,'SoESCaOMCbIC-capital'!AK$1,'Cost Breakdowns'!$B$204:$B$211)</f>
        <v>0</v>
      </c>
      <c r="AL5" s="81">
        <f>SUMIF('Cost Breakdowns'!$D$204:$D$211,'SoESCaOMCbIC-capital'!AL$1,'Cost Breakdowns'!$B$204:$B$211)</f>
        <v>0.18065849066991718</v>
      </c>
      <c r="AM5" s="81">
        <f>SUMIF('Cost Breakdowns'!$D$204:$D$211,'SoESCaOMCbIC-capital'!AM$1,'Cost Breakdowns'!$B$204:$B$211)</f>
        <v>0</v>
      </c>
      <c r="AN5" s="81">
        <f>SUMIF('Cost Breakdowns'!$D$204:$D$211,'SoESCaOMCbIC-capital'!AN$1,'Cost Breakdowns'!$B$204:$B$211)</f>
        <v>0</v>
      </c>
      <c r="AO5" s="81">
        <f>SUMIF('Cost Breakdowns'!$D$204:$D$211,'SoESCaOMCbIC-capital'!AO$1,'Cost Breakdowns'!$B$204:$B$211)</f>
        <v>0</v>
      </c>
      <c r="AP5" s="81">
        <f>SUMIF('Cost Breakdowns'!$D$204:$D$211,'SoESCaOMCbIC-capital'!AP$1,'Cost Breakdowns'!$B$204:$B$211)</f>
        <v>0</v>
      </c>
      <c r="AQ5" s="81">
        <f>SUMIF('Cost Breakdowns'!$D$204:$D$211,'SoESCaOMCbIC-capital'!AQ$1,'Cost Breakdowns'!$B$204:$B$211)</f>
        <v>0</v>
      </c>
    </row>
    <row r="6" spans="1:43" x14ac:dyDescent="0.2">
      <c r="A6" t="s">
        <v>203</v>
      </c>
      <c r="B6" s="81">
        <f>SUMIF('Cost Breakdowns'!$D$57:$D$71,'SoESCaOMCbIC-capital'!B$1,'Cost Breakdowns'!$B$57:$B$71)</f>
        <v>0</v>
      </c>
      <c r="C6" s="81">
        <f>SUMIF('Cost Breakdowns'!$D$57:$D$71,'SoESCaOMCbIC-capital'!C$1,'Cost Breakdowns'!$B$57:$B$71)</f>
        <v>0</v>
      </c>
      <c r="D6" s="81">
        <f>SUMIF('Cost Breakdowns'!$D$57:$D$71,'SoESCaOMCbIC-capital'!D$1,'Cost Breakdowns'!$B$57:$B$71)</f>
        <v>0</v>
      </c>
      <c r="E6" s="81">
        <f>SUMIF('Cost Breakdowns'!$D$57:$D$71,'SoESCaOMCbIC-capital'!E$1,'Cost Breakdowns'!$B$57:$B$71)</f>
        <v>0</v>
      </c>
      <c r="F6" s="81">
        <f>SUMIF('Cost Breakdowns'!$D$57:$D$71,'SoESCaOMCbIC-capital'!F$1,'Cost Breakdowns'!$B$57:$B$71)</f>
        <v>0</v>
      </c>
      <c r="G6" s="81">
        <f>SUMIF('Cost Breakdowns'!$D$57:$D$71,'SoESCaOMCbIC-capital'!G$1,'Cost Breakdowns'!$B$57:$B$71)</f>
        <v>0</v>
      </c>
      <c r="H6" s="81">
        <f>SUMIF('Cost Breakdowns'!$D$57:$D$71,'SoESCaOMCbIC-capital'!H$1,'Cost Breakdowns'!$B$57:$B$71)</f>
        <v>0</v>
      </c>
      <c r="I6" s="81">
        <f>SUMIF('Cost Breakdowns'!$D$57:$D$71,'SoESCaOMCbIC-capital'!I$1,'Cost Breakdowns'!$B$57:$B$71)</f>
        <v>0</v>
      </c>
      <c r="J6" s="81">
        <f>SUMIF('Cost Breakdowns'!$D$57:$D$71,'SoESCaOMCbIC-capital'!J$1,'Cost Breakdowns'!$B$57:$B$71)</f>
        <v>0</v>
      </c>
      <c r="K6" s="81">
        <f>SUMIF('Cost Breakdowns'!$D$57:$D$71,'SoESCaOMCbIC-capital'!K$1,'Cost Breakdowns'!$B$57:$B$71)</f>
        <v>0</v>
      </c>
      <c r="L6" s="81">
        <f>SUMIF('Cost Breakdowns'!$D$57:$D$71,'SoESCaOMCbIC-capital'!L$1,'Cost Breakdowns'!$B$57:$B$71)</f>
        <v>0</v>
      </c>
      <c r="M6" s="81">
        <f>SUMIF('Cost Breakdowns'!$D$57:$D$71,'SoESCaOMCbIC-capital'!M$1,'Cost Breakdowns'!$B$57:$B$71)</f>
        <v>0</v>
      </c>
      <c r="N6" s="81">
        <f>SUMIF('Cost Breakdowns'!$D$57:$D$71,'SoESCaOMCbIC-capital'!N$1,'Cost Breakdowns'!$B$57:$B$71)</f>
        <v>0</v>
      </c>
      <c r="O6" s="81">
        <f>SUMIF('Cost Breakdowns'!$D$57:$D$71,'SoESCaOMCbIC-capital'!O$1,'Cost Breakdowns'!$B$57:$B$71)</f>
        <v>0</v>
      </c>
      <c r="P6" s="81">
        <f>SUMIF('Cost Breakdowns'!$D$57:$D$71,'SoESCaOMCbIC-capital'!P$1,'Cost Breakdowns'!$B$57:$B$71)</f>
        <v>0</v>
      </c>
      <c r="Q6" s="81">
        <f>SUMIF('Cost Breakdowns'!$D$57:$D$71,'SoESCaOMCbIC-capital'!Q$1,'Cost Breakdowns'!$B$57:$B$71)</f>
        <v>0</v>
      </c>
      <c r="R6" s="81">
        <f>SUMIF('Cost Breakdowns'!$D$57:$D$71,'SoESCaOMCbIC-capital'!R$1,'Cost Breakdowns'!$B$57:$B$71)</f>
        <v>0</v>
      </c>
      <c r="S6" s="81">
        <f>SUMIF('Cost Breakdowns'!$D$57:$D$71,'SoESCaOMCbIC-capital'!S$1,'Cost Breakdowns'!$B$57:$B$71)</f>
        <v>0</v>
      </c>
      <c r="T6" s="81">
        <f>SUMIF('Cost Breakdowns'!$D$57:$D$71,'SoESCaOMCbIC-capital'!T$1,'Cost Breakdowns'!$B$57:$B$71)</f>
        <v>0</v>
      </c>
      <c r="U6" s="81">
        <f>SUMIF('Cost Breakdowns'!$D$57:$D$71,'SoESCaOMCbIC-capital'!U$1,'Cost Breakdowns'!$B$57:$B$71)</f>
        <v>0</v>
      </c>
      <c r="V6" s="81">
        <f>SUMIF('Cost Breakdowns'!$D$57:$D$71,'SoESCaOMCbIC-capital'!V$1,'Cost Breakdowns'!$B$57:$B$71)</f>
        <v>0</v>
      </c>
      <c r="W6" s="81">
        <f>SUMIF('Cost Breakdowns'!$D$57:$D$71,'SoESCaOMCbIC-capital'!W$1,'Cost Breakdowns'!$B$57:$B$71)</f>
        <v>0</v>
      </c>
      <c r="X6" s="81">
        <f>SUMIF('Cost Breakdowns'!$D$57:$D$71,'SoESCaOMCbIC-capital'!X$1,'Cost Breakdowns'!$B$57:$B$71)</f>
        <v>0</v>
      </c>
      <c r="Y6" s="81">
        <f>SUMIF('Cost Breakdowns'!$D$57:$D$71,'SoESCaOMCbIC-capital'!Y$1,'Cost Breakdowns'!$B$57:$B$71)</f>
        <v>0.54552991118951999</v>
      </c>
      <c r="Z6" s="81">
        <f>SUMIF('Cost Breakdowns'!$D$57:$D$71,'SoESCaOMCbIC-capital'!Z$1,'Cost Breakdowns'!$B$57:$B$71)</f>
        <v>0.11938911517015138</v>
      </c>
      <c r="AA6" s="81">
        <f>SUMIF('Cost Breakdowns'!$D$57:$D$71,'SoESCaOMCbIC-capital'!AA$1,'Cost Breakdowns'!$B$57:$B$71)</f>
        <v>0</v>
      </c>
      <c r="AB6" s="81">
        <f>SUMIF('Cost Breakdowns'!$D$57:$D$71,'SoESCaOMCbIC-capital'!AB$1,'Cost Breakdowns'!$B$57:$B$71)</f>
        <v>0</v>
      </c>
      <c r="AC6" s="81">
        <f>SUMIF('Cost Breakdowns'!$D$57:$D$71,'SoESCaOMCbIC-capital'!AC$1,'Cost Breakdowns'!$B$57:$B$71)</f>
        <v>0</v>
      </c>
      <c r="AD6" s="81">
        <f>SUMIF('Cost Breakdowns'!$D$57:$D$71,'SoESCaOMCbIC-capital'!AD$1,'Cost Breakdowns'!$B$57:$B$71)</f>
        <v>9.6385545866255529E-2</v>
      </c>
      <c r="AE6" s="81">
        <f>SUMIF('Cost Breakdowns'!$D$57:$D$71,'SoESCaOMCbIC-capital'!AE$1,'Cost Breakdowns'!$B$57:$B$71)</f>
        <v>0</v>
      </c>
      <c r="AF6" s="81">
        <f>SUMIF('Cost Breakdowns'!$D$57:$D$71,'SoESCaOMCbIC-capital'!AF$1,'Cost Breakdowns'!$B$57:$B$71)</f>
        <v>0</v>
      </c>
      <c r="AG6" s="81">
        <f>SUMIF('Cost Breakdowns'!$D$57:$D$71,'SoESCaOMCbIC-capital'!AG$1,'Cost Breakdowns'!$B$57:$B$71)</f>
        <v>0</v>
      </c>
      <c r="AH6" s="81">
        <f>SUMIF('Cost Breakdowns'!$D$57:$D$71,'SoESCaOMCbIC-capital'!AH$1,'Cost Breakdowns'!$B$57:$B$71)</f>
        <v>0</v>
      </c>
      <c r="AI6" s="81">
        <f>SUMIF('Cost Breakdowns'!$D$57:$D$71,'SoESCaOMCbIC-capital'!AI$1,'Cost Breakdowns'!$B$57:$B$71)</f>
        <v>0</v>
      </c>
      <c r="AJ6" s="81">
        <f>SUMIF('Cost Breakdowns'!$D$57:$D$71,'SoESCaOMCbIC-capital'!AJ$1,'Cost Breakdowns'!$B$57:$B$71)</f>
        <v>0.18417620229220796</v>
      </c>
      <c r="AK6" s="81">
        <f>SUMIF('Cost Breakdowns'!$D$57:$D$71,'SoESCaOMCbIC-capital'!AK$1,'Cost Breakdowns'!$B$57:$B$71)</f>
        <v>0</v>
      </c>
      <c r="AL6" s="81">
        <f>SUMIF('Cost Breakdowns'!$D$57:$D$71,'SoESCaOMCbIC-capital'!AL$1,'Cost Breakdowns'!$B$57:$B$71)</f>
        <v>9.5771625191948158E-3</v>
      </c>
      <c r="AM6" s="81">
        <f>SUMIF('Cost Breakdowns'!$D$57:$D$71,'SoESCaOMCbIC-capital'!AM$1,'Cost Breakdowns'!$B$57:$B$71)</f>
        <v>4.4942062962670282E-2</v>
      </c>
      <c r="AN6" s="81">
        <f>SUMIF('Cost Breakdowns'!$D$57:$D$71,'SoESCaOMCbIC-capital'!AN$1,'Cost Breakdowns'!$B$57:$B$71)</f>
        <v>0</v>
      </c>
      <c r="AO6" s="81">
        <f>SUMIF('Cost Breakdowns'!$D$57:$D$71,'SoESCaOMCbIC-capital'!AO$1,'Cost Breakdowns'!$B$57:$B$71)</f>
        <v>0</v>
      </c>
      <c r="AP6" s="81">
        <f>SUMIF('Cost Breakdowns'!$D$57:$D$71,'SoESCaOMCbIC-capital'!AP$1,'Cost Breakdowns'!$B$57:$B$71)</f>
        <v>0</v>
      </c>
      <c r="AQ6" s="81">
        <f>SUMIF('Cost Breakdowns'!$D$57:$D$71,'SoESCaOMCbIC-capital'!AQ$1,'Cost Breakdowns'!$B$57:$B$71)</f>
        <v>0</v>
      </c>
    </row>
    <row r="7" spans="1:43" x14ac:dyDescent="0.2">
      <c r="A7" t="s">
        <v>204</v>
      </c>
      <c r="B7" s="81">
        <f>SUMIF('Cost Breakdowns'!$D$15:$D$16,'SoESCaOMCbIC-capital'!B$1,'Cost Breakdowns'!$B$15:$B$16)</f>
        <v>0</v>
      </c>
      <c r="C7" s="81">
        <f>SUMIF('Cost Breakdowns'!$D$15:$D$16,'SoESCaOMCbIC-capital'!C$1,'Cost Breakdowns'!$B$15:$B$16)</f>
        <v>0</v>
      </c>
      <c r="D7" s="81">
        <f>SUMIF('Cost Breakdowns'!$D$15:$D$16,'SoESCaOMCbIC-capital'!D$1,'Cost Breakdowns'!$B$15:$B$16)</f>
        <v>0</v>
      </c>
      <c r="E7" s="81">
        <f>SUMIF('Cost Breakdowns'!$D$15:$D$16,'SoESCaOMCbIC-capital'!E$1,'Cost Breakdowns'!$B$15:$B$16)</f>
        <v>0</v>
      </c>
      <c r="F7" s="81">
        <f>SUMIF('Cost Breakdowns'!$D$15:$D$16,'SoESCaOMCbIC-capital'!F$1,'Cost Breakdowns'!$B$15:$B$16)</f>
        <v>0</v>
      </c>
      <c r="G7" s="81">
        <f>SUMIF('Cost Breakdowns'!$D$15:$D$16,'SoESCaOMCbIC-capital'!G$1,'Cost Breakdowns'!$B$15:$B$16)</f>
        <v>0</v>
      </c>
      <c r="H7" s="81">
        <f>SUMIF('Cost Breakdowns'!$D$15:$D$16,'SoESCaOMCbIC-capital'!H$1,'Cost Breakdowns'!$B$15:$B$16)</f>
        <v>0</v>
      </c>
      <c r="I7" s="81">
        <f>SUMIF('Cost Breakdowns'!$D$15:$D$16,'SoESCaOMCbIC-capital'!I$1,'Cost Breakdowns'!$B$15:$B$16)</f>
        <v>0</v>
      </c>
      <c r="J7" s="81">
        <f>SUMIF('Cost Breakdowns'!$D$15:$D$16,'SoESCaOMCbIC-capital'!J$1,'Cost Breakdowns'!$B$15:$B$16)</f>
        <v>0</v>
      </c>
      <c r="K7" s="81">
        <f>SUMIF('Cost Breakdowns'!$D$15:$D$16,'SoESCaOMCbIC-capital'!K$1,'Cost Breakdowns'!$B$15:$B$16)</f>
        <v>0</v>
      </c>
      <c r="L7" s="81">
        <f>SUMIF('Cost Breakdowns'!$D$15:$D$16,'SoESCaOMCbIC-capital'!L$1,'Cost Breakdowns'!$B$15:$B$16)</f>
        <v>0</v>
      </c>
      <c r="M7" s="81">
        <f>SUMIF('Cost Breakdowns'!$D$15:$D$16,'SoESCaOMCbIC-capital'!M$1,'Cost Breakdowns'!$B$15:$B$16)</f>
        <v>0</v>
      </c>
      <c r="N7" s="81">
        <f>SUMIF('Cost Breakdowns'!$D$15:$D$16,'SoESCaOMCbIC-capital'!N$1,'Cost Breakdowns'!$B$15:$B$16)</f>
        <v>0</v>
      </c>
      <c r="O7" s="81">
        <f>SUMIF('Cost Breakdowns'!$D$15:$D$16,'SoESCaOMCbIC-capital'!O$1,'Cost Breakdowns'!$B$15:$B$16)</f>
        <v>0</v>
      </c>
      <c r="P7" s="81">
        <f>SUMIF('Cost Breakdowns'!$D$15:$D$16,'SoESCaOMCbIC-capital'!P$1,'Cost Breakdowns'!$B$15:$B$16)</f>
        <v>0</v>
      </c>
      <c r="Q7" s="81">
        <f>SUMIF('Cost Breakdowns'!$D$15:$D$16,'SoESCaOMCbIC-capital'!Q$1,'Cost Breakdowns'!$B$15:$B$16)</f>
        <v>0</v>
      </c>
      <c r="R7" s="81">
        <f>SUMIF('Cost Breakdowns'!$D$15:$D$16,'SoESCaOMCbIC-capital'!R$1,'Cost Breakdowns'!$B$15:$B$16)</f>
        <v>0</v>
      </c>
      <c r="S7" s="81">
        <f>SUMIF('Cost Breakdowns'!$D$15:$D$16,'SoESCaOMCbIC-capital'!S$1,'Cost Breakdowns'!$B$15:$B$16)</f>
        <v>0</v>
      </c>
      <c r="T7" s="81">
        <f>SUMIF('Cost Breakdowns'!$D$15:$D$16,'SoESCaOMCbIC-capital'!T$1,'Cost Breakdowns'!$B$15:$B$16)</f>
        <v>0.64649275362318703</v>
      </c>
      <c r="U7" s="81">
        <f>SUMIF('Cost Breakdowns'!$D$15:$D$16,'SoESCaOMCbIC-capital'!U$1,'Cost Breakdowns'!$B$15:$B$16)</f>
        <v>0</v>
      </c>
      <c r="V7" s="81">
        <f>SUMIF('Cost Breakdowns'!$D$15:$D$16,'SoESCaOMCbIC-capital'!V$1,'Cost Breakdowns'!$B$15:$B$16)</f>
        <v>0</v>
      </c>
      <c r="W7" s="81">
        <f>SUMIF('Cost Breakdowns'!$D$15:$D$16,'SoESCaOMCbIC-capital'!W$1,'Cost Breakdowns'!$B$15:$B$16)</f>
        <v>0</v>
      </c>
      <c r="X7" s="81">
        <f>SUMIF('Cost Breakdowns'!$D$15:$D$16,'SoESCaOMCbIC-capital'!X$1,'Cost Breakdowns'!$B$15:$B$16)</f>
        <v>0</v>
      </c>
      <c r="Y7" s="81">
        <f>SUMIF('Cost Breakdowns'!$D$15:$D$16,'SoESCaOMCbIC-capital'!Y$1,'Cost Breakdowns'!$B$15:$B$16)</f>
        <v>0</v>
      </c>
      <c r="Z7" s="81">
        <f>SUMIF('Cost Breakdowns'!$D$15:$D$16,'SoESCaOMCbIC-capital'!Z$1,'Cost Breakdowns'!$B$15:$B$16)</f>
        <v>0</v>
      </c>
      <c r="AA7" s="81">
        <f>SUMIF('Cost Breakdowns'!$D$15:$D$16,'SoESCaOMCbIC-capital'!AA$1,'Cost Breakdowns'!$B$15:$B$16)</f>
        <v>0</v>
      </c>
      <c r="AB7" s="81">
        <f>SUMIF('Cost Breakdowns'!$D$15:$D$16,'SoESCaOMCbIC-capital'!AB$1,'Cost Breakdowns'!$B$15:$B$16)</f>
        <v>0</v>
      </c>
      <c r="AC7" s="81">
        <f>SUMIF('Cost Breakdowns'!$D$15:$D$16,'SoESCaOMCbIC-capital'!AC$1,'Cost Breakdowns'!$B$15:$B$16)</f>
        <v>0.35350724637681297</v>
      </c>
      <c r="AD7" s="81">
        <f>SUMIF('Cost Breakdowns'!$D$15:$D$16,'SoESCaOMCbIC-capital'!AD$1,'Cost Breakdowns'!$B$15:$B$16)</f>
        <v>0</v>
      </c>
      <c r="AE7" s="81">
        <f>SUMIF('Cost Breakdowns'!$D$15:$D$16,'SoESCaOMCbIC-capital'!AE$1,'Cost Breakdowns'!$B$15:$B$16)</f>
        <v>0</v>
      </c>
      <c r="AF7" s="81">
        <f>SUMIF('Cost Breakdowns'!$D$15:$D$16,'SoESCaOMCbIC-capital'!AF$1,'Cost Breakdowns'!$B$15:$B$16)</f>
        <v>0</v>
      </c>
      <c r="AG7" s="81">
        <f>SUMIF('Cost Breakdowns'!$D$15:$D$16,'SoESCaOMCbIC-capital'!AG$1,'Cost Breakdowns'!$B$15:$B$16)</f>
        <v>0</v>
      </c>
      <c r="AH7" s="81">
        <f>SUMIF('Cost Breakdowns'!$D$15:$D$16,'SoESCaOMCbIC-capital'!AH$1,'Cost Breakdowns'!$B$15:$B$16)</f>
        <v>0</v>
      </c>
      <c r="AI7" s="81">
        <f>SUMIF('Cost Breakdowns'!$D$15:$D$16,'SoESCaOMCbIC-capital'!AI$1,'Cost Breakdowns'!$B$15:$B$16)</f>
        <v>0</v>
      </c>
      <c r="AJ7" s="81">
        <f>SUMIF('Cost Breakdowns'!$D$15:$D$16,'SoESCaOMCbIC-capital'!AJ$1,'Cost Breakdowns'!$B$15:$B$16)</f>
        <v>0</v>
      </c>
      <c r="AK7" s="81">
        <f>SUMIF('Cost Breakdowns'!$D$15:$D$16,'SoESCaOMCbIC-capital'!AK$1,'Cost Breakdowns'!$B$15:$B$16)</f>
        <v>0</v>
      </c>
      <c r="AL7" s="81">
        <f>SUMIF('Cost Breakdowns'!$D$15:$D$16,'SoESCaOMCbIC-capital'!AL$1,'Cost Breakdowns'!$B$15:$B$16)</f>
        <v>0</v>
      </c>
      <c r="AM7" s="81">
        <f>SUMIF('Cost Breakdowns'!$D$15:$D$16,'SoESCaOMCbIC-capital'!AM$1,'Cost Breakdowns'!$B$15:$B$16)</f>
        <v>0</v>
      </c>
      <c r="AN7" s="81">
        <f>SUMIF('Cost Breakdowns'!$D$15:$D$16,'SoESCaOMCbIC-capital'!AN$1,'Cost Breakdowns'!$B$15:$B$16)</f>
        <v>0</v>
      </c>
      <c r="AO7" s="81">
        <f>SUMIF('Cost Breakdowns'!$D$15:$D$16,'SoESCaOMCbIC-capital'!AO$1,'Cost Breakdowns'!$B$15:$B$16)</f>
        <v>0</v>
      </c>
      <c r="AP7" s="81">
        <f>SUMIF('Cost Breakdowns'!$D$15:$D$16,'SoESCaOMCbIC-capital'!AP$1,'Cost Breakdowns'!$B$15:$B$16)</f>
        <v>0</v>
      </c>
      <c r="AQ7" s="81">
        <f>SUMIF('Cost Breakdowns'!$D$15:$D$16,'SoESCaOMCbIC-capital'!AQ$1,'Cost Breakdowns'!$B$15:$B$16)</f>
        <v>0</v>
      </c>
    </row>
    <row r="8" spans="1:43" x14ac:dyDescent="0.2">
      <c r="A8" t="s">
        <v>205</v>
      </c>
      <c r="B8" s="81">
        <f>SUMIF('Cost Breakdowns'!$D$274:$D$287,'SoESCaOMCbIC-capital'!B$1,'Cost Breakdowns'!$B$274:$B$287)</f>
        <v>0</v>
      </c>
      <c r="C8" s="81">
        <f>SUMIF('Cost Breakdowns'!$D$274:$D$287,'SoESCaOMCbIC-capital'!C$1,'Cost Breakdowns'!$B$274:$B$287)</f>
        <v>0</v>
      </c>
      <c r="D8" s="81">
        <f>SUMIF('Cost Breakdowns'!$D$274:$D$287,'SoESCaOMCbIC-capital'!D$1,'Cost Breakdowns'!$B$274:$B$287)</f>
        <v>0</v>
      </c>
      <c r="E8" s="81">
        <f>SUMIF('Cost Breakdowns'!$D$274:$D$287,'SoESCaOMCbIC-capital'!E$1,'Cost Breakdowns'!$B$274:$B$287)</f>
        <v>0</v>
      </c>
      <c r="F8" s="81">
        <f>SUMIF('Cost Breakdowns'!$D$274:$D$287,'SoESCaOMCbIC-capital'!F$1,'Cost Breakdowns'!$B$274:$B$287)</f>
        <v>0</v>
      </c>
      <c r="G8" s="81">
        <f>SUMIF('Cost Breakdowns'!$D$274:$D$287,'SoESCaOMCbIC-capital'!G$1,'Cost Breakdowns'!$B$274:$B$287)</f>
        <v>0</v>
      </c>
      <c r="H8" s="81">
        <f>SUMIF('Cost Breakdowns'!$D$274:$D$287,'SoESCaOMCbIC-capital'!H$1,'Cost Breakdowns'!$B$274:$B$287)</f>
        <v>0</v>
      </c>
      <c r="I8" s="81">
        <f>SUMIF('Cost Breakdowns'!$D$274:$D$287,'SoESCaOMCbIC-capital'!I$1,'Cost Breakdowns'!$B$274:$B$287)</f>
        <v>0</v>
      </c>
      <c r="J8" s="81">
        <f>SUMIF('Cost Breakdowns'!$D$274:$D$287,'SoESCaOMCbIC-capital'!J$1,'Cost Breakdowns'!$B$274:$B$287)</f>
        <v>0</v>
      </c>
      <c r="K8" s="81">
        <f>SUMIF('Cost Breakdowns'!$D$274:$D$287,'SoESCaOMCbIC-capital'!K$1,'Cost Breakdowns'!$B$274:$B$287)</f>
        <v>0</v>
      </c>
      <c r="L8" s="81">
        <f>SUMIF('Cost Breakdowns'!$D$274:$D$287,'SoESCaOMCbIC-capital'!L$1,'Cost Breakdowns'!$B$274:$B$287)</f>
        <v>1.7192251878116429E-2</v>
      </c>
      <c r="M8" s="81">
        <f>SUMIF('Cost Breakdowns'!$D$274:$D$287,'SoESCaOMCbIC-capital'!M$1,'Cost Breakdowns'!$B$274:$B$287)</f>
        <v>0</v>
      </c>
      <c r="N8" s="81">
        <f>SUMIF('Cost Breakdowns'!$D$274:$D$287,'SoESCaOMCbIC-capital'!N$1,'Cost Breakdowns'!$B$274:$B$287)</f>
        <v>0</v>
      </c>
      <c r="O8" s="81">
        <f>SUMIF('Cost Breakdowns'!$D$274:$D$287,'SoESCaOMCbIC-capital'!O$1,'Cost Breakdowns'!$B$274:$B$287)</f>
        <v>0</v>
      </c>
      <c r="P8" s="81">
        <f>SUMIF('Cost Breakdowns'!$D$274:$D$287,'SoESCaOMCbIC-capital'!P$1,'Cost Breakdowns'!$B$274:$B$287)</f>
        <v>0</v>
      </c>
      <c r="Q8" s="81">
        <f>SUMIF('Cost Breakdowns'!$D$274:$D$287,'SoESCaOMCbIC-capital'!Q$1,'Cost Breakdowns'!$B$274:$B$287)</f>
        <v>0</v>
      </c>
      <c r="R8" s="81">
        <f>SUMIF('Cost Breakdowns'!$D$274:$D$287,'SoESCaOMCbIC-capital'!R$1,'Cost Breakdowns'!$B$274:$B$287)</f>
        <v>0</v>
      </c>
      <c r="S8" s="81">
        <f>SUMIF('Cost Breakdowns'!$D$274:$D$287,'SoESCaOMCbIC-capital'!S$1,'Cost Breakdowns'!$B$274:$B$287)</f>
        <v>0.42277656301083044</v>
      </c>
      <c r="T8" s="81">
        <f>SUMIF('Cost Breakdowns'!$D$274:$D$287,'SoESCaOMCbIC-capital'!T$1,'Cost Breakdowns'!$B$274:$B$287)</f>
        <v>0</v>
      </c>
      <c r="U8" s="81">
        <f>SUMIF('Cost Breakdowns'!$D$274:$D$287,'SoESCaOMCbIC-capital'!U$1,'Cost Breakdowns'!$B$274:$B$287)</f>
        <v>0</v>
      </c>
      <c r="V8" s="81">
        <f>SUMIF('Cost Breakdowns'!$D$274:$D$287,'SoESCaOMCbIC-capital'!V$1,'Cost Breakdowns'!$B$274:$B$287)</f>
        <v>0</v>
      </c>
      <c r="W8" s="81">
        <f>SUMIF('Cost Breakdowns'!$D$274:$D$287,'SoESCaOMCbIC-capital'!W$1,'Cost Breakdowns'!$B$274:$B$287)</f>
        <v>0</v>
      </c>
      <c r="X8" s="81">
        <f>SUMIF('Cost Breakdowns'!$D$274:$D$287,'SoESCaOMCbIC-capital'!X$1,'Cost Breakdowns'!$B$274:$B$287)</f>
        <v>0</v>
      </c>
      <c r="Y8" s="81">
        <f>SUMIF('Cost Breakdowns'!$D$274:$D$287,'SoESCaOMCbIC-capital'!Y$1,'Cost Breakdowns'!$B$274:$B$287)</f>
        <v>0</v>
      </c>
      <c r="Z8" s="81">
        <f>SUMIF('Cost Breakdowns'!$D$274:$D$287,'SoESCaOMCbIC-capital'!Z$1,'Cost Breakdowns'!$B$274:$B$287)</f>
        <v>0.41615575034208502</v>
      </c>
      <c r="AA8" s="81">
        <f>SUMIF('Cost Breakdowns'!$D$274:$D$287,'SoESCaOMCbIC-capital'!AA$1,'Cost Breakdowns'!$B$274:$B$287)</f>
        <v>0</v>
      </c>
      <c r="AB8" s="81">
        <f>SUMIF('Cost Breakdowns'!$D$274:$D$287,'SoESCaOMCbIC-capital'!AB$1,'Cost Breakdowns'!$B$274:$B$287)</f>
        <v>6.6213883181614627E-2</v>
      </c>
      <c r="AC8" s="81">
        <f>SUMIF('Cost Breakdowns'!$D$274:$D$287,'SoESCaOMCbIC-capital'!AC$1,'Cost Breakdowns'!$B$274:$B$287)</f>
        <v>0</v>
      </c>
      <c r="AD8" s="81">
        <f>SUMIF('Cost Breakdowns'!$D$274:$D$287,'SoESCaOMCbIC-capital'!AD$1,'Cost Breakdowns'!$B$274:$B$287)</f>
        <v>0</v>
      </c>
      <c r="AE8" s="81">
        <f>SUMIF('Cost Breakdowns'!$D$274:$D$287,'SoESCaOMCbIC-capital'!AE$1,'Cost Breakdowns'!$B$274:$B$287)</f>
        <v>0</v>
      </c>
      <c r="AF8" s="81">
        <f>SUMIF('Cost Breakdowns'!$D$274:$D$287,'SoESCaOMCbIC-capital'!AF$1,'Cost Breakdowns'!$B$274:$B$287)</f>
        <v>0</v>
      </c>
      <c r="AG8" s="81">
        <f>SUMIF('Cost Breakdowns'!$D$274:$D$287,'SoESCaOMCbIC-capital'!AG$1,'Cost Breakdowns'!$B$274:$B$287)</f>
        <v>0</v>
      </c>
      <c r="AH8" s="81">
        <f>SUMIF('Cost Breakdowns'!$D$274:$D$287,'SoESCaOMCbIC-capital'!AH$1,'Cost Breakdowns'!$B$274:$B$287)</f>
        <v>0</v>
      </c>
      <c r="AI8" s="81">
        <f>SUMIF('Cost Breakdowns'!$D$274:$D$287,'SoESCaOMCbIC-capital'!AI$1,'Cost Breakdowns'!$B$274:$B$287)</f>
        <v>0</v>
      </c>
      <c r="AJ8" s="81">
        <f>SUMIF('Cost Breakdowns'!$D$274:$D$287,'SoESCaOMCbIC-capital'!AJ$1,'Cost Breakdowns'!$B$274:$B$287)</f>
        <v>0</v>
      </c>
      <c r="AK8" s="81">
        <f>SUMIF('Cost Breakdowns'!$D$274:$D$287,'SoESCaOMCbIC-capital'!AK$1,'Cost Breakdowns'!$B$274:$B$287)</f>
        <v>0</v>
      </c>
      <c r="AL8" s="81">
        <f>SUMIF('Cost Breakdowns'!$D$274:$D$287,'SoESCaOMCbIC-capital'!AL$1,'Cost Breakdowns'!$B$274:$B$287)</f>
        <v>7.7661551587353536E-2</v>
      </c>
      <c r="AM8" s="81">
        <f>SUMIF('Cost Breakdowns'!$D$274:$D$287,'SoESCaOMCbIC-capital'!AM$1,'Cost Breakdowns'!$B$274:$B$287)</f>
        <v>0</v>
      </c>
      <c r="AN8" s="81">
        <f>SUMIF('Cost Breakdowns'!$D$274:$D$287,'SoESCaOMCbIC-capital'!AN$1,'Cost Breakdowns'!$B$274:$B$287)</f>
        <v>0</v>
      </c>
      <c r="AO8" s="81">
        <f>SUMIF('Cost Breakdowns'!$D$274:$D$287,'SoESCaOMCbIC-capital'!AO$1,'Cost Breakdowns'!$B$274:$B$287)</f>
        <v>0</v>
      </c>
      <c r="AP8" s="81">
        <f>SUMIF('Cost Breakdowns'!$D$274:$D$287,'SoESCaOMCbIC-capital'!AP$1,'Cost Breakdowns'!$B$274:$B$287)</f>
        <v>0</v>
      </c>
      <c r="AQ8" s="81">
        <f>SUMIF('Cost Breakdowns'!$D$274:$D$287,'SoESCaOMCbIC-capital'!AQ$1,'Cost Breakdowns'!$B$274:$B$287)</f>
        <v>0</v>
      </c>
    </row>
    <row r="9" spans="1:43" x14ac:dyDescent="0.2">
      <c r="A9" t="s">
        <v>206</v>
      </c>
      <c r="B9" s="81">
        <f>SUMIF('Cost Breakdowns'!$D$229:$D$229,'SoESCaOMCbIC-capital'!B$1,'Cost Breakdowns'!$B$229:$B$229)</f>
        <v>0</v>
      </c>
      <c r="C9" s="81">
        <f>SUMIF('Cost Breakdowns'!$D$229:$D$229,'SoESCaOMCbIC-capital'!C$1,'Cost Breakdowns'!$B$229:$B$229)</f>
        <v>0</v>
      </c>
      <c r="D9" s="81">
        <f>SUMIF('Cost Breakdowns'!$D$229:$D$229,'SoESCaOMCbIC-capital'!D$1,'Cost Breakdowns'!$B$229:$B$229)</f>
        <v>0</v>
      </c>
      <c r="E9" s="81">
        <f>SUMIF('Cost Breakdowns'!$D$229:$D$229,'SoESCaOMCbIC-capital'!E$1,'Cost Breakdowns'!$B$229:$B$229)</f>
        <v>0</v>
      </c>
      <c r="F9" s="81">
        <f>SUMIF('Cost Breakdowns'!$D$229:$D$229,'SoESCaOMCbIC-capital'!F$1,'Cost Breakdowns'!$B$229:$B$229)</f>
        <v>0</v>
      </c>
      <c r="G9" s="81">
        <f>SUMIF('Cost Breakdowns'!$D$229:$D$229,'SoESCaOMCbIC-capital'!G$1,'Cost Breakdowns'!$B$229:$B$229)</f>
        <v>0</v>
      </c>
      <c r="H9" s="81">
        <f>SUMIF('Cost Breakdowns'!$D$229:$D$229,'SoESCaOMCbIC-capital'!H$1,'Cost Breakdowns'!$B$229:$B$229)</f>
        <v>0</v>
      </c>
      <c r="I9" s="81">
        <f>SUMIF('Cost Breakdowns'!$D$229:$D$229,'SoESCaOMCbIC-capital'!I$1,'Cost Breakdowns'!$B$229:$B$229)</f>
        <v>0</v>
      </c>
      <c r="J9" s="81">
        <f>SUMIF('Cost Breakdowns'!$D$229:$D$229,'SoESCaOMCbIC-capital'!J$1,'Cost Breakdowns'!$B$229:$B$229)</f>
        <v>0</v>
      </c>
      <c r="K9" s="81">
        <f>SUMIF('Cost Breakdowns'!$D$229:$D$229,'SoESCaOMCbIC-capital'!K$1,'Cost Breakdowns'!$B$229:$B$229)</f>
        <v>0</v>
      </c>
      <c r="L9" s="81">
        <f>SUMIF('Cost Breakdowns'!$D$229:$D$229,'SoESCaOMCbIC-capital'!L$1,'Cost Breakdowns'!$B$229:$B$229)</f>
        <v>0</v>
      </c>
      <c r="M9" s="81">
        <f>SUMIF('Cost Breakdowns'!$D$229:$D$229,'SoESCaOMCbIC-capital'!M$1,'Cost Breakdowns'!$B$229:$B$229)</f>
        <v>0</v>
      </c>
      <c r="N9" s="81">
        <f>SUMIF('Cost Breakdowns'!$D$229:$D$229,'SoESCaOMCbIC-capital'!N$1,'Cost Breakdowns'!$B$229:$B$229)</f>
        <v>0</v>
      </c>
      <c r="O9" s="81">
        <f>SUMIF('Cost Breakdowns'!$D$229:$D$229,'SoESCaOMCbIC-capital'!O$1,'Cost Breakdowns'!$B$229:$B$229)</f>
        <v>0</v>
      </c>
      <c r="P9" s="81">
        <f>SUMIF('Cost Breakdowns'!$D$229:$D$229,'SoESCaOMCbIC-capital'!P$1,'Cost Breakdowns'!$B$229:$B$229)</f>
        <v>0</v>
      </c>
      <c r="Q9" s="81">
        <f>SUMIF('Cost Breakdowns'!$D$229:$D$229,'SoESCaOMCbIC-capital'!Q$1,'Cost Breakdowns'!$B$229:$B$229)</f>
        <v>0</v>
      </c>
      <c r="R9" s="81">
        <f>SUMIF('Cost Breakdowns'!$D$229:$D$229,'SoESCaOMCbIC-capital'!R$1,'Cost Breakdowns'!$B$229:$B$229)</f>
        <v>0</v>
      </c>
      <c r="S9" s="81">
        <f>SUMIF('Cost Breakdowns'!$D$229:$D$229,'SoESCaOMCbIC-capital'!S$1,'Cost Breakdowns'!$B$229:$B$229)</f>
        <v>0</v>
      </c>
      <c r="T9" s="81">
        <f>SUMIF('Cost Breakdowns'!$D$229:$D$229,'SoESCaOMCbIC-capital'!T$1,'Cost Breakdowns'!$B$229:$B$229)</f>
        <v>0</v>
      </c>
      <c r="U9" s="81">
        <f>SUMIF('Cost Breakdowns'!$D$229:$D$229,'SoESCaOMCbIC-capital'!U$1,'Cost Breakdowns'!$B$229:$B$229)</f>
        <v>0</v>
      </c>
      <c r="V9" s="81">
        <f>SUMIF('Cost Breakdowns'!$D$229:$D$229,'SoESCaOMCbIC-capital'!V$1,'Cost Breakdowns'!$B$229:$B$229)</f>
        <v>0</v>
      </c>
      <c r="W9" s="81">
        <f>SUMIF('Cost Breakdowns'!$D$229:$D$229,'SoESCaOMCbIC-capital'!W$1,'Cost Breakdowns'!$B$229:$B$229)</f>
        <v>0</v>
      </c>
      <c r="X9" s="81">
        <f>SUMIF('Cost Breakdowns'!$D$229:$D$229,'SoESCaOMCbIC-capital'!X$1,'Cost Breakdowns'!$B$229:$B$229)</f>
        <v>0</v>
      </c>
      <c r="Y9" s="81">
        <f>SUMIF('Cost Breakdowns'!$D$229:$D$229,'SoESCaOMCbIC-capital'!Y$1,'Cost Breakdowns'!$B$229:$B$229)</f>
        <v>0</v>
      </c>
      <c r="Z9" s="81">
        <f>SUMIF('Cost Breakdowns'!$D$229:$D$229,'SoESCaOMCbIC-capital'!Z$1,'Cost Breakdowns'!$B$229:$B$229)</f>
        <v>1</v>
      </c>
      <c r="AA9" s="81">
        <f>SUMIF('Cost Breakdowns'!$D$229:$D$229,'SoESCaOMCbIC-capital'!AA$1,'Cost Breakdowns'!$B$229:$B$229)</f>
        <v>0</v>
      </c>
      <c r="AB9" s="81">
        <f>SUMIF('Cost Breakdowns'!$D$229:$D$229,'SoESCaOMCbIC-capital'!AB$1,'Cost Breakdowns'!$B$229:$B$229)</f>
        <v>0</v>
      </c>
      <c r="AC9" s="81">
        <f>SUMIF('Cost Breakdowns'!$D$229:$D$229,'SoESCaOMCbIC-capital'!AC$1,'Cost Breakdowns'!$B$229:$B$229)</f>
        <v>0</v>
      </c>
      <c r="AD9" s="81">
        <f>SUMIF('Cost Breakdowns'!$D$229:$D$229,'SoESCaOMCbIC-capital'!AD$1,'Cost Breakdowns'!$B$229:$B$229)</f>
        <v>0</v>
      </c>
      <c r="AE9" s="81">
        <f>SUMIF('Cost Breakdowns'!$D$229:$D$229,'SoESCaOMCbIC-capital'!AE$1,'Cost Breakdowns'!$B$229:$B$229)</f>
        <v>0</v>
      </c>
      <c r="AF9" s="81">
        <f>SUMIF('Cost Breakdowns'!$D$229:$D$229,'SoESCaOMCbIC-capital'!AF$1,'Cost Breakdowns'!$B$229:$B$229)</f>
        <v>0</v>
      </c>
      <c r="AG9" s="81">
        <f>SUMIF('Cost Breakdowns'!$D$229:$D$229,'SoESCaOMCbIC-capital'!AG$1,'Cost Breakdowns'!$B$229:$B$229)</f>
        <v>0</v>
      </c>
      <c r="AH9" s="81">
        <f>SUMIF('Cost Breakdowns'!$D$229:$D$229,'SoESCaOMCbIC-capital'!AH$1,'Cost Breakdowns'!$B$229:$B$229)</f>
        <v>0</v>
      </c>
      <c r="AI9" s="81">
        <f>SUMIF('Cost Breakdowns'!$D$229:$D$229,'SoESCaOMCbIC-capital'!AI$1,'Cost Breakdowns'!$B$229:$B$229)</f>
        <v>0</v>
      </c>
      <c r="AJ9" s="81">
        <f>SUMIF('Cost Breakdowns'!$D$229:$D$229,'SoESCaOMCbIC-capital'!AJ$1,'Cost Breakdowns'!$B$229:$B$229)</f>
        <v>0</v>
      </c>
      <c r="AK9" s="81">
        <f>SUMIF('Cost Breakdowns'!$D$229:$D$229,'SoESCaOMCbIC-capital'!AK$1,'Cost Breakdowns'!$B$229:$B$229)</f>
        <v>0</v>
      </c>
      <c r="AL9" s="81">
        <f>SUMIF('Cost Breakdowns'!$D$229:$D$229,'SoESCaOMCbIC-capital'!AL$1,'Cost Breakdowns'!$B$229:$B$229)</f>
        <v>0</v>
      </c>
      <c r="AM9" s="81">
        <f>SUMIF('Cost Breakdowns'!$D$229:$D$229,'SoESCaOMCbIC-capital'!AM$1,'Cost Breakdowns'!$B$229:$B$229)</f>
        <v>0</v>
      </c>
      <c r="AN9" s="81">
        <f>SUMIF('Cost Breakdowns'!$D$229:$D$229,'SoESCaOMCbIC-capital'!AN$1,'Cost Breakdowns'!$B$229:$B$229)</f>
        <v>0</v>
      </c>
      <c r="AO9" s="81">
        <f>SUMIF('Cost Breakdowns'!$D$229:$D$229,'SoESCaOMCbIC-capital'!AO$1,'Cost Breakdowns'!$B$229:$B$229)</f>
        <v>0</v>
      </c>
      <c r="AP9" s="81">
        <f>SUMIF('Cost Breakdowns'!$D$229:$D$229,'SoESCaOMCbIC-capital'!AP$1,'Cost Breakdowns'!$B$229:$B$229)</f>
        <v>0</v>
      </c>
      <c r="AQ9" s="81">
        <f>SUMIF('Cost Breakdowns'!$D$229:$D$229,'SoESCaOMCbIC-capital'!AQ$1,'Cost Breakdowns'!$B$229:$B$229)</f>
        <v>0</v>
      </c>
    </row>
    <row r="10" spans="1:43" x14ac:dyDescent="0.2">
      <c r="A10" t="s">
        <v>207</v>
      </c>
      <c r="B10" s="81">
        <f>SUMIF('Cost Breakdowns'!$D$308:$D$311,'SoESCaOMCbIC-capital'!B$1,'Cost Breakdowns'!$B$308:$B$311)</f>
        <v>0</v>
      </c>
      <c r="C10" s="81">
        <f>SUMIF('Cost Breakdowns'!$D$308:$D$311,'SoESCaOMCbIC-capital'!C$1,'Cost Breakdowns'!$B$308:$B$311)</f>
        <v>0</v>
      </c>
      <c r="D10" s="81">
        <f>SUMIF('Cost Breakdowns'!$D$308:$D$311,'SoESCaOMCbIC-capital'!D$1,'Cost Breakdowns'!$B$308:$B$311)</f>
        <v>0</v>
      </c>
      <c r="E10" s="81">
        <f>SUMIF('Cost Breakdowns'!$D$308:$D$311,'SoESCaOMCbIC-capital'!E$1,'Cost Breakdowns'!$B$308:$B$311)</f>
        <v>0</v>
      </c>
      <c r="F10" s="81">
        <f>SUMIF('Cost Breakdowns'!$D$308:$D$311,'SoESCaOMCbIC-capital'!F$1,'Cost Breakdowns'!$B$308:$B$311)</f>
        <v>0</v>
      </c>
      <c r="G10" s="81">
        <f>SUMIF('Cost Breakdowns'!$D$308:$D$311,'SoESCaOMCbIC-capital'!G$1,'Cost Breakdowns'!$B$308:$B$311)</f>
        <v>0</v>
      </c>
      <c r="H10" s="81">
        <f>SUMIF('Cost Breakdowns'!$D$308:$D$311,'SoESCaOMCbIC-capital'!H$1,'Cost Breakdowns'!$B$308:$B$311)</f>
        <v>0</v>
      </c>
      <c r="I10" s="81">
        <f>SUMIF('Cost Breakdowns'!$D$308:$D$311,'SoESCaOMCbIC-capital'!I$1,'Cost Breakdowns'!$B$308:$B$311)</f>
        <v>0</v>
      </c>
      <c r="J10" s="81">
        <f>SUMIF('Cost Breakdowns'!$D$308:$D$311,'SoESCaOMCbIC-capital'!J$1,'Cost Breakdowns'!$B$308:$B$311)</f>
        <v>0</v>
      </c>
      <c r="K10" s="81">
        <f>SUMIF('Cost Breakdowns'!$D$308:$D$311,'SoESCaOMCbIC-capital'!K$1,'Cost Breakdowns'!$B$308:$B$311)</f>
        <v>0</v>
      </c>
      <c r="L10" s="81">
        <f>SUMIF('Cost Breakdowns'!$D$308:$D$311,'SoESCaOMCbIC-capital'!L$1,'Cost Breakdowns'!$B$308:$B$311)</f>
        <v>0</v>
      </c>
      <c r="M10" s="81">
        <f>SUMIF('Cost Breakdowns'!$D$308:$D$311,'SoESCaOMCbIC-capital'!M$1,'Cost Breakdowns'!$B$308:$B$311)</f>
        <v>0</v>
      </c>
      <c r="N10" s="81">
        <f>SUMIF('Cost Breakdowns'!$D$308:$D$311,'SoESCaOMCbIC-capital'!N$1,'Cost Breakdowns'!$B$308:$B$311)</f>
        <v>0</v>
      </c>
      <c r="O10" s="81">
        <f>SUMIF('Cost Breakdowns'!$D$308:$D$311,'SoESCaOMCbIC-capital'!O$1,'Cost Breakdowns'!$B$308:$B$311)</f>
        <v>0</v>
      </c>
      <c r="P10" s="81">
        <f>SUMIF('Cost Breakdowns'!$D$308:$D$311,'SoESCaOMCbIC-capital'!P$1,'Cost Breakdowns'!$B$308:$B$311)</f>
        <v>0</v>
      </c>
      <c r="Q10" s="81">
        <f>SUMIF('Cost Breakdowns'!$D$308:$D$311,'SoESCaOMCbIC-capital'!Q$1,'Cost Breakdowns'!$B$308:$B$311)</f>
        <v>0</v>
      </c>
      <c r="R10" s="81">
        <f>SUMIF('Cost Breakdowns'!$D$308:$D$311,'SoESCaOMCbIC-capital'!R$1,'Cost Breakdowns'!$B$308:$B$311)</f>
        <v>0</v>
      </c>
      <c r="S10" s="81">
        <f>SUMIF('Cost Breakdowns'!$D$308:$D$311,'SoESCaOMCbIC-capital'!S$1,'Cost Breakdowns'!$B$308:$B$311)</f>
        <v>0</v>
      </c>
      <c r="T10" s="81">
        <f>SUMIF('Cost Breakdowns'!$D$308:$D$311,'SoESCaOMCbIC-capital'!T$1,'Cost Breakdowns'!$B$308:$B$311)</f>
        <v>0</v>
      </c>
      <c r="U10" s="81">
        <f>SUMIF('Cost Breakdowns'!$D$308:$D$311,'SoESCaOMCbIC-capital'!U$1,'Cost Breakdowns'!$B$308:$B$311)</f>
        <v>0</v>
      </c>
      <c r="V10" s="81">
        <f>SUMIF('Cost Breakdowns'!$D$308:$D$311,'SoESCaOMCbIC-capital'!V$1,'Cost Breakdowns'!$B$308:$B$311)</f>
        <v>0</v>
      </c>
      <c r="W10" s="81">
        <f>SUMIF('Cost Breakdowns'!$D$308:$D$311,'SoESCaOMCbIC-capital'!W$1,'Cost Breakdowns'!$B$308:$B$311)</f>
        <v>0</v>
      </c>
      <c r="X10" s="81">
        <f>SUMIF('Cost Breakdowns'!$D$308:$D$311,'SoESCaOMCbIC-capital'!X$1,'Cost Breakdowns'!$B$308:$B$311)</f>
        <v>0</v>
      </c>
      <c r="Y10" s="81">
        <f>SUMIF('Cost Breakdowns'!$D$308:$D$311,'SoESCaOMCbIC-capital'!Y$1,'Cost Breakdowns'!$B$308:$B$311)</f>
        <v>0.58345780433159067</v>
      </c>
      <c r="Z10" s="81">
        <f>SUMIF('Cost Breakdowns'!$D$308:$D$311,'SoESCaOMCbIC-capital'!Z$1,'Cost Breakdowns'!$B$308:$B$311)</f>
        <v>0.31357356235997008</v>
      </c>
      <c r="AA10" s="81">
        <f>SUMIF('Cost Breakdowns'!$D$308:$D$311,'SoESCaOMCbIC-capital'!AA$1,'Cost Breakdowns'!$B$308:$B$311)</f>
        <v>0</v>
      </c>
      <c r="AB10" s="81">
        <f>SUMIF('Cost Breakdowns'!$D$308:$D$311,'SoESCaOMCbIC-capital'!AB$1,'Cost Breakdowns'!$B$308:$B$311)</f>
        <v>0</v>
      </c>
      <c r="AC10" s="81">
        <f>SUMIF('Cost Breakdowns'!$D$308:$D$311,'SoESCaOMCbIC-capital'!AC$1,'Cost Breakdowns'!$B$308:$B$311)</f>
        <v>0</v>
      </c>
      <c r="AD10" s="81">
        <f>SUMIF('Cost Breakdowns'!$D$308:$D$311,'SoESCaOMCbIC-capital'!AD$1,'Cost Breakdowns'!$B$308:$B$311)</f>
        <v>0</v>
      </c>
      <c r="AE10" s="81">
        <f>SUMIF('Cost Breakdowns'!$D$308:$D$311,'SoESCaOMCbIC-capital'!AE$1,'Cost Breakdowns'!$B$308:$B$311)</f>
        <v>0</v>
      </c>
      <c r="AF10" s="81">
        <f>SUMIF('Cost Breakdowns'!$D$308:$D$311,'SoESCaOMCbIC-capital'!AF$1,'Cost Breakdowns'!$B$308:$B$311)</f>
        <v>0</v>
      </c>
      <c r="AG10" s="81">
        <f>SUMIF('Cost Breakdowns'!$D$308:$D$311,'SoESCaOMCbIC-capital'!AG$1,'Cost Breakdowns'!$B$308:$B$311)</f>
        <v>0</v>
      </c>
      <c r="AH10" s="81">
        <f>SUMIF('Cost Breakdowns'!$D$308:$D$311,'SoESCaOMCbIC-capital'!AH$1,'Cost Breakdowns'!$B$308:$B$311)</f>
        <v>0</v>
      </c>
      <c r="AI10" s="81">
        <f>SUMIF('Cost Breakdowns'!$D$308:$D$311,'SoESCaOMCbIC-capital'!AI$1,'Cost Breakdowns'!$B$308:$B$311)</f>
        <v>0</v>
      </c>
      <c r="AJ10" s="81">
        <f>SUMIF('Cost Breakdowns'!$D$308:$D$311,'SoESCaOMCbIC-capital'!AJ$1,'Cost Breakdowns'!$B$308:$B$311)</f>
        <v>0</v>
      </c>
      <c r="AK10" s="81">
        <f>SUMIF('Cost Breakdowns'!$D$308:$D$311,'SoESCaOMCbIC-capital'!AK$1,'Cost Breakdowns'!$B$308:$B$311)</f>
        <v>0</v>
      </c>
      <c r="AL10" s="81">
        <f>SUMIF('Cost Breakdowns'!$D$308:$D$311,'SoESCaOMCbIC-capital'!AL$1,'Cost Breakdowns'!$B$308:$B$311)</f>
        <v>0.10296863330843913</v>
      </c>
      <c r="AM10" s="81">
        <f>SUMIF('Cost Breakdowns'!$D$308:$D$311,'SoESCaOMCbIC-capital'!AM$1,'Cost Breakdowns'!$B$308:$B$311)</f>
        <v>0</v>
      </c>
      <c r="AN10" s="81">
        <f>SUMIF('Cost Breakdowns'!$D$308:$D$311,'SoESCaOMCbIC-capital'!AN$1,'Cost Breakdowns'!$B$308:$B$311)</f>
        <v>0</v>
      </c>
      <c r="AO10" s="81">
        <f>SUMIF('Cost Breakdowns'!$D$308:$D$311,'SoESCaOMCbIC-capital'!AO$1,'Cost Breakdowns'!$B$308:$B$311)</f>
        <v>0</v>
      </c>
      <c r="AP10" s="81">
        <f>SUMIF('Cost Breakdowns'!$D$308:$D$311,'SoESCaOMCbIC-capital'!AP$1,'Cost Breakdowns'!$B$308:$B$311)</f>
        <v>0</v>
      </c>
      <c r="AQ10" s="81">
        <f>SUMIF('Cost Breakdowns'!$D$308:$D$311,'SoESCaOMCbIC-capital'!AQ$1,'Cost Breakdowns'!$B$308:$B$311)</f>
        <v>0</v>
      </c>
    </row>
    <row r="11" spans="1:43" x14ac:dyDescent="0.2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6.0604166666666646E-2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0.41820000000000018</v>
      </c>
      <c r="AA11" s="106">
        <f t="shared" si="0"/>
        <v>0</v>
      </c>
      <c r="AB11" s="106">
        <f t="shared" si="0"/>
        <v>0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0.52119583333333308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6.0604166666666646E-2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0.41820000000000018</v>
      </c>
      <c r="AA12" s="106">
        <f t="shared" ref="AA12" si="6">AA3</f>
        <v>0</v>
      </c>
      <c r="AB12" s="106">
        <f t="shared" ref="AB12" si="7">AB3</f>
        <v>0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0.52119583333333308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">
      <c r="A13" t="s">
        <v>210</v>
      </c>
      <c r="B13" s="81">
        <f>SUMIF('Cost Breakdowns'!$D$100:$D$102,'SoESCaOMCbIC-capital'!B$1,'Cost Breakdowns'!$B$100:$B$102)</f>
        <v>0</v>
      </c>
      <c r="C13" s="81">
        <f>SUMIF('Cost Breakdowns'!$D$100:$D$102,'SoESCaOMCbIC-capital'!C$1,'Cost Breakdowns'!$B$100:$B$102)</f>
        <v>0</v>
      </c>
      <c r="D13" s="81">
        <f>SUMIF('Cost Breakdowns'!$D$100:$D$102,'SoESCaOMCbIC-capital'!D$1,'Cost Breakdowns'!$B$100:$B$102)</f>
        <v>0</v>
      </c>
      <c r="E13" s="81">
        <f>SUMIF('Cost Breakdowns'!$D$100:$D$102,'SoESCaOMCbIC-capital'!E$1,'Cost Breakdowns'!$B$100:$B$102)</f>
        <v>0</v>
      </c>
      <c r="F13" s="81">
        <f>SUMIF('Cost Breakdowns'!$D$100:$D$102,'SoESCaOMCbIC-capital'!F$1,'Cost Breakdowns'!$B$100:$B$102)</f>
        <v>0</v>
      </c>
      <c r="G13" s="81">
        <f>SUMIF('Cost Breakdowns'!$D$100:$D$102,'SoESCaOMCbIC-capital'!G$1,'Cost Breakdowns'!$B$100:$B$102)</f>
        <v>0</v>
      </c>
      <c r="H13" s="81">
        <f>SUMIF('Cost Breakdowns'!$D$100:$D$102,'SoESCaOMCbIC-capital'!H$1,'Cost Breakdowns'!$B$100:$B$102)</f>
        <v>0</v>
      </c>
      <c r="I13" s="81">
        <f>SUMIF('Cost Breakdowns'!$D$100:$D$102,'SoESCaOMCbIC-capital'!I$1,'Cost Breakdowns'!$B$100:$B$102)</f>
        <v>0</v>
      </c>
      <c r="J13" s="81">
        <f>SUMIF('Cost Breakdowns'!$D$100:$D$102,'SoESCaOMCbIC-capital'!J$1,'Cost Breakdowns'!$B$100:$B$102)</f>
        <v>0</v>
      </c>
      <c r="K13" s="81">
        <f>SUMIF('Cost Breakdowns'!$D$100:$D$102,'SoESCaOMCbIC-capital'!K$1,'Cost Breakdowns'!$B$100:$B$102)</f>
        <v>0</v>
      </c>
      <c r="L13" s="81">
        <f>SUMIF('Cost Breakdowns'!$D$100:$D$102,'SoESCaOMCbIC-capital'!L$1,'Cost Breakdowns'!$B$100:$B$102)</f>
        <v>0</v>
      </c>
      <c r="M13" s="81">
        <f>SUMIF('Cost Breakdowns'!$D$100:$D$102,'SoESCaOMCbIC-capital'!M$1,'Cost Breakdowns'!$B$100:$B$102)</f>
        <v>0</v>
      </c>
      <c r="N13" s="81">
        <f>SUMIF('Cost Breakdowns'!$D$100:$D$102,'SoESCaOMCbIC-capital'!N$1,'Cost Breakdowns'!$B$100:$B$102)</f>
        <v>0</v>
      </c>
      <c r="O13" s="81">
        <f>SUMIF('Cost Breakdowns'!$D$100:$D$102,'SoESCaOMCbIC-capital'!O$1,'Cost Breakdowns'!$B$100:$B$102)</f>
        <v>0</v>
      </c>
      <c r="P13" s="81">
        <f>SUMIF('Cost Breakdowns'!$D$100:$D$102,'SoESCaOMCbIC-capital'!P$1,'Cost Breakdowns'!$B$100:$B$102)</f>
        <v>0</v>
      </c>
      <c r="Q13" s="81">
        <f>SUMIF('Cost Breakdowns'!$D$100:$D$102,'SoESCaOMCbIC-capital'!Q$1,'Cost Breakdowns'!$B$100:$B$102)</f>
        <v>0</v>
      </c>
      <c r="R13" s="81">
        <f>SUMIF('Cost Breakdowns'!$D$100:$D$102,'SoESCaOMCbIC-capital'!R$1,'Cost Breakdowns'!$B$100:$B$102)</f>
        <v>0</v>
      </c>
      <c r="S13" s="81">
        <f>SUMIF('Cost Breakdowns'!$D$100:$D$102,'SoESCaOMCbIC-capital'!S$1,'Cost Breakdowns'!$B$100:$B$102)</f>
        <v>0</v>
      </c>
      <c r="T13" s="81">
        <f>SUMIF('Cost Breakdowns'!$D$100:$D$102,'SoESCaOMCbIC-capital'!T$1,'Cost Breakdowns'!$B$100:$B$102)</f>
        <v>0</v>
      </c>
      <c r="U13" s="81">
        <f>SUMIF('Cost Breakdowns'!$D$100:$D$102,'SoESCaOMCbIC-capital'!U$1,'Cost Breakdowns'!$B$100:$B$102)</f>
        <v>0</v>
      </c>
      <c r="V13" s="81">
        <f>SUMIF('Cost Breakdowns'!$D$100:$D$102,'SoESCaOMCbIC-capital'!V$1,'Cost Breakdowns'!$B$100:$B$102)</f>
        <v>0.25108225108225107</v>
      </c>
      <c r="W13" s="81">
        <f>SUMIF('Cost Breakdowns'!$D$100:$D$102,'SoESCaOMCbIC-capital'!W$1,'Cost Breakdowns'!$B$100:$B$102)</f>
        <v>0</v>
      </c>
      <c r="X13" s="81">
        <f>SUMIF('Cost Breakdowns'!$D$100:$D$102,'SoESCaOMCbIC-capital'!X$1,'Cost Breakdowns'!$B$100:$B$102)</f>
        <v>0</v>
      </c>
      <c r="Y13" s="81">
        <f>SUMIF('Cost Breakdowns'!$D$100:$D$102,'SoESCaOMCbIC-capital'!Y$1,'Cost Breakdowns'!$B$100:$B$102)</f>
        <v>0</v>
      </c>
      <c r="Z13" s="81">
        <f>SUMIF('Cost Breakdowns'!$D$100:$D$102,'SoESCaOMCbIC-capital'!Z$1,'Cost Breakdowns'!$B$100:$B$102)</f>
        <v>0.59740259740259738</v>
      </c>
      <c r="AA13" s="81">
        <f>SUMIF('Cost Breakdowns'!$D$100:$D$102,'SoESCaOMCbIC-capital'!AA$1,'Cost Breakdowns'!$B$100:$B$102)</f>
        <v>0</v>
      </c>
      <c r="AB13" s="81">
        <f>SUMIF('Cost Breakdowns'!$D$100:$D$102,'SoESCaOMCbIC-capital'!AB$1,'Cost Breakdowns'!$B$100:$B$102)</f>
        <v>0</v>
      </c>
      <c r="AC13" s="81">
        <f>SUMIF('Cost Breakdowns'!$D$100:$D$102,'SoESCaOMCbIC-capital'!AC$1,'Cost Breakdowns'!$B$100:$B$102)</f>
        <v>0</v>
      </c>
      <c r="AD13" s="81">
        <f>SUMIF('Cost Breakdowns'!$D$100:$D$102,'SoESCaOMCbIC-capital'!AD$1,'Cost Breakdowns'!$B$100:$B$102)</f>
        <v>0</v>
      </c>
      <c r="AE13" s="81">
        <f>SUMIF('Cost Breakdowns'!$D$100:$D$102,'SoESCaOMCbIC-capital'!AE$1,'Cost Breakdowns'!$B$100:$B$102)</f>
        <v>0</v>
      </c>
      <c r="AF13" s="81">
        <f>SUMIF('Cost Breakdowns'!$D$100:$D$102,'SoESCaOMCbIC-capital'!AF$1,'Cost Breakdowns'!$B$100:$B$102)</f>
        <v>0</v>
      </c>
      <c r="AG13" s="81">
        <f>SUMIF('Cost Breakdowns'!$D$100:$D$102,'SoESCaOMCbIC-capital'!AG$1,'Cost Breakdowns'!$B$100:$B$102)</f>
        <v>0</v>
      </c>
      <c r="AH13" s="81">
        <f>SUMIF('Cost Breakdowns'!$D$100:$D$102,'SoESCaOMCbIC-capital'!AH$1,'Cost Breakdowns'!$B$100:$B$102)</f>
        <v>0</v>
      </c>
      <c r="AI13" s="81">
        <f>SUMIF('Cost Breakdowns'!$D$100:$D$102,'SoESCaOMCbIC-capital'!AI$1,'Cost Breakdowns'!$B$100:$B$102)</f>
        <v>0</v>
      </c>
      <c r="AJ13" s="81">
        <f>SUMIF('Cost Breakdowns'!$D$100:$D$102,'SoESCaOMCbIC-capital'!AJ$1,'Cost Breakdowns'!$B$100:$B$102)</f>
        <v>0</v>
      </c>
      <c r="AK13" s="81">
        <f>SUMIF('Cost Breakdowns'!$D$100:$D$102,'SoESCaOMCbIC-capital'!AK$1,'Cost Breakdowns'!$B$100:$B$102)</f>
        <v>0</v>
      </c>
      <c r="AL13" s="81">
        <f>SUMIF('Cost Breakdowns'!$D$100:$D$102,'SoESCaOMCbIC-capital'!AL$1,'Cost Breakdowns'!$B$100:$B$102)</f>
        <v>0.15151515151515152</v>
      </c>
      <c r="AM13" s="81">
        <f>SUMIF('Cost Breakdowns'!$D$100:$D$102,'SoESCaOMCbIC-capital'!AM$1,'Cost Breakdowns'!$B$100:$B$102)</f>
        <v>0</v>
      </c>
      <c r="AN13" s="81">
        <f>SUMIF('Cost Breakdowns'!$D$100:$D$102,'SoESCaOMCbIC-capital'!AN$1,'Cost Breakdowns'!$B$100:$B$102)</f>
        <v>0</v>
      </c>
      <c r="AO13" s="81">
        <f>SUMIF('Cost Breakdowns'!$D$100:$D$102,'SoESCaOMCbIC-capital'!AO$1,'Cost Breakdowns'!$B$100:$B$102)</f>
        <v>0</v>
      </c>
      <c r="AP13" s="81">
        <f>SUMIF('Cost Breakdowns'!$D$100:$D$102,'SoESCaOMCbIC-capital'!AP$1,'Cost Breakdowns'!$B$100:$B$102)</f>
        <v>0</v>
      </c>
      <c r="AQ13" s="81">
        <f>SUMIF('Cost Breakdowns'!$D$100:$D$102,'SoESCaOMCbIC-capital'!AQ$1,'Cost Breakdowns'!$B$100:$B$102)</f>
        <v>0</v>
      </c>
    </row>
    <row r="14" spans="1:43" x14ac:dyDescent="0.2">
      <c r="A14" t="s">
        <v>211</v>
      </c>
      <c r="B14" s="81">
        <f>SUMIF('Cost Breakdowns'!$D$367:$D$380,'SoESCaOMCbIC-capital'!B$1,'Cost Breakdowns'!$B$367:$B$380)</f>
        <v>0</v>
      </c>
      <c r="C14" s="81">
        <f>SUMIF('Cost Breakdowns'!$D$367:$D$380,'SoESCaOMCbIC-capital'!C$1,'Cost Breakdowns'!$B$367:$B$380)</f>
        <v>0</v>
      </c>
      <c r="D14" s="81">
        <f>SUMIF('Cost Breakdowns'!$D$367:$D$380,'SoESCaOMCbIC-capital'!D$1,'Cost Breakdowns'!$B$367:$B$380)</f>
        <v>0</v>
      </c>
      <c r="E14" s="81">
        <f>SUMIF('Cost Breakdowns'!$D$367:$D$380,'SoESCaOMCbIC-capital'!E$1,'Cost Breakdowns'!$B$367:$B$380)</f>
        <v>0</v>
      </c>
      <c r="F14" s="81">
        <f>SUMIF('Cost Breakdowns'!$D$367:$D$380,'SoESCaOMCbIC-capital'!F$1,'Cost Breakdowns'!$B$367:$B$380)</f>
        <v>0</v>
      </c>
      <c r="G14" s="81">
        <f>SUMIF('Cost Breakdowns'!$D$367:$D$380,'SoESCaOMCbIC-capital'!G$1,'Cost Breakdowns'!$B$367:$B$380)</f>
        <v>0</v>
      </c>
      <c r="H14" s="81">
        <f>SUMIF('Cost Breakdowns'!$D$367:$D$380,'SoESCaOMCbIC-capital'!H$1,'Cost Breakdowns'!$B$367:$B$380)</f>
        <v>0</v>
      </c>
      <c r="I14" s="81">
        <f>SUMIF('Cost Breakdowns'!$D$367:$D$380,'SoESCaOMCbIC-capital'!I$1,'Cost Breakdowns'!$B$367:$B$380)</f>
        <v>0</v>
      </c>
      <c r="J14" s="81">
        <f>SUMIF('Cost Breakdowns'!$D$367:$D$380,'SoESCaOMCbIC-capital'!J$1,'Cost Breakdowns'!$B$367:$B$380)</f>
        <v>0</v>
      </c>
      <c r="K14" s="81">
        <f>SUMIF('Cost Breakdowns'!$D$367:$D$380,'SoESCaOMCbIC-capital'!K$1,'Cost Breakdowns'!$B$367:$B$380)</f>
        <v>0</v>
      </c>
      <c r="L14" s="81">
        <f>SUMIF('Cost Breakdowns'!$D$367:$D$380,'SoESCaOMCbIC-capital'!L$1,'Cost Breakdowns'!$B$367:$B$380)</f>
        <v>0</v>
      </c>
      <c r="M14" s="81">
        <f>SUMIF('Cost Breakdowns'!$D$367:$D$380,'SoESCaOMCbIC-capital'!M$1,'Cost Breakdowns'!$B$367:$B$380)</f>
        <v>0</v>
      </c>
      <c r="N14" s="81">
        <f>SUMIF('Cost Breakdowns'!$D$367:$D$380,'SoESCaOMCbIC-capital'!N$1,'Cost Breakdowns'!$B$367:$B$380)</f>
        <v>0</v>
      </c>
      <c r="O14" s="81">
        <f>SUMIF('Cost Breakdowns'!$D$367:$D$380,'SoESCaOMCbIC-capital'!O$1,'Cost Breakdowns'!$B$367:$B$380)</f>
        <v>0</v>
      </c>
      <c r="P14" s="81">
        <f>SUMIF('Cost Breakdowns'!$D$367:$D$380,'SoESCaOMCbIC-capital'!P$1,'Cost Breakdowns'!$B$367:$B$380)</f>
        <v>0</v>
      </c>
      <c r="Q14" s="81">
        <f>SUMIF('Cost Breakdowns'!$D$367:$D$380,'SoESCaOMCbIC-capital'!Q$1,'Cost Breakdowns'!$B$367:$B$380)</f>
        <v>0</v>
      </c>
      <c r="R14" s="81">
        <f>SUMIF('Cost Breakdowns'!$D$367:$D$380,'SoESCaOMCbIC-capital'!R$1,'Cost Breakdowns'!$B$367:$B$380)</f>
        <v>0</v>
      </c>
      <c r="S14" s="81">
        <f>SUMIF('Cost Breakdowns'!$D$367:$D$380,'SoESCaOMCbIC-capital'!S$1,'Cost Breakdowns'!$B$367:$B$380)</f>
        <v>0</v>
      </c>
      <c r="T14" s="81">
        <f>SUMIF('Cost Breakdowns'!$D$367:$D$380,'SoESCaOMCbIC-capital'!T$1,'Cost Breakdowns'!$B$367:$B$380)</f>
        <v>0</v>
      </c>
      <c r="U14" s="81">
        <f>SUMIF('Cost Breakdowns'!$D$367:$D$380,'SoESCaOMCbIC-capital'!U$1,'Cost Breakdowns'!$B$367:$B$380)</f>
        <v>0</v>
      </c>
      <c r="V14" s="81">
        <f>SUMIF('Cost Breakdowns'!$D$367:$D$380,'SoESCaOMCbIC-capital'!V$1,'Cost Breakdowns'!$B$367:$B$380)</f>
        <v>0.50570276670805148</v>
      </c>
      <c r="W14" s="81">
        <f>SUMIF('Cost Breakdowns'!$D$367:$D$380,'SoESCaOMCbIC-capital'!W$1,'Cost Breakdowns'!$B$367:$B$380)</f>
        <v>0</v>
      </c>
      <c r="X14" s="81">
        <f>SUMIF('Cost Breakdowns'!$D$367:$D$380,'SoESCaOMCbIC-capital'!X$1,'Cost Breakdowns'!$B$367:$B$380)</f>
        <v>0</v>
      </c>
      <c r="Y14" s="81">
        <f>SUMIF('Cost Breakdowns'!$D$367:$D$380,'SoESCaOMCbIC-capital'!Y$1,'Cost Breakdowns'!$B$367:$B$380)</f>
        <v>0</v>
      </c>
      <c r="Z14" s="81">
        <f>SUMIF('Cost Breakdowns'!$D$367:$D$380,'SoESCaOMCbIC-capital'!Z$1,'Cost Breakdowns'!$B$367:$B$380)</f>
        <v>0.13104595016362994</v>
      </c>
      <c r="AA14" s="81">
        <f>SUMIF('Cost Breakdowns'!$D$367:$D$380,'SoESCaOMCbIC-capital'!AA$1,'Cost Breakdowns'!$B$367:$B$380)</f>
        <v>0</v>
      </c>
      <c r="AB14" s="81">
        <f>SUMIF('Cost Breakdowns'!$D$367:$D$380,'SoESCaOMCbIC-capital'!AB$1,'Cost Breakdowns'!$B$367:$B$380)</f>
        <v>0</v>
      </c>
      <c r="AC14" s="81">
        <f>SUMIF('Cost Breakdowns'!$D$367:$D$380,'SoESCaOMCbIC-capital'!AC$1,'Cost Breakdowns'!$B$367:$B$380)</f>
        <v>6.4103167610879766E-2</v>
      </c>
      <c r="AD14" s="81">
        <f>SUMIF('Cost Breakdowns'!$D$367:$D$380,'SoESCaOMCbIC-capital'!AD$1,'Cost Breakdowns'!$B$367:$B$380)</f>
        <v>0</v>
      </c>
      <c r="AE14" s="81">
        <f>SUMIF('Cost Breakdowns'!$D$367:$D$380,'SoESCaOMCbIC-capital'!AE$1,'Cost Breakdowns'!$B$367:$B$380)</f>
        <v>0.19943207701162591</v>
      </c>
      <c r="AF14" s="81">
        <f>SUMIF('Cost Breakdowns'!$D$367:$D$380,'SoESCaOMCbIC-capital'!AF$1,'Cost Breakdowns'!$B$367:$B$380)</f>
        <v>0</v>
      </c>
      <c r="AG14" s="81">
        <f>SUMIF('Cost Breakdowns'!$D$367:$D$380,'SoESCaOMCbIC-capital'!AG$1,'Cost Breakdowns'!$B$367:$B$380)</f>
        <v>0</v>
      </c>
      <c r="AH14" s="81">
        <f>SUMIF('Cost Breakdowns'!$D$367:$D$380,'SoESCaOMCbIC-capital'!AH$1,'Cost Breakdowns'!$B$367:$B$380)</f>
        <v>0</v>
      </c>
      <c r="AI14" s="81">
        <f>SUMIF('Cost Breakdowns'!$D$367:$D$380,'SoESCaOMCbIC-capital'!AI$1,'Cost Breakdowns'!$B$367:$B$380)</f>
        <v>0</v>
      </c>
      <c r="AJ14" s="81">
        <f>SUMIF('Cost Breakdowns'!$D$367:$D$380,'SoESCaOMCbIC-capital'!AJ$1,'Cost Breakdowns'!$B$367:$B$380)</f>
        <v>0</v>
      </c>
      <c r="AK14" s="81">
        <f>SUMIF('Cost Breakdowns'!$D$367:$D$380,'SoESCaOMCbIC-capital'!AK$1,'Cost Breakdowns'!$B$367:$B$380)</f>
        <v>0</v>
      </c>
      <c r="AL14" s="81">
        <f>SUMIF('Cost Breakdowns'!$D$367:$D$380,'SoESCaOMCbIC-capital'!AL$1,'Cost Breakdowns'!$B$367:$B$380)</f>
        <v>9.9716038505812954E-2</v>
      </c>
      <c r="AM14" s="81">
        <f>SUMIF('Cost Breakdowns'!$D$367:$D$380,'SoESCaOMCbIC-capital'!AM$1,'Cost Breakdowns'!$B$367:$B$380)</f>
        <v>0</v>
      </c>
      <c r="AN14" s="81">
        <f>SUMIF('Cost Breakdowns'!$D$367:$D$380,'SoESCaOMCbIC-capital'!AN$1,'Cost Breakdowns'!$B$367:$B$380)</f>
        <v>0</v>
      </c>
      <c r="AO14" s="81">
        <f>SUMIF('Cost Breakdowns'!$D$367:$D$380,'SoESCaOMCbIC-capital'!AO$1,'Cost Breakdowns'!$B$367:$B$380)</f>
        <v>0</v>
      </c>
      <c r="AP14" s="81">
        <f>SUMIF('Cost Breakdowns'!$D$367:$D$380,'SoESCaOMCbIC-capital'!AP$1,'Cost Breakdowns'!$B$367:$B$380)</f>
        <v>0</v>
      </c>
      <c r="AQ14" s="81">
        <f>SUMIF('Cost Breakdowns'!$D$367:$D$380,'SoESCaOMCbIC-capital'!AQ$1,'Cost Breakdowns'!$B$367:$B$380)</f>
        <v>0</v>
      </c>
    </row>
    <row r="15" spans="1:43" x14ac:dyDescent="0.2">
      <c r="A15" t="s">
        <v>212</v>
      </c>
      <c r="B15" s="106">
        <f>B$3</f>
        <v>0</v>
      </c>
      <c r="C15" s="106">
        <f t="shared" ref="C15:AQ15" si="8">C$3</f>
        <v>0</v>
      </c>
      <c r="D15" s="106">
        <f t="shared" si="8"/>
        <v>0</v>
      </c>
      <c r="E15" s="106">
        <f t="shared" si="8"/>
        <v>0</v>
      </c>
      <c r="F15" s="106">
        <f t="shared" si="8"/>
        <v>0</v>
      </c>
      <c r="G15" s="106">
        <f t="shared" si="8"/>
        <v>0</v>
      </c>
      <c r="H15" s="106">
        <f t="shared" si="8"/>
        <v>0</v>
      </c>
      <c r="I15" s="106">
        <f t="shared" si="8"/>
        <v>0</v>
      </c>
      <c r="J15" s="106">
        <f t="shared" si="8"/>
        <v>0</v>
      </c>
      <c r="K15" s="106">
        <f t="shared" si="8"/>
        <v>0</v>
      </c>
      <c r="L15" s="106">
        <f t="shared" si="8"/>
        <v>0</v>
      </c>
      <c r="M15" s="106">
        <f t="shared" si="8"/>
        <v>0</v>
      </c>
      <c r="N15" s="106">
        <f t="shared" si="8"/>
        <v>0</v>
      </c>
      <c r="O15" s="106">
        <f t="shared" si="8"/>
        <v>0</v>
      </c>
      <c r="P15" s="106">
        <f t="shared" si="8"/>
        <v>0</v>
      </c>
      <c r="Q15" s="106">
        <f t="shared" si="8"/>
        <v>0</v>
      </c>
      <c r="R15" s="106">
        <f t="shared" si="8"/>
        <v>0</v>
      </c>
      <c r="S15" s="106">
        <f t="shared" si="8"/>
        <v>0</v>
      </c>
      <c r="T15" s="106">
        <f t="shared" si="8"/>
        <v>0</v>
      </c>
      <c r="U15" s="106">
        <f t="shared" si="8"/>
        <v>0</v>
      </c>
      <c r="V15" s="106">
        <f t="shared" si="8"/>
        <v>6.0604166666666646E-2</v>
      </c>
      <c r="W15" s="106">
        <f t="shared" si="8"/>
        <v>0</v>
      </c>
      <c r="X15" s="106">
        <f t="shared" si="8"/>
        <v>0</v>
      </c>
      <c r="Y15" s="106">
        <f t="shared" si="8"/>
        <v>0</v>
      </c>
      <c r="Z15" s="106">
        <f t="shared" si="8"/>
        <v>0.41820000000000018</v>
      </c>
      <c r="AA15" s="106">
        <f t="shared" si="8"/>
        <v>0</v>
      </c>
      <c r="AB15" s="106">
        <f t="shared" si="8"/>
        <v>0</v>
      </c>
      <c r="AC15" s="106">
        <f t="shared" si="8"/>
        <v>0</v>
      </c>
      <c r="AD15" s="106">
        <f t="shared" si="8"/>
        <v>0</v>
      </c>
      <c r="AE15" s="106">
        <f t="shared" si="8"/>
        <v>0</v>
      </c>
      <c r="AF15" s="106">
        <f t="shared" si="8"/>
        <v>0</v>
      </c>
      <c r="AG15" s="106">
        <f t="shared" si="8"/>
        <v>0</v>
      </c>
      <c r="AH15" s="106">
        <f t="shared" si="8"/>
        <v>0</v>
      </c>
      <c r="AI15" s="106">
        <f t="shared" si="8"/>
        <v>0</v>
      </c>
      <c r="AJ15" s="106">
        <f t="shared" si="8"/>
        <v>0</v>
      </c>
      <c r="AK15" s="106">
        <f t="shared" si="8"/>
        <v>0</v>
      </c>
      <c r="AL15" s="106">
        <f t="shared" si="8"/>
        <v>0.52119583333333308</v>
      </c>
      <c r="AM15" s="106">
        <f t="shared" si="8"/>
        <v>0</v>
      </c>
      <c r="AN15" s="106">
        <f t="shared" si="8"/>
        <v>0</v>
      </c>
      <c r="AO15" s="106">
        <f t="shared" si="8"/>
        <v>0</v>
      </c>
      <c r="AP15" s="106">
        <f t="shared" si="8"/>
        <v>0</v>
      </c>
      <c r="AQ15" s="106">
        <f t="shared" si="8"/>
        <v>0</v>
      </c>
    </row>
    <row r="16" spans="1:43" x14ac:dyDescent="0.2">
      <c r="A16" t="s">
        <v>213</v>
      </c>
      <c r="B16" s="106">
        <f>B$3</f>
        <v>0</v>
      </c>
      <c r="C16" s="106">
        <f t="shared" ref="C16:AQ16" si="9">C$3</f>
        <v>0</v>
      </c>
      <c r="D16" s="106">
        <f t="shared" si="9"/>
        <v>0</v>
      </c>
      <c r="E16" s="106">
        <f t="shared" si="9"/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0</v>
      </c>
      <c r="V16" s="106">
        <f t="shared" si="9"/>
        <v>6.0604166666666646E-2</v>
      </c>
      <c r="W16" s="106">
        <f t="shared" si="9"/>
        <v>0</v>
      </c>
      <c r="X16" s="106">
        <f t="shared" si="9"/>
        <v>0</v>
      </c>
      <c r="Y16" s="106">
        <f t="shared" si="9"/>
        <v>0</v>
      </c>
      <c r="Z16" s="106">
        <f t="shared" si="9"/>
        <v>0.41820000000000018</v>
      </c>
      <c r="AA16" s="106">
        <f t="shared" si="9"/>
        <v>0</v>
      </c>
      <c r="AB16" s="106">
        <f t="shared" si="9"/>
        <v>0</v>
      </c>
      <c r="AC16" s="106">
        <f t="shared" si="9"/>
        <v>0</v>
      </c>
      <c r="AD16" s="106">
        <f t="shared" si="9"/>
        <v>0</v>
      </c>
      <c r="AE16" s="106">
        <f t="shared" si="9"/>
        <v>0</v>
      </c>
      <c r="AF16" s="106">
        <f t="shared" si="9"/>
        <v>0</v>
      </c>
      <c r="AG16" s="106">
        <f t="shared" si="9"/>
        <v>0</v>
      </c>
      <c r="AH16" s="106">
        <f t="shared" si="9"/>
        <v>0</v>
      </c>
      <c r="AI16" s="106">
        <f t="shared" si="9"/>
        <v>0</v>
      </c>
      <c r="AJ16" s="106">
        <f t="shared" si="9"/>
        <v>0</v>
      </c>
      <c r="AK16" s="106">
        <f t="shared" si="9"/>
        <v>0</v>
      </c>
      <c r="AL16" s="106">
        <f t="shared" si="9"/>
        <v>0.52119583333333308</v>
      </c>
      <c r="AM16" s="106">
        <f t="shared" si="9"/>
        <v>0</v>
      </c>
      <c r="AN16" s="106">
        <f t="shared" si="9"/>
        <v>0</v>
      </c>
      <c r="AO16" s="106">
        <f t="shared" si="9"/>
        <v>0</v>
      </c>
      <c r="AP16" s="106">
        <f t="shared" si="9"/>
        <v>0</v>
      </c>
      <c r="AQ16" s="106">
        <f t="shared" si="9"/>
        <v>0</v>
      </c>
    </row>
    <row r="17" spans="1:43" x14ac:dyDescent="0.2">
      <c r="A17" t="s">
        <v>214</v>
      </c>
      <c r="B17" s="106">
        <f>B9</f>
        <v>0</v>
      </c>
      <c r="C17" s="106">
        <f t="shared" ref="C17:AQ17" si="10">C9</f>
        <v>0</v>
      </c>
      <c r="D17" s="106">
        <f t="shared" ref="D17" si="11">D9</f>
        <v>0</v>
      </c>
      <c r="E17" s="106">
        <f t="shared" si="10"/>
        <v>0</v>
      </c>
      <c r="F17" s="106">
        <f t="shared" si="10"/>
        <v>0</v>
      </c>
      <c r="G17" s="106">
        <f t="shared" si="10"/>
        <v>0</v>
      </c>
      <c r="H17" s="106">
        <f t="shared" si="10"/>
        <v>0</v>
      </c>
      <c r="I17" s="106">
        <f t="shared" si="10"/>
        <v>0</v>
      </c>
      <c r="J17" s="106">
        <f t="shared" si="10"/>
        <v>0</v>
      </c>
      <c r="K17" s="106">
        <f t="shared" si="10"/>
        <v>0</v>
      </c>
      <c r="L17" s="106">
        <f t="shared" si="10"/>
        <v>0</v>
      </c>
      <c r="M17" s="106">
        <f t="shared" ref="M17" si="12">M9</f>
        <v>0</v>
      </c>
      <c r="N17" s="106">
        <f t="shared" si="10"/>
        <v>0</v>
      </c>
      <c r="O17" s="106">
        <f t="shared" si="10"/>
        <v>0</v>
      </c>
      <c r="P17" s="106">
        <f t="shared" ref="P17" si="13">P9</f>
        <v>0</v>
      </c>
      <c r="Q17" s="106">
        <f t="shared" si="10"/>
        <v>0</v>
      </c>
      <c r="R17" s="106">
        <f t="shared" ref="R17" si="14">R9</f>
        <v>0</v>
      </c>
      <c r="S17" s="106">
        <f t="shared" si="10"/>
        <v>0</v>
      </c>
      <c r="T17" s="106">
        <f t="shared" si="10"/>
        <v>0</v>
      </c>
      <c r="U17" s="106">
        <f t="shared" si="10"/>
        <v>0</v>
      </c>
      <c r="V17" s="106">
        <f t="shared" si="10"/>
        <v>0</v>
      </c>
      <c r="W17" s="106">
        <f t="shared" si="10"/>
        <v>0</v>
      </c>
      <c r="X17" s="106">
        <f t="shared" si="10"/>
        <v>0</v>
      </c>
      <c r="Y17" s="106">
        <f t="shared" si="10"/>
        <v>0</v>
      </c>
      <c r="Z17" s="106">
        <f t="shared" si="10"/>
        <v>1</v>
      </c>
      <c r="AA17" s="106">
        <f t="shared" ref="AA17" si="15">AA9</f>
        <v>0</v>
      </c>
      <c r="AB17" s="106">
        <f t="shared" ref="AB17" si="16">AB9</f>
        <v>0</v>
      </c>
      <c r="AC17" s="106">
        <f t="shared" si="10"/>
        <v>0</v>
      </c>
      <c r="AD17" s="106">
        <f t="shared" si="10"/>
        <v>0</v>
      </c>
      <c r="AE17" s="106">
        <f t="shared" si="10"/>
        <v>0</v>
      </c>
      <c r="AF17" s="106">
        <f t="shared" si="10"/>
        <v>0</v>
      </c>
      <c r="AG17" s="106">
        <f t="shared" si="10"/>
        <v>0</v>
      </c>
      <c r="AH17" s="106">
        <f t="shared" si="10"/>
        <v>0</v>
      </c>
      <c r="AI17" s="106">
        <f t="shared" si="10"/>
        <v>0</v>
      </c>
      <c r="AJ17" s="106">
        <f t="shared" si="10"/>
        <v>0</v>
      </c>
      <c r="AK17" s="106">
        <f t="shared" si="10"/>
        <v>0</v>
      </c>
      <c r="AL17" s="106">
        <f t="shared" si="10"/>
        <v>0</v>
      </c>
      <c r="AM17" s="106">
        <f t="shared" si="10"/>
        <v>0</v>
      </c>
      <c r="AN17" s="106">
        <f t="shared" si="10"/>
        <v>0</v>
      </c>
      <c r="AO17" s="106">
        <f t="shared" si="10"/>
        <v>0</v>
      </c>
      <c r="AP17" s="106">
        <f t="shared" si="10"/>
        <v>0</v>
      </c>
      <c r="AQ17" s="106">
        <f t="shared" si="1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Q17"/>
  <sheetViews>
    <sheetView workbookViewId="0"/>
  </sheetViews>
  <sheetFormatPr baseColWidth="10" defaultColWidth="8.83203125" defaultRowHeight="15" x14ac:dyDescent="0.2"/>
  <cols>
    <col min="1" max="1" width="23.33203125" bestFit="1" customWidth="1"/>
    <col min="2" max="2" width="10.5" bestFit="1" customWidth="1"/>
    <col min="3" max="3" width="9.6640625" bestFit="1" customWidth="1"/>
    <col min="4" max="4" width="9.6640625" customWidth="1"/>
    <col min="5" max="5" width="9.6640625" bestFit="1" customWidth="1"/>
    <col min="6" max="6" width="6.6640625" bestFit="1" customWidth="1"/>
    <col min="7" max="8" width="9.6640625" bestFit="1" customWidth="1"/>
    <col min="9" max="9" width="6.6640625" bestFit="1" customWidth="1"/>
    <col min="10" max="10" width="9.6640625" bestFit="1" customWidth="1"/>
    <col min="11" max="11" width="6.6640625" bestFit="1" customWidth="1"/>
    <col min="12" max="12" width="9.6640625" bestFit="1" customWidth="1"/>
    <col min="13" max="24" width="8.33203125" customWidth="1"/>
    <col min="25" max="26" width="9.6640625" bestFit="1" customWidth="1"/>
    <col min="27" max="28" width="9.6640625" customWidth="1"/>
    <col min="29" max="33" width="9.6640625" bestFit="1" customWidth="1"/>
    <col min="34" max="34" width="6.6640625" bestFit="1" customWidth="1"/>
    <col min="35" max="36" width="9.6640625" bestFit="1" customWidth="1"/>
    <col min="37" max="37" width="6.6640625" bestFit="1" customWidth="1"/>
    <col min="38" max="38" width="9.6640625" bestFit="1" customWidth="1"/>
    <col min="39" max="40" width="6.6640625" bestFit="1" customWidth="1"/>
    <col min="41" max="43" width="9.6640625" bestFit="1" customWidth="1"/>
  </cols>
  <sheetData>
    <row r="1" spans="1:43" x14ac:dyDescent="0.2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">
      <c r="A2" t="s">
        <v>199</v>
      </c>
      <c r="B2" s="81">
        <f>SUMIF('Cost Breakdowns'!$D$105:$D$107,'SoESCaOMCbIC-capital'!B$1,'Cost Breakdowns'!$B$105:$B$107)</f>
        <v>0</v>
      </c>
      <c r="C2" s="81">
        <f>SUMIF('Cost Breakdowns'!$D$105:$D$107,'SoESCaOMCbIC-capital'!C$1,'Cost Breakdowns'!$B$105:$B$107)</f>
        <v>0</v>
      </c>
      <c r="D2" s="81">
        <f>SUMIF('Cost Breakdowns'!$D$105:$D$107,'SoESCaOMCbIC-capital'!D$1,'Cost Breakdowns'!$B$105:$B$107)</f>
        <v>0</v>
      </c>
      <c r="E2" s="81">
        <f>SUMIF('Cost Breakdowns'!$D$105:$D$107,'SoESCaOMCbIC-capital'!E$1,'Cost Breakdowns'!$B$105:$B$107)</f>
        <v>0</v>
      </c>
      <c r="F2" s="81">
        <f>SUMIF('Cost Breakdowns'!$D$105:$D$107,'SoESCaOMCbIC-capital'!F$1,'Cost Breakdowns'!$B$105:$B$107)</f>
        <v>0</v>
      </c>
      <c r="G2" s="81">
        <f>SUMIF('Cost Breakdowns'!$D$105:$D$107,'SoESCaOMCbIC-capital'!G$1,'Cost Breakdowns'!$B$105:$B$107)</f>
        <v>0</v>
      </c>
      <c r="H2" s="81">
        <f>SUMIF('Cost Breakdowns'!$D$105:$D$107,'SoESCaOMCbIC-capital'!H$1,'Cost Breakdowns'!$B$105:$B$107)</f>
        <v>0</v>
      </c>
      <c r="I2" s="81">
        <f>SUMIF('Cost Breakdowns'!$D$105:$D$107,'SoESCaOMCbIC-capital'!I$1,'Cost Breakdowns'!$B$105:$B$107)</f>
        <v>0</v>
      </c>
      <c r="J2" s="81">
        <f>SUMIF('Cost Breakdowns'!$D$105:$D$107,'SoESCaOMCbIC-capital'!J$1,'Cost Breakdowns'!$B$105:$B$107)</f>
        <v>0</v>
      </c>
      <c r="K2" s="81">
        <f>SUMIF('Cost Breakdowns'!$D$105:$D$107,'SoESCaOMCbIC-capital'!K$1,'Cost Breakdowns'!$B$105:$B$107)</f>
        <v>0</v>
      </c>
      <c r="L2" s="81">
        <f>SUMIF('Cost Breakdowns'!$D$105:$D$107,'SoESCaOMCbIC-capital'!L$1,'Cost Breakdowns'!$B$105:$B$107)</f>
        <v>0.16393442622950818</v>
      </c>
      <c r="M2" s="81">
        <f>SUMIF('Cost Breakdowns'!$D$105:$D$107,'SoESCaOMCbIC-capital'!M$1,'Cost Breakdowns'!$B$105:$B$107)</f>
        <v>0</v>
      </c>
      <c r="N2" s="81">
        <f>SUMIF('Cost Breakdowns'!$D$105:$D$107,'SoESCaOMCbIC-capital'!N$1,'Cost Breakdowns'!$B$105:$B$107)</f>
        <v>0</v>
      </c>
      <c r="O2" s="81">
        <f>SUMIF('Cost Breakdowns'!$D$105:$D$107,'SoESCaOMCbIC-capital'!O$1,'Cost Breakdowns'!$B$105:$B$107)</f>
        <v>0</v>
      </c>
      <c r="P2" s="81">
        <f>SUMIF('Cost Breakdowns'!$D$105:$D$107,'SoESCaOMCbIC-capital'!P$1,'Cost Breakdowns'!$B$105:$B$107)</f>
        <v>0</v>
      </c>
      <c r="Q2" s="81">
        <f>SUMIF('Cost Breakdowns'!$D$105:$D$107,'SoESCaOMCbIC-capital'!Q$1,'Cost Breakdowns'!$B$105:$B$107)</f>
        <v>0</v>
      </c>
      <c r="R2" s="81">
        <f>SUMIF('Cost Breakdowns'!$D$105:$D$107,'SoESCaOMCbIC-capital'!R$1,'Cost Breakdowns'!$B$105:$B$107)</f>
        <v>0</v>
      </c>
      <c r="S2" s="81">
        <f>SUMIF('Cost Breakdowns'!$D$105:$D$107,'SoESCaOMCbIC-capital'!S$1,'Cost Breakdowns'!$B$105:$B$107)</f>
        <v>0</v>
      </c>
      <c r="T2" s="81">
        <f>SUMIF('Cost Breakdowns'!$D$105:$D$107,'SoESCaOMCbIC-capital'!T$1,'Cost Breakdowns'!$B$105:$B$107)</f>
        <v>0</v>
      </c>
      <c r="U2" s="81">
        <f>SUMIF('Cost Breakdowns'!$D$105:$D$107,'SoESCaOMCbIC-capital'!U$1,'Cost Breakdowns'!$B$105:$B$107)</f>
        <v>0</v>
      </c>
      <c r="V2" s="81">
        <f>SUMIF('Cost Breakdowns'!$D$105:$D$107,'SoESCaOMCbIC-capital'!V$1,'Cost Breakdowns'!$B$105:$B$107)</f>
        <v>0</v>
      </c>
      <c r="W2" s="81">
        <f>SUMIF('Cost Breakdowns'!$D$105:$D$107,'SoESCaOMCbIC-capital'!W$1,'Cost Breakdowns'!$B$105:$B$107)</f>
        <v>0</v>
      </c>
      <c r="X2" s="81">
        <f>SUMIF('Cost Breakdowns'!$D$105:$D$107,'SoESCaOMCbIC-capital'!X$1,'Cost Breakdowns'!$B$105:$B$107)</f>
        <v>0</v>
      </c>
      <c r="Y2" s="81">
        <f>SUMIF('Cost Breakdowns'!$D$105:$D$107,'SoESCaOMCbIC-capital'!Y$1,'Cost Breakdowns'!$B$105:$B$107)</f>
        <v>0</v>
      </c>
      <c r="Z2" s="81">
        <f>SUMIF('Cost Breakdowns'!$D$105:$D$107,'SoESCaOMCbIC-capital'!Z$1,'Cost Breakdowns'!$B$105:$B$107)</f>
        <v>0</v>
      </c>
      <c r="AA2" s="81">
        <f>SUMIF('Cost Breakdowns'!$D$105:$D$107,'SoESCaOMCbIC-capital'!AA$1,'Cost Breakdowns'!$B$105:$B$107)</f>
        <v>0</v>
      </c>
      <c r="AB2" s="81">
        <f>SUMIF('Cost Breakdowns'!$D$105:$D$107,'SoESCaOMCbIC-capital'!AB$1,'Cost Breakdowns'!$B$105:$B$107)</f>
        <v>0.76502732240437155</v>
      </c>
      <c r="AC2" s="81">
        <f>SUMIF('Cost Breakdowns'!$D$105:$D$107,'SoESCaOMCbIC-capital'!AC$1,'Cost Breakdowns'!$B$105:$B$107)</f>
        <v>0</v>
      </c>
      <c r="AD2" s="81">
        <f>SUMIF('Cost Breakdowns'!$D$105:$D$107,'SoESCaOMCbIC-capital'!AD$1,'Cost Breakdowns'!$B$105:$B$107)</f>
        <v>0</v>
      </c>
      <c r="AE2" s="81">
        <f>SUMIF('Cost Breakdowns'!$D$105:$D$107,'SoESCaOMCbIC-capital'!AE$1,'Cost Breakdowns'!$B$105:$B$107)</f>
        <v>0</v>
      </c>
      <c r="AF2" s="81">
        <f>SUMIF('Cost Breakdowns'!$D$105:$D$107,'SoESCaOMCbIC-capital'!AF$1,'Cost Breakdowns'!$B$105:$B$107)</f>
        <v>0</v>
      </c>
      <c r="AG2" s="81">
        <f>SUMIF('Cost Breakdowns'!$D$105:$D$107,'SoESCaOMCbIC-capital'!AG$1,'Cost Breakdowns'!$B$105:$B$107)</f>
        <v>0</v>
      </c>
      <c r="AH2" s="81">
        <f>SUMIF('Cost Breakdowns'!$D$105:$D$107,'SoESCaOMCbIC-capital'!AH$1,'Cost Breakdowns'!$B$105:$B$107)</f>
        <v>0</v>
      </c>
      <c r="AI2" s="81">
        <f>SUMIF('Cost Breakdowns'!$D$105:$D$107,'SoESCaOMCbIC-capital'!AI$1,'Cost Breakdowns'!$B$105:$B$107)</f>
        <v>0</v>
      </c>
      <c r="AJ2" s="81">
        <f>SUMIF('Cost Breakdowns'!$D$105:$D$107,'SoESCaOMCbIC-capital'!AJ$1,'Cost Breakdowns'!$B$105:$B$107)</f>
        <v>0</v>
      </c>
      <c r="AK2" s="81">
        <f>SUMIF('Cost Breakdowns'!$D$105:$D$107,'SoESCaOMCbIC-capital'!AK$1,'Cost Breakdowns'!$B$105:$B$107)</f>
        <v>0</v>
      </c>
      <c r="AL2" s="81">
        <f>SUMIF('Cost Breakdowns'!$D$105:$D$107,'SoESCaOMCbIC-capital'!AL$1,'Cost Breakdowns'!$B$105:$B$107)</f>
        <v>7.1038251366120214E-2</v>
      </c>
      <c r="AM2" s="81">
        <f>SUMIF('Cost Breakdowns'!$D$105:$D$107,'SoESCaOMCbIC-capital'!AM$1,'Cost Breakdowns'!$B$105:$B$107)</f>
        <v>0</v>
      </c>
      <c r="AN2" s="81">
        <f>SUMIF('Cost Breakdowns'!$D$105:$D$107,'SoESCaOMCbIC-capital'!AN$1,'Cost Breakdowns'!$B$105:$B$107)</f>
        <v>0</v>
      </c>
      <c r="AO2" s="81">
        <f>SUMIF('Cost Breakdowns'!$D$105:$D$107,'SoESCaOMCbIC-capital'!AO$1,'Cost Breakdowns'!$B$105:$B$107)</f>
        <v>0</v>
      </c>
      <c r="AP2" s="81">
        <f>SUMIF('Cost Breakdowns'!$D$105:$D$107,'SoESCaOMCbIC-capital'!AP$1,'Cost Breakdowns'!$B$105:$B$107)</f>
        <v>0</v>
      </c>
      <c r="AQ2" s="81">
        <f>SUMIF('Cost Breakdowns'!$D$105:$D$107,'SoESCaOMCbIC-capital'!AQ$1,'Cost Breakdowns'!$B$105:$B$107)</f>
        <v>0</v>
      </c>
    </row>
    <row r="3" spans="1:43" x14ac:dyDescent="0.2">
      <c r="A3" t="s">
        <v>200</v>
      </c>
      <c r="B3" s="81">
        <f>SUMIF('Cost Breakdowns'!$D$140:$D$142,'SoESCaOMCbIC-capital'!B$1,'Cost Breakdowns'!$B$140:$B$142)</f>
        <v>0</v>
      </c>
      <c r="C3" s="81">
        <f>SUMIF('Cost Breakdowns'!$D$140:$D$142,'SoESCaOMCbIC-capital'!C$1,'Cost Breakdowns'!$B$140:$B$142)</f>
        <v>0</v>
      </c>
      <c r="D3" s="81">
        <f>SUMIF('Cost Breakdowns'!$D$140:$D$142,'SoESCaOMCbIC-capital'!D$1,'Cost Breakdowns'!$B$140:$B$142)</f>
        <v>0</v>
      </c>
      <c r="E3" s="81">
        <f>SUMIF('Cost Breakdowns'!$D$140:$D$142,'SoESCaOMCbIC-capital'!E$1,'Cost Breakdowns'!$B$140:$B$142)</f>
        <v>0</v>
      </c>
      <c r="F3" s="81">
        <f>SUMIF('Cost Breakdowns'!$D$140:$D$142,'SoESCaOMCbIC-capital'!F$1,'Cost Breakdowns'!$B$140:$B$142)</f>
        <v>0</v>
      </c>
      <c r="G3" s="81">
        <f>SUMIF('Cost Breakdowns'!$D$140:$D$142,'SoESCaOMCbIC-capital'!G$1,'Cost Breakdowns'!$B$140:$B$142)</f>
        <v>0</v>
      </c>
      <c r="H3" s="81">
        <f>SUMIF('Cost Breakdowns'!$D$140:$D$142,'SoESCaOMCbIC-capital'!H$1,'Cost Breakdowns'!$B$140:$B$142)</f>
        <v>0</v>
      </c>
      <c r="I3" s="81">
        <f>SUMIF('Cost Breakdowns'!$D$140:$D$142,'SoESCaOMCbIC-capital'!I$1,'Cost Breakdowns'!$B$140:$B$142)</f>
        <v>0</v>
      </c>
      <c r="J3" s="81">
        <f>SUMIF('Cost Breakdowns'!$D$140:$D$142,'SoESCaOMCbIC-capital'!J$1,'Cost Breakdowns'!$B$140:$B$142)</f>
        <v>0</v>
      </c>
      <c r="K3" s="81">
        <f>SUMIF('Cost Breakdowns'!$D$140:$D$142,'SoESCaOMCbIC-capital'!K$1,'Cost Breakdowns'!$B$140:$B$142)</f>
        <v>0</v>
      </c>
      <c r="L3" s="81">
        <f>SUMIF('Cost Breakdowns'!$D$140:$D$142,'SoESCaOMCbIC-capital'!L$1,'Cost Breakdowns'!$B$140:$B$142)</f>
        <v>0.10344827586206895</v>
      </c>
      <c r="M3" s="81">
        <f>SUMIF('Cost Breakdowns'!$D$140:$D$142,'SoESCaOMCbIC-capital'!M$1,'Cost Breakdowns'!$B$140:$B$142)</f>
        <v>0</v>
      </c>
      <c r="N3" s="81">
        <f>SUMIF('Cost Breakdowns'!$D$140:$D$142,'SoESCaOMCbIC-capital'!N$1,'Cost Breakdowns'!$B$140:$B$142)</f>
        <v>0</v>
      </c>
      <c r="O3" s="81">
        <f>SUMIF('Cost Breakdowns'!$D$140:$D$142,'SoESCaOMCbIC-capital'!O$1,'Cost Breakdowns'!$B$140:$B$142)</f>
        <v>0</v>
      </c>
      <c r="P3" s="81">
        <f>SUMIF('Cost Breakdowns'!$D$140:$D$142,'SoESCaOMCbIC-capital'!P$1,'Cost Breakdowns'!$B$140:$B$142)</f>
        <v>0</v>
      </c>
      <c r="Q3" s="81">
        <f>SUMIF('Cost Breakdowns'!$D$140:$D$142,'SoESCaOMCbIC-capital'!Q$1,'Cost Breakdowns'!$B$140:$B$142)</f>
        <v>0</v>
      </c>
      <c r="R3" s="81">
        <f>SUMIF('Cost Breakdowns'!$D$140:$D$142,'SoESCaOMCbIC-capital'!R$1,'Cost Breakdowns'!$B$140:$B$142)</f>
        <v>0</v>
      </c>
      <c r="S3" s="81">
        <f>SUMIF('Cost Breakdowns'!$D$140:$D$142,'SoESCaOMCbIC-capital'!S$1,'Cost Breakdowns'!$B$140:$B$142)</f>
        <v>0</v>
      </c>
      <c r="T3" s="81">
        <f>SUMIF('Cost Breakdowns'!$D$140:$D$142,'SoESCaOMCbIC-capital'!T$1,'Cost Breakdowns'!$B$140:$B$142)</f>
        <v>0</v>
      </c>
      <c r="U3" s="81">
        <f>SUMIF('Cost Breakdowns'!$D$140:$D$142,'SoESCaOMCbIC-capital'!U$1,'Cost Breakdowns'!$B$140:$B$142)</f>
        <v>0</v>
      </c>
      <c r="V3" s="81">
        <f>SUMIF('Cost Breakdowns'!$D$140:$D$142,'SoESCaOMCbIC-capital'!V$1,'Cost Breakdowns'!$B$140:$B$142)</f>
        <v>0</v>
      </c>
      <c r="W3" s="81">
        <f>SUMIF('Cost Breakdowns'!$D$140:$D$142,'SoESCaOMCbIC-capital'!W$1,'Cost Breakdowns'!$B$140:$B$142)</f>
        <v>0</v>
      </c>
      <c r="X3" s="81">
        <f>SUMIF('Cost Breakdowns'!$D$140:$D$142,'SoESCaOMCbIC-capital'!X$1,'Cost Breakdowns'!$B$140:$B$142)</f>
        <v>0</v>
      </c>
      <c r="Y3" s="81">
        <f>SUMIF('Cost Breakdowns'!$D$140:$D$142,'SoESCaOMCbIC-capital'!Y$1,'Cost Breakdowns'!$B$140:$B$142)</f>
        <v>0.84482758620689657</v>
      </c>
      <c r="Z3" s="81">
        <f>SUMIF('Cost Breakdowns'!$D$140:$D$142,'SoESCaOMCbIC-capital'!Z$1,'Cost Breakdowns'!$B$140:$B$142)</f>
        <v>0</v>
      </c>
      <c r="AA3" s="81">
        <f>SUMIF('Cost Breakdowns'!$D$140:$D$142,'SoESCaOMCbIC-capital'!AA$1,'Cost Breakdowns'!$B$140:$B$142)</f>
        <v>0</v>
      </c>
      <c r="AB3" s="81">
        <f>SUMIF('Cost Breakdowns'!$D$140:$D$142,'SoESCaOMCbIC-capital'!AB$1,'Cost Breakdowns'!$B$140:$B$142)</f>
        <v>5.1724137931034475E-2</v>
      </c>
      <c r="AC3" s="81">
        <f>SUMIF('Cost Breakdowns'!$D$140:$D$142,'SoESCaOMCbIC-capital'!AC$1,'Cost Breakdowns'!$B$140:$B$142)</f>
        <v>0</v>
      </c>
      <c r="AD3" s="81">
        <f>SUMIF('Cost Breakdowns'!$D$140:$D$142,'SoESCaOMCbIC-capital'!AD$1,'Cost Breakdowns'!$B$140:$B$142)</f>
        <v>0</v>
      </c>
      <c r="AE3" s="81">
        <f>SUMIF('Cost Breakdowns'!$D$140:$D$142,'SoESCaOMCbIC-capital'!AE$1,'Cost Breakdowns'!$B$140:$B$142)</f>
        <v>0</v>
      </c>
      <c r="AF3" s="81">
        <f>SUMIF('Cost Breakdowns'!$D$140:$D$142,'SoESCaOMCbIC-capital'!AF$1,'Cost Breakdowns'!$B$140:$B$142)</f>
        <v>0</v>
      </c>
      <c r="AG3" s="81">
        <f>SUMIF('Cost Breakdowns'!$D$140:$D$142,'SoESCaOMCbIC-capital'!AG$1,'Cost Breakdowns'!$B$140:$B$142)</f>
        <v>0</v>
      </c>
      <c r="AH3" s="81">
        <f>SUMIF('Cost Breakdowns'!$D$140:$D$142,'SoESCaOMCbIC-capital'!AH$1,'Cost Breakdowns'!$B$140:$B$142)</f>
        <v>0</v>
      </c>
      <c r="AI3" s="81">
        <f>SUMIF('Cost Breakdowns'!$D$140:$D$142,'SoESCaOMCbIC-capital'!AI$1,'Cost Breakdowns'!$B$140:$B$142)</f>
        <v>0</v>
      </c>
      <c r="AJ3" s="81">
        <f>SUMIF('Cost Breakdowns'!$D$140:$D$142,'SoESCaOMCbIC-capital'!AJ$1,'Cost Breakdowns'!$B$140:$B$142)</f>
        <v>0</v>
      </c>
      <c r="AK3" s="81">
        <f>SUMIF('Cost Breakdowns'!$D$140:$D$142,'SoESCaOMCbIC-capital'!AK$1,'Cost Breakdowns'!$B$140:$B$142)</f>
        <v>0</v>
      </c>
      <c r="AL3" s="81">
        <f>SUMIF('Cost Breakdowns'!$D$140:$D$142,'SoESCaOMCbIC-capital'!AL$1,'Cost Breakdowns'!$B$140:$B$142)</f>
        <v>0</v>
      </c>
      <c r="AM3" s="81">
        <f>SUMIF('Cost Breakdowns'!$D$140:$D$142,'SoESCaOMCbIC-capital'!AM$1,'Cost Breakdowns'!$B$140:$B$142)</f>
        <v>0</v>
      </c>
      <c r="AN3" s="81">
        <f>SUMIF('Cost Breakdowns'!$D$140:$D$142,'SoESCaOMCbIC-capital'!AN$1,'Cost Breakdowns'!$B$140:$B$142)</f>
        <v>0</v>
      </c>
      <c r="AO3" s="81">
        <f>SUMIF('Cost Breakdowns'!$D$140:$D$142,'SoESCaOMCbIC-capital'!AO$1,'Cost Breakdowns'!$B$140:$B$142)</f>
        <v>0</v>
      </c>
      <c r="AP3" s="81">
        <f>SUMIF('Cost Breakdowns'!$D$140:$D$142,'SoESCaOMCbIC-capital'!AP$1,'Cost Breakdowns'!$B$140:$B$142)</f>
        <v>0</v>
      </c>
      <c r="AQ3" s="81">
        <f>SUMIF('Cost Breakdowns'!$D$140:$D$142,'SoESCaOMCbIC-capital'!AQ$1,'Cost Breakdowns'!$B$140:$B$142)</f>
        <v>0</v>
      </c>
    </row>
    <row r="4" spans="1:43" x14ac:dyDescent="0.2">
      <c r="A4" t="s">
        <v>201</v>
      </c>
      <c r="B4" s="81">
        <f>SUMIF('Cost Breakdowns'!$D$162:$D$162,'SoESCaOMCbIC-capital'!B$1,'Cost Breakdowns'!$B$162:$B$162)</f>
        <v>0</v>
      </c>
      <c r="C4" s="81">
        <f>SUMIF('Cost Breakdowns'!$D$162:$D$162,'SoESCaOMCbIC-capital'!C$1,'Cost Breakdowns'!$B$162:$B$162)</f>
        <v>0</v>
      </c>
      <c r="D4" s="81">
        <f>SUMIF('Cost Breakdowns'!$D$162:$D$162,'SoESCaOMCbIC-capital'!D$1,'Cost Breakdowns'!$B$162:$B$162)</f>
        <v>0</v>
      </c>
      <c r="E4" s="81">
        <f>SUMIF('Cost Breakdowns'!$D$162:$D$162,'SoESCaOMCbIC-capital'!E$1,'Cost Breakdowns'!$B$162:$B$162)</f>
        <v>0</v>
      </c>
      <c r="F4" s="81">
        <f>SUMIF('Cost Breakdowns'!$D$162:$D$162,'SoESCaOMCbIC-capital'!F$1,'Cost Breakdowns'!$B$162:$B$162)</f>
        <v>0</v>
      </c>
      <c r="G4" s="81">
        <f>SUMIF('Cost Breakdowns'!$D$162:$D$162,'SoESCaOMCbIC-capital'!G$1,'Cost Breakdowns'!$B$162:$B$162)</f>
        <v>0</v>
      </c>
      <c r="H4" s="81">
        <f>SUMIF('Cost Breakdowns'!$D$162:$D$162,'SoESCaOMCbIC-capital'!H$1,'Cost Breakdowns'!$B$162:$B$162)</f>
        <v>0</v>
      </c>
      <c r="I4" s="81">
        <f>SUMIF('Cost Breakdowns'!$D$162:$D$162,'SoESCaOMCbIC-capital'!I$1,'Cost Breakdowns'!$B$162:$B$162)</f>
        <v>0</v>
      </c>
      <c r="J4" s="81">
        <f>SUMIF('Cost Breakdowns'!$D$162:$D$162,'SoESCaOMCbIC-capital'!J$1,'Cost Breakdowns'!$B$162:$B$162)</f>
        <v>0</v>
      </c>
      <c r="K4" s="81">
        <f>SUMIF('Cost Breakdowns'!$D$162:$D$162,'SoESCaOMCbIC-capital'!K$1,'Cost Breakdowns'!$B$162:$B$162)</f>
        <v>0</v>
      </c>
      <c r="L4" s="81">
        <f>SUMIF('Cost Breakdowns'!$D$162:$D$162,'SoESCaOMCbIC-capital'!L$1,'Cost Breakdowns'!$B$162:$B$162)</f>
        <v>0</v>
      </c>
      <c r="M4" s="81">
        <f>SUMIF('Cost Breakdowns'!$D$162:$D$162,'SoESCaOMCbIC-capital'!M$1,'Cost Breakdowns'!$B$162:$B$162)</f>
        <v>0</v>
      </c>
      <c r="N4" s="81">
        <f>SUMIF('Cost Breakdowns'!$D$162:$D$162,'SoESCaOMCbIC-capital'!N$1,'Cost Breakdowns'!$B$162:$B$162)</f>
        <v>0</v>
      </c>
      <c r="O4" s="81">
        <f>SUMIF('Cost Breakdowns'!$D$162:$D$162,'SoESCaOMCbIC-capital'!O$1,'Cost Breakdowns'!$B$162:$B$162)</f>
        <v>0</v>
      </c>
      <c r="P4" s="81">
        <f>SUMIF('Cost Breakdowns'!$D$162:$D$162,'SoESCaOMCbIC-capital'!P$1,'Cost Breakdowns'!$B$162:$B$162)</f>
        <v>0</v>
      </c>
      <c r="Q4" s="81">
        <f>SUMIF('Cost Breakdowns'!$D$162:$D$162,'SoESCaOMCbIC-capital'!Q$1,'Cost Breakdowns'!$B$162:$B$162)</f>
        <v>0</v>
      </c>
      <c r="R4" s="81">
        <f>SUMIF('Cost Breakdowns'!$D$162:$D$162,'SoESCaOMCbIC-capital'!R$1,'Cost Breakdowns'!$B$162:$B$162)</f>
        <v>0</v>
      </c>
      <c r="S4" s="81">
        <f>SUMIF('Cost Breakdowns'!$D$162:$D$162,'SoESCaOMCbIC-capital'!S$1,'Cost Breakdowns'!$B$162:$B$162)</f>
        <v>0</v>
      </c>
      <c r="T4" s="81">
        <f>SUMIF('Cost Breakdowns'!$D$162:$D$162,'SoESCaOMCbIC-capital'!T$1,'Cost Breakdowns'!$B$162:$B$162)</f>
        <v>0</v>
      </c>
      <c r="U4" s="81">
        <f>SUMIF('Cost Breakdowns'!$D$162:$D$162,'SoESCaOMCbIC-capital'!U$1,'Cost Breakdowns'!$B$162:$B$162)</f>
        <v>0</v>
      </c>
      <c r="V4" s="81">
        <f>SUMIF('Cost Breakdowns'!$D$162:$D$162,'SoESCaOMCbIC-capital'!V$1,'Cost Breakdowns'!$B$162:$B$162)</f>
        <v>0</v>
      </c>
      <c r="W4" s="81">
        <f>SUMIF('Cost Breakdowns'!$D$162:$D$162,'SoESCaOMCbIC-capital'!W$1,'Cost Breakdowns'!$B$162:$B$162)</f>
        <v>0</v>
      </c>
      <c r="X4" s="81">
        <f>SUMIF('Cost Breakdowns'!$D$162:$D$162,'SoESCaOMCbIC-capital'!X$1,'Cost Breakdowns'!$B$162:$B$162)</f>
        <v>0</v>
      </c>
      <c r="Y4" s="81">
        <f>SUMIF('Cost Breakdowns'!$D$162:$D$162,'SoESCaOMCbIC-capital'!Y$1,'Cost Breakdowns'!$B$162:$B$162)</f>
        <v>0</v>
      </c>
      <c r="Z4" s="81">
        <f>SUMIF('Cost Breakdowns'!$D$162:$D$162,'SoESCaOMCbIC-capital'!Z$1,'Cost Breakdowns'!$B$162:$B$162)</f>
        <v>0</v>
      </c>
      <c r="AA4" s="81">
        <f>SUMIF('Cost Breakdowns'!$D$162:$D$162,'SoESCaOMCbIC-capital'!AA$1,'Cost Breakdowns'!$B$162:$B$162)</f>
        <v>0</v>
      </c>
      <c r="AB4" s="81">
        <f>SUMIF('Cost Breakdowns'!$D$162:$D$162,'SoESCaOMCbIC-capital'!AB$1,'Cost Breakdowns'!$B$162:$B$162)</f>
        <v>1</v>
      </c>
      <c r="AC4" s="81">
        <f>SUMIF('Cost Breakdowns'!$D$162:$D$162,'SoESCaOMCbIC-capital'!AC$1,'Cost Breakdowns'!$B$162:$B$162)</f>
        <v>0</v>
      </c>
      <c r="AD4" s="81">
        <f>SUMIF('Cost Breakdowns'!$D$162:$D$162,'SoESCaOMCbIC-capital'!AD$1,'Cost Breakdowns'!$B$162:$B$162)</f>
        <v>0</v>
      </c>
      <c r="AE4" s="81">
        <f>SUMIF('Cost Breakdowns'!$D$162:$D$162,'SoESCaOMCbIC-capital'!AE$1,'Cost Breakdowns'!$B$162:$B$162)</f>
        <v>0</v>
      </c>
      <c r="AF4" s="81">
        <f>SUMIF('Cost Breakdowns'!$D$162:$D$162,'SoESCaOMCbIC-capital'!AF$1,'Cost Breakdowns'!$B$162:$B$162)</f>
        <v>0</v>
      </c>
      <c r="AG4" s="81">
        <f>SUMIF('Cost Breakdowns'!$D$162:$D$162,'SoESCaOMCbIC-capital'!AG$1,'Cost Breakdowns'!$B$162:$B$162)</f>
        <v>0</v>
      </c>
      <c r="AH4" s="81">
        <f>SUMIF('Cost Breakdowns'!$D$162:$D$162,'SoESCaOMCbIC-capital'!AH$1,'Cost Breakdowns'!$B$162:$B$162)</f>
        <v>0</v>
      </c>
      <c r="AI4" s="81">
        <f>SUMIF('Cost Breakdowns'!$D$162:$D$162,'SoESCaOMCbIC-capital'!AI$1,'Cost Breakdowns'!$B$162:$B$162)</f>
        <v>0</v>
      </c>
      <c r="AJ4" s="81">
        <f>SUMIF('Cost Breakdowns'!$D$162:$D$162,'SoESCaOMCbIC-capital'!AJ$1,'Cost Breakdowns'!$B$162:$B$162)</f>
        <v>0</v>
      </c>
      <c r="AK4" s="81">
        <f>SUMIF('Cost Breakdowns'!$D$162:$D$162,'SoESCaOMCbIC-capital'!AK$1,'Cost Breakdowns'!$B$162:$B$162)</f>
        <v>0</v>
      </c>
      <c r="AL4" s="81">
        <f>SUMIF('Cost Breakdowns'!$D$162:$D$162,'SoESCaOMCbIC-capital'!AL$1,'Cost Breakdowns'!$B$162:$B$162)</f>
        <v>0</v>
      </c>
      <c r="AM4" s="81">
        <f>SUMIF('Cost Breakdowns'!$D$162:$D$162,'SoESCaOMCbIC-capital'!AM$1,'Cost Breakdowns'!$B$162:$B$162)</f>
        <v>0</v>
      </c>
      <c r="AN4" s="81">
        <f>SUMIF('Cost Breakdowns'!$D$162:$D$162,'SoESCaOMCbIC-capital'!AN$1,'Cost Breakdowns'!$B$162:$B$162)</f>
        <v>0</v>
      </c>
      <c r="AO4" s="81">
        <f>SUMIF('Cost Breakdowns'!$D$162:$D$162,'SoESCaOMCbIC-capital'!AO$1,'Cost Breakdowns'!$B$162:$B$162)</f>
        <v>0</v>
      </c>
      <c r="AP4" s="81">
        <f>SUMIF('Cost Breakdowns'!$D$162:$D$162,'SoESCaOMCbIC-capital'!AP$1,'Cost Breakdowns'!$B$162:$B$162)</f>
        <v>0</v>
      </c>
      <c r="AQ4" s="81">
        <f>SUMIF('Cost Breakdowns'!$D$162:$D$162,'SoESCaOMCbIC-capital'!AQ$1,'Cost Breakdowns'!$B$162:$B$162)</f>
        <v>0</v>
      </c>
    </row>
    <row r="5" spans="1:43" x14ac:dyDescent="0.2">
      <c r="A5" t="s">
        <v>202</v>
      </c>
      <c r="B5" s="81">
        <f>SUMIF('Cost Breakdowns'!$D$217:$D$217,'SoESCaOMCbIC-capital'!B$1,'Cost Breakdowns'!$B$217:$B$217)</f>
        <v>0</v>
      </c>
      <c r="C5" s="81">
        <f>SUMIF('Cost Breakdowns'!$D$217:$D$217,'SoESCaOMCbIC-capital'!C$1,'Cost Breakdowns'!$B$217:$B$217)</f>
        <v>0</v>
      </c>
      <c r="D5" s="81">
        <f>SUMIF('Cost Breakdowns'!$D$217:$D$217,'SoESCaOMCbIC-capital'!D$1,'Cost Breakdowns'!$B$217:$B$217)</f>
        <v>0</v>
      </c>
      <c r="E5" s="81">
        <f>SUMIF('Cost Breakdowns'!$D$217:$D$217,'SoESCaOMCbIC-capital'!E$1,'Cost Breakdowns'!$B$217:$B$217)</f>
        <v>0</v>
      </c>
      <c r="F5" s="81">
        <f>SUMIF('Cost Breakdowns'!$D$217:$D$217,'SoESCaOMCbIC-capital'!F$1,'Cost Breakdowns'!$B$217:$B$217)</f>
        <v>0</v>
      </c>
      <c r="G5" s="81">
        <f>SUMIF('Cost Breakdowns'!$D$217:$D$217,'SoESCaOMCbIC-capital'!G$1,'Cost Breakdowns'!$B$217:$B$217)</f>
        <v>0</v>
      </c>
      <c r="H5" s="81">
        <f>SUMIF('Cost Breakdowns'!$D$217:$D$217,'SoESCaOMCbIC-capital'!H$1,'Cost Breakdowns'!$B$217:$B$217)</f>
        <v>0</v>
      </c>
      <c r="I5" s="81">
        <f>SUMIF('Cost Breakdowns'!$D$217:$D$217,'SoESCaOMCbIC-capital'!I$1,'Cost Breakdowns'!$B$217:$B$217)</f>
        <v>0</v>
      </c>
      <c r="J5" s="81">
        <f>SUMIF('Cost Breakdowns'!$D$217:$D$217,'SoESCaOMCbIC-capital'!J$1,'Cost Breakdowns'!$B$217:$B$217)</f>
        <v>0</v>
      </c>
      <c r="K5" s="81">
        <f>SUMIF('Cost Breakdowns'!$D$217:$D$217,'SoESCaOMCbIC-capital'!K$1,'Cost Breakdowns'!$B$217:$B$217)</f>
        <v>0</v>
      </c>
      <c r="L5" s="81">
        <f>SUMIF('Cost Breakdowns'!$D$217:$D$217,'SoESCaOMCbIC-capital'!L$1,'Cost Breakdowns'!$B$217:$B$217)</f>
        <v>0</v>
      </c>
      <c r="M5" s="81">
        <f>SUMIF('Cost Breakdowns'!$D$217:$D$217,'SoESCaOMCbIC-capital'!M$1,'Cost Breakdowns'!$B$217:$B$217)</f>
        <v>0</v>
      </c>
      <c r="N5" s="81">
        <f>SUMIF('Cost Breakdowns'!$D$217:$D$217,'SoESCaOMCbIC-capital'!N$1,'Cost Breakdowns'!$B$217:$B$217)</f>
        <v>0</v>
      </c>
      <c r="O5" s="81">
        <f>SUMIF('Cost Breakdowns'!$D$217:$D$217,'SoESCaOMCbIC-capital'!O$1,'Cost Breakdowns'!$B$217:$B$217)</f>
        <v>0</v>
      </c>
      <c r="P5" s="81">
        <f>SUMIF('Cost Breakdowns'!$D$217:$D$217,'SoESCaOMCbIC-capital'!P$1,'Cost Breakdowns'!$B$217:$B$217)</f>
        <v>0</v>
      </c>
      <c r="Q5" s="81">
        <f>SUMIF('Cost Breakdowns'!$D$217:$D$217,'SoESCaOMCbIC-capital'!Q$1,'Cost Breakdowns'!$B$217:$B$217)</f>
        <v>0</v>
      </c>
      <c r="R5" s="81">
        <f>SUMIF('Cost Breakdowns'!$D$217:$D$217,'SoESCaOMCbIC-capital'!R$1,'Cost Breakdowns'!$B$217:$B$217)</f>
        <v>0</v>
      </c>
      <c r="S5" s="81">
        <f>SUMIF('Cost Breakdowns'!$D$217:$D$217,'SoESCaOMCbIC-capital'!S$1,'Cost Breakdowns'!$B$217:$B$217)</f>
        <v>0</v>
      </c>
      <c r="T5" s="81">
        <f>SUMIF('Cost Breakdowns'!$D$217:$D$217,'SoESCaOMCbIC-capital'!T$1,'Cost Breakdowns'!$B$217:$B$217)</f>
        <v>0</v>
      </c>
      <c r="U5" s="81">
        <f>SUMIF('Cost Breakdowns'!$D$217:$D$217,'SoESCaOMCbIC-capital'!U$1,'Cost Breakdowns'!$B$217:$B$217)</f>
        <v>0</v>
      </c>
      <c r="V5" s="81">
        <f>SUMIF('Cost Breakdowns'!$D$217:$D$217,'SoESCaOMCbIC-capital'!V$1,'Cost Breakdowns'!$B$217:$B$217)</f>
        <v>0</v>
      </c>
      <c r="W5" s="81">
        <f>SUMIF('Cost Breakdowns'!$D$217:$D$217,'SoESCaOMCbIC-capital'!W$1,'Cost Breakdowns'!$B$217:$B$217)</f>
        <v>0</v>
      </c>
      <c r="X5" s="81">
        <f>SUMIF('Cost Breakdowns'!$D$217:$D$217,'SoESCaOMCbIC-capital'!X$1,'Cost Breakdowns'!$B$217:$B$217)</f>
        <v>0</v>
      </c>
      <c r="Y5" s="81">
        <f>SUMIF('Cost Breakdowns'!$D$217:$D$217,'SoESCaOMCbIC-capital'!Y$1,'Cost Breakdowns'!$B$217:$B$217)</f>
        <v>0</v>
      </c>
      <c r="Z5" s="81">
        <f>SUMIF('Cost Breakdowns'!$D$217:$D$217,'SoESCaOMCbIC-capital'!Z$1,'Cost Breakdowns'!$B$217:$B$217)</f>
        <v>0</v>
      </c>
      <c r="AA5" s="81">
        <f>SUMIF('Cost Breakdowns'!$D$217:$D$217,'SoESCaOMCbIC-capital'!AA$1,'Cost Breakdowns'!$B$217:$B$217)</f>
        <v>0</v>
      </c>
      <c r="AB5" s="81">
        <f>SUMIF('Cost Breakdowns'!$D$217:$D$217,'SoESCaOMCbIC-capital'!AB$1,'Cost Breakdowns'!$B$217:$B$217)</f>
        <v>1</v>
      </c>
      <c r="AC5" s="81">
        <f>SUMIF('Cost Breakdowns'!$D$217:$D$217,'SoESCaOMCbIC-capital'!AC$1,'Cost Breakdowns'!$B$217:$B$217)</f>
        <v>0</v>
      </c>
      <c r="AD5" s="81">
        <f>SUMIF('Cost Breakdowns'!$D$217:$D$217,'SoESCaOMCbIC-capital'!AD$1,'Cost Breakdowns'!$B$217:$B$217)</f>
        <v>0</v>
      </c>
      <c r="AE5" s="81">
        <f>SUMIF('Cost Breakdowns'!$D$217:$D$217,'SoESCaOMCbIC-capital'!AE$1,'Cost Breakdowns'!$B$217:$B$217)</f>
        <v>0</v>
      </c>
      <c r="AF5" s="81">
        <f>SUMIF('Cost Breakdowns'!$D$217:$D$217,'SoESCaOMCbIC-capital'!AF$1,'Cost Breakdowns'!$B$217:$B$217)</f>
        <v>0</v>
      </c>
      <c r="AG5" s="81">
        <f>SUMIF('Cost Breakdowns'!$D$217:$D$217,'SoESCaOMCbIC-capital'!AG$1,'Cost Breakdowns'!$B$217:$B$217)</f>
        <v>0</v>
      </c>
      <c r="AH5" s="81">
        <f>SUMIF('Cost Breakdowns'!$D$217:$D$217,'SoESCaOMCbIC-capital'!AH$1,'Cost Breakdowns'!$B$217:$B$217)</f>
        <v>0</v>
      </c>
      <c r="AI5" s="81">
        <f>SUMIF('Cost Breakdowns'!$D$217:$D$217,'SoESCaOMCbIC-capital'!AI$1,'Cost Breakdowns'!$B$217:$B$217)</f>
        <v>0</v>
      </c>
      <c r="AJ5" s="81">
        <f>SUMIF('Cost Breakdowns'!$D$217:$D$217,'SoESCaOMCbIC-capital'!AJ$1,'Cost Breakdowns'!$B$217:$B$217)</f>
        <v>0</v>
      </c>
      <c r="AK5" s="81">
        <f>SUMIF('Cost Breakdowns'!$D$217:$D$217,'SoESCaOMCbIC-capital'!AK$1,'Cost Breakdowns'!$B$217:$B$217)</f>
        <v>0</v>
      </c>
      <c r="AL5" s="81">
        <f>SUMIF('Cost Breakdowns'!$D$217:$D$217,'SoESCaOMCbIC-capital'!AL$1,'Cost Breakdowns'!$B$217:$B$217)</f>
        <v>0</v>
      </c>
      <c r="AM5" s="81">
        <f>SUMIF('Cost Breakdowns'!$D$217:$D$217,'SoESCaOMCbIC-capital'!AM$1,'Cost Breakdowns'!$B$217:$B$217)</f>
        <v>0</v>
      </c>
      <c r="AN5" s="81">
        <f>SUMIF('Cost Breakdowns'!$D$217:$D$217,'SoESCaOMCbIC-capital'!AN$1,'Cost Breakdowns'!$B$217:$B$217)</f>
        <v>0</v>
      </c>
      <c r="AO5" s="81">
        <f>SUMIF('Cost Breakdowns'!$D$217:$D$217,'SoESCaOMCbIC-capital'!AO$1,'Cost Breakdowns'!$B$217:$B$217)</f>
        <v>0</v>
      </c>
      <c r="AP5" s="81">
        <f>SUMIF('Cost Breakdowns'!$D$217:$D$217,'SoESCaOMCbIC-capital'!AP$1,'Cost Breakdowns'!$B$217:$B$217)</f>
        <v>0</v>
      </c>
      <c r="AQ5" s="81">
        <f>SUMIF('Cost Breakdowns'!$D$217:$D$217,'SoESCaOMCbIC-capital'!AQ$1,'Cost Breakdowns'!$B$217:$B$217)</f>
        <v>0</v>
      </c>
    </row>
    <row r="6" spans="1:43" x14ac:dyDescent="0.2">
      <c r="A6" t="s">
        <v>203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  <c r="P6" s="93">
        <v>0</v>
      </c>
      <c r="Q6" s="93">
        <v>0</v>
      </c>
      <c r="R6" s="93">
        <v>0</v>
      </c>
      <c r="S6" s="93">
        <v>0</v>
      </c>
      <c r="T6" s="93">
        <v>0</v>
      </c>
      <c r="U6" s="93">
        <v>0</v>
      </c>
      <c r="V6" s="93">
        <v>0</v>
      </c>
      <c r="W6" s="93">
        <v>0</v>
      </c>
      <c r="X6" s="93">
        <v>0</v>
      </c>
      <c r="Y6" s="93">
        <v>0</v>
      </c>
      <c r="Z6" s="93">
        <v>0</v>
      </c>
      <c r="AA6" s="93">
        <v>0</v>
      </c>
      <c r="AB6" s="93">
        <v>0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0</v>
      </c>
      <c r="AI6" s="93">
        <v>0</v>
      </c>
      <c r="AJ6" s="93">
        <v>0</v>
      </c>
      <c r="AK6" s="93">
        <v>0</v>
      </c>
      <c r="AL6" s="93">
        <v>0</v>
      </c>
      <c r="AM6" s="93">
        <v>0</v>
      </c>
      <c r="AN6" s="93">
        <v>0</v>
      </c>
      <c r="AO6" s="93">
        <v>0</v>
      </c>
      <c r="AP6" s="93">
        <v>0</v>
      </c>
      <c r="AQ6" s="93">
        <v>0</v>
      </c>
    </row>
    <row r="7" spans="1:43" x14ac:dyDescent="0.2">
      <c r="A7" t="s">
        <v>204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0</v>
      </c>
      <c r="X7" s="93">
        <v>0</v>
      </c>
      <c r="Y7" s="93">
        <v>0</v>
      </c>
      <c r="Z7" s="93">
        <v>0</v>
      </c>
      <c r="AA7" s="93">
        <v>0</v>
      </c>
      <c r="AB7" s="93">
        <v>0</v>
      </c>
      <c r="AC7" s="93">
        <v>0</v>
      </c>
      <c r="AD7" s="93">
        <v>0</v>
      </c>
      <c r="AE7" s="93">
        <v>0</v>
      </c>
      <c r="AF7" s="93">
        <v>0</v>
      </c>
      <c r="AG7" s="93">
        <v>0</v>
      </c>
      <c r="AH7" s="93">
        <v>0</v>
      </c>
      <c r="AI7" s="93">
        <v>0</v>
      </c>
      <c r="AJ7" s="93">
        <v>0</v>
      </c>
      <c r="AK7" s="93">
        <v>0</v>
      </c>
      <c r="AL7" s="93">
        <v>0</v>
      </c>
      <c r="AM7" s="93">
        <v>0</v>
      </c>
      <c r="AN7" s="93">
        <v>0</v>
      </c>
      <c r="AO7" s="93">
        <v>0</v>
      </c>
      <c r="AP7" s="93">
        <v>0</v>
      </c>
      <c r="AQ7" s="93">
        <v>0</v>
      </c>
    </row>
    <row r="8" spans="1:43" x14ac:dyDescent="0.2">
      <c r="A8" t="s">
        <v>205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93">
        <v>0</v>
      </c>
      <c r="AC8" s="93">
        <v>0</v>
      </c>
      <c r="AD8" s="93">
        <v>0</v>
      </c>
      <c r="AE8" s="93">
        <v>0</v>
      </c>
      <c r="AF8" s="93">
        <v>0</v>
      </c>
      <c r="AG8" s="93">
        <v>0</v>
      </c>
      <c r="AH8" s="93">
        <v>0</v>
      </c>
      <c r="AI8" s="93">
        <v>0</v>
      </c>
      <c r="AJ8" s="93">
        <v>0</v>
      </c>
      <c r="AK8" s="93">
        <v>0</v>
      </c>
      <c r="AL8" s="93">
        <v>0</v>
      </c>
      <c r="AM8" s="93">
        <v>0</v>
      </c>
      <c r="AN8" s="93">
        <v>0</v>
      </c>
      <c r="AO8" s="93">
        <v>0</v>
      </c>
      <c r="AP8" s="93">
        <v>0</v>
      </c>
      <c r="AQ8" s="93">
        <v>0</v>
      </c>
    </row>
    <row r="9" spans="1:43" x14ac:dyDescent="0.2">
      <c r="A9" t="s">
        <v>206</v>
      </c>
      <c r="B9" s="81">
        <f>SUMIF('Cost Breakdowns'!$D$231:$D$233,'SoESCaOMCbIC-capital'!B$1,'Cost Breakdowns'!$B$231:$B$233)</f>
        <v>0</v>
      </c>
      <c r="C9" s="81">
        <f>SUMIF('Cost Breakdowns'!$D$231:$D$233,'SoESCaOMCbIC-capital'!C$1,'Cost Breakdowns'!$B$231:$B$233)</f>
        <v>0</v>
      </c>
      <c r="D9" s="81">
        <f>SUMIF('Cost Breakdowns'!$D$231:$D$233,'SoESCaOMCbIC-capital'!D$1,'Cost Breakdowns'!$B$231:$B$233)</f>
        <v>0</v>
      </c>
      <c r="E9" s="81">
        <f>SUMIF('Cost Breakdowns'!$D$231:$D$233,'SoESCaOMCbIC-capital'!E$1,'Cost Breakdowns'!$B$231:$B$233)</f>
        <v>0</v>
      </c>
      <c r="F9" s="81">
        <f>SUMIF('Cost Breakdowns'!$D$231:$D$233,'SoESCaOMCbIC-capital'!F$1,'Cost Breakdowns'!$B$231:$B$233)</f>
        <v>0</v>
      </c>
      <c r="G9" s="81">
        <f>SUMIF('Cost Breakdowns'!$D$231:$D$233,'SoESCaOMCbIC-capital'!G$1,'Cost Breakdowns'!$B$231:$B$233)</f>
        <v>0</v>
      </c>
      <c r="H9" s="81">
        <f>SUMIF('Cost Breakdowns'!$D$231:$D$233,'SoESCaOMCbIC-capital'!H$1,'Cost Breakdowns'!$B$231:$B$233)</f>
        <v>0</v>
      </c>
      <c r="I9" s="81">
        <f>SUMIF('Cost Breakdowns'!$D$231:$D$233,'SoESCaOMCbIC-capital'!I$1,'Cost Breakdowns'!$B$231:$B$233)</f>
        <v>0</v>
      </c>
      <c r="J9" s="81">
        <f>SUMIF('Cost Breakdowns'!$D$231:$D$233,'SoESCaOMCbIC-capital'!J$1,'Cost Breakdowns'!$B$231:$B$233)</f>
        <v>0</v>
      </c>
      <c r="K9" s="81">
        <f>SUMIF('Cost Breakdowns'!$D$231:$D$233,'SoESCaOMCbIC-capital'!K$1,'Cost Breakdowns'!$B$231:$B$233)</f>
        <v>0</v>
      </c>
      <c r="L9" s="81">
        <f>SUMIF('Cost Breakdowns'!$D$231:$D$233,'SoESCaOMCbIC-capital'!L$1,'Cost Breakdowns'!$B$231:$B$233)</f>
        <v>0.73616786946062651</v>
      </c>
      <c r="M9" s="81">
        <f>SUMIF('Cost Breakdowns'!$D$231:$D$233,'SoESCaOMCbIC-capital'!M$1,'Cost Breakdowns'!$B$231:$B$233)</f>
        <v>0</v>
      </c>
      <c r="N9" s="81">
        <f>SUMIF('Cost Breakdowns'!$D$231:$D$233,'SoESCaOMCbIC-capital'!N$1,'Cost Breakdowns'!$B$231:$B$233)</f>
        <v>0</v>
      </c>
      <c r="O9" s="81">
        <f>SUMIF('Cost Breakdowns'!$D$231:$D$233,'SoESCaOMCbIC-capital'!O$1,'Cost Breakdowns'!$B$231:$B$233)</f>
        <v>0</v>
      </c>
      <c r="P9" s="81">
        <f>SUMIF('Cost Breakdowns'!$D$231:$D$233,'SoESCaOMCbIC-capital'!P$1,'Cost Breakdowns'!$B$231:$B$233)</f>
        <v>0</v>
      </c>
      <c r="Q9" s="81">
        <f>SUMIF('Cost Breakdowns'!$D$231:$D$233,'SoESCaOMCbIC-capital'!Q$1,'Cost Breakdowns'!$B$231:$B$233)</f>
        <v>0</v>
      </c>
      <c r="R9" s="81">
        <f>SUMIF('Cost Breakdowns'!$D$231:$D$233,'SoESCaOMCbIC-capital'!R$1,'Cost Breakdowns'!$B$231:$B$233)</f>
        <v>0</v>
      </c>
      <c r="S9" s="81">
        <f>SUMIF('Cost Breakdowns'!$D$231:$D$233,'SoESCaOMCbIC-capital'!S$1,'Cost Breakdowns'!$B$231:$B$233)</f>
        <v>0</v>
      </c>
      <c r="T9" s="81">
        <f>SUMIF('Cost Breakdowns'!$D$231:$D$233,'SoESCaOMCbIC-capital'!T$1,'Cost Breakdowns'!$B$231:$B$233)</f>
        <v>0</v>
      </c>
      <c r="U9" s="81">
        <f>SUMIF('Cost Breakdowns'!$D$231:$D$233,'SoESCaOMCbIC-capital'!U$1,'Cost Breakdowns'!$B$231:$B$233)</f>
        <v>0</v>
      </c>
      <c r="V9" s="81">
        <f>SUMIF('Cost Breakdowns'!$D$231:$D$233,'SoESCaOMCbIC-capital'!V$1,'Cost Breakdowns'!$B$231:$B$233)</f>
        <v>0</v>
      </c>
      <c r="W9" s="81">
        <f>SUMIF('Cost Breakdowns'!$D$231:$D$233,'SoESCaOMCbIC-capital'!W$1,'Cost Breakdowns'!$B$231:$B$233)</f>
        <v>0</v>
      </c>
      <c r="X9" s="81">
        <f>SUMIF('Cost Breakdowns'!$D$231:$D$233,'SoESCaOMCbIC-capital'!X$1,'Cost Breakdowns'!$B$231:$B$233)</f>
        <v>0</v>
      </c>
      <c r="Y9" s="81">
        <f>SUMIF('Cost Breakdowns'!$D$231:$D$233,'SoESCaOMCbIC-capital'!Y$1,'Cost Breakdowns'!$B$231:$B$233)</f>
        <v>0</v>
      </c>
      <c r="Z9" s="81">
        <f>SUMIF('Cost Breakdowns'!$D$231:$D$233,'SoESCaOMCbIC-capital'!Z$1,'Cost Breakdowns'!$B$231:$B$233)</f>
        <v>0</v>
      </c>
      <c r="AA9" s="81">
        <f>SUMIF('Cost Breakdowns'!$D$231:$D$233,'SoESCaOMCbIC-capital'!AA$1,'Cost Breakdowns'!$B$231:$B$233)</f>
        <v>0</v>
      </c>
      <c r="AB9" s="81">
        <f>SUMIF('Cost Breakdowns'!$D$231:$D$233,'SoESCaOMCbIC-capital'!AB$1,'Cost Breakdowns'!$B$231:$B$233)</f>
        <v>0.26383213053937338</v>
      </c>
      <c r="AC9" s="81">
        <f>SUMIF('Cost Breakdowns'!$D$231:$D$233,'SoESCaOMCbIC-capital'!AC$1,'Cost Breakdowns'!$B$231:$B$233)</f>
        <v>0</v>
      </c>
      <c r="AD9" s="81">
        <f>SUMIF('Cost Breakdowns'!$D$231:$D$233,'SoESCaOMCbIC-capital'!AD$1,'Cost Breakdowns'!$B$231:$B$233)</f>
        <v>0</v>
      </c>
      <c r="AE9" s="81">
        <f>SUMIF('Cost Breakdowns'!$D$231:$D$233,'SoESCaOMCbIC-capital'!AE$1,'Cost Breakdowns'!$B$231:$B$233)</f>
        <v>0</v>
      </c>
      <c r="AF9" s="81">
        <f>SUMIF('Cost Breakdowns'!$D$231:$D$233,'SoESCaOMCbIC-capital'!AF$1,'Cost Breakdowns'!$B$231:$B$233)</f>
        <v>0</v>
      </c>
      <c r="AG9" s="81">
        <f>SUMIF('Cost Breakdowns'!$D$231:$D$233,'SoESCaOMCbIC-capital'!AG$1,'Cost Breakdowns'!$B$231:$B$233)</f>
        <v>0</v>
      </c>
      <c r="AH9" s="81">
        <f>SUMIF('Cost Breakdowns'!$D$231:$D$233,'SoESCaOMCbIC-capital'!AH$1,'Cost Breakdowns'!$B$231:$B$233)</f>
        <v>0</v>
      </c>
      <c r="AI9" s="81">
        <f>SUMIF('Cost Breakdowns'!$D$231:$D$233,'SoESCaOMCbIC-capital'!AI$1,'Cost Breakdowns'!$B$231:$B$233)</f>
        <v>0</v>
      </c>
      <c r="AJ9" s="81">
        <f>SUMIF('Cost Breakdowns'!$D$231:$D$233,'SoESCaOMCbIC-capital'!AJ$1,'Cost Breakdowns'!$B$231:$B$233)</f>
        <v>0</v>
      </c>
      <c r="AK9" s="81">
        <f>SUMIF('Cost Breakdowns'!$D$231:$D$233,'SoESCaOMCbIC-capital'!AK$1,'Cost Breakdowns'!$B$231:$B$233)</f>
        <v>0</v>
      </c>
      <c r="AL9" s="81">
        <f>SUMIF('Cost Breakdowns'!$D$231:$D$233,'SoESCaOMCbIC-capital'!AL$1,'Cost Breakdowns'!$B$231:$B$233)</f>
        <v>0</v>
      </c>
      <c r="AM9" s="81">
        <f>SUMIF('Cost Breakdowns'!$D$231:$D$233,'SoESCaOMCbIC-capital'!AM$1,'Cost Breakdowns'!$B$231:$B$233)</f>
        <v>0</v>
      </c>
      <c r="AN9" s="81">
        <f>SUMIF('Cost Breakdowns'!$D$231:$D$233,'SoESCaOMCbIC-capital'!AN$1,'Cost Breakdowns'!$B$231:$B$233)</f>
        <v>0</v>
      </c>
      <c r="AO9" s="81">
        <f>SUMIF('Cost Breakdowns'!$D$231:$D$233,'SoESCaOMCbIC-capital'!AO$1,'Cost Breakdowns'!$B$231:$B$233)</f>
        <v>0</v>
      </c>
      <c r="AP9" s="81">
        <f>SUMIF('Cost Breakdowns'!$D$231:$D$233,'SoESCaOMCbIC-capital'!AP$1,'Cost Breakdowns'!$B$231:$B$233)</f>
        <v>0</v>
      </c>
      <c r="AQ9" s="81">
        <f>SUMIF('Cost Breakdowns'!$D$231:$D$233,'SoESCaOMCbIC-capital'!AQ$1,'Cost Breakdowns'!$B$231:$B$233)</f>
        <v>0</v>
      </c>
    </row>
    <row r="10" spans="1:43" x14ac:dyDescent="0.2">
      <c r="A10" t="s">
        <v>207</v>
      </c>
      <c r="B10" s="81">
        <f>SUMIF('Cost Breakdowns'!$D$313:$D$313,'SoESCaOMCbIC-capital'!B$1,'Cost Breakdowns'!$B$313:$B$313)</f>
        <v>0</v>
      </c>
      <c r="C10" s="81">
        <f>SUMIF('Cost Breakdowns'!$D$313:$D$313,'SoESCaOMCbIC-capital'!C$1,'Cost Breakdowns'!$B$313:$B$313)</f>
        <v>0</v>
      </c>
      <c r="D10" s="81">
        <f>SUMIF('Cost Breakdowns'!$D$313:$D$313,'SoESCaOMCbIC-capital'!D$1,'Cost Breakdowns'!$B$313:$B$313)</f>
        <v>0</v>
      </c>
      <c r="E10" s="81">
        <f>SUMIF('Cost Breakdowns'!$D$313:$D$313,'SoESCaOMCbIC-capital'!E$1,'Cost Breakdowns'!$B$313:$B$313)</f>
        <v>0</v>
      </c>
      <c r="F10" s="81">
        <f>SUMIF('Cost Breakdowns'!$D$313:$D$313,'SoESCaOMCbIC-capital'!F$1,'Cost Breakdowns'!$B$313:$B$313)</f>
        <v>0</v>
      </c>
      <c r="G10" s="81">
        <f>SUMIF('Cost Breakdowns'!$D$313:$D$313,'SoESCaOMCbIC-capital'!G$1,'Cost Breakdowns'!$B$313:$B$313)</f>
        <v>0</v>
      </c>
      <c r="H10" s="81">
        <f>SUMIF('Cost Breakdowns'!$D$313:$D$313,'SoESCaOMCbIC-capital'!H$1,'Cost Breakdowns'!$B$313:$B$313)</f>
        <v>0</v>
      </c>
      <c r="I10" s="81">
        <f>SUMIF('Cost Breakdowns'!$D$313:$D$313,'SoESCaOMCbIC-capital'!I$1,'Cost Breakdowns'!$B$313:$B$313)</f>
        <v>0</v>
      </c>
      <c r="J10" s="81">
        <f>SUMIF('Cost Breakdowns'!$D$313:$D$313,'SoESCaOMCbIC-capital'!J$1,'Cost Breakdowns'!$B$313:$B$313)</f>
        <v>0</v>
      </c>
      <c r="K10" s="81">
        <f>SUMIF('Cost Breakdowns'!$D$313:$D$313,'SoESCaOMCbIC-capital'!K$1,'Cost Breakdowns'!$B$313:$B$313)</f>
        <v>0</v>
      </c>
      <c r="L10" s="81">
        <f>SUMIF('Cost Breakdowns'!$D$313:$D$313,'SoESCaOMCbIC-capital'!L$1,'Cost Breakdowns'!$B$313:$B$313)</f>
        <v>0</v>
      </c>
      <c r="M10" s="81">
        <f>SUMIF('Cost Breakdowns'!$D$313:$D$313,'SoESCaOMCbIC-capital'!M$1,'Cost Breakdowns'!$B$313:$B$313)</f>
        <v>0</v>
      </c>
      <c r="N10" s="81">
        <f>SUMIF('Cost Breakdowns'!$D$313:$D$313,'SoESCaOMCbIC-capital'!N$1,'Cost Breakdowns'!$B$313:$B$313)</f>
        <v>0</v>
      </c>
      <c r="O10" s="81">
        <f>SUMIF('Cost Breakdowns'!$D$313:$D$313,'SoESCaOMCbIC-capital'!O$1,'Cost Breakdowns'!$B$313:$B$313)</f>
        <v>0</v>
      </c>
      <c r="P10" s="81">
        <f>SUMIF('Cost Breakdowns'!$D$313:$D$313,'SoESCaOMCbIC-capital'!P$1,'Cost Breakdowns'!$B$313:$B$313)</f>
        <v>0</v>
      </c>
      <c r="Q10" s="81">
        <f>SUMIF('Cost Breakdowns'!$D$313:$D$313,'SoESCaOMCbIC-capital'!Q$1,'Cost Breakdowns'!$B$313:$B$313)</f>
        <v>0</v>
      </c>
      <c r="R10" s="81">
        <f>SUMIF('Cost Breakdowns'!$D$313:$D$313,'SoESCaOMCbIC-capital'!R$1,'Cost Breakdowns'!$B$313:$B$313)</f>
        <v>0</v>
      </c>
      <c r="S10" s="81">
        <f>SUMIF('Cost Breakdowns'!$D$313:$D$313,'SoESCaOMCbIC-capital'!S$1,'Cost Breakdowns'!$B$313:$B$313)</f>
        <v>0</v>
      </c>
      <c r="T10" s="81">
        <f>SUMIF('Cost Breakdowns'!$D$313:$D$313,'SoESCaOMCbIC-capital'!T$1,'Cost Breakdowns'!$B$313:$B$313)</f>
        <v>0</v>
      </c>
      <c r="U10" s="81">
        <f>SUMIF('Cost Breakdowns'!$D$313:$D$313,'SoESCaOMCbIC-capital'!U$1,'Cost Breakdowns'!$B$313:$B$313)</f>
        <v>0</v>
      </c>
      <c r="V10" s="81">
        <f>SUMIF('Cost Breakdowns'!$D$313:$D$313,'SoESCaOMCbIC-capital'!V$1,'Cost Breakdowns'!$B$313:$B$313)</f>
        <v>0</v>
      </c>
      <c r="W10" s="81">
        <f>SUMIF('Cost Breakdowns'!$D$313:$D$313,'SoESCaOMCbIC-capital'!W$1,'Cost Breakdowns'!$B$313:$B$313)</f>
        <v>0</v>
      </c>
      <c r="X10" s="81">
        <f>SUMIF('Cost Breakdowns'!$D$313:$D$313,'SoESCaOMCbIC-capital'!X$1,'Cost Breakdowns'!$B$313:$B$313)</f>
        <v>0</v>
      </c>
      <c r="Y10" s="81">
        <f>SUMIF('Cost Breakdowns'!$D$313:$D$313,'SoESCaOMCbIC-capital'!Y$1,'Cost Breakdowns'!$B$313:$B$313)</f>
        <v>0</v>
      </c>
      <c r="Z10" s="81">
        <f>SUMIF('Cost Breakdowns'!$D$313:$D$313,'SoESCaOMCbIC-capital'!Z$1,'Cost Breakdowns'!$B$313:$B$313)</f>
        <v>0</v>
      </c>
      <c r="AA10" s="81">
        <f>SUMIF('Cost Breakdowns'!$D$313:$D$313,'SoESCaOMCbIC-capital'!AA$1,'Cost Breakdowns'!$B$313:$B$313)</f>
        <v>0</v>
      </c>
      <c r="AB10" s="81">
        <f>SUMIF('Cost Breakdowns'!$D$313:$D$313,'SoESCaOMCbIC-capital'!AB$1,'Cost Breakdowns'!$B$313:$B$313)</f>
        <v>1</v>
      </c>
      <c r="AC10" s="81">
        <f>SUMIF('Cost Breakdowns'!$D$313:$D$313,'SoESCaOMCbIC-capital'!AC$1,'Cost Breakdowns'!$B$313:$B$313)</f>
        <v>0</v>
      </c>
      <c r="AD10" s="81">
        <f>SUMIF('Cost Breakdowns'!$D$313:$D$313,'SoESCaOMCbIC-capital'!AD$1,'Cost Breakdowns'!$B$313:$B$313)</f>
        <v>0</v>
      </c>
      <c r="AE10" s="81">
        <f>SUMIF('Cost Breakdowns'!$D$313:$D$313,'SoESCaOMCbIC-capital'!AE$1,'Cost Breakdowns'!$B$313:$B$313)</f>
        <v>0</v>
      </c>
      <c r="AF10" s="81">
        <f>SUMIF('Cost Breakdowns'!$D$313:$D$313,'SoESCaOMCbIC-capital'!AF$1,'Cost Breakdowns'!$B$313:$B$313)</f>
        <v>0</v>
      </c>
      <c r="AG10" s="81">
        <f>SUMIF('Cost Breakdowns'!$D$313:$D$313,'SoESCaOMCbIC-capital'!AG$1,'Cost Breakdowns'!$B$313:$B$313)</f>
        <v>0</v>
      </c>
      <c r="AH10" s="81">
        <f>SUMIF('Cost Breakdowns'!$D$313:$D$313,'SoESCaOMCbIC-capital'!AH$1,'Cost Breakdowns'!$B$313:$B$313)</f>
        <v>0</v>
      </c>
      <c r="AI10" s="81">
        <f>SUMIF('Cost Breakdowns'!$D$313:$D$313,'SoESCaOMCbIC-capital'!AI$1,'Cost Breakdowns'!$B$313:$B$313)</f>
        <v>0</v>
      </c>
      <c r="AJ10" s="81">
        <f>SUMIF('Cost Breakdowns'!$D$313:$D$313,'SoESCaOMCbIC-capital'!AJ$1,'Cost Breakdowns'!$B$313:$B$313)</f>
        <v>0</v>
      </c>
      <c r="AK10" s="81">
        <f>SUMIF('Cost Breakdowns'!$D$313:$D$313,'SoESCaOMCbIC-capital'!AK$1,'Cost Breakdowns'!$B$313:$B$313)</f>
        <v>0</v>
      </c>
      <c r="AL10" s="81">
        <f>SUMIF('Cost Breakdowns'!$D$313:$D$313,'SoESCaOMCbIC-capital'!AL$1,'Cost Breakdowns'!$B$313:$B$313)</f>
        <v>0</v>
      </c>
      <c r="AM10" s="81">
        <f>SUMIF('Cost Breakdowns'!$D$313:$D$313,'SoESCaOMCbIC-capital'!AM$1,'Cost Breakdowns'!$B$313:$B$313)</f>
        <v>0</v>
      </c>
      <c r="AN10" s="81">
        <f>SUMIF('Cost Breakdowns'!$D$313:$D$313,'SoESCaOMCbIC-capital'!AN$1,'Cost Breakdowns'!$B$313:$B$313)</f>
        <v>0</v>
      </c>
      <c r="AO10" s="81">
        <f>SUMIF('Cost Breakdowns'!$D$313:$D$313,'SoESCaOMCbIC-capital'!AO$1,'Cost Breakdowns'!$B$313:$B$313)</f>
        <v>0</v>
      </c>
      <c r="AP10" s="81">
        <f>SUMIF('Cost Breakdowns'!$D$313:$D$313,'SoESCaOMCbIC-capital'!AP$1,'Cost Breakdowns'!$B$313:$B$313)</f>
        <v>0</v>
      </c>
      <c r="AQ10" s="81">
        <f>SUMIF('Cost Breakdowns'!$D$313:$D$313,'SoESCaOMCbIC-capital'!AQ$1,'Cost Breakdowns'!$B$313:$B$313)</f>
        <v>0</v>
      </c>
    </row>
    <row r="11" spans="1:43" x14ac:dyDescent="0.2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0.10344827586206895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</v>
      </c>
      <c r="W11" s="106">
        <f t="shared" si="0"/>
        <v>0</v>
      </c>
      <c r="X11" s="106">
        <f t="shared" si="0"/>
        <v>0</v>
      </c>
      <c r="Y11" s="106">
        <f t="shared" si="0"/>
        <v>0.84482758620689657</v>
      </c>
      <c r="Z11" s="106">
        <f t="shared" si="0"/>
        <v>0</v>
      </c>
      <c r="AA11" s="106">
        <f t="shared" si="0"/>
        <v>0</v>
      </c>
      <c r="AB11" s="106">
        <f t="shared" si="0"/>
        <v>5.1724137931034475E-2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0.10344827586206895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</v>
      </c>
      <c r="W12" s="106">
        <f t="shared" si="1"/>
        <v>0</v>
      </c>
      <c r="X12" s="106">
        <f t="shared" si="1"/>
        <v>0</v>
      </c>
      <c r="Y12" s="106">
        <f t="shared" si="1"/>
        <v>0.84482758620689657</v>
      </c>
      <c r="Z12" s="106">
        <f t="shared" si="1"/>
        <v>0</v>
      </c>
      <c r="AA12" s="106">
        <f t="shared" ref="AA12:AB12" si="6">AA3</f>
        <v>0</v>
      </c>
      <c r="AB12" s="106">
        <f t="shared" si="6"/>
        <v>5.1724137931034475E-2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">
      <c r="A13" t="s">
        <v>210</v>
      </c>
      <c r="B13" s="81">
        <f>SUMIF('Cost Breakdowns'!$D$105:$D$107,'SoESCaOMCbIC-capital'!B$1,'Cost Breakdowns'!$B$105:$B$107)</f>
        <v>0</v>
      </c>
      <c r="C13" s="81">
        <f>SUMIF('Cost Breakdowns'!$D$105:$D$107,'SoESCaOMCbIC-capital'!C$1,'Cost Breakdowns'!$B$105:$B$107)</f>
        <v>0</v>
      </c>
      <c r="D13" s="81">
        <f>SUMIF('Cost Breakdowns'!$D$105:$D$107,'SoESCaOMCbIC-capital'!D$1,'Cost Breakdowns'!$B$105:$B$107)</f>
        <v>0</v>
      </c>
      <c r="E13" s="81">
        <f>SUMIF('Cost Breakdowns'!$D$105:$D$107,'SoESCaOMCbIC-capital'!E$1,'Cost Breakdowns'!$B$105:$B$107)</f>
        <v>0</v>
      </c>
      <c r="F13" s="81">
        <f>SUMIF('Cost Breakdowns'!$D$105:$D$107,'SoESCaOMCbIC-capital'!F$1,'Cost Breakdowns'!$B$105:$B$107)</f>
        <v>0</v>
      </c>
      <c r="G13" s="81">
        <f>SUMIF('Cost Breakdowns'!$D$105:$D$107,'SoESCaOMCbIC-capital'!G$1,'Cost Breakdowns'!$B$105:$B$107)</f>
        <v>0</v>
      </c>
      <c r="H13" s="81">
        <f>SUMIF('Cost Breakdowns'!$D$105:$D$107,'SoESCaOMCbIC-capital'!H$1,'Cost Breakdowns'!$B$105:$B$107)</f>
        <v>0</v>
      </c>
      <c r="I13" s="81">
        <f>SUMIF('Cost Breakdowns'!$D$105:$D$107,'SoESCaOMCbIC-capital'!I$1,'Cost Breakdowns'!$B$105:$B$107)</f>
        <v>0</v>
      </c>
      <c r="J13" s="81">
        <f>SUMIF('Cost Breakdowns'!$D$105:$D$107,'SoESCaOMCbIC-capital'!J$1,'Cost Breakdowns'!$B$105:$B$107)</f>
        <v>0</v>
      </c>
      <c r="K13" s="81">
        <f>SUMIF('Cost Breakdowns'!$D$105:$D$107,'SoESCaOMCbIC-capital'!K$1,'Cost Breakdowns'!$B$105:$B$107)</f>
        <v>0</v>
      </c>
      <c r="L13" s="81">
        <f>SUMIF('Cost Breakdowns'!$D$105:$D$107,'SoESCaOMCbIC-capital'!L$1,'Cost Breakdowns'!$B$105:$B$107)</f>
        <v>0.16393442622950818</v>
      </c>
      <c r="M13" s="81">
        <f>SUMIF('Cost Breakdowns'!$D$105:$D$107,'SoESCaOMCbIC-capital'!M$1,'Cost Breakdowns'!$B$105:$B$107)</f>
        <v>0</v>
      </c>
      <c r="N13" s="81">
        <f>SUMIF('Cost Breakdowns'!$D$105:$D$107,'SoESCaOMCbIC-capital'!N$1,'Cost Breakdowns'!$B$105:$B$107)</f>
        <v>0</v>
      </c>
      <c r="O13" s="81">
        <f>SUMIF('Cost Breakdowns'!$D$105:$D$107,'SoESCaOMCbIC-capital'!O$1,'Cost Breakdowns'!$B$105:$B$107)</f>
        <v>0</v>
      </c>
      <c r="P13" s="81">
        <f>SUMIF('Cost Breakdowns'!$D$105:$D$107,'SoESCaOMCbIC-capital'!P$1,'Cost Breakdowns'!$B$105:$B$107)</f>
        <v>0</v>
      </c>
      <c r="Q13" s="81">
        <f>SUMIF('Cost Breakdowns'!$D$105:$D$107,'SoESCaOMCbIC-capital'!Q$1,'Cost Breakdowns'!$B$105:$B$107)</f>
        <v>0</v>
      </c>
      <c r="R13" s="81">
        <f>SUMIF('Cost Breakdowns'!$D$105:$D$107,'SoESCaOMCbIC-capital'!R$1,'Cost Breakdowns'!$B$105:$B$107)</f>
        <v>0</v>
      </c>
      <c r="S13" s="81">
        <f>SUMIF('Cost Breakdowns'!$D$105:$D$107,'SoESCaOMCbIC-capital'!S$1,'Cost Breakdowns'!$B$105:$B$107)</f>
        <v>0</v>
      </c>
      <c r="T13" s="81">
        <f>SUMIF('Cost Breakdowns'!$D$105:$D$107,'SoESCaOMCbIC-capital'!T$1,'Cost Breakdowns'!$B$105:$B$107)</f>
        <v>0</v>
      </c>
      <c r="U13" s="81">
        <f>SUMIF('Cost Breakdowns'!$D$105:$D$107,'SoESCaOMCbIC-capital'!U$1,'Cost Breakdowns'!$B$105:$B$107)</f>
        <v>0</v>
      </c>
      <c r="V13" s="81">
        <f>SUMIF('Cost Breakdowns'!$D$105:$D$107,'SoESCaOMCbIC-capital'!V$1,'Cost Breakdowns'!$B$105:$B$107)</f>
        <v>0</v>
      </c>
      <c r="W13" s="81">
        <f>SUMIF('Cost Breakdowns'!$D$105:$D$107,'SoESCaOMCbIC-capital'!W$1,'Cost Breakdowns'!$B$105:$B$107)</f>
        <v>0</v>
      </c>
      <c r="X13" s="81">
        <f>SUMIF('Cost Breakdowns'!$D$105:$D$107,'SoESCaOMCbIC-capital'!X$1,'Cost Breakdowns'!$B$105:$B$107)</f>
        <v>0</v>
      </c>
      <c r="Y13" s="81">
        <f>SUMIF('Cost Breakdowns'!$D$105:$D$107,'SoESCaOMCbIC-capital'!Y$1,'Cost Breakdowns'!$B$105:$B$107)</f>
        <v>0</v>
      </c>
      <c r="Z13" s="81">
        <f>SUMIF('Cost Breakdowns'!$D$105:$D$107,'SoESCaOMCbIC-capital'!Z$1,'Cost Breakdowns'!$B$105:$B$107)</f>
        <v>0</v>
      </c>
      <c r="AA13" s="81">
        <f>SUMIF('Cost Breakdowns'!$D$105:$D$107,'SoESCaOMCbIC-capital'!AA$1,'Cost Breakdowns'!$B$105:$B$107)</f>
        <v>0</v>
      </c>
      <c r="AB13" s="81">
        <f>SUMIF('Cost Breakdowns'!$D$105:$D$107,'SoESCaOMCbIC-capital'!AB$1,'Cost Breakdowns'!$B$105:$B$107)</f>
        <v>0.76502732240437155</v>
      </c>
      <c r="AC13" s="81">
        <f>SUMIF('Cost Breakdowns'!$D$105:$D$107,'SoESCaOMCbIC-capital'!AC$1,'Cost Breakdowns'!$B$105:$B$107)</f>
        <v>0</v>
      </c>
      <c r="AD13" s="81">
        <f>SUMIF('Cost Breakdowns'!$D$105:$D$107,'SoESCaOMCbIC-capital'!AD$1,'Cost Breakdowns'!$B$105:$B$107)</f>
        <v>0</v>
      </c>
      <c r="AE13" s="81">
        <f>SUMIF('Cost Breakdowns'!$D$105:$D$107,'SoESCaOMCbIC-capital'!AE$1,'Cost Breakdowns'!$B$105:$B$107)</f>
        <v>0</v>
      </c>
      <c r="AF13" s="81">
        <f>SUMIF('Cost Breakdowns'!$D$105:$D$107,'SoESCaOMCbIC-capital'!AF$1,'Cost Breakdowns'!$B$105:$B$107)</f>
        <v>0</v>
      </c>
      <c r="AG13" s="81">
        <f>SUMIF('Cost Breakdowns'!$D$105:$D$107,'SoESCaOMCbIC-capital'!AG$1,'Cost Breakdowns'!$B$105:$B$107)</f>
        <v>0</v>
      </c>
      <c r="AH13" s="81">
        <f>SUMIF('Cost Breakdowns'!$D$105:$D$107,'SoESCaOMCbIC-capital'!AH$1,'Cost Breakdowns'!$B$105:$B$107)</f>
        <v>0</v>
      </c>
      <c r="AI13" s="81">
        <f>SUMIF('Cost Breakdowns'!$D$105:$D$107,'SoESCaOMCbIC-capital'!AI$1,'Cost Breakdowns'!$B$105:$B$107)</f>
        <v>0</v>
      </c>
      <c r="AJ13" s="81">
        <f>SUMIF('Cost Breakdowns'!$D$105:$D$107,'SoESCaOMCbIC-capital'!AJ$1,'Cost Breakdowns'!$B$105:$B$107)</f>
        <v>0</v>
      </c>
      <c r="AK13" s="81">
        <f>SUMIF('Cost Breakdowns'!$D$105:$D$107,'SoESCaOMCbIC-capital'!AK$1,'Cost Breakdowns'!$B$105:$B$107)</f>
        <v>0</v>
      </c>
      <c r="AL13" s="81">
        <f>SUMIF('Cost Breakdowns'!$D$105:$D$107,'SoESCaOMCbIC-capital'!AL$1,'Cost Breakdowns'!$B$105:$B$107)</f>
        <v>7.1038251366120214E-2</v>
      </c>
      <c r="AM13" s="81">
        <f>SUMIF('Cost Breakdowns'!$D$105:$D$107,'SoESCaOMCbIC-capital'!AM$1,'Cost Breakdowns'!$B$105:$B$107)</f>
        <v>0</v>
      </c>
      <c r="AN13" s="81">
        <f>SUMIF('Cost Breakdowns'!$D$105:$D$107,'SoESCaOMCbIC-capital'!AN$1,'Cost Breakdowns'!$B$105:$B$107)</f>
        <v>0</v>
      </c>
      <c r="AO13" s="81">
        <f>SUMIF('Cost Breakdowns'!$D$105:$D$107,'SoESCaOMCbIC-capital'!AO$1,'Cost Breakdowns'!$B$105:$B$107)</f>
        <v>0</v>
      </c>
      <c r="AP13" s="81">
        <f>SUMIF('Cost Breakdowns'!$D$105:$D$107,'SoESCaOMCbIC-capital'!AP$1,'Cost Breakdowns'!$B$105:$B$107)</f>
        <v>0</v>
      </c>
      <c r="AQ13" s="81">
        <f>SUMIF('Cost Breakdowns'!$D$105:$D$107,'SoESCaOMCbIC-capital'!AQ$1,'Cost Breakdowns'!$B$105:$B$107)</f>
        <v>0</v>
      </c>
    </row>
    <row r="14" spans="1:43" x14ac:dyDescent="0.2">
      <c r="A14" t="s">
        <v>211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1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  <c r="W14" s="93">
        <v>0</v>
      </c>
      <c r="X14" s="93">
        <v>0</v>
      </c>
      <c r="Y14" s="93">
        <v>0</v>
      </c>
      <c r="Z14" s="93">
        <v>0</v>
      </c>
      <c r="AA14" s="93">
        <v>0</v>
      </c>
      <c r="AB14" s="93">
        <v>0</v>
      </c>
      <c r="AC14" s="93">
        <v>0</v>
      </c>
      <c r="AD14" s="93">
        <v>0</v>
      </c>
      <c r="AE14" s="93">
        <v>0</v>
      </c>
      <c r="AF14" s="93">
        <v>0</v>
      </c>
      <c r="AG14" s="93">
        <v>0</v>
      </c>
      <c r="AH14" s="93">
        <v>0</v>
      </c>
      <c r="AI14" s="93">
        <v>0</v>
      </c>
      <c r="AJ14" s="93">
        <v>0</v>
      </c>
      <c r="AK14" s="93">
        <v>0</v>
      </c>
      <c r="AL14" s="93">
        <v>0</v>
      </c>
      <c r="AM14" s="93">
        <v>0</v>
      </c>
      <c r="AN14" s="93">
        <v>0</v>
      </c>
      <c r="AO14" s="93">
        <v>0</v>
      </c>
      <c r="AP14" s="93">
        <v>0</v>
      </c>
      <c r="AQ14" s="93">
        <v>0</v>
      </c>
    </row>
    <row r="15" spans="1:43" x14ac:dyDescent="0.2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0.10344827586206895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</v>
      </c>
      <c r="W15" s="106">
        <f t="shared" si="7"/>
        <v>0</v>
      </c>
      <c r="X15" s="106">
        <f t="shared" si="7"/>
        <v>0</v>
      </c>
      <c r="Y15" s="106">
        <f t="shared" si="7"/>
        <v>0.84482758620689657</v>
      </c>
      <c r="Z15" s="106">
        <f t="shared" si="7"/>
        <v>0</v>
      </c>
      <c r="AA15" s="106">
        <f t="shared" si="7"/>
        <v>0</v>
      </c>
      <c r="AB15" s="106">
        <f t="shared" si="7"/>
        <v>5.1724137931034475E-2</v>
      </c>
      <c r="AC15" s="106">
        <f t="shared" si="7"/>
        <v>0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0</v>
      </c>
      <c r="AK15" s="106">
        <f t="shared" si="7"/>
        <v>0</v>
      </c>
      <c r="AL15" s="106">
        <f t="shared" si="7"/>
        <v>0</v>
      </c>
      <c r="AM15" s="106">
        <f t="shared" si="7"/>
        <v>0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0.10344827586206895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</v>
      </c>
      <c r="W16" s="106">
        <f t="shared" si="7"/>
        <v>0</v>
      </c>
      <c r="X16" s="106">
        <f t="shared" si="7"/>
        <v>0</v>
      </c>
      <c r="Y16" s="106">
        <f t="shared" si="7"/>
        <v>0.84482758620689657</v>
      </c>
      <c r="Z16" s="106">
        <f t="shared" si="7"/>
        <v>0</v>
      </c>
      <c r="AA16" s="106">
        <f t="shared" si="7"/>
        <v>0</v>
      </c>
      <c r="AB16" s="106">
        <f t="shared" si="7"/>
        <v>5.1724137931034475E-2</v>
      </c>
      <c r="AC16" s="106">
        <f t="shared" si="7"/>
        <v>0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0</v>
      </c>
      <c r="AK16" s="106">
        <f t="shared" si="7"/>
        <v>0</v>
      </c>
      <c r="AL16" s="106">
        <f t="shared" si="7"/>
        <v>0</v>
      </c>
      <c r="AM16" s="106">
        <f t="shared" si="7"/>
        <v>0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0.73616786946062651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0.26383213053937338</v>
      </c>
      <c r="AC17" s="106">
        <f t="shared" si="8"/>
        <v>0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Mapping</vt:lpstr>
      <vt:lpstr>Cost Breakdowns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2020-06-18T16:32:51Z</dcterms:created>
  <dcterms:modified xsi:type="dcterms:W3CDTF">2021-04-22T03:50:59Z</dcterms:modified>
</cp:coreProperties>
</file>