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elec\SYTaDC\"/>
    </mc:Choice>
  </mc:AlternateContent>
  <xr:revisionPtr revIDLastSave="0" documentId="8_{8BB5AB9E-0C97-469B-9AC1-1AB576EBEACA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<sst xmlns="http://schemas.openxmlformats.org/spreadsheetml/2006/main" count="264" uniqueCount="144">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</sst>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30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CT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Connecticut</v>
      </c>
    </row>
    <row r="44" spans="1:42" x14ac:dyDescent="0.25">
      <c r="A44" t="s">
        <v>143</v>
      </c>
      <c r="B44" s="15">
        <f>SUMIFS('HIFLD Outputs'!$F$2:$F$49,'HIFLD Outputs'!$B$2:$B$49,'Data National'!$A$43)*B34</f>
        <v>520988.32645483466</v>
      </c>
      <c r="C44" s="15">
        <f>SUMIFS('HIFLD Outputs'!$F$2:$F$49,'HIFLD Outputs'!$B$2:$B$49,'Data National'!$A$43)*C34</f>
        <v>521384.21424089454</v>
      </c>
      <c r="D44" s="15">
        <f>SUMIFS('HIFLD Outputs'!$F$2:$F$49,'HIFLD Outputs'!$B$2:$B$49,'Data National'!$A$43)*D34</f>
        <v>521780.10202695447</v>
      </c>
      <c r="E44" s="15">
        <f>SUMIFS('HIFLD Outputs'!$F$2:$F$49,'HIFLD Outputs'!$B$2:$B$49,'Data National'!$A$43)*E34</f>
        <v>522175.9898130144</v>
      </c>
      <c r="F44" s="15">
        <f>SUMIFS('HIFLD Outputs'!$F$2:$F$49,'HIFLD Outputs'!$B$2:$B$49,'Data National'!$A$43)*F34</f>
        <v>522571.87759907427</v>
      </c>
      <c r="G44" s="15">
        <f>SUMIFS('HIFLD Outputs'!$F$2:$F$49,'HIFLD Outputs'!$B$2:$B$49,'Data National'!$A$43)*G34</f>
        <v>522967.7653851342</v>
      </c>
      <c r="H44" s="15">
        <f>SUMIFS('HIFLD Outputs'!$F$2:$F$49,'HIFLD Outputs'!$B$2:$B$49,'Data National'!$A$43)*H34</f>
        <v>523363.65317119414</v>
      </c>
      <c r="I44" s="15">
        <f>SUMIFS('HIFLD Outputs'!$F$2:$F$49,'HIFLD Outputs'!$B$2:$B$49,'Data National'!$A$43)*I34</f>
        <v>523759.54095725401</v>
      </c>
      <c r="J44" s="15">
        <f>SUMIFS('HIFLD Outputs'!$F$2:$F$49,'HIFLD Outputs'!$B$2:$B$49,'Data National'!$A$43)*J34</f>
        <v>524155.42874331394</v>
      </c>
      <c r="K44" s="15">
        <f>SUMIFS('HIFLD Outputs'!$F$2:$F$49,'HIFLD Outputs'!$B$2:$B$49,'Data National'!$A$43)*K34</f>
        <v>524551.31652937387</v>
      </c>
      <c r="L44" s="15">
        <f>SUMIFS('HIFLD Outputs'!$F$2:$F$49,'HIFLD Outputs'!$B$2:$B$49,'Data National'!$A$43)*L34</f>
        <v>524947.20431543374</v>
      </c>
      <c r="M44" s="15">
        <f>SUMIFS('HIFLD Outputs'!$F$2:$F$49,'HIFLD Outputs'!$B$2:$B$49,'Data National'!$A$43)*M34</f>
        <v>525343.09210149373</v>
      </c>
      <c r="N44" s="15">
        <f>SUMIFS('HIFLD Outputs'!$F$2:$F$49,'HIFLD Outputs'!$B$2:$B$49,'Data National'!$A$43)*N34</f>
        <v>525738.97988755361</v>
      </c>
      <c r="O44" s="15">
        <f>SUMIFS('HIFLD Outputs'!$F$2:$F$49,'HIFLD Outputs'!$B$2:$B$49,'Data National'!$A$43)*O34</f>
        <v>526134.86767361348</v>
      </c>
      <c r="P44" s="15">
        <f>SUMIFS('HIFLD Outputs'!$F$2:$F$49,'HIFLD Outputs'!$B$2:$B$49,'Data National'!$A$43)*P34</f>
        <v>526530.75545967347</v>
      </c>
      <c r="Q44" s="15">
        <f>SUMIFS('HIFLD Outputs'!$F$2:$F$49,'HIFLD Outputs'!$B$2:$B$49,'Data National'!$A$43)*Q34</f>
        <v>526926.64324573334</v>
      </c>
      <c r="R44" s="15">
        <f>SUMIFS('HIFLD Outputs'!$F$2:$F$49,'HIFLD Outputs'!$B$2:$B$49,'Data National'!$A$43)*R34</f>
        <v>527322.53103179322</v>
      </c>
      <c r="S44" s="15">
        <f>SUMIFS('HIFLD Outputs'!$F$2:$F$49,'HIFLD Outputs'!$B$2:$B$49,'Data National'!$A$43)*S34</f>
        <v>527718.41881785321</v>
      </c>
      <c r="T44" s="15">
        <f>SUMIFS('HIFLD Outputs'!$F$2:$F$49,'HIFLD Outputs'!$B$2:$B$49,'Data National'!$A$43)*T34</f>
        <v>528114.30660391308</v>
      </c>
      <c r="U44" s="15">
        <f>SUMIFS('HIFLD Outputs'!$F$2:$F$49,'HIFLD Outputs'!$B$2:$B$49,'Data National'!$A$43)*U34</f>
        <v>528510.19438997295</v>
      </c>
      <c r="V44" s="15">
        <f>SUMIFS('HIFLD Outputs'!$F$2:$F$49,'HIFLD Outputs'!$B$2:$B$49,'Data National'!$A$43)*V34</f>
        <v>528906.08217603294</v>
      </c>
      <c r="W44" s="15">
        <f>SUMIFS('HIFLD Outputs'!$F$2:$F$49,'HIFLD Outputs'!$B$2:$B$49,'Data National'!$A$43)*W34</f>
        <v>529301.96996209281</v>
      </c>
      <c r="X44" s="15">
        <f>SUMIFS('HIFLD Outputs'!$F$2:$F$49,'HIFLD Outputs'!$B$2:$B$49,'Data National'!$A$43)*X34</f>
        <v>529697.85774815269</v>
      </c>
      <c r="Y44" s="15">
        <f>SUMIFS('HIFLD Outputs'!$F$2:$F$49,'HIFLD Outputs'!$B$2:$B$49,'Data National'!$A$43)*Y34</f>
        <v>530093.74553421268</v>
      </c>
      <c r="Z44" s="15">
        <f>SUMIFS('HIFLD Outputs'!$F$2:$F$49,'HIFLD Outputs'!$B$2:$B$49,'Data National'!$A$43)*Z34</f>
        <v>530489.63332027255</v>
      </c>
      <c r="AA44" s="15">
        <f>SUMIFS('HIFLD Outputs'!$F$2:$F$49,'HIFLD Outputs'!$B$2:$B$49,'Data National'!$A$43)*AA34</f>
        <v>530885.52110633254</v>
      </c>
      <c r="AB44" s="15">
        <f>SUMIFS('HIFLD Outputs'!$F$2:$F$49,'HIFLD Outputs'!$B$2:$B$49,'Data National'!$A$43)*AB34</f>
        <v>531281.40889239241</v>
      </c>
      <c r="AC44" s="15">
        <f>SUMIFS('HIFLD Outputs'!$F$2:$F$49,'HIFLD Outputs'!$B$2:$B$49,'Data National'!$A$43)*AC34</f>
        <v>531677.29667845229</v>
      </c>
      <c r="AD44" s="15">
        <f>SUMIFS('HIFLD Outputs'!$F$2:$F$49,'HIFLD Outputs'!$B$2:$B$49,'Data National'!$A$43)*AD34</f>
        <v>532073.18446451228</v>
      </c>
      <c r="AE44" s="15">
        <f>SUMIFS('HIFLD Outputs'!$F$2:$F$49,'HIFLD Outputs'!$B$2:$B$49,'Data National'!$A$43)*AE34</f>
        <v>532469.07225057215</v>
      </c>
      <c r="AF44" s="15">
        <f>SUMIFS('HIFLD Outputs'!$F$2:$F$49,'HIFLD Outputs'!$B$2:$B$49,'Data National'!$A$43)*AF34</f>
        <v>532864.96003663202</v>
      </c>
      <c r="AG44" s="15">
        <f>SUMIFS('HIFLD Outputs'!$F$2:$F$49,'HIFLD Outputs'!$B$2:$B$49,'Data National'!$A$43)*AG34</f>
        <v>533260.84782269201</v>
      </c>
      <c r="AH44" s="15">
        <f>SUMIFS('HIFLD Outputs'!$F$2:$F$49,'HIFLD Outputs'!$B$2:$B$49,'Data National'!$A$43)*AH34</f>
        <v>533656.73560875189</v>
      </c>
      <c r="AI44" s="15">
        <f>SUMIFS('HIFLD Outputs'!$F$2:$F$49,'HIFLD Outputs'!$B$2:$B$49,'Data National'!$A$43)*AI34</f>
        <v>534052.62339481176</v>
      </c>
      <c r="AJ44" s="15">
        <f>SUMIFS('HIFLD Outputs'!$F$2:$F$49,'HIFLD Outputs'!$B$2:$B$49,'Data National'!$A$43)*AJ34</f>
        <v>534448.51118087175</v>
      </c>
      <c r="AK44" s="15">
        <f>SUMIFS('HIFLD Outputs'!$F$2:$F$49,'HIFLD Outputs'!$B$2:$B$49,'Data National'!$A$43)*AK34</f>
        <v>534844.39896693162</v>
      </c>
      <c r="AL44" s="15">
        <f>SUMIFS('HIFLD Outputs'!$F$2:$F$49,'HIFLD Outputs'!$B$2:$B$49,'Data National'!$A$43)*AL34</f>
        <v>535240.28675299149</v>
      </c>
      <c r="AM44" s="15">
        <f>SUMIFS('HIFLD Outputs'!$F$2:$F$49,'HIFLD Outputs'!$B$2:$B$49,'Data National'!$A$43)*AM34</f>
        <v>535636.17453905148</v>
      </c>
      <c r="AN44" s="15">
        <f>SUMIFS('HIFLD Outputs'!$F$2:$F$49,'HIFLD Outputs'!$B$2:$B$49,'Data National'!$A$43)*AN34</f>
        <v>536032.06232511136</v>
      </c>
      <c r="AO44" s="15">
        <f>SUMIFS('HIFLD Outputs'!$F$2:$F$49,'HIFLD Outputs'!$B$2:$B$49,'Data National'!$A$43)*AO34</f>
        <v>536427.95011117123</v>
      </c>
      <c r="AP44" s="15">
        <f>SUMIFS('HIFLD Outputs'!$F$2:$F$49,'HIFLD Outputs'!$B$2:$B$49,'Data National'!$A$43)*AP34</f>
        <v>536823.83789723122</v>
      </c>
    </row>
    <row r="45" spans="1:42" x14ac:dyDescent="0.25">
      <c r="A45" s="16" t="s">
        <v>15</v>
      </c>
      <c r="B45" s="17">
        <f>B37*SUMIFS('HIFLD Outputs'!$F$2:$F$49,'HIFLD Outputs'!$B$2:$B$49,$A$43)</f>
        <v>41873316.022956327</v>
      </c>
    </row>
    <row r="46" spans="1:42" x14ac:dyDescent="0.25">
      <c r="A46" s="16" t="s">
        <v>14</v>
      </c>
      <c r="B46" s="17">
        <f>B38*SUMIFS('HIFLD Outputs'!$F$2:$F$49,'HIFLD Outputs'!$B$2:$B$49,$A$43)</f>
        <v>65836960.734889157</v>
      </c>
    </row>
    <row r="47" spans="1:42" x14ac:dyDescent="0.25">
      <c r="A47" s="16" t="s">
        <v>16</v>
      </c>
      <c r="B47" s="17">
        <f>B39*SUMIFS('HIFLD Outputs'!$F$2:$F$49,'HIFLD Outputs'!$B$2:$B$49,$A$43)</f>
        <v>59278489.550570704</v>
      </c>
    </row>
    <row r="48" spans="1:42" x14ac:dyDescent="0.25">
      <c r="A48" s="16" t="s">
        <v>17</v>
      </c>
      <c r="B48" s="17">
        <f>B40*SUMIFS('HIFLD Outputs'!$F$2:$F$49,'HIFLD Outputs'!$B$2:$B$49,$A$43)</f>
        <v>79206151.995230645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41873316.022956327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65836960.734889157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59278489.550570704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79206151.995230645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2024-01-03T20:47:59Z</dcterms:modified>
</cp:coreProperties>
</file>