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land/BLAPE/"/>
    </mc:Choice>
  </mc:AlternateContent>
  <xr:revisionPtr revIDLastSave="0" documentId="8_{C8E6B0C7-60C5-604B-930C-A90509E02EF3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<sst xmlns="http://schemas.openxmlformats.org/spreadsheetml/2006/main" count="15367" uniqueCount="462">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</sst>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23</v>
      </c>
      <c r="C1" s="57">
        <v>44348</v>
      </c>
      <c r="H1" s="53" t="s">
        <v>2</v>
      </c>
    </row>
    <row r="2" spans="1:8" x14ac:dyDescent="0.2">
      <c r="B2" s="2" t="str">
        <f>LOOKUP(B1,F2:G51,G2:G51)</f>
        <v>DE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Delaware</v>
      </c>
      <c r="B18" s="2">
        <f>SUMIFS('LULUCF Dataframe EPA'!AD2:AD766,'LULUCF Dataframe EPA'!A2:A766,Data!A18)</f>
        <v>-0.76773561140166235</v>
      </c>
      <c r="C18" s="2">
        <f>B18/D11</f>
        <v>-0.71682516255428463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-716825162554.28467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-716825162554.28467</v>
      </c>
      <c r="C2" s="25">
        <f>$B$2*Data!C$11</f>
        <v>-742280386977.96838</v>
      </c>
      <c r="D2" s="25">
        <f>$B$2*Data!D$11</f>
        <v>-767735611401.66235</v>
      </c>
      <c r="E2" s="25">
        <f>$B$2*Data!E$11</f>
        <v>-793190835825.34607</v>
      </c>
      <c r="F2" s="25">
        <f>$B$2*Data!F$11</f>
        <v>-818646060249.02991</v>
      </c>
      <c r="G2" s="25">
        <f>$B$2*Data!G$11</f>
        <v>-844101284672.72375</v>
      </c>
      <c r="H2" s="25">
        <f>$B$2*Data!H$11</f>
        <v>-834583901060.30237</v>
      </c>
      <c r="I2" s="25">
        <f>$B$2*Data!I$11</f>
        <v>-825066517447.88611</v>
      </c>
      <c r="J2" s="25">
        <f>$B$2*Data!J$11</f>
        <v>-815549133835.46729</v>
      </c>
      <c r="K2" s="25">
        <f>$B$2*Data!K$11</f>
        <v>-806031750223.05103</v>
      </c>
      <c r="L2" s="25">
        <f>$B$2*Data!L$11</f>
        <v>-796514366610.63464</v>
      </c>
      <c r="M2" s="25">
        <f>$B$2*Data!M$11</f>
        <v>-773702859857.06152</v>
      </c>
      <c r="N2" s="25">
        <f>$B$2*Data!N$11</f>
        <v>-750891353103.48572</v>
      </c>
      <c r="O2" s="25">
        <f>$B$2*Data!O$11</f>
        <v>-728079846349.92017</v>
      </c>
      <c r="P2" s="25">
        <f>$B$2*Data!P$11</f>
        <v>-705268339596.34436</v>
      </c>
      <c r="Q2" s="25">
        <f>$B$2*Data!Q$11</f>
        <v>-682456832842.77881</v>
      </c>
      <c r="R2" s="25">
        <f>$B$2*Data!R$11</f>
        <v>-682188684336.23755</v>
      </c>
      <c r="S2" s="25">
        <f>$B$2*Data!S$11</f>
        <v>-681920535829.69727</v>
      </c>
      <c r="T2" s="25">
        <f>$B$2*Data!T$11</f>
        <v>-681652387323.15698</v>
      </c>
      <c r="U2" s="25">
        <f>$B$2*Data!U$11</f>
        <v>-681384238816.61658</v>
      </c>
      <c r="V2" s="25">
        <f>$B$2*Data!V$11</f>
        <v>-681116090310.07629</v>
      </c>
      <c r="W2" s="25">
        <f>$B$2*Data!W$11</f>
        <v>-680847941803.53589</v>
      </c>
      <c r="X2" s="25">
        <f>$B$2*Data!X$11</f>
        <v>-680579793296.99561</v>
      </c>
      <c r="Y2" s="25">
        <f>$B$2*Data!Y$11</f>
        <v>-680311644790.4552</v>
      </c>
      <c r="Z2" s="25">
        <f>$B$2*Data!Z$11</f>
        <v>-680043496283.91479</v>
      </c>
      <c r="AA2" s="25">
        <f>$B$2*Data!AA$11</f>
        <v>-679775347777.37451</v>
      </c>
      <c r="AB2" s="25">
        <f>$B$2*Data!AB$11</f>
        <v>-679507199270.83423</v>
      </c>
      <c r="AC2" s="25">
        <f>$B$2*Data!AC$11</f>
        <v>-679239050764.29395</v>
      </c>
      <c r="AD2" s="25">
        <f>$B$2*Data!AD$11</f>
        <v>-678970902257.75354</v>
      </c>
      <c r="AE2" s="25">
        <f>$B$2*Data!AE$11</f>
        <v>-678702753751.21313</v>
      </c>
      <c r="AF2" s="25">
        <f>$B$2*Data!AF$11</f>
        <v>-678434605244.67285</v>
      </c>
      <c r="AG2" s="25">
        <f>$B$2*Data!AG$11</f>
        <v>-678166456738.13245</v>
      </c>
      <c r="AH2" s="25">
        <f>$B$2*Data!AH$11</f>
        <v>-677898308231.59216</v>
      </c>
      <c r="AI2" s="25">
        <f>$B$2*Data!AI$11</f>
        <v>-677630159725.05176</v>
      </c>
      <c r="AJ2" s="25">
        <f>$B$2*Data!AJ$11</f>
        <v>-677362011218.51147</v>
      </c>
      <c r="AK2" s="25">
        <f>$B$2*Data!AK$11</f>
        <v>-677093862711.97119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308214523.55240005</v>
      </c>
      <c r="C11" s="25">
        <f>(ABS(C$2)*'data from RPEpUACE'!$B11)+SUMIFS('Override Calcs'!$E$4:$E$6,'Override Calcs'!$A$4:$A$6,About!$B$2,'Override Calcs'!$B$4:$B$6,"CH4")</f>
        <v>319159549.3097387</v>
      </c>
      <c r="D11" s="25">
        <f>(ABS(D$2)*'data from RPEpUACE'!$B11)+SUMIFS('Override Calcs'!$E$4:$E$6,'Override Calcs'!$A$4:$A$6,About!$B$2,'Override Calcs'!$B$4:$B$6,"CH4")</f>
        <v>330104575.06708175</v>
      </c>
      <c r="E11" s="25">
        <f>(ABS(E$2)*'data from RPEpUACE'!$B11)+SUMIFS('Override Calcs'!$E$4:$E$6,'Override Calcs'!$A$4:$A$6,About!$B$2,'Override Calcs'!$B$4:$B$6,"CH4")</f>
        <v>341049600.82442039</v>
      </c>
      <c r="F11" s="25">
        <f>(ABS(F$2)*'data from RPEpUACE'!$B11)+SUMIFS('Override Calcs'!$E$4:$E$6,'Override Calcs'!$A$4:$A$6,About!$B$2,'Override Calcs'!$B$4:$B$6,"CH4")</f>
        <v>351994626.58175904</v>
      </c>
      <c r="G11" s="25">
        <f>(ABS(G$2)*'data from RPEpUACE'!$B11)+SUMIFS('Override Calcs'!$E$4:$E$6,'Override Calcs'!$A$4:$A$6,About!$B$2,'Override Calcs'!$B$4:$B$6,"CH4")</f>
        <v>362939652.33910203</v>
      </c>
      <c r="H11" s="25">
        <f>(ABS(H$2)*'data from RPEpUACE'!$B11)+SUMIFS('Override Calcs'!$E$4:$E$6,'Override Calcs'!$A$4:$A$6,About!$B$2,'Override Calcs'!$B$4:$B$6,"CH4")</f>
        <v>358847446.86306208</v>
      </c>
      <c r="I11" s="25">
        <f>(ABS(I$2)*'data from RPEpUACE'!$B11)+SUMIFS('Override Calcs'!$E$4:$E$6,'Override Calcs'!$A$4:$A$6,About!$B$2,'Override Calcs'!$B$4:$B$6,"CH4")</f>
        <v>354755241.38702434</v>
      </c>
      <c r="J11" s="25">
        <f>(ABS(J$2)*'data from RPEpUACE'!$B11)+SUMIFS('Override Calcs'!$E$4:$E$6,'Override Calcs'!$A$4:$A$6,About!$B$2,'Override Calcs'!$B$4:$B$6,"CH4")</f>
        <v>350663035.91098547</v>
      </c>
      <c r="K11" s="25">
        <f>(ABS(K$2)*'data from RPEpUACE'!$B11)+SUMIFS('Override Calcs'!$E$4:$E$6,'Override Calcs'!$A$4:$A$6,About!$B$2,'Override Calcs'!$B$4:$B$6,"CH4")</f>
        <v>346570830.43494773</v>
      </c>
      <c r="L11" s="25">
        <f>(ABS(L$2)*'data from RPEpUACE'!$B11)+SUMIFS('Override Calcs'!$E$4:$E$6,'Override Calcs'!$A$4:$A$6,About!$B$2,'Override Calcs'!$B$4:$B$6,"CH4")</f>
        <v>342478624.95890993</v>
      </c>
      <c r="M11" s="25">
        <f>(ABS(M$2)*'data from RPEpUACE'!$B11)+SUMIFS('Override Calcs'!$E$4:$E$6,'Override Calcs'!$A$4:$A$6,About!$B$2,'Override Calcs'!$B$4:$B$6,"CH4")</f>
        <v>332670322.94491291</v>
      </c>
      <c r="N11" s="25">
        <f>(ABS(N$2)*'data from RPEpUACE'!$B11)+SUMIFS('Override Calcs'!$E$4:$E$6,'Override Calcs'!$A$4:$A$6,About!$B$2,'Override Calcs'!$B$4:$B$6,"CH4")</f>
        <v>322862020.93091482</v>
      </c>
      <c r="O11" s="25">
        <f>(ABS(O$2)*'data from RPEpUACE'!$B11)+SUMIFS('Override Calcs'!$E$4:$E$6,'Override Calcs'!$A$4:$A$6,About!$B$2,'Override Calcs'!$B$4:$B$6,"CH4")</f>
        <v>313053718.91692108</v>
      </c>
      <c r="P11" s="25">
        <f>(ABS(P$2)*'data from RPEpUACE'!$B11)+SUMIFS('Override Calcs'!$E$4:$E$6,'Override Calcs'!$A$4:$A$6,About!$B$2,'Override Calcs'!$B$4:$B$6,"CH4")</f>
        <v>303245416.90292299</v>
      </c>
      <c r="Q11" s="25">
        <f>(ABS(Q$2)*'data from RPEpUACE'!$B11)+SUMIFS('Override Calcs'!$E$4:$E$6,'Override Calcs'!$A$4:$A$6,About!$B$2,'Override Calcs'!$B$4:$B$6,"CH4")</f>
        <v>293437114.88892925</v>
      </c>
      <c r="R11" s="25">
        <f>(ABS(R$2)*'data from RPEpUACE'!$B11)+SUMIFS('Override Calcs'!$E$4:$E$6,'Override Calcs'!$A$4:$A$6,About!$B$2,'Override Calcs'!$B$4:$B$6,"CH4")</f>
        <v>293321818.62353253</v>
      </c>
      <c r="S11" s="25">
        <f>(ABS(S$2)*'data from RPEpUACE'!$B11)+SUMIFS('Override Calcs'!$E$4:$E$6,'Override Calcs'!$A$4:$A$6,About!$B$2,'Override Calcs'!$B$4:$B$6,"CH4")</f>
        <v>293206522.35813624</v>
      </c>
      <c r="T11" s="25">
        <f>(ABS(T$2)*'data from RPEpUACE'!$B11)+SUMIFS('Override Calcs'!$E$4:$E$6,'Override Calcs'!$A$4:$A$6,About!$B$2,'Override Calcs'!$B$4:$B$6,"CH4")</f>
        <v>293091226.09273994</v>
      </c>
      <c r="U11" s="25">
        <f>(ABS(U$2)*'data from RPEpUACE'!$B11)+SUMIFS('Override Calcs'!$E$4:$E$6,'Override Calcs'!$A$4:$A$6,About!$B$2,'Override Calcs'!$B$4:$B$6,"CH4")</f>
        <v>292975929.82734358</v>
      </c>
      <c r="V11" s="25">
        <f>(ABS(V$2)*'data from RPEpUACE'!$B11)+SUMIFS('Override Calcs'!$E$4:$E$6,'Override Calcs'!$A$4:$A$6,About!$B$2,'Override Calcs'!$B$4:$B$6,"CH4")</f>
        <v>292860633.56194729</v>
      </c>
      <c r="W11" s="25">
        <f>(ABS(W$2)*'data from RPEpUACE'!$B11)+SUMIFS('Override Calcs'!$E$4:$E$6,'Override Calcs'!$A$4:$A$6,About!$B$2,'Override Calcs'!$B$4:$B$6,"CH4")</f>
        <v>292745337.29655093</v>
      </c>
      <c r="X11" s="25">
        <f>(ABS(X$2)*'data from RPEpUACE'!$B11)+SUMIFS('Override Calcs'!$E$4:$E$6,'Override Calcs'!$A$4:$A$6,About!$B$2,'Override Calcs'!$B$4:$B$6,"CH4")</f>
        <v>292630041.03115463</v>
      </c>
      <c r="Y11" s="25">
        <f>(ABS(Y$2)*'data from RPEpUACE'!$B11)+SUMIFS('Override Calcs'!$E$4:$E$6,'Override Calcs'!$A$4:$A$6,About!$B$2,'Override Calcs'!$B$4:$B$6,"CH4")</f>
        <v>292514744.76575834</v>
      </c>
      <c r="Z11" s="25">
        <f>(ABS(Z$2)*'data from RPEpUACE'!$B11)+SUMIFS('Override Calcs'!$E$4:$E$6,'Override Calcs'!$A$4:$A$6,About!$B$2,'Override Calcs'!$B$4:$B$6,"CH4")</f>
        <v>292399448.50036198</v>
      </c>
      <c r="AA11" s="25">
        <f>(ABS(AA$2)*'data from RPEpUACE'!$B11)+SUMIFS('Override Calcs'!$E$4:$E$6,'Override Calcs'!$A$4:$A$6,About!$B$2,'Override Calcs'!$B$4:$B$6,"CH4")</f>
        <v>292284152.23496568</v>
      </c>
      <c r="AB11" s="25">
        <f>(ABS(AB$2)*'data from RPEpUACE'!$B11)+SUMIFS('Override Calcs'!$E$4:$E$6,'Override Calcs'!$A$4:$A$6,About!$B$2,'Override Calcs'!$B$4:$B$6,"CH4")</f>
        <v>292168855.96956939</v>
      </c>
      <c r="AC11" s="25">
        <f>(ABS(AC$2)*'data from RPEpUACE'!$B11)+SUMIFS('Override Calcs'!$E$4:$E$6,'Override Calcs'!$A$4:$A$6,About!$B$2,'Override Calcs'!$B$4:$B$6,"CH4")</f>
        <v>292053559.70417309</v>
      </c>
      <c r="AD11" s="25">
        <f>(ABS(AD$2)*'data from RPEpUACE'!$B11)+SUMIFS('Override Calcs'!$E$4:$E$6,'Override Calcs'!$A$4:$A$6,About!$B$2,'Override Calcs'!$B$4:$B$6,"CH4")</f>
        <v>291938263.43877673</v>
      </c>
      <c r="AE11" s="25">
        <f>(ABS(AE$2)*'data from RPEpUACE'!$B11)+SUMIFS('Override Calcs'!$E$4:$E$6,'Override Calcs'!$A$4:$A$6,About!$B$2,'Override Calcs'!$B$4:$B$6,"CH4")</f>
        <v>291822967.17338037</v>
      </c>
      <c r="AF11" s="25">
        <f>(ABS(AF$2)*'data from RPEpUACE'!$B11)+SUMIFS('Override Calcs'!$E$4:$E$6,'Override Calcs'!$A$4:$A$6,About!$B$2,'Override Calcs'!$B$4:$B$6,"CH4")</f>
        <v>291707670.90798408</v>
      </c>
      <c r="AG11" s="25">
        <f>(ABS(AG$2)*'data from RPEpUACE'!$B11)+SUMIFS('Override Calcs'!$E$4:$E$6,'Override Calcs'!$A$4:$A$6,About!$B$2,'Override Calcs'!$B$4:$B$6,"CH4")</f>
        <v>291592374.64258772</v>
      </c>
      <c r="AH11" s="25">
        <f>(ABS(AH$2)*'data from RPEpUACE'!$B11)+SUMIFS('Override Calcs'!$E$4:$E$6,'Override Calcs'!$A$4:$A$6,About!$B$2,'Override Calcs'!$B$4:$B$6,"CH4")</f>
        <v>291477078.37719142</v>
      </c>
      <c r="AI11" s="25">
        <f>(ABS(AI$2)*'data from RPEpUACE'!$B11)+SUMIFS('Override Calcs'!$E$4:$E$6,'Override Calcs'!$A$4:$A$6,About!$B$2,'Override Calcs'!$B$4:$B$6,"CH4")</f>
        <v>291361782.11179513</v>
      </c>
      <c r="AJ11" s="25">
        <f>(ABS(AJ$2)*'data from RPEpUACE'!$B11)+SUMIFS('Override Calcs'!$E$4:$E$6,'Override Calcs'!$A$4:$A$6,About!$B$2,'Override Calcs'!$B$4:$B$6,"CH4")</f>
        <v>291246485.84639883</v>
      </c>
      <c r="AK11" s="25">
        <f>(ABS(AK$2)*'data from RPEpUACE'!$B11)+SUMIFS('Override Calcs'!$E$4:$E$6,'Override Calcs'!$A$4:$A$6,About!$B$2,'Override Calcs'!$B$4:$B$6,"CH4")</f>
        <v>291131189.58100253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25091571.158697322</v>
      </c>
      <c r="C12" s="25">
        <f>(ABS(C$2)*'data from RPEpUACE'!$B12)+SUMIFS('Override Calcs'!$E$4:$E$6,'Override Calcs'!$A$4:$A$6,About!$B$2,'Override Calcs'!$B$4:$B$6,"N2O")</f>
        <v>25982599.55495441</v>
      </c>
      <c r="D12" s="25">
        <f>(ABS(D$2)*'data from RPEpUACE'!$B12)+SUMIFS('Override Calcs'!$E$4:$E$6,'Override Calcs'!$A$4:$A$6,About!$B$2,'Override Calcs'!$B$4:$B$6,"N2O")</f>
        <v>26873627.951211855</v>
      </c>
      <c r="E12" s="25">
        <f>(ABS(E$2)*'data from RPEpUACE'!$B12)+SUMIFS('Override Calcs'!$E$4:$E$6,'Override Calcs'!$A$4:$A$6,About!$B$2,'Override Calcs'!$B$4:$B$6,"N2O")</f>
        <v>27764656.347468942</v>
      </c>
      <c r="F12" s="25">
        <f>(ABS(F$2)*'data from RPEpUACE'!$B12)+SUMIFS('Override Calcs'!$E$4:$E$6,'Override Calcs'!$A$4:$A$6,About!$B$2,'Override Calcs'!$B$4:$B$6,"N2O")</f>
        <v>28655684.743726034</v>
      </c>
      <c r="G12" s="25">
        <f>(ABS(G$2)*'data from RPEpUACE'!$B12)+SUMIFS('Override Calcs'!$E$4:$E$6,'Override Calcs'!$A$4:$A$6,About!$B$2,'Override Calcs'!$B$4:$B$6,"N2O")</f>
        <v>29546713.139983475</v>
      </c>
      <c r="H12" s="25">
        <f>(ABS(H$2)*'data from RPEpUACE'!$B12)+SUMIFS('Override Calcs'!$E$4:$E$6,'Override Calcs'!$A$4:$A$6,About!$B$2,'Override Calcs'!$B$4:$B$6,"N2O")</f>
        <v>29213568.991827816</v>
      </c>
      <c r="I12" s="25">
        <f>(ABS(I$2)*'data from RPEpUACE'!$B12)+SUMIFS('Override Calcs'!$E$4:$E$6,'Override Calcs'!$A$4:$A$6,About!$B$2,'Override Calcs'!$B$4:$B$6,"N2O")</f>
        <v>28880424.843672331</v>
      </c>
      <c r="J12" s="25">
        <f>(ABS(J$2)*'data from RPEpUACE'!$B12)+SUMIFS('Override Calcs'!$E$4:$E$6,'Override Calcs'!$A$4:$A$6,About!$B$2,'Override Calcs'!$B$4:$B$6,"N2O")</f>
        <v>28547280.695516761</v>
      </c>
      <c r="K12" s="25">
        <f>(ABS(K$2)*'data from RPEpUACE'!$B12)+SUMIFS('Override Calcs'!$E$4:$E$6,'Override Calcs'!$A$4:$A$6,About!$B$2,'Override Calcs'!$B$4:$B$6,"N2O")</f>
        <v>28214136.547361277</v>
      </c>
      <c r="L12" s="25">
        <f>(ABS(L$2)*'data from RPEpUACE'!$B12)+SUMIFS('Override Calcs'!$E$4:$E$6,'Override Calcs'!$A$4:$A$6,About!$B$2,'Override Calcs'!$B$4:$B$6,"N2O")</f>
        <v>27880992.399205793</v>
      </c>
      <c r="M12" s="25">
        <f>(ABS(M$2)*'data from RPEpUACE'!$B12)+SUMIFS('Override Calcs'!$E$4:$E$6,'Override Calcs'!$A$4:$A$6,About!$B$2,'Override Calcs'!$B$4:$B$6,"N2O")</f>
        <v>27082504.044102829</v>
      </c>
      <c r="N12" s="25">
        <f>(ABS(N$2)*'data from RPEpUACE'!$B12)+SUMIFS('Override Calcs'!$E$4:$E$6,'Override Calcs'!$A$4:$A$6,About!$B$2,'Override Calcs'!$B$4:$B$6,"N2O")</f>
        <v>26284015.688999772</v>
      </c>
      <c r="O12" s="25">
        <f>(ABS(O$2)*'data from RPEpUACE'!$B12)+SUMIFS('Override Calcs'!$E$4:$E$6,'Override Calcs'!$A$4:$A$6,About!$B$2,'Override Calcs'!$B$4:$B$6,"N2O")</f>
        <v>25485527.333897073</v>
      </c>
      <c r="P12" s="25">
        <f>(ABS(P$2)*'data from RPEpUACE'!$B12)+SUMIFS('Override Calcs'!$E$4:$E$6,'Override Calcs'!$A$4:$A$6,About!$B$2,'Override Calcs'!$B$4:$B$6,"N2O")</f>
        <v>24687038.978794016</v>
      </c>
      <c r="Q12" s="25">
        <f>(ABS(Q$2)*'data from RPEpUACE'!$B12)+SUMIFS('Override Calcs'!$E$4:$E$6,'Override Calcs'!$A$4:$A$6,About!$B$2,'Override Calcs'!$B$4:$B$6,"N2O")</f>
        <v>23888550.62369132</v>
      </c>
      <c r="R12" s="25">
        <f>(ABS(R$2)*'data from RPEpUACE'!$B12)+SUMIFS('Override Calcs'!$E$4:$E$6,'Override Calcs'!$A$4:$A$6,About!$B$2,'Override Calcs'!$B$4:$B$6,"N2O")</f>
        <v>23879164.419517066</v>
      </c>
      <c r="S12" s="25">
        <f>(ABS(S$2)*'data from RPEpUACE'!$B12)+SUMIFS('Override Calcs'!$E$4:$E$6,'Override Calcs'!$A$4:$A$6,About!$B$2,'Override Calcs'!$B$4:$B$6,"N2O")</f>
        <v>23869778.215342842</v>
      </c>
      <c r="T12" s="25">
        <f>(ABS(T$2)*'data from RPEpUACE'!$B12)+SUMIFS('Override Calcs'!$E$4:$E$6,'Override Calcs'!$A$4:$A$6,About!$B$2,'Override Calcs'!$B$4:$B$6,"N2O")</f>
        <v>23860392.011168621</v>
      </c>
      <c r="U12" s="25">
        <f>(ABS(U$2)*'data from RPEpUACE'!$B12)+SUMIFS('Override Calcs'!$E$4:$E$6,'Override Calcs'!$A$4:$A$6,About!$B$2,'Override Calcs'!$B$4:$B$6,"N2O")</f>
        <v>23851005.806994397</v>
      </c>
      <c r="V12" s="25">
        <f>(ABS(V$2)*'data from RPEpUACE'!$B12)+SUMIFS('Override Calcs'!$E$4:$E$6,'Override Calcs'!$A$4:$A$6,About!$B$2,'Override Calcs'!$B$4:$B$6,"N2O")</f>
        <v>23841619.602820177</v>
      </c>
      <c r="W12" s="25">
        <f>(ABS(W$2)*'data from RPEpUACE'!$B12)+SUMIFS('Override Calcs'!$E$4:$E$6,'Override Calcs'!$A$4:$A$6,About!$B$2,'Override Calcs'!$B$4:$B$6,"N2O")</f>
        <v>23832233.398645949</v>
      </c>
      <c r="X12" s="25">
        <f>(ABS(X$2)*'data from RPEpUACE'!$B12)+SUMIFS('Override Calcs'!$E$4:$E$6,'Override Calcs'!$A$4:$A$6,About!$B$2,'Override Calcs'!$B$4:$B$6,"N2O")</f>
        <v>23822847.194471728</v>
      </c>
      <c r="Y12" s="25">
        <f>(ABS(Y$2)*'data from RPEpUACE'!$B12)+SUMIFS('Override Calcs'!$E$4:$E$6,'Override Calcs'!$A$4:$A$6,About!$B$2,'Override Calcs'!$B$4:$B$6,"N2O")</f>
        <v>23813460.990297504</v>
      </c>
      <c r="Z12" s="25">
        <f>(ABS(Z$2)*'data from RPEpUACE'!$B12)+SUMIFS('Override Calcs'!$E$4:$E$6,'Override Calcs'!$A$4:$A$6,About!$B$2,'Override Calcs'!$B$4:$B$6,"N2O")</f>
        <v>23804074.786123276</v>
      </c>
      <c r="AA12" s="25">
        <f>(ABS(AA$2)*'data from RPEpUACE'!$B12)+SUMIFS('Override Calcs'!$E$4:$E$6,'Override Calcs'!$A$4:$A$6,About!$B$2,'Override Calcs'!$B$4:$B$6,"N2O")</f>
        <v>23794688.581949055</v>
      </c>
      <c r="AB12" s="25">
        <f>(ABS(AB$2)*'data from RPEpUACE'!$B12)+SUMIFS('Override Calcs'!$E$4:$E$6,'Override Calcs'!$A$4:$A$6,About!$B$2,'Override Calcs'!$B$4:$B$6,"N2O")</f>
        <v>23785302.377774835</v>
      </c>
      <c r="AC12" s="25">
        <f>(ABS(AC$2)*'data from RPEpUACE'!$B12)+SUMIFS('Override Calcs'!$E$4:$E$6,'Override Calcs'!$A$4:$A$6,About!$B$2,'Override Calcs'!$B$4:$B$6,"N2O")</f>
        <v>23775916.173600614</v>
      </c>
      <c r="AD12" s="25">
        <f>(ABS(AD$2)*'data from RPEpUACE'!$B12)+SUMIFS('Override Calcs'!$E$4:$E$6,'Override Calcs'!$A$4:$A$6,About!$B$2,'Override Calcs'!$B$4:$B$6,"N2O")</f>
        <v>23766529.969426386</v>
      </c>
      <c r="AE12" s="25">
        <f>(ABS(AE$2)*'data from RPEpUACE'!$B12)+SUMIFS('Override Calcs'!$E$4:$E$6,'Override Calcs'!$A$4:$A$6,About!$B$2,'Override Calcs'!$B$4:$B$6,"N2O")</f>
        <v>23757143.765252162</v>
      </c>
      <c r="AF12" s="25">
        <f>(ABS(AF$2)*'data from RPEpUACE'!$B12)+SUMIFS('Override Calcs'!$E$4:$E$6,'Override Calcs'!$A$4:$A$6,About!$B$2,'Override Calcs'!$B$4:$B$6,"N2O")</f>
        <v>23747757.561077941</v>
      </c>
      <c r="AG12" s="25">
        <f>(ABS(AG$2)*'data from RPEpUACE'!$B12)+SUMIFS('Override Calcs'!$E$4:$E$6,'Override Calcs'!$A$4:$A$6,About!$B$2,'Override Calcs'!$B$4:$B$6,"N2O")</f>
        <v>23738371.356903713</v>
      </c>
      <c r="AH12" s="25">
        <f>(ABS(AH$2)*'data from RPEpUACE'!$B12)+SUMIFS('Override Calcs'!$E$4:$E$6,'Override Calcs'!$A$4:$A$6,About!$B$2,'Override Calcs'!$B$4:$B$6,"N2O")</f>
        <v>23728985.152729493</v>
      </c>
      <c r="AI12" s="25">
        <f>(ABS(AI$2)*'data from RPEpUACE'!$B12)+SUMIFS('Override Calcs'!$E$4:$E$6,'Override Calcs'!$A$4:$A$6,About!$B$2,'Override Calcs'!$B$4:$B$6,"N2O")</f>
        <v>23719598.948555268</v>
      </c>
      <c r="AJ12" s="25">
        <f>(ABS(AJ$2)*'data from RPEpUACE'!$B12)+SUMIFS('Override Calcs'!$E$4:$E$6,'Override Calcs'!$A$4:$A$6,About!$B$2,'Override Calcs'!$B$4:$B$6,"N2O")</f>
        <v>23710212.744381044</v>
      </c>
      <c r="AK12" s="25">
        <f>(ABS(AK$2)*'data from RPEpUACE'!$B12)+SUMIFS('Override Calcs'!$E$4:$E$6,'Override Calcs'!$A$4:$A$6,About!$B$2,'Override Calcs'!$B$4:$B$6,"N2O")</f>
        <v>23700826.540206823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2021-06-01T20:54:45Z</dcterms:modified>
</cp:coreProperties>
</file>