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elec\MPCbS\"/>
    </mc:Choice>
  </mc:AlternateContent>
  <xr:revisionPtr revIDLastSave="0" documentId="8_{DFCDA939-8416-4A1B-8D1D-5F231731B3D6}" xr6:coauthVersionLast="47" xr6:coauthVersionMax="47" xr10:uidLastSave="{00000000-0000-0000-0000-000000000000}"/>
  <bookViews>
    <workbookView xWindow="1725" yWindow="1725" windowWidth="14400" windowHeight="7290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3" l="1"/>
  <c r="B1" i="10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<sst xmlns="http://schemas.openxmlformats.org/spreadsheetml/2006/main" count="1067" uniqueCount="282">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</sst>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115</v>
      </c>
      <c r="C1" s="24">
        <v>45376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DE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A25" s="1" t="s">
        <v>85</v>
      </c>
      <c r="H25" s="27" t="s">
        <v>146</v>
      </c>
      <c r="I25" s="27" t="s">
        <v>147</v>
      </c>
    </row>
    <row r="26" spans="1:9" x14ac:dyDescent="0.75">
      <c r="A26" t="s">
        <v>86</v>
      </c>
      <c r="H26" s="27" t="s">
        <v>148</v>
      </c>
      <c r="I26" s="27" t="s">
        <v>149</v>
      </c>
    </row>
    <row r="27" spans="1:9" x14ac:dyDescent="0.75">
      <c r="A27" t="s">
        <v>90</v>
      </c>
      <c r="H27" s="27" t="s">
        <v>150</v>
      </c>
      <c r="I27" s="27" t="s">
        <v>151</v>
      </c>
    </row>
    <row r="28" spans="1:9" x14ac:dyDescent="0.75">
      <c r="A28" t="s">
        <v>87</v>
      </c>
      <c r="H28" s="27" t="s">
        <v>152</v>
      </c>
      <c r="I28" s="27" t="s">
        <v>153</v>
      </c>
    </row>
    <row r="29" spans="1:9" x14ac:dyDescent="0.75">
      <c r="A29" t="s">
        <v>91</v>
      </c>
      <c r="H29" s="27" t="s">
        <v>154</v>
      </c>
      <c r="I29" s="27" t="s">
        <v>155</v>
      </c>
    </row>
    <row r="30" spans="1:9" x14ac:dyDescent="0.75"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H32" s="27" t="s">
        <v>160</v>
      </c>
      <c r="I32" s="27" t="s">
        <v>161</v>
      </c>
    </row>
    <row r="33" spans="8:9" x14ac:dyDescent="0.75">
      <c r="H33" s="27" t="s">
        <v>162</v>
      </c>
      <c r="I33" s="27" t="s">
        <v>163</v>
      </c>
    </row>
    <row r="34" spans="8:9" x14ac:dyDescent="0.75">
      <c r="H34" s="27" t="s">
        <v>164</v>
      </c>
      <c r="I34" s="27" t="s">
        <v>165</v>
      </c>
    </row>
    <row r="35" spans="8:9" x14ac:dyDescent="0.75">
      <c r="H35" s="27" t="s">
        <v>166</v>
      </c>
      <c r="I35" s="27" t="s">
        <v>167</v>
      </c>
    </row>
    <row r="36" spans="8:9" x14ac:dyDescent="0.75">
      <c r="H36" s="27" t="s">
        <v>168</v>
      </c>
      <c r="I36" s="27" t="s">
        <v>169</v>
      </c>
    </row>
    <row r="37" spans="8:9" x14ac:dyDescent="0.75">
      <c r="H37" s="27" t="s">
        <v>170</v>
      </c>
      <c r="I37" s="27" t="s">
        <v>171</v>
      </c>
    </row>
    <row r="38" spans="8:9" x14ac:dyDescent="0.75">
      <c r="H38" s="27" t="s">
        <v>172</v>
      </c>
      <c r="I38" s="27" t="s">
        <v>173</v>
      </c>
    </row>
    <row r="39" spans="8:9" x14ac:dyDescent="0.75">
      <c r="H39" s="27" t="s">
        <v>174</v>
      </c>
      <c r="I39" s="27" t="s">
        <v>175</v>
      </c>
    </row>
    <row r="40" spans="8:9" x14ac:dyDescent="0.75">
      <c r="H40" s="27" t="s">
        <v>176</v>
      </c>
      <c r="I40" s="27" t="s">
        <v>177</v>
      </c>
    </row>
    <row r="41" spans="8:9" x14ac:dyDescent="0.75">
      <c r="H41" s="27" t="s">
        <v>178</v>
      </c>
      <c r="I41" s="27" t="s">
        <v>179</v>
      </c>
    </row>
    <row r="42" spans="8:9" x14ac:dyDescent="0.75">
      <c r="H42" s="27" t="s">
        <v>180</v>
      </c>
      <c r="I42" s="27" t="s">
        <v>181</v>
      </c>
    </row>
    <row r="43" spans="8:9" x14ac:dyDescent="0.75">
      <c r="H43" s="27" t="s">
        <v>182</v>
      </c>
      <c r="I43" s="27" t="s">
        <v>183</v>
      </c>
    </row>
    <row r="44" spans="8:9" x14ac:dyDescent="0.75">
      <c r="H44" s="27" t="s">
        <v>184</v>
      </c>
      <c r="I44" s="27" t="s">
        <v>185</v>
      </c>
    </row>
    <row r="45" spans="8:9" x14ac:dyDescent="0.75">
      <c r="H45" s="27" t="s">
        <v>186</v>
      </c>
      <c r="I45" s="27" t="s">
        <v>187</v>
      </c>
    </row>
    <row r="46" spans="8:9" x14ac:dyDescent="0.75">
      <c r="H46" s="27" t="s">
        <v>188</v>
      </c>
      <c r="I46" s="27" t="s">
        <v>189</v>
      </c>
    </row>
    <row r="47" spans="8:9" x14ac:dyDescent="0.75">
      <c r="H47" s="27" t="s">
        <v>190</v>
      </c>
      <c r="I47" s="27" t="s">
        <v>191</v>
      </c>
    </row>
    <row r="48" spans="8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DE</v>
      </c>
      <c r="B1" s="32">
        <f>SUMIFS(D5:D54,A5:A54,A1)</f>
        <v>7.0776255707762559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9" workbookViewId="0">
      <selection activeCell="B23" sqref="B23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7.0776255707762559</v>
      </c>
    </row>
    <row r="7" spans="1:2" x14ac:dyDescent="0.75">
      <c r="A7" t="s">
        <v>55</v>
      </c>
      <c r="B7">
        <f>'onshore wind'!C1</f>
        <v>755</v>
      </c>
    </row>
    <row r="8" spans="1:2" x14ac:dyDescent="0.75">
      <c r="A8" t="s">
        <v>33</v>
      </c>
      <c r="B8">
        <f>'solar PV'!B1</f>
        <v>178000</v>
      </c>
    </row>
    <row r="9" spans="1:2" x14ac:dyDescent="0.75">
      <c r="A9" t="s">
        <v>34</v>
      </c>
      <c r="B9">
        <f>'solar thermal'!B1</f>
        <v>0</v>
      </c>
    </row>
    <row r="10" spans="1:2" x14ac:dyDescent="0.75">
      <c r="A10" t="s">
        <v>29</v>
      </c>
      <c r="B10">
        <f>bio!B1</f>
        <v>146.44487932159163</v>
      </c>
    </row>
    <row r="11" spans="1:2" x14ac:dyDescent="0.75">
      <c r="A11" t="s">
        <v>39</v>
      </c>
      <c r="B11">
        <f>geothermal!B1</f>
        <v>3000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15000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23.846906010325498</v>
      </c>
    </row>
    <row r="19" spans="1:2" x14ac:dyDescent="0.75">
      <c r="A19" t="s">
        <v>92</v>
      </c>
      <c r="B19" s="14">
        <f>B2</f>
        <v>9000000000000</v>
      </c>
    </row>
    <row r="20" spans="1:2" x14ac:dyDescent="0.75">
      <c r="A20" t="s">
        <v>93</v>
      </c>
      <c r="B20" s="14">
        <f>9*10^12</f>
        <v>9000000000000</v>
      </c>
    </row>
    <row r="21" spans="1:2" x14ac:dyDescent="0.75">
      <c r="A21" t="s">
        <v>94</v>
      </c>
      <c r="B21" s="14">
        <f>B10</f>
        <v>146.44487932159163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ht="14.75" x14ac:dyDescent="0.7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ht="14.75" x14ac:dyDescent="0.7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ht="14.75" x14ac:dyDescent="0.7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DE</v>
      </c>
      <c r="B1" s="32">
        <f>SUMIFS(E3:E52,A3:A52,A1)</f>
        <v>178000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DE</v>
      </c>
      <c r="B1" s="32">
        <f>SUMIFS(C3:C53,A3:A53,A1)</f>
        <v>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DE</v>
      </c>
      <c r="B1" s="32">
        <f>SUMIFS(C4:C53,A4:A53,A1)</f>
        <v>15000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Delaware</v>
      </c>
      <c r="B1" s="32" t="str">
        <f>LOOKUP(A1,M4:N53,N4:N53)</f>
        <v>DE</v>
      </c>
      <c r="C1" s="32">
        <f>SUMIFS(L5:L52,A5:A52,B1)</f>
        <v>755</v>
      </c>
    </row>
    <row r="3" spans="1:14" ht="21" x14ac:dyDescent="1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DE</v>
      </c>
      <c r="B1" s="32">
        <f>SUMIFS(D4:D53,A4:A53,A1)</f>
        <v>146.44487932159163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DE</v>
      </c>
      <c r="B1" s="32">
        <f>SUMIFS(C3:C52,A3:A52,A1)</f>
        <v>3000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2024-03-25T18:42:47Z</dcterms:modified>
</cp:coreProperties>
</file>