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DE\land\BLAPE\"/>
    </mc:Choice>
  </mc:AlternateContent>
  <xr:revisionPtr revIDLastSave="0" documentId="8_{A844DB8C-F933-4BF9-AF6B-E71F024C9876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S23" i="4" s="1"/>
  <c r="L28" i="3"/>
  <c r="D6" i="3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P23" i="4" l="1"/>
  <c r="AD23" i="4"/>
  <c r="AC23" i="4"/>
  <c r="L23" i="4"/>
  <c r="AE23" i="4"/>
  <c r="U23" i="4"/>
  <c r="M23" i="4"/>
  <c r="AA23" i="4"/>
  <c r="AH23" i="4"/>
  <c r="X23" i="4"/>
  <c r="AF23" i="4"/>
  <c r="AB23" i="4"/>
  <c r="K23" i="4"/>
  <c r="Q23" i="4"/>
  <c r="C23" i="4"/>
  <c r="AK23" i="4"/>
  <c r="A25" i="4" s="1"/>
  <c r="T23" i="4"/>
  <c r="B2" i="7"/>
  <c r="B11" i="7" s="1"/>
  <c r="V23" i="4"/>
  <c r="D23" i="4"/>
  <c r="W23" i="4"/>
  <c r="N23" i="4"/>
  <c r="I23" i="4"/>
  <c r="O23" i="4"/>
  <c r="F23" i="4"/>
  <c r="E23" i="4"/>
  <c r="AI23" i="4"/>
  <c r="R23" i="4"/>
  <c r="G23" i="4"/>
  <c r="Z23" i="4"/>
  <c r="Y23" i="4"/>
  <c r="H23" i="4"/>
  <c r="J23" i="4"/>
  <c r="AG23" i="4"/>
  <c r="AJ23" i="4"/>
  <c r="E6" i="3"/>
  <c r="E5" i="3"/>
  <c r="D2" i="7" l="1"/>
  <c r="C2" i="7"/>
  <c r="E2" i="7"/>
  <c r="E12" i="7" s="1"/>
  <c r="F2" i="7"/>
  <c r="B12" i="7"/>
  <c r="D12" i="7"/>
  <c r="D11" i="7"/>
  <c r="E11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<sst xmlns="http://schemas.openxmlformats.org/spreadsheetml/2006/main" count="15367" uniqueCount="462">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</sst>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23</v>
      </c>
      <c r="C1" s="57">
        <v>44412</v>
      </c>
      <c r="H1" s="53" t="s">
        <v>2</v>
      </c>
    </row>
    <row r="2" spans="1:8" x14ac:dyDescent="0.25">
      <c r="B2" s="2" t="str">
        <f>LOOKUP(B1,F2:G51,G2:G51)</f>
        <v>DE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Delaware</v>
      </c>
      <c r="B18" s="2">
        <f>SUMIFS('LULUCF Dataframe EPA'!AD2:AD766,'LULUCF Dataframe EPA'!A2:A766,Data!A18)</f>
        <v>-0.76773561140166235</v>
      </c>
      <c r="C18" s="2">
        <f>B18/D11</f>
        <v>-0.81245940409940243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-812459404099.39673</v>
      </c>
      <c r="C23" s="56">
        <f>$B$23*C11</f>
        <v>-790097507750.52686</v>
      </c>
      <c r="D23" s="56">
        <f t="shared" ref="D23:AK23" si="0">$B$23*D11</f>
        <v>-767735611401.65698</v>
      </c>
      <c r="E23" s="56">
        <f t="shared" si="0"/>
        <v>-745373715052.78711</v>
      </c>
      <c r="F23" s="56">
        <f t="shared" si="0"/>
        <v>-723011818703.91724</v>
      </c>
      <c r="G23" s="56">
        <f t="shared" si="0"/>
        <v>-700649922355.0531</v>
      </c>
      <c r="H23" s="56">
        <f t="shared" si="0"/>
        <v>-701557411257.41992</v>
      </c>
      <c r="I23" s="56">
        <f t="shared" si="0"/>
        <v>-702464900159.78601</v>
      </c>
      <c r="J23" s="56">
        <f t="shared" si="0"/>
        <v>-703372389062.1521</v>
      </c>
      <c r="K23" s="56">
        <f t="shared" si="0"/>
        <v>-704279877964.51794</v>
      </c>
      <c r="L23" s="56">
        <f t="shared" si="0"/>
        <v>-705187366866.88403</v>
      </c>
      <c r="M23" s="56">
        <f t="shared" si="0"/>
        <v>-706094855769.25024</v>
      </c>
      <c r="N23" s="56">
        <f t="shared" si="0"/>
        <v>-707002344671.61633</v>
      </c>
      <c r="O23" s="56">
        <f t="shared" si="0"/>
        <v>-707909833573.98242</v>
      </c>
      <c r="P23" s="56">
        <f t="shared" si="0"/>
        <v>-708817322476.34851</v>
      </c>
      <c r="Q23" s="56">
        <f t="shared" si="0"/>
        <v>-709724811378.71472</v>
      </c>
      <c r="R23" s="56">
        <f t="shared" si="0"/>
        <v>-710632300281.08057</v>
      </c>
      <c r="S23" s="56">
        <f t="shared" si="0"/>
        <v>-711539789183.44629</v>
      </c>
      <c r="T23" s="56">
        <f t="shared" si="0"/>
        <v>-712447278085.81238</v>
      </c>
      <c r="U23" s="56">
        <f t="shared" si="0"/>
        <v>-713354766988.17859</v>
      </c>
      <c r="V23" s="56">
        <f t="shared" si="0"/>
        <v>-714262255890.54468</v>
      </c>
      <c r="W23" s="56">
        <f t="shared" si="0"/>
        <v>-715169744792.91077</v>
      </c>
      <c r="X23" s="56">
        <f t="shared" si="0"/>
        <v>-716077233695.27649</v>
      </c>
      <c r="Y23" s="56">
        <f t="shared" si="0"/>
        <v>-716984722597.64258</v>
      </c>
      <c r="Z23" s="56">
        <f t="shared" si="0"/>
        <v>-717892211500.00867</v>
      </c>
      <c r="AA23" s="56">
        <f t="shared" si="0"/>
        <v>-718799700402.37476</v>
      </c>
      <c r="AB23" s="56">
        <f t="shared" si="0"/>
        <v>-719707189304.74048</v>
      </c>
      <c r="AC23" s="56">
        <f t="shared" si="0"/>
        <v>-720614678207.10657</v>
      </c>
      <c r="AD23" s="56">
        <f t="shared" si="0"/>
        <v>-721522167109.47266</v>
      </c>
      <c r="AE23" s="56">
        <f t="shared" si="0"/>
        <v>-722429656011.83875</v>
      </c>
      <c r="AF23" s="56">
        <f t="shared" si="0"/>
        <v>-723337144914.20496</v>
      </c>
      <c r="AG23" s="56">
        <f t="shared" si="0"/>
        <v>-724244633816.57068</v>
      </c>
      <c r="AH23" s="56">
        <f t="shared" si="0"/>
        <v>-725152122718.93677</v>
      </c>
      <c r="AI23" s="56">
        <f t="shared" si="0"/>
        <v>-726059611621.30286</v>
      </c>
      <c r="AJ23" s="56">
        <f t="shared" si="0"/>
        <v>-726967100523.66895</v>
      </c>
      <c r="AK23" s="56">
        <f t="shared" si="0"/>
        <v>-727874589426.03503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-812459404099.39673</v>
      </c>
      <c r="C2" s="25">
        <f>$B$2*Data!C$11</f>
        <v>-790097507750.52686</v>
      </c>
      <c r="D2" s="25">
        <f>$B$2*Data!D$11</f>
        <v>-767735611401.65698</v>
      </c>
      <c r="E2" s="25">
        <f>$B$2*Data!E$11</f>
        <v>-745373715052.78711</v>
      </c>
      <c r="F2" s="25">
        <f>$B$2*Data!F$11</f>
        <v>-723011818703.91724</v>
      </c>
      <c r="G2" s="25">
        <f>$B$2*Data!G$11</f>
        <v>-700649922355.0531</v>
      </c>
      <c r="H2" s="25">
        <f>$B$2*Data!H$11</f>
        <v>-701557411257.41992</v>
      </c>
      <c r="I2" s="25">
        <f>$B$2*Data!I$11</f>
        <v>-702464900159.78601</v>
      </c>
      <c r="J2" s="25">
        <f>$B$2*Data!J$11</f>
        <v>-703372389062.1521</v>
      </c>
      <c r="K2" s="25">
        <f>$B$2*Data!K$11</f>
        <v>-704279877964.51794</v>
      </c>
      <c r="L2" s="25">
        <f>$B$2*Data!L$11</f>
        <v>-705187366866.88403</v>
      </c>
      <c r="M2" s="25">
        <f>$B$2*Data!M$11</f>
        <v>-706094855769.25024</v>
      </c>
      <c r="N2" s="25">
        <f>$B$2*Data!N$11</f>
        <v>-707002344671.61633</v>
      </c>
      <c r="O2" s="25">
        <f>$B$2*Data!O$11</f>
        <v>-707909833573.98242</v>
      </c>
      <c r="P2" s="25">
        <f>$B$2*Data!P$11</f>
        <v>-708817322476.34851</v>
      </c>
      <c r="Q2" s="25">
        <f>$B$2*Data!Q$11</f>
        <v>-709724811378.71472</v>
      </c>
      <c r="R2" s="25">
        <f>$B$2*Data!R$11</f>
        <v>-710632300281.08057</v>
      </c>
      <c r="S2" s="25">
        <f>$B$2*Data!S$11</f>
        <v>-711539789183.44629</v>
      </c>
      <c r="T2" s="25">
        <f>$B$2*Data!T$11</f>
        <v>-712447278085.81238</v>
      </c>
      <c r="U2" s="25">
        <f>$B$2*Data!U$11</f>
        <v>-713354766988.17859</v>
      </c>
      <c r="V2" s="25">
        <f>$B$2*Data!V$11</f>
        <v>-714262255890.54468</v>
      </c>
      <c r="W2" s="25">
        <f>$B$2*Data!W$11</f>
        <v>-715169744792.91077</v>
      </c>
      <c r="X2" s="25">
        <f>$B$2*Data!X$11</f>
        <v>-716077233695.27649</v>
      </c>
      <c r="Y2" s="25">
        <f>$B$2*Data!Y$11</f>
        <v>-716984722597.64258</v>
      </c>
      <c r="Z2" s="25">
        <f>$B$2*Data!Z$11</f>
        <v>-717892211500.00867</v>
      </c>
      <c r="AA2" s="25">
        <f>$B$2*Data!AA$11</f>
        <v>-718799700402.37476</v>
      </c>
      <c r="AB2" s="25">
        <f>$B$2*Data!AB$11</f>
        <v>-719707189304.74048</v>
      </c>
      <c r="AC2" s="25">
        <f>$B$2*Data!AC$11</f>
        <v>-720614678207.10657</v>
      </c>
      <c r="AD2" s="25">
        <f>$B$2*Data!AD$11</f>
        <v>-721522167109.47266</v>
      </c>
      <c r="AE2" s="25">
        <f>$B$2*Data!AE$11</f>
        <v>-722429656011.83875</v>
      </c>
      <c r="AF2" s="25">
        <f>$B$2*Data!AF$11</f>
        <v>-723337144914.20496</v>
      </c>
      <c r="AG2" s="25">
        <f>$B$2*Data!AG$11</f>
        <v>-724244633816.57068</v>
      </c>
      <c r="AH2" s="25">
        <f>$B$2*Data!AH$11</f>
        <v>-725152122718.93677</v>
      </c>
      <c r="AI2" s="25">
        <f>$B$2*Data!AI$11</f>
        <v>-726059611621.30286</v>
      </c>
      <c r="AJ2" s="25">
        <f>$B$2*Data!AJ$11</f>
        <v>-726967100523.66895</v>
      </c>
      <c r="AK2" s="25">
        <f>$B$2*Data!AK$11</f>
        <v>-727874589426.03503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349334539.60776514</v>
      </c>
      <c r="C11" s="25">
        <f>(ABS(C$2)*'data from RPEpUACE'!$B11)+SUMIFS('Override Calcs'!$E$4:$E$6,'Override Calcs'!$A$4:$A$6,About!$B$2,'Override Calcs'!$B$4:$B$6,"CH4")</f>
        <v>339719557.33742231</v>
      </c>
      <c r="D11" s="25">
        <f>(ABS(D$2)*'data from RPEpUACE'!$B11)+SUMIFS('Override Calcs'!$E$4:$E$6,'Override Calcs'!$A$4:$A$6,About!$B$2,'Override Calcs'!$B$4:$B$6,"CH4")</f>
        <v>330104575.06707942</v>
      </c>
      <c r="E11" s="25">
        <f>(ABS(E$2)*'data from RPEpUACE'!$B11)+SUMIFS('Override Calcs'!$E$4:$E$6,'Override Calcs'!$A$4:$A$6,About!$B$2,'Override Calcs'!$B$4:$B$6,"CH4")</f>
        <v>320489592.7967366</v>
      </c>
      <c r="F11" s="25">
        <f>(ABS(F$2)*'data from RPEpUACE'!$B11)+SUMIFS('Override Calcs'!$E$4:$E$6,'Override Calcs'!$A$4:$A$6,About!$B$2,'Override Calcs'!$B$4:$B$6,"CH4")</f>
        <v>310874610.52639371</v>
      </c>
      <c r="G11" s="25">
        <f>(ABS(G$2)*'data from RPEpUACE'!$B11)+SUMIFS('Override Calcs'!$E$4:$E$6,'Override Calcs'!$A$4:$A$6,About!$B$2,'Override Calcs'!$B$4:$B$6,"CH4")</f>
        <v>301259628.25605333</v>
      </c>
      <c r="H11" s="25">
        <f>(ABS(H$2)*'data from RPEpUACE'!$B11)+SUMIFS('Override Calcs'!$E$4:$E$6,'Override Calcs'!$A$4:$A$6,About!$B$2,'Override Calcs'!$B$4:$B$6,"CH4")</f>
        <v>301649822.78922987</v>
      </c>
      <c r="I11" s="25">
        <f>(ABS(I$2)*'data from RPEpUACE'!$B11)+SUMIFS('Override Calcs'!$E$4:$E$6,'Override Calcs'!$A$4:$A$6,About!$B$2,'Override Calcs'!$B$4:$B$6,"CH4")</f>
        <v>302040017.32240611</v>
      </c>
      <c r="J11" s="25">
        <f>(ABS(J$2)*'data from RPEpUACE'!$B11)+SUMIFS('Override Calcs'!$E$4:$E$6,'Override Calcs'!$A$4:$A$6,About!$B$2,'Override Calcs'!$B$4:$B$6,"CH4")</f>
        <v>302430211.85558236</v>
      </c>
      <c r="K11" s="25">
        <f>(ABS(K$2)*'data from RPEpUACE'!$B11)+SUMIFS('Override Calcs'!$E$4:$E$6,'Override Calcs'!$A$4:$A$6,About!$B$2,'Override Calcs'!$B$4:$B$6,"CH4")</f>
        <v>302820406.38875854</v>
      </c>
      <c r="L11" s="25">
        <f>(ABS(L$2)*'data from RPEpUACE'!$B11)+SUMIFS('Override Calcs'!$E$4:$E$6,'Override Calcs'!$A$4:$A$6,About!$B$2,'Override Calcs'!$B$4:$B$6,"CH4")</f>
        <v>303210600.92193478</v>
      </c>
      <c r="M11" s="25">
        <f>(ABS(M$2)*'data from RPEpUACE'!$B11)+SUMIFS('Override Calcs'!$E$4:$E$6,'Override Calcs'!$A$4:$A$6,About!$B$2,'Override Calcs'!$B$4:$B$6,"CH4")</f>
        <v>303600795.45511109</v>
      </c>
      <c r="N11" s="25">
        <f>(ABS(N$2)*'data from RPEpUACE'!$B11)+SUMIFS('Override Calcs'!$E$4:$E$6,'Override Calcs'!$A$4:$A$6,About!$B$2,'Override Calcs'!$B$4:$B$6,"CH4")</f>
        <v>303990989.98828733</v>
      </c>
      <c r="O11" s="25">
        <f>(ABS(O$2)*'data from RPEpUACE'!$B11)+SUMIFS('Override Calcs'!$E$4:$E$6,'Override Calcs'!$A$4:$A$6,About!$B$2,'Override Calcs'!$B$4:$B$6,"CH4")</f>
        <v>304381184.52146357</v>
      </c>
      <c r="P11" s="25">
        <f>(ABS(P$2)*'data from RPEpUACE'!$B11)+SUMIFS('Override Calcs'!$E$4:$E$6,'Override Calcs'!$A$4:$A$6,About!$B$2,'Override Calcs'!$B$4:$B$6,"CH4")</f>
        <v>304771379.05463982</v>
      </c>
      <c r="Q11" s="25">
        <f>(ABS(Q$2)*'data from RPEpUACE'!$B11)+SUMIFS('Override Calcs'!$E$4:$E$6,'Override Calcs'!$A$4:$A$6,About!$B$2,'Override Calcs'!$B$4:$B$6,"CH4")</f>
        <v>305161573.58781612</v>
      </c>
      <c r="R11" s="25">
        <f>(ABS(R$2)*'data from RPEpUACE'!$B11)+SUMIFS('Override Calcs'!$E$4:$E$6,'Override Calcs'!$A$4:$A$6,About!$B$2,'Override Calcs'!$B$4:$B$6,"CH4")</f>
        <v>305551768.12099224</v>
      </c>
      <c r="S11" s="25">
        <f>(ABS(S$2)*'data from RPEpUACE'!$B11)+SUMIFS('Override Calcs'!$E$4:$E$6,'Override Calcs'!$A$4:$A$6,About!$B$2,'Override Calcs'!$B$4:$B$6,"CH4")</f>
        <v>305941962.65416831</v>
      </c>
      <c r="T11" s="25">
        <f>(ABS(T$2)*'data from RPEpUACE'!$B11)+SUMIFS('Override Calcs'!$E$4:$E$6,'Override Calcs'!$A$4:$A$6,About!$B$2,'Override Calcs'!$B$4:$B$6,"CH4")</f>
        <v>306332157.18734455</v>
      </c>
      <c r="U11" s="25">
        <f>(ABS(U$2)*'data from RPEpUACE'!$B11)+SUMIFS('Override Calcs'!$E$4:$E$6,'Override Calcs'!$A$4:$A$6,About!$B$2,'Override Calcs'!$B$4:$B$6,"CH4")</f>
        <v>306722351.72052085</v>
      </c>
      <c r="V11" s="25">
        <f>(ABS(V$2)*'data from RPEpUACE'!$B11)+SUMIFS('Override Calcs'!$E$4:$E$6,'Override Calcs'!$A$4:$A$6,About!$B$2,'Override Calcs'!$B$4:$B$6,"CH4")</f>
        <v>307112546.2536971</v>
      </c>
      <c r="W11" s="25">
        <f>(ABS(W$2)*'data from RPEpUACE'!$B11)+SUMIFS('Override Calcs'!$E$4:$E$6,'Override Calcs'!$A$4:$A$6,About!$B$2,'Override Calcs'!$B$4:$B$6,"CH4")</f>
        <v>307502740.78687334</v>
      </c>
      <c r="X11" s="25">
        <f>(ABS(X$2)*'data from RPEpUACE'!$B11)+SUMIFS('Override Calcs'!$E$4:$E$6,'Override Calcs'!$A$4:$A$6,About!$B$2,'Override Calcs'!$B$4:$B$6,"CH4")</f>
        <v>307892935.32004941</v>
      </c>
      <c r="Y11" s="25">
        <f>(ABS(Y$2)*'data from RPEpUACE'!$B11)+SUMIFS('Override Calcs'!$E$4:$E$6,'Override Calcs'!$A$4:$A$6,About!$B$2,'Override Calcs'!$B$4:$B$6,"CH4")</f>
        <v>308283129.85322571</v>
      </c>
      <c r="Z11" s="25">
        <f>(ABS(Z$2)*'data from RPEpUACE'!$B11)+SUMIFS('Override Calcs'!$E$4:$E$6,'Override Calcs'!$A$4:$A$6,About!$B$2,'Override Calcs'!$B$4:$B$6,"CH4")</f>
        <v>308673324.38640195</v>
      </c>
      <c r="AA11" s="25">
        <f>(ABS(AA$2)*'data from RPEpUACE'!$B11)+SUMIFS('Override Calcs'!$E$4:$E$6,'Override Calcs'!$A$4:$A$6,About!$B$2,'Override Calcs'!$B$4:$B$6,"CH4")</f>
        <v>309063518.91957819</v>
      </c>
      <c r="AB11" s="25">
        <f>(ABS(AB$2)*'data from RPEpUACE'!$B11)+SUMIFS('Override Calcs'!$E$4:$E$6,'Override Calcs'!$A$4:$A$6,About!$B$2,'Override Calcs'!$B$4:$B$6,"CH4")</f>
        <v>309453713.45275426</v>
      </c>
      <c r="AC11" s="25">
        <f>(ABS(AC$2)*'data from RPEpUACE'!$B11)+SUMIFS('Override Calcs'!$E$4:$E$6,'Override Calcs'!$A$4:$A$6,About!$B$2,'Override Calcs'!$B$4:$B$6,"CH4")</f>
        <v>309843907.9859305</v>
      </c>
      <c r="AD11" s="25">
        <f>(ABS(AD$2)*'data from RPEpUACE'!$B11)+SUMIFS('Override Calcs'!$E$4:$E$6,'Override Calcs'!$A$4:$A$6,About!$B$2,'Override Calcs'!$B$4:$B$6,"CH4")</f>
        <v>310234102.51910675</v>
      </c>
      <c r="AE11" s="25">
        <f>(ABS(AE$2)*'data from RPEpUACE'!$B11)+SUMIFS('Override Calcs'!$E$4:$E$6,'Override Calcs'!$A$4:$A$6,About!$B$2,'Override Calcs'!$B$4:$B$6,"CH4")</f>
        <v>310624297.05228299</v>
      </c>
      <c r="AF11" s="25">
        <f>(ABS(AF$2)*'data from RPEpUACE'!$B11)+SUMIFS('Override Calcs'!$E$4:$E$6,'Override Calcs'!$A$4:$A$6,About!$B$2,'Override Calcs'!$B$4:$B$6,"CH4")</f>
        <v>311014491.58545929</v>
      </c>
      <c r="AG11" s="25">
        <f>(ABS(AG$2)*'data from RPEpUACE'!$B11)+SUMIFS('Override Calcs'!$E$4:$E$6,'Override Calcs'!$A$4:$A$6,About!$B$2,'Override Calcs'!$B$4:$B$6,"CH4")</f>
        <v>311404686.11863536</v>
      </c>
      <c r="AH11" s="25">
        <f>(ABS(AH$2)*'data from RPEpUACE'!$B11)+SUMIFS('Override Calcs'!$E$4:$E$6,'Override Calcs'!$A$4:$A$6,About!$B$2,'Override Calcs'!$B$4:$B$6,"CH4")</f>
        <v>311794880.6518116</v>
      </c>
      <c r="AI11" s="25">
        <f>(ABS(AI$2)*'data from RPEpUACE'!$B11)+SUMIFS('Override Calcs'!$E$4:$E$6,'Override Calcs'!$A$4:$A$6,About!$B$2,'Override Calcs'!$B$4:$B$6,"CH4")</f>
        <v>312185075.18498784</v>
      </c>
      <c r="AJ11" s="25">
        <f>(ABS(AJ$2)*'data from RPEpUACE'!$B11)+SUMIFS('Override Calcs'!$E$4:$E$6,'Override Calcs'!$A$4:$A$6,About!$B$2,'Override Calcs'!$B$4:$B$6,"CH4")</f>
        <v>312575269.71816409</v>
      </c>
      <c r="AK11" s="25">
        <f>(ABS(AK$2)*'data from RPEpUACE'!$B11)+SUMIFS('Override Calcs'!$E$4:$E$6,'Override Calcs'!$A$4:$A$6,About!$B$2,'Override Calcs'!$B$4:$B$6,"CH4")</f>
        <v>312965464.25134033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28439128.558031093</v>
      </c>
      <c r="C12" s="25">
        <f>(ABS(C$2)*'data from RPEpUACE'!$B12)+SUMIFS('Override Calcs'!$E$4:$E$6,'Override Calcs'!$A$4:$A$6,About!$B$2,'Override Calcs'!$B$4:$B$6,"N2O")</f>
        <v>27656378.254621379</v>
      </c>
      <c r="D12" s="25">
        <f>(ABS(D$2)*'data from RPEpUACE'!$B12)+SUMIFS('Override Calcs'!$E$4:$E$6,'Override Calcs'!$A$4:$A$6,About!$B$2,'Override Calcs'!$B$4:$B$6,"N2O")</f>
        <v>26873627.951211669</v>
      </c>
      <c r="E12" s="25">
        <f>(ABS(E$2)*'data from RPEpUACE'!$B12)+SUMIFS('Override Calcs'!$E$4:$E$6,'Override Calcs'!$A$4:$A$6,About!$B$2,'Override Calcs'!$B$4:$B$6,"N2O")</f>
        <v>26090877.647801958</v>
      </c>
      <c r="F12" s="25">
        <f>(ABS(F$2)*'data from RPEpUACE'!$B12)+SUMIFS('Override Calcs'!$E$4:$E$6,'Override Calcs'!$A$4:$A$6,About!$B$2,'Override Calcs'!$B$4:$B$6,"N2O")</f>
        <v>25308127.344392244</v>
      </c>
      <c r="G12" s="25">
        <f>(ABS(G$2)*'data from RPEpUACE'!$B12)+SUMIFS('Override Calcs'!$E$4:$E$6,'Override Calcs'!$A$4:$A$6,About!$B$2,'Override Calcs'!$B$4:$B$6,"N2O")</f>
        <v>24525377.040982734</v>
      </c>
      <c r="H12" s="25">
        <f>(ABS(H$2)*'data from RPEpUACE'!$B12)+SUMIFS('Override Calcs'!$E$4:$E$6,'Override Calcs'!$A$4:$A$6,About!$B$2,'Override Calcs'!$B$4:$B$6,"N2O")</f>
        <v>24557142.55865559</v>
      </c>
      <c r="I12" s="25">
        <f>(ABS(I$2)*'data from RPEpUACE'!$B12)+SUMIFS('Override Calcs'!$E$4:$E$6,'Override Calcs'!$A$4:$A$6,About!$B$2,'Override Calcs'!$B$4:$B$6,"N2O")</f>
        <v>24588908.076328419</v>
      </c>
      <c r="J12" s="25">
        <f>(ABS(J$2)*'data from RPEpUACE'!$B12)+SUMIFS('Override Calcs'!$E$4:$E$6,'Override Calcs'!$A$4:$A$6,About!$B$2,'Override Calcs'!$B$4:$B$6,"N2O")</f>
        <v>24620673.594001248</v>
      </c>
      <c r="K12" s="25">
        <f>(ABS(K$2)*'data from RPEpUACE'!$B12)+SUMIFS('Override Calcs'!$E$4:$E$6,'Override Calcs'!$A$4:$A$6,About!$B$2,'Override Calcs'!$B$4:$B$6,"N2O")</f>
        <v>24652439.111674067</v>
      </c>
      <c r="L12" s="25">
        <f>(ABS(L$2)*'data from RPEpUACE'!$B12)+SUMIFS('Override Calcs'!$E$4:$E$6,'Override Calcs'!$A$4:$A$6,About!$B$2,'Override Calcs'!$B$4:$B$6,"N2O")</f>
        <v>24684204.629346896</v>
      </c>
      <c r="M12" s="25">
        <f>(ABS(M$2)*'data from RPEpUACE'!$B12)+SUMIFS('Override Calcs'!$E$4:$E$6,'Override Calcs'!$A$4:$A$6,About!$B$2,'Override Calcs'!$B$4:$B$6,"N2O")</f>
        <v>24715970.147019729</v>
      </c>
      <c r="N12" s="25">
        <f>(ABS(N$2)*'data from RPEpUACE'!$B12)+SUMIFS('Override Calcs'!$E$4:$E$6,'Override Calcs'!$A$4:$A$6,About!$B$2,'Override Calcs'!$B$4:$B$6,"N2O")</f>
        <v>24747735.664692558</v>
      </c>
      <c r="O12" s="25">
        <f>(ABS(O$2)*'data from RPEpUACE'!$B12)+SUMIFS('Override Calcs'!$E$4:$E$6,'Override Calcs'!$A$4:$A$6,About!$B$2,'Override Calcs'!$B$4:$B$6,"N2O")</f>
        <v>24779501.182365388</v>
      </c>
      <c r="P12" s="25">
        <f>(ABS(P$2)*'data from RPEpUACE'!$B12)+SUMIFS('Override Calcs'!$E$4:$E$6,'Override Calcs'!$A$4:$A$6,About!$B$2,'Override Calcs'!$B$4:$B$6,"N2O")</f>
        <v>24811266.700038217</v>
      </c>
      <c r="Q12" s="25">
        <f>(ABS(Q$2)*'data from RPEpUACE'!$B12)+SUMIFS('Override Calcs'!$E$4:$E$6,'Override Calcs'!$A$4:$A$6,About!$B$2,'Override Calcs'!$B$4:$B$6,"N2O")</f>
        <v>24843032.217711054</v>
      </c>
      <c r="R12" s="25">
        <f>(ABS(R$2)*'data from RPEpUACE'!$B12)+SUMIFS('Override Calcs'!$E$4:$E$6,'Override Calcs'!$A$4:$A$6,About!$B$2,'Override Calcs'!$B$4:$B$6,"N2O")</f>
        <v>24874797.735383872</v>
      </c>
      <c r="S12" s="25">
        <f>(ABS(S$2)*'data from RPEpUACE'!$B12)+SUMIFS('Override Calcs'!$E$4:$E$6,'Override Calcs'!$A$4:$A$6,About!$B$2,'Override Calcs'!$B$4:$B$6,"N2O")</f>
        <v>24906563.25305669</v>
      </c>
      <c r="T12" s="25">
        <f>(ABS(T$2)*'data from RPEpUACE'!$B12)+SUMIFS('Override Calcs'!$E$4:$E$6,'Override Calcs'!$A$4:$A$6,About!$B$2,'Override Calcs'!$B$4:$B$6,"N2O")</f>
        <v>24938328.770729519</v>
      </c>
      <c r="U12" s="25">
        <f>(ABS(U$2)*'data from RPEpUACE'!$B12)+SUMIFS('Override Calcs'!$E$4:$E$6,'Override Calcs'!$A$4:$A$6,About!$B$2,'Override Calcs'!$B$4:$B$6,"N2O")</f>
        <v>24970094.288402352</v>
      </c>
      <c r="V12" s="25">
        <f>(ABS(V$2)*'data from RPEpUACE'!$B12)+SUMIFS('Override Calcs'!$E$4:$E$6,'Override Calcs'!$A$4:$A$6,About!$B$2,'Override Calcs'!$B$4:$B$6,"N2O")</f>
        <v>25001859.806075182</v>
      </c>
      <c r="W12" s="25">
        <f>(ABS(W$2)*'data from RPEpUACE'!$B12)+SUMIFS('Override Calcs'!$E$4:$E$6,'Override Calcs'!$A$4:$A$6,About!$B$2,'Override Calcs'!$B$4:$B$6,"N2O")</f>
        <v>25033625.323748011</v>
      </c>
      <c r="X12" s="25">
        <f>(ABS(X$2)*'data from RPEpUACE'!$B12)+SUMIFS('Override Calcs'!$E$4:$E$6,'Override Calcs'!$A$4:$A$6,About!$B$2,'Override Calcs'!$B$4:$B$6,"N2O")</f>
        <v>25065390.841420826</v>
      </c>
      <c r="Y12" s="25">
        <f>(ABS(Y$2)*'data from RPEpUACE'!$B12)+SUMIFS('Override Calcs'!$E$4:$E$6,'Override Calcs'!$A$4:$A$6,About!$B$2,'Override Calcs'!$B$4:$B$6,"N2O")</f>
        <v>25097156.359093655</v>
      </c>
      <c r="Z12" s="25">
        <f>(ABS(Z$2)*'data from RPEpUACE'!$B12)+SUMIFS('Override Calcs'!$E$4:$E$6,'Override Calcs'!$A$4:$A$6,About!$B$2,'Override Calcs'!$B$4:$B$6,"N2O")</f>
        <v>25128921.876766484</v>
      </c>
      <c r="AA12" s="25">
        <f>(ABS(AA$2)*'data from RPEpUACE'!$B12)+SUMIFS('Override Calcs'!$E$4:$E$6,'Override Calcs'!$A$4:$A$6,About!$B$2,'Override Calcs'!$B$4:$B$6,"N2O")</f>
        <v>25160687.394439314</v>
      </c>
      <c r="AB12" s="25">
        <f>(ABS(AB$2)*'data from RPEpUACE'!$B12)+SUMIFS('Override Calcs'!$E$4:$E$6,'Override Calcs'!$A$4:$A$6,About!$B$2,'Override Calcs'!$B$4:$B$6,"N2O")</f>
        <v>25192452.912112132</v>
      </c>
      <c r="AC12" s="25">
        <f>(ABS(AC$2)*'data from RPEpUACE'!$B12)+SUMIFS('Override Calcs'!$E$4:$E$6,'Override Calcs'!$A$4:$A$6,About!$B$2,'Override Calcs'!$B$4:$B$6,"N2O")</f>
        <v>25224218.429784961</v>
      </c>
      <c r="AD12" s="25">
        <f>(ABS(AD$2)*'data from RPEpUACE'!$B12)+SUMIFS('Override Calcs'!$E$4:$E$6,'Override Calcs'!$A$4:$A$6,About!$B$2,'Override Calcs'!$B$4:$B$6,"N2O")</f>
        <v>25255983.94745779</v>
      </c>
      <c r="AE12" s="25">
        <f>(ABS(AE$2)*'data from RPEpUACE'!$B12)+SUMIFS('Override Calcs'!$E$4:$E$6,'Override Calcs'!$A$4:$A$6,About!$B$2,'Override Calcs'!$B$4:$B$6,"N2O")</f>
        <v>25287749.46513062</v>
      </c>
      <c r="AF12" s="25">
        <f>(ABS(AF$2)*'data from RPEpUACE'!$B12)+SUMIFS('Override Calcs'!$E$4:$E$6,'Override Calcs'!$A$4:$A$6,About!$B$2,'Override Calcs'!$B$4:$B$6,"N2O")</f>
        <v>25319514.982803453</v>
      </c>
      <c r="AG12" s="25">
        <f>(ABS(AG$2)*'data from RPEpUACE'!$B12)+SUMIFS('Override Calcs'!$E$4:$E$6,'Override Calcs'!$A$4:$A$6,About!$B$2,'Override Calcs'!$B$4:$B$6,"N2O")</f>
        <v>25351280.500476271</v>
      </c>
      <c r="AH12" s="25">
        <f>(ABS(AH$2)*'data from RPEpUACE'!$B12)+SUMIFS('Override Calcs'!$E$4:$E$6,'Override Calcs'!$A$4:$A$6,About!$B$2,'Override Calcs'!$B$4:$B$6,"N2O")</f>
        <v>25383046.0181491</v>
      </c>
      <c r="AI12" s="25">
        <f>(ABS(AI$2)*'data from RPEpUACE'!$B12)+SUMIFS('Override Calcs'!$E$4:$E$6,'Override Calcs'!$A$4:$A$6,About!$B$2,'Override Calcs'!$B$4:$B$6,"N2O")</f>
        <v>25414811.53582193</v>
      </c>
      <c r="AJ12" s="25">
        <f>(ABS(AJ$2)*'data from RPEpUACE'!$B12)+SUMIFS('Override Calcs'!$E$4:$E$6,'Override Calcs'!$A$4:$A$6,About!$B$2,'Override Calcs'!$B$4:$B$6,"N2O")</f>
        <v>25446577.053494759</v>
      </c>
      <c r="AK12" s="25">
        <f>(ABS(AK$2)*'data from RPEpUACE'!$B12)+SUMIFS('Override Calcs'!$E$4:$E$6,'Override Calcs'!$A$4:$A$6,About!$B$2,'Override Calcs'!$B$4:$B$6,"N2O")</f>
        <v>25478342.571167588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2021-08-04T19:37:48Z</dcterms:modified>
</cp:coreProperties>
</file>