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Delaware\DE-eps\InputData\elec\EIaE\"/>
    </mc:Choice>
  </mc:AlternateContent>
  <xr:revisionPtr revIDLastSave="0" documentId="13_ncr:1_{98C79E24-532D-44D9-A2AC-E77369BA0DED}" xr6:coauthVersionLast="47" xr6:coauthVersionMax="47" xr10:uidLastSave="{00000000-0000-0000-0000-000000000000}"/>
  <bookViews>
    <workbookView xWindow="3015" yWindow="1740" windowWidth="23385" windowHeight="1309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31" i="2" l="1"/>
  <c r="C36" i="4" s="1"/>
  <c r="D36" i="4" s="1"/>
  <c r="R43" i="2"/>
  <c r="C43" i="4" s="1"/>
  <c r="D43" i="4" s="1"/>
  <c r="R18" i="2"/>
  <c r="C15" i="4" s="1"/>
  <c r="D15" i="4" s="1"/>
  <c r="R11" i="2"/>
  <c r="C11" i="4" s="1"/>
  <c r="D11" i="4" s="1"/>
  <c r="R9" i="2"/>
  <c r="C8" i="4" s="1"/>
  <c r="D8" i="4" s="1"/>
  <c r="R8" i="2"/>
  <c r="C7" i="4" s="1"/>
  <c r="D7" i="4" s="1"/>
  <c r="R36" i="2"/>
  <c r="C30" i="4" s="1"/>
  <c r="D30" i="4" s="1"/>
  <c r="R34" i="2"/>
  <c r="C35" i="4" s="1"/>
  <c r="D35" i="4" s="1"/>
  <c r="R26" i="2"/>
  <c r="C26" i="4" s="1"/>
  <c r="D26" i="4" s="1"/>
  <c r="R15" i="2"/>
  <c r="C16" i="4" s="1"/>
  <c r="D16" i="4" s="1"/>
  <c r="R44" i="2"/>
  <c r="C44" i="4" s="1"/>
  <c r="D44" i="4" s="1"/>
  <c r="R39" i="2"/>
  <c r="C39" i="4" s="1"/>
  <c r="D39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R13" i="2"/>
  <c r="C13" i="4" s="1"/>
  <c r="D13" i="4" s="1"/>
  <c r="R24" i="2"/>
  <c r="C22" i="4" s="1"/>
  <c r="D22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<sst xmlns="http://schemas.openxmlformats.org/spreadsheetml/2006/main" count="54856" uniqueCount="4506">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</sst>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27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DE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DE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2749.8180000000002</v>
      </c>
      <c r="R23" s="1">
        <f t="shared" si="3"/>
        <v>0.34472303799565956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4250.1928120000002</v>
      </c>
      <c r="R33" s="1">
        <f t="shared" si="3"/>
        <v>0.53281321826388339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976.87990000000002</v>
      </c>
      <c r="R41" s="1">
        <f t="shared" si="5"/>
        <v>0.12246374374045704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7976.8907120000003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>
        <f t="shared" si="12"/>
        <v>976.87990000000002</v>
      </c>
      <c r="M294" s="1" t="str">
        <f t="shared" si="13"/>
        <v>PA</v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>
        <f t="shared" si="12"/>
        <v>2749.8180000000002</v>
      </c>
      <c r="M298" s="1" t="str">
        <f t="shared" si="13"/>
        <v>MD</v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>
        <f t="shared" si="12"/>
        <v>4250.1928120000002</v>
      </c>
      <c r="M299" s="1" t="str">
        <f t="shared" si="13"/>
        <v>NJ</v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7976.8907120000003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0.34472303799565956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0.53281321826388339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0.12246374374045704</v>
      </c>
      <c r="D41" s="1">
        <f t="shared" si="2"/>
        <v>0.12246374374045704</v>
      </c>
      <c r="E41" s="1">
        <f t="shared" si="3"/>
        <v>1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0.12246374374045704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0.21136231343935794</v>
      </c>
      <c r="C60" s="1">
        <f>SUMIFS('ReEDs Generation Data'!H$729:H$1448,'ReEDs Generation Data'!$E$729:$E$1448,Calculations!$A60)</f>
        <v>0.18609687949047546</v>
      </c>
      <c r="D60" s="1">
        <f>SUMIFS('ReEDs Generation Data'!I$729:I$1448,'ReEDs Generation Data'!$E$729:$E$1448,Calculations!$A60)</f>
        <v>0.19571341199676284</v>
      </c>
      <c r="E60" s="1">
        <f>SUMIFS('ReEDs Generation Data'!J$729:J$1448,'ReEDs Generation Data'!$E$729:$E$1448,Calculations!$A60)</f>
        <v>0.20567339029238796</v>
      </c>
      <c r="F60" s="1">
        <f>SUMIFS('ReEDs Generation Data'!K$729:K$1448,'ReEDs Generation Data'!$E$729:$E$1448,Calculations!$A60)</f>
        <v>0.21106386217892323</v>
      </c>
      <c r="G60" s="1">
        <f>SUMIFS('ReEDs Generation Data'!L$729:L$1448,'ReEDs Generation Data'!$E$729:$E$1448,Calculations!$A60)</f>
        <v>0.21664609180946495</v>
      </c>
      <c r="H60" s="1">
        <f>SUMIFS('ReEDs Generation Data'!M$729:M$1448,'ReEDs Generation Data'!$E$729:$E$1448,Calculations!$A60)</f>
        <v>0.21168288485808509</v>
      </c>
      <c r="I60" s="1">
        <f>SUMIFS('ReEDs Generation Data'!N$729:N$1448,'ReEDs Generation Data'!$E$729:$E$1448,Calculations!$A60)</f>
        <v>0.20677725229360336</v>
      </c>
      <c r="J60" s="1">
        <f>SUMIFS('ReEDs Generation Data'!O$729:O$1448,'ReEDs Generation Data'!$E$729:$E$1448,Calculations!$A60)</f>
        <v>0.20409370476949243</v>
      </c>
      <c r="K60" s="1">
        <f>SUMIFS('ReEDs Generation Data'!P$729:P$1448,'ReEDs Generation Data'!$E$729:$E$1448,Calculations!$A60)</f>
        <v>0.20139395655675835</v>
      </c>
      <c r="L60" s="1">
        <f>SUMIFS('ReEDs Generation Data'!Q$729:Q$1448,'ReEDs Generation Data'!$E$729:$E$1448,Calculations!$A60)</f>
        <v>0.20534987475058791</v>
      </c>
      <c r="M60" s="1">
        <f>SUMIFS('ReEDs Generation Data'!R$729:R$1448,'ReEDs Generation Data'!$E$729:$E$1448,Calculations!$A60)</f>
        <v>0.2093193921468918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0.50695086076507068</v>
      </c>
      <c r="C61" s="1">
        <f>SUMIFS('ReEDs Generation Data'!H$729:H$1448,'ReEDs Generation Data'!$E$729:$E$1448,Calculations!$A61)</f>
        <v>0.55282458881287377</v>
      </c>
      <c r="D61" s="1">
        <f>SUMIFS('ReEDs Generation Data'!I$729:I$1448,'ReEDs Generation Data'!$E$729:$E$1448,Calculations!$A61)</f>
        <v>0.56327671018015513</v>
      </c>
      <c r="E61" s="1">
        <f>SUMIFS('ReEDs Generation Data'!J$729:J$1448,'ReEDs Generation Data'!$E$729:$E$1448,Calculations!$A61)</f>
        <v>0.57410211963967694</v>
      </c>
      <c r="F61" s="1">
        <f>SUMIFS('ReEDs Generation Data'!K$729:K$1448,'ReEDs Generation Data'!$E$729:$E$1448,Calculations!$A61)</f>
        <v>0.56417008658782697</v>
      </c>
      <c r="G61" s="1">
        <f>SUMIFS('ReEDs Generation Data'!L$729:L$1448,'ReEDs Generation Data'!$E$729:$E$1448,Calculations!$A61)</f>
        <v>0.55388473674080396</v>
      </c>
      <c r="H61" s="1">
        <f>SUMIFS('ReEDs Generation Data'!M$729:M$1448,'ReEDs Generation Data'!$E$729:$E$1448,Calculations!$A61)</f>
        <v>0.54485531392884812</v>
      </c>
      <c r="I61" s="1">
        <f>SUMIFS('ReEDs Generation Data'!N$729:N$1448,'ReEDs Generation Data'!$E$729:$E$1448,Calculations!$A61)</f>
        <v>0.53593063457964429</v>
      </c>
      <c r="J61" s="1">
        <f>SUMIFS('ReEDs Generation Data'!O$729:O$1448,'ReEDs Generation Data'!$E$729:$E$1448,Calculations!$A61)</f>
        <v>0.53677203520977013</v>
      </c>
      <c r="K61" s="1">
        <f>SUMIFS('ReEDs Generation Data'!P$729:P$1448,'ReEDs Generation Data'!$E$729:$E$1448,Calculations!$A61)</f>
        <v>0.53761851541068562</v>
      </c>
      <c r="L61" s="1">
        <f>SUMIFS('ReEDs Generation Data'!Q$729:Q$1448,'ReEDs Generation Data'!$E$729:$E$1448,Calculations!$A61)</f>
        <v>0.53188828447481395</v>
      </c>
      <c r="M61" s="1">
        <f>SUMIFS('ReEDs Generation Data'!R$729:R$1448,'ReEDs Generation Data'!$E$729:$E$1448,Calculations!$A61)</f>
        <v>0.52613835480734494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0.23688299613711328</v>
      </c>
      <c r="C62" s="1">
        <f>SUMIFS('ReEDs Generation Data'!H$729:H$1448,'ReEDs Generation Data'!$E$729:$E$1448,Calculations!$A62)</f>
        <v>0.21437913379736198</v>
      </c>
      <c r="D62" s="1">
        <f>SUMIFS('ReEDs Generation Data'!I$729:I$1448,'ReEDs Generation Data'!$E$729:$E$1448,Calculations!$A62)</f>
        <v>0.18800495561898692</v>
      </c>
      <c r="E62" s="1">
        <f>SUMIFS('ReEDs Generation Data'!J$729:J$1448,'ReEDs Generation Data'!$E$729:$E$1448,Calculations!$A62)</f>
        <v>0.16068884744279963</v>
      </c>
      <c r="F62" s="1">
        <f>SUMIFS('ReEDs Generation Data'!K$729:K$1448,'ReEDs Generation Data'!$E$729:$E$1448,Calculations!$A62)</f>
        <v>0.16349702834744598</v>
      </c>
      <c r="G62" s="1">
        <f>SUMIFS('ReEDs Generation Data'!L$729:L$1448,'ReEDs Generation Data'!$E$729:$E$1448,Calculations!$A62)</f>
        <v>0.16640510596732833</v>
      </c>
      <c r="H62" s="1">
        <f>SUMIFS('ReEDs Generation Data'!M$729:M$1448,'ReEDs Generation Data'!$E$729:$E$1448,Calculations!$A62)</f>
        <v>0.16543430570886106</v>
      </c>
      <c r="I62" s="1">
        <f>SUMIFS('ReEDs Generation Data'!N$729:N$1448,'ReEDs Generation Data'!$E$729:$E$1448,Calculations!$A62)</f>
        <v>0.16447476696542421</v>
      </c>
      <c r="J62" s="1">
        <f>SUMIFS('ReEDs Generation Data'!O$729:O$1448,'ReEDs Generation Data'!$E$729:$E$1448,Calculations!$A62)</f>
        <v>0.16496974339180454</v>
      </c>
      <c r="K62" s="1">
        <f>SUMIFS('ReEDs Generation Data'!P$729:P$1448,'ReEDs Generation Data'!$E$729:$E$1448,Calculations!$A62)</f>
        <v>0.16546770801156976</v>
      </c>
      <c r="L62" s="1">
        <f>SUMIFS('ReEDs Generation Data'!Q$729:Q$1448,'ReEDs Generation Data'!$E$729:$E$1448,Calculations!$A62)</f>
        <v>0.16575163295659259</v>
      </c>
      <c r="M62" s="1">
        <f>SUMIFS('ReEDs Generation Data'!R$729:R$1448,'ReEDs Generation Data'!$E$729:$E$1448,Calculations!$A62)</f>
        <v>0.16603653394627202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1.0737251033901369E-2</v>
      </c>
      <c r="C63" s="1">
        <f>SUMIFS('ReEDs Generation Data'!H$729:H$1448,'ReEDs Generation Data'!$E$729:$E$1448,Calculations!$A63)</f>
        <v>1.0723079603716457E-2</v>
      </c>
      <c r="D63" s="1">
        <f>SUMIFS('ReEDs Generation Data'!I$729:I$1448,'ReEDs Generation Data'!$E$729:$E$1448,Calculations!$A63)</f>
        <v>1.0907182347865496E-2</v>
      </c>
      <c r="E63" s="1">
        <f>SUMIFS('ReEDs Generation Data'!J$729:J$1448,'ReEDs Generation Data'!$E$729:$E$1448,Calculations!$A63)</f>
        <v>1.1097860155556635E-2</v>
      </c>
      <c r="F63" s="1">
        <f>SUMIFS('ReEDs Generation Data'!K$729:K$1448,'ReEDs Generation Data'!$E$729:$E$1448,Calculations!$A63)</f>
        <v>1.1295968959482993E-2</v>
      </c>
      <c r="G63" s="1">
        <f>SUMIFS('ReEDs Generation Data'!L$729:L$1448,'ReEDs Generation Data'!$E$729:$E$1448,Calculations!$A63)</f>
        <v>1.1501125179314372E-2</v>
      </c>
      <c r="H63" s="1">
        <f>SUMIFS('ReEDs Generation Data'!M$729:M$1448,'ReEDs Generation Data'!$E$729:$E$1448,Calculations!$A63)</f>
        <v>1.143402810779221E-2</v>
      </c>
      <c r="I63" s="1">
        <f>SUMIFS('ReEDs Generation Data'!N$729:N$1448,'ReEDs Generation Data'!$E$729:$E$1448,Calculations!$A63)</f>
        <v>1.1367709378336661E-2</v>
      </c>
      <c r="J63" s="1">
        <f>SUMIFS('ReEDs Generation Data'!O$729:O$1448,'ReEDs Generation Data'!$E$729:$E$1448,Calculations!$A63)</f>
        <v>1.1401919781962902E-2</v>
      </c>
      <c r="K63" s="1">
        <f>SUMIFS('ReEDs Generation Data'!P$729:P$1448,'ReEDs Generation Data'!$E$729:$E$1448,Calculations!$A63)</f>
        <v>1.1436336715226441E-2</v>
      </c>
      <c r="L63" s="1">
        <f>SUMIFS('ReEDs Generation Data'!Q$729:Q$1448,'ReEDs Generation Data'!$E$729:$E$1448,Calculations!$A63)</f>
        <v>1.1455960249704274E-2</v>
      </c>
      <c r="M63" s="1">
        <f>SUMIFS('ReEDs Generation Data'!R$729:R$1448,'ReEDs Generation Data'!$E$729:$E$1448,Calculations!$A63)</f>
        <v>1.147565124372135E-2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2.1405916835295344E-2</v>
      </c>
      <c r="C64" s="1">
        <f>SUMIFS('ReEDs Generation Data'!H$729:H$1448,'ReEDs Generation Data'!$E$729:$E$1448,Calculations!$A64)</f>
        <v>2.3739554481443294E-2</v>
      </c>
      <c r="D64" s="1">
        <f>SUMIFS('ReEDs Generation Data'!I$729:I$1448,'ReEDs Generation Data'!$E$729:$E$1448,Calculations!$A64)</f>
        <v>2.9085963234868114E-2</v>
      </c>
      <c r="E64" s="1">
        <f>SUMIFS('ReEDs Generation Data'!J$729:J$1448,'ReEDs Generation Data'!$E$729:$E$1448,Calculations!$A64)</f>
        <v>3.4623314157233978E-2</v>
      </c>
      <c r="F64" s="1">
        <f>SUMIFS('ReEDs Generation Data'!K$729:K$1448,'ReEDs Generation Data'!$E$729:$E$1448,Calculations!$A64)</f>
        <v>3.5228387447752946E-2</v>
      </c>
      <c r="G64" s="1">
        <f>SUMIFS('ReEDs Generation Data'!L$729:L$1448,'ReEDs Generation Data'!$E$729:$E$1448,Calculations!$A64)</f>
        <v>3.5854985289663847E-2</v>
      </c>
      <c r="H64" s="1">
        <f>SUMIFS('ReEDs Generation Data'!M$729:M$1448,'ReEDs Generation Data'!$E$729:$E$1448,Calculations!$A64)</f>
        <v>5.0096666927515771E-2</v>
      </c>
      <c r="I64" s="1">
        <f>SUMIFS('ReEDs Generation Data'!N$729:N$1448,'ReEDs Generation Data'!$E$729:$E$1448,Calculations!$A64)</f>
        <v>6.4173141654447291E-2</v>
      </c>
      <c r="J64" s="1">
        <f>SUMIFS('ReEDs Generation Data'!O$729:O$1448,'ReEDs Generation Data'!$E$729:$E$1448,Calculations!$A64)</f>
        <v>6.4366187485784265E-2</v>
      </c>
      <c r="K64" s="1">
        <f>SUMIFS('ReEDs Generation Data'!P$729:P$1448,'ReEDs Generation Data'!$E$729:$E$1448,Calculations!$A64)</f>
        <v>6.4560398742877764E-2</v>
      </c>
      <c r="L64" s="1">
        <f>SUMIFS('ReEDs Generation Data'!Q$729:Q$1448,'ReEDs Generation Data'!$E$729:$E$1448,Calculations!$A64)</f>
        <v>6.4671181045775017E-2</v>
      </c>
      <c r="M64" s="1">
        <f>SUMIFS('ReEDs Generation Data'!R$729:R$1448,'ReEDs Generation Data'!$E$729:$E$1448,Calculations!$A64)</f>
        <v>6.4782344183384688E-2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3.0050442077059068E-3</v>
      </c>
      <c r="C65" s="1">
        <f>SUMIFS('ReEDs Generation Data'!H$729:H$1448,'ReEDs Generation Data'!$E$729:$E$1448,Calculations!$A65)</f>
        <v>3.3924758848026112E-3</v>
      </c>
      <c r="D65" s="1">
        <f>SUMIFS('ReEDs Generation Data'!I$729:I$1448,'ReEDs Generation Data'!$E$729:$E$1448,Calculations!$A65)</f>
        <v>4.026290282643329E-3</v>
      </c>
      <c r="E65" s="1">
        <f>SUMIFS('ReEDs Generation Data'!J$729:J$1448,'ReEDs Generation Data'!$E$729:$E$1448,Calculations!$A65)</f>
        <v>4.6827407903310995E-3</v>
      </c>
      <c r="F65" s="1">
        <f>SUMIFS('ReEDs Generation Data'!K$729:K$1448,'ReEDs Generation Data'!$E$729:$E$1448,Calculations!$A65)</f>
        <v>5.4559906099460199E-3</v>
      </c>
      <c r="G65" s="1">
        <f>SUMIFS('ReEDs Generation Data'!L$729:L$1448,'ReEDs Generation Data'!$E$729:$E$1448,Calculations!$A65)</f>
        <v>6.256747602232258E-3</v>
      </c>
      <c r="H65" s="1">
        <f>SUMIFS('ReEDs Generation Data'!M$729:M$1448,'ReEDs Generation Data'!$E$729:$E$1448,Calculations!$A65)</f>
        <v>7.1078446763341626E-3</v>
      </c>
      <c r="I65" s="1">
        <f>SUMIFS('ReEDs Generation Data'!N$729:N$1448,'ReEDs Generation Data'!$E$729:$E$1448,Calculations!$A65)</f>
        <v>7.9490688209547609E-3</v>
      </c>
      <c r="J65" s="1">
        <f>SUMIFS('ReEDs Generation Data'!O$729:O$1448,'ReEDs Generation Data'!$E$729:$E$1448,Calculations!$A65)</f>
        <v>9.0503159739686138E-3</v>
      </c>
      <c r="K65" s="1">
        <f>SUMIFS('ReEDs Generation Data'!P$729:P$1448,'ReEDs Generation Data'!$E$729:$E$1448,Calculations!$A65)</f>
        <v>1.0158211402096958E-2</v>
      </c>
      <c r="L65" s="1">
        <f>SUMIFS('ReEDs Generation Data'!Q$729:Q$1448,'ReEDs Generation Data'!$E$729:$E$1448,Calculations!$A65)</f>
        <v>1.1466962119659049E-2</v>
      </c>
      <c r="M65" s="1">
        <f>SUMIFS('ReEDs Generation Data'!R$729:R$1448,'ReEDs Generation Data'!$E$729:$E$1448,Calculations!$A65)</f>
        <v>1.278021191053977E-2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3.9724330627814143E-5</v>
      </c>
      <c r="C67" s="1">
        <f>SUMIFS('ReEDs Generation Data'!H$729:H$1448,'ReEDs Generation Data'!$E$729:$E$1448,Calculations!$A67)</f>
        <v>7.6311492418073759E-5</v>
      </c>
      <c r="D67" s="1">
        <f>SUMIFS('ReEDs Generation Data'!I$729:I$1448,'ReEDs Generation Data'!$E$729:$E$1448,Calculations!$A67)</f>
        <v>4.1371125343996061E-5</v>
      </c>
      <c r="E67" s="1">
        <f>SUMIFS('ReEDs Generation Data'!J$729:J$1448,'ReEDs Generation Data'!$E$729:$E$1448,Calculations!$A67)</f>
        <v>5.1828945579552918E-6</v>
      </c>
      <c r="F67" s="1">
        <f>SUMIFS('ReEDs Generation Data'!K$729:K$1448,'ReEDs Generation Data'!$E$729:$E$1448,Calculations!$A67)</f>
        <v>2.6367351311219162E-6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2.6679778229873316E-6</v>
      </c>
      <c r="I67" s="1">
        <f>SUMIFS('ReEDs Generation Data'!N$729:N$1448,'ReEDs Generation Data'!$E$729:$E$1448,Calculations!$A67)</f>
        <v>5.3050064655514456E-6</v>
      </c>
      <c r="J67" s="1">
        <f>SUMIFS('ReEDs Generation Data'!O$729:O$1448,'ReEDs Generation Data'!$E$729:$E$1448,Calculations!$A67)</f>
        <v>2.6604857737778792E-6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1.9731941660586136E-3</v>
      </c>
      <c r="C70" s="1">
        <f>SUMIFS('ReEDs Generation Data'!H$729:H$1448,'ReEDs Generation Data'!$E$729:$E$1448,Calculations!$A70)</f>
        <v>1.4826969576401299E-3</v>
      </c>
      <c r="D70" s="1">
        <f>SUMIFS('ReEDs Generation Data'!I$729:I$1448,'ReEDs Generation Data'!$E$729:$E$1448,Calculations!$A70)</f>
        <v>1.4744141220108518E-3</v>
      </c>
      <c r="E70" s="1">
        <f>SUMIFS('ReEDs Generation Data'!J$729:J$1448,'ReEDs Generation Data'!$E$729:$E$1448,Calculations!$A70)</f>
        <v>1.4658354723738954E-3</v>
      </c>
      <c r="F70" s="1">
        <f>SUMIFS('ReEDs Generation Data'!K$729:K$1448,'ReEDs Generation Data'!$E$729:$E$1448,Calculations!$A70)</f>
        <v>1.4914522544243042E-3</v>
      </c>
      <c r="G70" s="1">
        <f>SUMIFS('ReEDs Generation Data'!L$729:L$1448,'ReEDs Generation Data'!$E$729:$E$1448,Calculations!$A70)</f>
        <v>1.5179803140841861E-3</v>
      </c>
      <c r="H70" s="1">
        <f>SUMIFS('ReEDs Generation Data'!M$729:M$1448,'ReEDs Generation Data'!$E$729:$E$1448,Calculations!$A70)</f>
        <v>1.499342824612107E-3</v>
      </c>
      <c r="I70" s="1">
        <f>SUMIFS('ReEDs Generation Data'!N$729:N$1448,'ReEDs Generation Data'!$E$729:$E$1448,Calculations!$A70)</f>
        <v>1.4809215344724735E-3</v>
      </c>
      <c r="J70" s="1">
        <f>SUMIFS('ReEDs Generation Data'!O$729:O$1448,'ReEDs Generation Data'!$E$729:$E$1448,Calculations!$A70)</f>
        <v>1.4853782743262953E-3</v>
      </c>
      <c r="K70" s="1">
        <f>SUMIFS('ReEDs Generation Data'!P$729:P$1448,'ReEDs Generation Data'!$E$729:$E$1448,Calculations!$A70)</f>
        <v>1.4898619197049857E-3</v>
      </c>
      <c r="L70" s="1">
        <f>SUMIFS('ReEDs Generation Data'!Q$729:Q$1448,'ReEDs Generation Data'!$E$729:$E$1448,Calculations!$A70)</f>
        <v>1.4924183639123006E-3</v>
      </c>
      <c r="M70" s="1">
        <f>SUMIFS('ReEDs Generation Data'!R$729:R$1448,'ReEDs Generation Data'!$E$729:$E$1448,Calculations!$A70)</f>
        <v>1.4949835963707083E-3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7.6426990848691666E-3</v>
      </c>
      <c r="C73" s="1">
        <f>SUMIFS('ReEDs Generation Data'!H$729:H$1448,'ReEDs Generation Data'!$E$729:$E$1448,Calculations!$A73)</f>
        <v>7.2852794792683017E-3</v>
      </c>
      <c r="D73" s="1">
        <f>SUMIFS('ReEDs Generation Data'!I$729:I$1448,'ReEDs Generation Data'!$E$729:$E$1448,Calculations!$A73)</f>
        <v>7.469701091363393E-3</v>
      </c>
      <c r="E73" s="1">
        <f>SUMIFS('ReEDs Generation Data'!J$729:J$1448,'ReEDs Generation Data'!$E$729:$E$1448,Calculations!$A73)</f>
        <v>7.660709155081824E-3</v>
      </c>
      <c r="F73" s="1">
        <f>SUMIFS('ReEDs Generation Data'!K$729:K$1448,'ReEDs Generation Data'!$E$729:$E$1448,Calculations!$A73)</f>
        <v>7.7945868790664213E-3</v>
      </c>
      <c r="G73" s="1">
        <f>SUMIFS('ReEDs Generation Data'!L$729:L$1448,'ReEDs Generation Data'!$E$729:$E$1448,Calculations!$A73)</f>
        <v>7.9332270971080102E-3</v>
      </c>
      <c r="H73" s="1">
        <f>SUMIFS('ReEDs Generation Data'!M$729:M$1448,'ReEDs Generation Data'!$E$729:$E$1448,Calculations!$A73)</f>
        <v>7.8869449901282866E-3</v>
      </c>
      <c r="I73" s="1">
        <f>SUMIFS('ReEDs Generation Data'!N$729:N$1448,'ReEDs Generation Data'!$E$729:$E$1448,Calculations!$A73)</f>
        <v>7.8411997666514733E-3</v>
      </c>
      <c r="J73" s="1">
        <f>SUMIFS('ReEDs Generation Data'!O$729:O$1448,'ReEDs Generation Data'!$E$729:$E$1448,Calculations!$A73)</f>
        <v>7.8580546271172173E-3</v>
      </c>
      <c r="K73" s="1">
        <f>SUMIFS('ReEDs Generation Data'!P$729:P$1448,'ReEDs Generation Data'!$E$729:$E$1448,Calculations!$A73)</f>
        <v>7.8750112410804242E-3</v>
      </c>
      <c r="L73" s="1">
        <f>SUMIFS('ReEDs Generation Data'!Q$729:Q$1448,'ReEDs Generation Data'!$E$729:$E$1448,Calculations!$A73)</f>
        <v>7.9236860389550242E-3</v>
      </c>
      <c r="M73" s="1">
        <f>SUMIFS('ReEDs Generation Data'!R$729:R$1448,'ReEDs Generation Data'!$E$729:$E$1448,Calculations!$A73)</f>
        <v>7.9725281654747741E-3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3.9724330627814143E-5</v>
      </c>
      <c r="H1254" s="44">
        <f>H528/SUMIFS(H$3:H$722,$B$3:$B$722,$B1254)*SUMIFS(Calculations!$E$3:$E$53,Calculations!$A$3:$A$53,$B1254)</f>
        <v>7.6311492418073759E-5</v>
      </c>
      <c r="I1254" s="44">
        <f>I528/SUMIFS(I$3:I$722,$B$3:$B$722,$B1254)*SUMIFS(Calculations!$E$3:$E$53,Calculations!$A$3:$A$53,$B1254)</f>
        <v>4.1371125343996061E-5</v>
      </c>
      <c r="J1254" s="44">
        <f>J528/SUMIFS(J$3:J$722,$B$3:$B$722,$B1254)*SUMIFS(Calculations!$E$3:$E$53,Calculations!$A$3:$A$53,$B1254)</f>
        <v>5.1828945579552918E-6</v>
      </c>
      <c r="K1254" s="44">
        <f>K528/SUMIFS(K$3:K$722,$B$3:$B$722,$B1254)*SUMIFS(Calculations!$E$3:$E$53,Calculations!$A$3:$A$53,$B1254)</f>
        <v>2.6367351311219162E-6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2.6679778229873316E-6</v>
      </c>
      <c r="N1254" s="44">
        <f>N528/SUMIFS(N$3:N$722,$B$3:$B$722,$B1254)*SUMIFS(Calculations!$E$3:$E$53,Calculations!$A$3:$A$53,$B1254)</f>
        <v>5.3050064655514456E-6</v>
      </c>
      <c r="O1254" s="44">
        <f>O528/SUMIFS(O$3:O$722,$B$3:$B$722,$B1254)*SUMIFS(Calculations!$E$3:$E$53,Calculations!$A$3:$A$53,$B1254)</f>
        <v>2.6604857737778792E-6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0.23879413385205253</v>
      </c>
      <c r="G1255" s="44">
        <f>G529/SUMIFS(G$3:G$722,$B$3:$B$722,$B1255)*SUMIFS(Calculations!$E$3:$E$53,Calculations!$A$3:$A$53,$B1255)</f>
        <v>0.21136231343935794</v>
      </c>
      <c r="H1255" s="44">
        <f>H529/SUMIFS(H$3:H$722,$B$3:$B$722,$B1255)*SUMIFS(Calculations!$E$3:$E$53,Calculations!$A$3:$A$53,$B1255)</f>
        <v>0.18609687949047546</v>
      </c>
      <c r="I1255" s="44">
        <f>I529/SUMIFS(I$3:I$722,$B$3:$B$722,$B1255)*SUMIFS(Calculations!$E$3:$E$53,Calculations!$A$3:$A$53,$B1255)</f>
        <v>0.19571341199676284</v>
      </c>
      <c r="J1255" s="44">
        <f>J529/SUMIFS(J$3:J$722,$B$3:$B$722,$B1255)*SUMIFS(Calculations!$E$3:$E$53,Calculations!$A$3:$A$53,$B1255)</f>
        <v>0.20567339029238796</v>
      </c>
      <c r="K1255" s="44">
        <f>K529/SUMIFS(K$3:K$722,$B$3:$B$722,$B1255)*SUMIFS(Calculations!$E$3:$E$53,Calculations!$A$3:$A$53,$B1255)</f>
        <v>0.21106386217892323</v>
      </c>
      <c r="L1255" s="44">
        <f>L529/SUMIFS(L$3:L$722,$B$3:$B$722,$B1255)*SUMIFS(Calculations!$E$3:$E$53,Calculations!$A$3:$A$53,$B1255)</f>
        <v>0.21664609180946495</v>
      </c>
      <c r="M1255" s="44">
        <f>M529/SUMIFS(M$3:M$722,$B$3:$B$722,$B1255)*SUMIFS(Calculations!$E$3:$E$53,Calculations!$A$3:$A$53,$B1255)</f>
        <v>0.21168288485808509</v>
      </c>
      <c r="N1255" s="44">
        <f>N529/SUMIFS(N$3:N$722,$B$3:$B$722,$B1255)*SUMIFS(Calculations!$E$3:$E$53,Calculations!$A$3:$A$53,$B1255)</f>
        <v>0.20677725229360336</v>
      </c>
      <c r="O1255" s="44">
        <f>O529/SUMIFS(O$3:O$722,$B$3:$B$722,$B1255)*SUMIFS(Calculations!$E$3:$E$53,Calculations!$A$3:$A$53,$B1255)</f>
        <v>0.20409370476949243</v>
      </c>
      <c r="P1255" s="44">
        <f>P529/SUMIFS(P$3:P$722,$B$3:$B$722,$B1255)*SUMIFS(Calculations!$E$3:$E$53,Calculations!$A$3:$A$53,$B1255)</f>
        <v>0.20139395655675835</v>
      </c>
      <c r="Q1255" s="44">
        <f>Q529/SUMIFS(Q$3:Q$722,$B$3:$B$722,$B1255)*SUMIFS(Calculations!$E$3:$E$53,Calculations!$A$3:$A$53,$B1255)</f>
        <v>0.20534987475058791</v>
      </c>
      <c r="R1255" s="44">
        <f>R529/SUMIFS(R$3:R$722,$B$3:$B$722,$B1255)*SUMIFS(Calculations!$E$3:$E$53,Calculations!$A$3:$A$53,$B1255)</f>
        <v>0.2093193921468918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1.0752637594393859E-2</v>
      </c>
      <c r="G1258" s="44">
        <f>G532/SUMIFS(G$3:G$722,$B$3:$B$722,$B1258)*SUMIFS(Calculations!$E$3:$E$53,Calculations!$A$3:$A$53,$B1258)</f>
        <v>1.0737251033901369E-2</v>
      </c>
      <c r="H1258" s="44">
        <f>H532/SUMIFS(H$3:H$722,$B$3:$B$722,$B1258)*SUMIFS(Calculations!$E$3:$E$53,Calculations!$A$3:$A$53,$B1258)</f>
        <v>1.0723079603716457E-2</v>
      </c>
      <c r="I1258" s="44">
        <f>I532/SUMIFS(I$3:I$722,$B$3:$B$722,$B1258)*SUMIFS(Calculations!$E$3:$E$53,Calculations!$A$3:$A$53,$B1258)</f>
        <v>1.0907182347865496E-2</v>
      </c>
      <c r="J1258" s="44">
        <f>J532/SUMIFS(J$3:J$722,$B$3:$B$722,$B1258)*SUMIFS(Calculations!$E$3:$E$53,Calculations!$A$3:$A$53,$B1258)</f>
        <v>1.1097860155556635E-2</v>
      </c>
      <c r="K1258" s="44">
        <f>K532/SUMIFS(K$3:K$722,$B$3:$B$722,$B1258)*SUMIFS(Calculations!$E$3:$E$53,Calculations!$A$3:$A$53,$B1258)</f>
        <v>1.1295968959482993E-2</v>
      </c>
      <c r="L1258" s="44">
        <f>L532/SUMIFS(L$3:L$722,$B$3:$B$722,$B1258)*SUMIFS(Calculations!$E$3:$E$53,Calculations!$A$3:$A$53,$B1258)</f>
        <v>1.1501125179314372E-2</v>
      </c>
      <c r="M1258" s="44">
        <f>M532/SUMIFS(M$3:M$722,$B$3:$B$722,$B1258)*SUMIFS(Calculations!$E$3:$E$53,Calculations!$A$3:$A$53,$B1258)</f>
        <v>1.143402810779221E-2</v>
      </c>
      <c r="N1258" s="44">
        <f>N532/SUMIFS(N$3:N$722,$B$3:$B$722,$B1258)*SUMIFS(Calculations!$E$3:$E$53,Calculations!$A$3:$A$53,$B1258)</f>
        <v>1.1367709378336661E-2</v>
      </c>
      <c r="O1258" s="44">
        <f>O532/SUMIFS(O$3:O$722,$B$3:$B$722,$B1258)*SUMIFS(Calculations!$E$3:$E$53,Calculations!$A$3:$A$53,$B1258)</f>
        <v>1.1401919781962902E-2</v>
      </c>
      <c r="P1258" s="44">
        <f>P532/SUMIFS(P$3:P$722,$B$3:$B$722,$B1258)*SUMIFS(Calculations!$E$3:$E$53,Calculations!$A$3:$A$53,$B1258)</f>
        <v>1.1436336715226441E-2</v>
      </c>
      <c r="Q1258" s="44">
        <f>Q532/SUMIFS(Q$3:Q$722,$B$3:$B$722,$B1258)*SUMIFS(Calculations!$E$3:$E$53,Calculations!$A$3:$A$53,$B1258)</f>
        <v>1.1455960249704274E-2</v>
      </c>
      <c r="R1258" s="44">
        <f>R532/SUMIFS(R$3:R$722,$B$3:$B$722,$B1258)*SUMIFS(Calculations!$E$3:$E$53,Calculations!$A$3:$A$53,$B1258)</f>
        <v>1.147565124372135E-2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1.8872181260163226E-2</v>
      </c>
      <c r="G1260" s="44">
        <f>G534/SUMIFS(G$3:G$722,$B$3:$B$722,$B1260)*SUMIFS(Calculations!$E$3:$E$53,Calculations!$A$3:$A$53,$B1260)</f>
        <v>2.1405916835295344E-2</v>
      </c>
      <c r="H1260" s="44">
        <f>H534/SUMIFS(H$3:H$722,$B$3:$B$722,$B1260)*SUMIFS(Calculations!$E$3:$E$53,Calculations!$A$3:$A$53,$B1260)</f>
        <v>2.3739554481443294E-2</v>
      </c>
      <c r="I1260" s="44">
        <f>I534/SUMIFS(I$3:I$722,$B$3:$B$722,$B1260)*SUMIFS(Calculations!$E$3:$E$53,Calculations!$A$3:$A$53,$B1260)</f>
        <v>2.9085963234868114E-2</v>
      </c>
      <c r="J1260" s="44">
        <f>J534/SUMIFS(J$3:J$722,$B$3:$B$722,$B1260)*SUMIFS(Calculations!$E$3:$E$53,Calculations!$A$3:$A$53,$B1260)</f>
        <v>3.4623314157233978E-2</v>
      </c>
      <c r="K1260" s="44">
        <f>K534/SUMIFS(K$3:K$722,$B$3:$B$722,$B1260)*SUMIFS(Calculations!$E$3:$E$53,Calculations!$A$3:$A$53,$B1260)</f>
        <v>3.5228387447752946E-2</v>
      </c>
      <c r="L1260" s="44">
        <f>L534/SUMIFS(L$3:L$722,$B$3:$B$722,$B1260)*SUMIFS(Calculations!$E$3:$E$53,Calculations!$A$3:$A$53,$B1260)</f>
        <v>3.5854985289663847E-2</v>
      </c>
      <c r="M1260" s="44">
        <f>M534/SUMIFS(M$3:M$722,$B$3:$B$722,$B1260)*SUMIFS(Calculations!$E$3:$E$53,Calculations!$A$3:$A$53,$B1260)</f>
        <v>5.0096666927515771E-2</v>
      </c>
      <c r="N1260" s="44">
        <f>N534/SUMIFS(N$3:N$722,$B$3:$B$722,$B1260)*SUMIFS(Calculations!$E$3:$E$53,Calculations!$A$3:$A$53,$B1260)</f>
        <v>6.4173141654447291E-2</v>
      </c>
      <c r="O1260" s="44">
        <f>O534/SUMIFS(O$3:O$722,$B$3:$B$722,$B1260)*SUMIFS(Calculations!$E$3:$E$53,Calculations!$A$3:$A$53,$B1260)</f>
        <v>6.4366187485784265E-2</v>
      </c>
      <c r="P1260" s="44">
        <f>P534/SUMIFS(P$3:P$722,$B$3:$B$722,$B1260)*SUMIFS(Calculations!$E$3:$E$53,Calculations!$A$3:$A$53,$B1260)</f>
        <v>6.4560398742877764E-2</v>
      </c>
      <c r="Q1260" s="44">
        <f>Q534/SUMIFS(Q$3:Q$722,$B$3:$B$722,$B1260)*SUMIFS(Calculations!$E$3:$E$53,Calculations!$A$3:$A$53,$B1260)</f>
        <v>6.4671181045775017E-2</v>
      </c>
      <c r="R1260" s="44">
        <f>R534/SUMIFS(R$3:R$722,$B$3:$B$722,$B1260)*SUMIFS(Calculations!$E$3:$E$53,Calculations!$A$3:$A$53,$B1260)</f>
        <v>6.4782344183384688E-2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0.45714368658337434</v>
      </c>
      <c r="G1261" s="44">
        <f>G535/SUMIFS(G$3:G$722,$B$3:$B$722,$B1261)*SUMIFS(Calculations!$E$3:$E$53,Calculations!$A$3:$A$53,$B1261)</f>
        <v>0.50695086076507068</v>
      </c>
      <c r="H1261" s="44">
        <f>H535/SUMIFS(H$3:H$722,$B$3:$B$722,$B1261)*SUMIFS(Calculations!$E$3:$E$53,Calculations!$A$3:$A$53,$B1261)</f>
        <v>0.55282458881287377</v>
      </c>
      <c r="I1261" s="44">
        <f>I535/SUMIFS(I$3:I$722,$B$3:$B$722,$B1261)*SUMIFS(Calculations!$E$3:$E$53,Calculations!$A$3:$A$53,$B1261)</f>
        <v>0.56327671018015513</v>
      </c>
      <c r="J1261" s="44">
        <f>J535/SUMIFS(J$3:J$722,$B$3:$B$722,$B1261)*SUMIFS(Calculations!$E$3:$E$53,Calculations!$A$3:$A$53,$B1261)</f>
        <v>0.57410211963967694</v>
      </c>
      <c r="K1261" s="44">
        <f>K535/SUMIFS(K$3:K$722,$B$3:$B$722,$B1261)*SUMIFS(Calculations!$E$3:$E$53,Calculations!$A$3:$A$53,$B1261)</f>
        <v>0.56417008658782697</v>
      </c>
      <c r="L1261" s="44">
        <f>L535/SUMIFS(L$3:L$722,$B$3:$B$722,$B1261)*SUMIFS(Calculations!$E$3:$E$53,Calculations!$A$3:$A$53,$B1261)</f>
        <v>0.55388473674080396</v>
      </c>
      <c r="M1261" s="44">
        <f>M535/SUMIFS(M$3:M$722,$B$3:$B$722,$B1261)*SUMIFS(Calculations!$E$3:$E$53,Calculations!$A$3:$A$53,$B1261)</f>
        <v>0.54485531392884812</v>
      </c>
      <c r="N1261" s="44">
        <f>N535/SUMIFS(N$3:N$722,$B$3:$B$722,$B1261)*SUMIFS(Calculations!$E$3:$E$53,Calculations!$A$3:$A$53,$B1261)</f>
        <v>0.53593063457964429</v>
      </c>
      <c r="O1261" s="44">
        <f>O535/SUMIFS(O$3:O$722,$B$3:$B$722,$B1261)*SUMIFS(Calculations!$E$3:$E$53,Calculations!$A$3:$A$53,$B1261)</f>
        <v>0.53677203520977013</v>
      </c>
      <c r="P1261" s="44">
        <f>P535/SUMIFS(P$3:P$722,$B$3:$B$722,$B1261)*SUMIFS(Calculations!$E$3:$E$53,Calculations!$A$3:$A$53,$B1261)</f>
        <v>0.53761851541068562</v>
      </c>
      <c r="Q1261" s="44">
        <f>Q535/SUMIFS(Q$3:Q$722,$B$3:$B$722,$B1261)*SUMIFS(Calculations!$E$3:$E$53,Calculations!$A$3:$A$53,$B1261)</f>
        <v>0.53188828447481395</v>
      </c>
      <c r="R1261" s="44">
        <f>R535/SUMIFS(R$3:R$722,$B$3:$B$722,$B1261)*SUMIFS(Calculations!$E$3:$E$53,Calculations!$A$3:$A$53,$B1261)</f>
        <v>0.52613835480734494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2.5057490931375149E-3</v>
      </c>
      <c r="G1262" s="44">
        <f>G536/SUMIFS(G$3:G$722,$B$3:$B$722,$B1262)*SUMIFS(Calculations!$E$3:$E$53,Calculations!$A$3:$A$53,$B1262)</f>
        <v>1.9731941660586136E-3</v>
      </c>
      <c r="H1262" s="44">
        <f>H536/SUMIFS(H$3:H$722,$B$3:$B$722,$B1262)*SUMIFS(Calculations!$E$3:$E$53,Calculations!$A$3:$A$53,$B1262)</f>
        <v>1.4826969576401299E-3</v>
      </c>
      <c r="I1262" s="44">
        <f>I536/SUMIFS(I$3:I$722,$B$3:$B$722,$B1262)*SUMIFS(Calculations!$E$3:$E$53,Calculations!$A$3:$A$53,$B1262)</f>
        <v>1.4744141220108518E-3</v>
      </c>
      <c r="J1262" s="44">
        <f>J536/SUMIFS(J$3:J$722,$B$3:$B$722,$B1262)*SUMIFS(Calculations!$E$3:$E$53,Calculations!$A$3:$A$53,$B1262)</f>
        <v>1.4658354723738954E-3</v>
      </c>
      <c r="K1262" s="44">
        <f>K536/SUMIFS(K$3:K$722,$B$3:$B$722,$B1262)*SUMIFS(Calculations!$E$3:$E$53,Calculations!$A$3:$A$53,$B1262)</f>
        <v>1.4914522544243042E-3</v>
      </c>
      <c r="L1262" s="44">
        <f>L536/SUMIFS(L$3:L$722,$B$3:$B$722,$B1262)*SUMIFS(Calculations!$E$3:$E$53,Calculations!$A$3:$A$53,$B1262)</f>
        <v>1.5179803140841861E-3</v>
      </c>
      <c r="M1262" s="44">
        <f>M536/SUMIFS(M$3:M$722,$B$3:$B$722,$B1262)*SUMIFS(Calculations!$E$3:$E$53,Calculations!$A$3:$A$53,$B1262)</f>
        <v>1.499342824612107E-3</v>
      </c>
      <c r="N1262" s="44">
        <f>N536/SUMIFS(N$3:N$722,$B$3:$B$722,$B1262)*SUMIFS(Calculations!$E$3:$E$53,Calculations!$A$3:$A$53,$B1262)</f>
        <v>1.4809215344724735E-3</v>
      </c>
      <c r="O1262" s="44">
        <f>O536/SUMIFS(O$3:O$722,$B$3:$B$722,$B1262)*SUMIFS(Calculations!$E$3:$E$53,Calculations!$A$3:$A$53,$B1262)</f>
        <v>1.4853782743262953E-3</v>
      </c>
      <c r="P1262" s="44">
        <f>P536/SUMIFS(P$3:P$722,$B$3:$B$722,$B1262)*SUMIFS(Calculations!$E$3:$E$53,Calculations!$A$3:$A$53,$B1262)</f>
        <v>1.4898619197049857E-3</v>
      </c>
      <c r="Q1262" s="44">
        <f>Q536/SUMIFS(Q$3:Q$722,$B$3:$B$722,$B1262)*SUMIFS(Calculations!$E$3:$E$53,Calculations!$A$3:$A$53,$B1262)</f>
        <v>1.4924183639123006E-3</v>
      </c>
      <c r="R1262" s="44">
        <f>R536/SUMIFS(R$3:R$722,$B$3:$B$722,$B1262)*SUMIFS(Calculations!$E$3:$E$53,Calculations!$A$3:$A$53,$B1262)</f>
        <v>1.4949835963707083E-3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0.26131645378304319</v>
      </c>
      <c r="G1263" s="44">
        <f>G537/SUMIFS(G$3:G$722,$B$3:$B$722,$B1263)*SUMIFS(Calculations!$E$3:$E$53,Calculations!$A$3:$A$53,$B1263)</f>
        <v>0.23688299613711328</v>
      </c>
      <c r="H1263" s="44">
        <f>H537/SUMIFS(H$3:H$722,$B$3:$B$722,$B1263)*SUMIFS(Calculations!$E$3:$E$53,Calculations!$A$3:$A$53,$B1263)</f>
        <v>0.21437913379736198</v>
      </c>
      <c r="I1263" s="44">
        <f>I537/SUMIFS(I$3:I$722,$B$3:$B$722,$B1263)*SUMIFS(Calculations!$E$3:$E$53,Calculations!$A$3:$A$53,$B1263)</f>
        <v>0.18800495561898692</v>
      </c>
      <c r="J1263" s="44">
        <f>J537/SUMIFS(J$3:J$722,$B$3:$B$722,$B1263)*SUMIFS(Calculations!$E$3:$E$53,Calculations!$A$3:$A$53,$B1263)</f>
        <v>0.16068884744279963</v>
      </c>
      <c r="K1263" s="44">
        <f>K537/SUMIFS(K$3:K$722,$B$3:$B$722,$B1263)*SUMIFS(Calculations!$E$3:$E$53,Calculations!$A$3:$A$53,$B1263)</f>
        <v>0.16349702834744598</v>
      </c>
      <c r="L1263" s="44">
        <f>L537/SUMIFS(L$3:L$722,$B$3:$B$722,$B1263)*SUMIFS(Calculations!$E$3:$E$53,Calculations!$A$3:$A$53,$B1263)</f>
        <v>0.16640510596732833</v>
      </c>
      <c r="M1263" s="44">
        <f>M537/SUMIFS(M$3:M$722,$B$3:$B$722,$B1263)*SUMIFS(Calculations!$E$3:$E$53,Calculations!$A$3:$A$53,$B1263)</f>
        <v>0.16543430570886106</v>
      </c>
      <c r="N1263" s="44">
        <f>N537/SUMIFS(N$3:N$722,$B$3:$B$722,$B1263)*SUMIFS(Calculations!$E$3:$E$53,Calculations!$A$3:$A$53,$B1263)</f>
        <v>0.16447476696542421</v>
      </c>
      <c r="O1263" s="44">
        <f>O537/SUMIFS(O$3:O$722,$B$3:$B$722,$B1263)*SUMIFS(Calculations!$E$3:$E$53,Calculations!$A$3:$A$53,$B1263)</f>
        <v>0.16496974339180454</v>
      </c>
      <c r="P1263" s="44">
        <f>P537/SUMIFS(P$3:P$722,$B$3:$B$722,$B1263)*SUMIFS(Calculations!$E$3:$E$53,Calculations!$A$3:$A$53,$B1263)</f>
        <v>0.16546770801156976</v>
      </c>
      <c r="Q1263" s="44">
        <f>Q537/SUMIFS(Q$3:Q$722,$B$3:$B$722,$B1263)*SUMIFS(Calculations!$E$3:$E$53,Calculations!$A$3:$A$53,$B1263)</f>
        <v>0.16575163295659259</v>
      </c>
      <c r="R1263" s="44">
        <f>R537/SUMIFS(R$3:R$722,$B$3:$B$722,$B1263)*SUMIFS(Calculations!$E$3:$E$53,Calculations!$A$3:$A$53,$B1263)</f>
        <v>0.16603653394627202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8.0307656604386192E-3</v>
      </c>
      <c r="G1265" s="44">
        <f>G539/SUMIFS(G$3:G$722,$B$3:$B$722,$B1265)*SUMIFS(Calculations!$E$3:$E$53,Calculations!$A$3:$A$53,$B1265)</f>
        <v>7.6426990848691666E-3</v>
      </c>
      <c r="H1265" s="44">
        <f>H539/SUMIFS(H$3:H$722,$B$3:$B$722,$B1265)*SUMIFS(Calculations!$E$3:$E$53,Calculations!$A$3:$A$53,$B1265)</f>
        <v>7.2852794792683017E-3</v>
      </c>
      <c r="I1265" s="44">
        <f>I539/SUMIFS(I$3:I$722,$B$3:$B$722,$B1265)*SUMIFS(Calculations!$E$3:$E$53,Calculations!$A$3:$A$53,$B1265)</f>
        <v>7.469701091363393E-3</v>
      </c>
      <c r="J1265" s="44">
        <f>J539/SUMIFS(J$3:J$722,$B$3:$B$722,$B1265)*SUMIFS(Calculations!$E$3:$E$53,Calculations!$A$3:$A$53,$B1265)</f>
        <v>7.660709155081824E-3</v>
      </c>
      <c r="K1265" s="44">
        <f>K539/SUMIFS(K$3:K$722,$B$3:$B$722,$B1265)*SUMIFS(Calculations!$E$3:$E$53,Calculations!$A$3:$A$53,$B1265)</f>
        <v>7.7945868790664213E-3</v>
      </c>
      <c r="L1265" s="44">
        <f>L539/SUMIFS(L$3:L$722,$B$3:$B$722,$B1265)*SUMIFS(Calculations!$E$3:$E$53,Calculations!$A$3:$A$53,$B1265)</f>
        <v>7.9332270971080102E-3</v>
      </c>
      <c r="M1265" s="44">
        <f>M539/SUMIFS(M$3:M$722,$B$3:$B$722,$B1265)*SUMIFS(Calculations!$E$3:$E$53,Calculations!$A$3:$A$53,$B1265)</f>
        <v>7.8869449901282866E-3</v>
      </c>
      <c r="N1265" s="44">
        <f>N539/SUMIFS(N$3:N$722,$B$3:$B$722,$B1265)*SUMIFS(Calculations!$E$3:$E$53,Calculations!$A$3:$A$53,$B1265)</f>
        <v>7.8411997666514733E-3</v>
      </c>
      <c r="O1265" s="44">
        <f>O539/SUMIFS(O$3:O$722,$B$3:$B$722,$B1265)*SUMIFS(Calculations!$E$3:$E$53,Calculations!$A$3:$A$53,$B1265)</f>
        <v>7.8580546271172173E-3</v>
      </c>
      <c r="P1265" s="44">
        <f>P539/SUMIFS(P$3:P$722,$B$3:$B$722,$B1265)*SUMIFS(Calculations!$E$3:$E$53,Calculations!$A$3:$A$53,$B1265)</f>
        <v>7.8750112410804242E-3</v>
      </c>
      <c r="Q1265" s="44">
        <f>Q539/SUMIFS(Q$3:Q$722,$B$3:$B$722,$B1265)*SUMIFS(Calculations!$E$3:$E$53,Calculations!$A$3:$A$53,$B1265)</f>
        <v>7.9236860389550242E-3</v>
      </c>
      <c r="R1265" s="44">
        <f>R539/SUMIFS(R$3:R$722,$B$3:$B$722,$B1265)*SUMIFS(Calculations!$E$3:$E$53,Calculations!$A$3:$A$53,$B1265)</f>
        <v>7.9725281654747741E-3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2.2277939999713128E-3</v>
      </c>
      <c r="G1266" s="44">
        <f>G540/SUMIFS(G$3:G$722,$B$3:$B$722,$B1266)*SUMIFS(Calculations!$E$3:$E$53,Calculations!$A$3:$A$53,$B1266)</f>
        <v>2.6631022900949694E-3</v>
      </c>
      <c r="H1266" s="44">
        <f>H540/SUMIFS(H$3:H$722,$B$3:$B$722,$B1266)*SUMIFS(Calculations!$E$3:$E$53,Calculations!$A$3:$A$53,$B1266)</f>
        <v>3.0640327674041055E-3</v>
      </c>
      <c r="I1266" s="44">
        <f>I540/SUMIFS(I$3:I$722,$B$3:$B$722,$B1266)*SUMIFS(Calculations!$E$3:$E$53,Calculations!$A$3:$A$53,$B1266)</f>
        <v>3.6920816728518964E-3</v>
      </c>
      <c r="J1266" s="44">
        <f>J540/SUMIFS(J$3:J$722,$B$3:$B$722,$B1266)*SUMIFS(Calculations!$E$3:$E$53,Calculations!$A$3:$A$53,$B1266)</f>
        <v>4.3425607787834098E-3</v>
      </c>
      <c r="K1266" s="44">
        <f>K540/SUMIFS(K$3:K$722,$B$3:$B$722,$B1266)*SUMIFS(Calculations!$E$3:$E$53,Calculations!$A$3:$A$53,$B1266)</f>
        <v>5.1115930567800488E-3</v>
      </c>
      <c r="L1266" s="44">
        <f>L540/SUMIFS(L$3:L$722,$B$3:$B$722,$B1266)*SUMIFS(Calculations!$E$3:$E$53,Calculations!$A$3:$A$53,$B1266)</f>
        <v>5.9079824748937138E-3</v>
      </c>
      <c r="M1266" s="44">
        <f>M540/SUMIFS(M$3:M$722,$B$3:$B$722,$B1266)*SUMIFS(Calculations!$E$3:$E$53,Calculations!$A$3:$A$53,$B1266)</f>
        <v>6.762844990281308E-3</v>
      </c>
      <c r="N1266" s="44">
        <f>N540/SUMIFS(N$3:N$722,$B$3:$B$722,$B1266)*SUMIFS(Calculations!$E$3:$E$53,Calculations!$A$3:$A$53,$B1266)</f>
        <v>7.6077908961686988E-3</v>
      </c>
      <c r="O1266" s="44">
        <f>O540/SUMIFS(O$3:O$722,$B$3:$B$722,$B1266)*SUMIFS(Calculations!$E$3:$E$53,Calculations!$A$3:$A$53,$B1266)</f>
        <v>8.7097186007405614E-3</v>
      </c>
      <c r="P1266" s="44">
        <f>P540/SUMIFS(P$3:P$722,$B$3:$B$722,$B1266)*SUMIFS(Calculations!$E$3:$E$53,Calculations!$A$3:$A$53,$B1266)</f>
        <v>9.8182986889451315E-3</v>
      </c>
      <c r="Q1266" s="44">
        <f>Q540/SUMIFS(Q$3:Q$722,$B$3:$B$722,$B1266)*SUMIFS(Calculations!$E$3:$E$53,Calculations!$A$3:$A$53,$B1266)</f>
        <v>1.1128163646320169E-2</v>
      </c>
      <c r="R1266" s="44">
        <f>R540/SUMIFS(R$3:R$722,$B$3:$B$722,$B1266)*SUMIFS(Calculations!$E$3:$E$53,Calculations!$A$3:$A$53,$B1266)</f>
        <v>1.2442531507419847E-2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3.5659817342524358E-4</v>
      </c>
      <c r="G1268" s="44">
        <f>G542/SUMIFS(G$3:G$722,$B$3:$B$722,$B1268)*SUMIFS(Calculations!$E$3:$E$53,Calculations!$A$3:$A$53,$B1268)</f>
        <v>3.419419176109376E-4</v>
      </c>
      <c r="H1268" s="44">
        <f>H542/SUMIFS(H$3:H$722,$B$3:$B$722,$B1268)*SUMIFS(Calculations!$E$3:$E$53,Calculations!$A$3:$A$53,$B1268)</f>
        <v>3.2844311739850567E-4</v>
      </c>
      <c r="I1268" s="44">
        <f>I542/SUMIFS(I$3:I$722,$B$3:$B$722,$B1268)*SUMIFS(Calculations!$E$3:$E$53,Calculations!$A$3:$A$53,$B1268)</f>
        <v>3.342086097914328E-4</v>
      </c>
      <c r="J1268" s="44">
        <f>J542/SUMIFS(J$3:J$722,$B$3:$B$722,$B1268)*SUMIFS(Calculations!$E$3:$E$53,Calculations!$A$3:$A$53,$B1268)</f>
        <v>3.4018001154768955E-4</v>
      </c>
      <c r="K1268" s="44">
        <f>K542/SUMIFS(K$3:K$722,$B$3:$B$722,$B1268)*SUMIFS(Calculations!$E$3:$E$53,Calculations!$A$3:$A$53,$B1268)</f>
        <v>3.4439755316597118E-4</v>
      </c>
      <c r="L1268" s="44">
        <f>L542/SUMIFS(L$3:L$722,$B$3:$B$722,$B1268)*SUMIFS(Calculations!$E$3:$E$53,Calculations!$A$3:$A$53,$B1268)</f>
        <v>3.4876512733854451E-4</v>
      </c>
      <c r="M1268" s="44">
        <f>M542/SUMIFS(M$3:M$722,$B$3:$B$722,$B1268)*SUMIFS(Calculations!$E$3:$E$53,Calculations!$A$3:$A$53,$B1268)</f>
        <v>3.4499968605285501E-4</v>
      </c>
      <c r="N1268" s="44">
        <f>N542/SUMIFS(N$3:N$722,$B$3:$B$722,$B1268)*SUMIFS(Calculations!$E$3:$E$53,Calculations!$A$3:$A$53,$B1268)</f>
        <v>3.4127792478606226E-4</v>
      </c>
      <c r="O1268" s="44">
        <f>O542/SUMIFS(O$3:O$722,$B$3:$B$722,$B1268)*SUMIFS(Calculations!$E$3:$E$53,Calculations!$A$3:$A$53,$B1268)</f>
        <v>3.405973732280517E-4</v>
      </c>
      <c r="P1268" s="44">
        <f>P542/SUMIFS(P$3:P$722,$B$3:$B$722,$B1268)*SUMIFS(Calculations!$E$3:$E$53,Calculations!$A$3:$A$53,$B1268)</f>
        <v>3.3991271315182627E-4</v>
      </c>
      <c r="Q1268" s="44">
        <f>Q542/SUMIFS(Q$3:Q$722,$B$3:$B$722,$B1268)*SUMIFS(Calculations!$E$3:$E$53,Calculations!$A$3:$A$53,$B1268)</f>
        <v>3.3879847333887912E-4</v>
      </c>
      <c r="R1268" s="44">
        <f>R542/SUMIFS(R$3:R$722,$B$3:$B$722,$B1268)*SUMIFS(Calculations!$E$3:$E$53,Calculations!$A$3:$A$53,$B1268)</f>
        <v>3.3768040311992295E-4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1.0000000000000004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DE</v>
      </c>
      <c r="C6" s="1">
        <f t="shared" ref="C6:AE6" si="1">SUMIFS(C$20:C$119,$B$20:$B$119,$B$6,$A$20:$A$119,$A$6)</f>
        <v>1439359</v>
      </c>
      <c r="D6" s="1">
        <f t="shared" si="1"/>
        <v>1722465</v>
      </c>
      <c r="E6" s="1">
        <f t="shared" si="1"/>
        <v>2617901</v>
      </c>
      <c r="F6" s="1">
        <f t="shared" si="1"/>
        <v>1259359</v>
      </c>
      <c r="G6" s="1">
        <f t="shared" si="1"/>
        <v>1199618</v>
      </c>
      <c r="H6" s="1">
        <f t="shared" si="1"/>
        <v>1750671</v>
      </c>
      <c r="I6" s="1">
        <f t="shared" si="1"/>
        <v>1975272</v>
      </c>
      <c r="J6" s="1">
        <f t="shared" si="1"/>
        <v>4122987</v>
      </c>
      <c r="K6" s="1">
        <f t="shared" si="1"/>
        <v>4715811</v>
      </c>
      <c r="L6" s="1">
        <f t="shared" si="1"/>
        <v>5013373</v>
      </c>
      <c r="M6" s="1">
        <f t="shared" si="1"/>
        <v>6652703</v>
      </c>
      <c r="N6" s="1">
        <f t="shared" si="1"/>
        <v>5785576</v>
      </c>
      <c r="O6" s="1">
        <f t="shared" si="1"/>
        <v>7375846</v>
      </c>
      <c r="P6" s="1">
        <f t="shared" si="1"/>
        <v>6636522</v>
      </c>
      <c r="Q6" s="1">
        <f t="shared" si="1"/>
        <v>5348772</v>
      </c>
      <c r="R6" s="1">
        <f t="shared" si="1"/>
        <v>5391074</v>
      </c>
      <c r="S6" s="1">
        <f t="shared" si="1"/>
        <v>5674757</v>
      </c>
      <c r="T6" s="1">
        <f t="shared" si="1"/>
        <v>5184363</v>
      </c>
      <c r="U6" s="1">
        <f t="shared" si="1"/>
        <v>5877137</v>
      </c>
      <c r="V6" s="1">
        <f t="shared" si="1"/>
        <v>7723439</v>
      </c>
      <c r="W6" s="1">
        <f t="shared" si="1"/>
        <v>6799157</v>
      </c>
      <c r="X6" s="1">
        <f t="shared" si="1"/>
        <v>6084938</v>
      </c>
      <c r="Y6" s="1">
        <f t="shared" si="1"/>
        <v>4441032</v>
      </c>
      <c r="Z6" s="1">
        <f t="shared" si="1"/>
        <v>5141182</v>
      </c>
      <c r="AA6" s="1">
        <f t="shared" si="1"/>
        <v>5092542</v>
      </c>
      <c r="AB6" s="1">
        <f t="shared" si="1"/>
        <v>5206431</v>
      </c>
      <c r="AC6" s="1">
        <f t="shared" si="1"/>
        <v>4067241</v>
      </c>
      <c r="AD6" s="1">
        <f t="shared" si="1"/>
        <v>5096960</v>
      </c>
      <c r="AE6" s="1">
        <f t="shared" si="1"/>
        <v>6922855</v>
      </c>
      <c r="AF6" s="48">
        <f t="shared" ref="AF6:BK6" si="2">AE6</f>
        <v>6922855</v>
      </c>
      <c r="AG6" s="48">
        <f t="shared" si="2"/>
        <v>6922855</v>
      </c>
      <c r="AH6" s="48">
        <f t="shared" si="2"/>
        <v>6922855</v>
      </c>
      <c r="AI6" s="48">
        <f t="shared" si="2"/>
        <v>6922855</v>
      </c>
      <c r="AJ6" s="48">
        <f t="shared" si="2"/>
        <v>6922855</v>
      </c>
      <c r="AK6" s="48">
        <f t="shared" si="2"/>
        <v>6922855</v>
      </c>
      <c r="AL6" s="48">
        <f t="shared" si="2"/>
        <v>6922855</v>
      </c>
      <c r="AM6" s="48">
        <f t="shared" si="2"/>
        <v>6922855</v>
      </c>
      <c r="AN6" s="48">
        <f t="shared" si="2"/>
        <v>6922855</v>
      </c>
      <c r="AO6" s="48">
        <f t="shared" si="2"/>
        <v>6922855</v>
      </c>
      <c r="AP6" s="48">
        <f t="shared" si="2"/>
        <v>6922855</v>
      </c>
      <c r="AQ6" s="48">
        <f t="shared" si="2"/>
        <v>6922855</v>
      </c>
      <c r="AR6" s="48">
        <f t="shared" si="2"/>
        <v>6922855</v>
      </c>
      <c r="AS6" s="48">
        <f t="shared" si="2"/>
        <v>6922855</v>
      </c>
      <c r="AT6" s="48">
        <f t="shared" si="2"/>
        <v>6922855</v>
      </c>
      <c r="AU6" s="48">
        <f t="shared" si="2"/>
        <v>6922855</v>
      </c>
      <c r="AV6" s="48">
        <f t="shared" si="2"/>
        <v>6922855</v>
      </c>
      <c r="AW6" s="48">
        <f t="shared" si="2"/>
        <v>6922855</v>
      </c>
      <c r="AX6" s="48">
        <f t="shared" si="2"/>
        <v>6922855</v>
      </c>
      <c r="AY6" s="48">
        <f t="shared" si="2"/>
        <v>6922855</v>
      </c>
      <c r="AZ6" s="48">
        <f t="shared" si="2"/>
        <v>6922855</v>
      </c>
      <c r="BA6" s="48">
        <f t="shared" si="2"/>
        <v>6922855</v>
      </c>
      <c r="BB6" s="48">
        <f t="shared" si="2"/>
        <v>6922855</v>
      </c>
      <c r="BC6" s="48">
        <f t="shared" si="2"/>
        <v>6922855</v>
      </c>
      <c r="BD6" s="48">
        <f t="shared" si="2"/>
        <v>6922855</v>
      </c>
      <c r="BE6" s="48">
        <f t="shared" si="2"/>
        <v>6922855</v>
      </c>
      <c r="BF6" s="48">
        <f t="shared" si="2"/>
        <v>6922855</v>
      </c>
      <c r="BG6" s="48">
        <f t="shared" si="2"/>
        <v>6922855</v>
      </c>
      <c r="BH6" s="48">
        <f t="shared" si="2"/>
        <v>6922855</v>
      </c>
      <c r="BI6" s="48">
        <f t="shared" si="2"/>
        <v>6922855</v>
      </c>
      <c r="BJ6" s="48">
        <f t="shared" si="2"/>
        <v>6922855</v>
      </c>
      <c r="BK6" s="48">
        <f t="shared" si="2"/>
        <v>6922855</v>
      </c>
    </row>
    <row r="7" spans="1:63">
      <c r="A7" s="1" t="s">
        <v>546</v>
      </c>
      <c r="B7" s="1" t="str">
        <f>About!B2</f>
        <v>DE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DE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17762</v>
      </c>
      <c r="AE10" s="29">
        <f t="shared" si="6"/>
        <v>3073</v>
      </c>
      <c r="AF10" s="35">
        <f t="shared" ref="AF10:BK10" si="7">AE10</f>
        <v>3073</v>
      </c>
      <c r="AG10" s="35">
        <f t="shared" si="7"/>
        <v>3073</v>
      </c>
      <c r="AH10" s="35">
        <f t="shared" si="7"/>
        <v>3073</v>
      </c>
      <c r="AI10" s="35">
        <f t="shared" si="7"/>
        <v>3073</v>
      </c>
      <c r="AJ10" s="35">
        <f t="shared" si="7"/>
        <v>3073</v>
      </c>
      <c r="AK10" s="35">
        <f t="shared" si="7"/>
        <v>3073</v>
      </c>
      <c r="AL10" s="35">
        <f t="shared" si="7"/>
        <v>3073</v>
      </c>
      <c r="AM10" s="35">
        <f t="shared" si="7"/>
        <v>3073</v>
      </c>
      <c r="AN10" s="35">
        <f t="shared" si="7"/>
        <v>3073</v>
      </c>
      <c r="AO10" s="35">
        <f t="shared" si="7"/>
        <v>3073</v>
      </c>
      <c r="AP10" s="35">
        <f t="shared" si="7"/>
        <v>3073</v>
      </c>
      <c r="AQ10" s="35">
        <f t="shared" si="7"/>
        <v>3073</v>
      </c>
      <c r="AR10" s="35">
        <f t="shared" si="7"/>
        <v>3073</v>
      </c>
      <c r="AS10" s="35">
        <f t="shared" si="7"/>
        <v>3073</v>
      </c>
      <c r="AT10" s="35">
        <f t="shared" si="7"/>
        <v>3073</v>
      </c>
      <c r="AU10" s="35">
        <f t="shared" si="7"/>
        <v>3073</v>
      </c>
      <c r="AV10" s="35">
        <f t="shared" si="7"/>
        <v>3073</v>
      </c>
      <c r="AW10" s="35">
        <f t="shared" si="7"/>
        <v>3073</v>
      </c>
      <c r="AX10" s="35">
        <f t="shared" si="7"/>
        <v>3073</v>
      </c>
      <c r="AY10" s="35">
        <f t="shared" si="7"/>
        <v>3073</v>
      </c>
      <c r="AZ10" s="35">
        <f t="shared" si="7"/>
        <v>3073</v>
      </c>
      <c r="BA10" s="35">
        <f t="shared" si="7"/>
        <v>3073</v>
      </c>
      <c r="BB10" s="35">
        <f t="shared" si="7"/>
        <v>3073</v>
      </c>
      <c r="BC10" s="35">
        <f t="shared" si="7"/>
        <v>3073</v>
      </c>
      <c r="BD10" s="35">
        <f t="shared" si="7"/>
        <v>3073</v>
      </c>
      <c r="BE10" s="35">
        <f t="shared" si="7"/>
        <v>3073</v>
      </c>
      <c r="BF10" s="35">
        <f t="shared" si="7"/>
        <v>3073</v>
      </c>
      <c r="BG10" s="35">
        <f t="shared" si="7"/>
        <v>3073</v>
      </c>
      <c r="BH10" s="35">
        <f t="shared" si="7"/>
        <v>3073</v>
      </c>
      <c r="BI10" s="35">
        <f t="shared" si="7"/>
        <v>3073</v>
      </c>
      <c r="BJ10" s="35">
        <f t="shared" si="7"/>
        <v>3073</v>
      </c>
      <c r="BK10" s="35">
        <f t="shared" si="7"/>
        <v>3073</v>
      </c>
    </row>
    <row r="11" spans="1:63">
      <c r="A11" s="1" t="s">
        <v>546</v>
      </c>
      <c r="B11" s="29" t="str">
        <f>About!B2</f>
        <v>DE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3</v>
      </c>
      <c r="AE11" s="29">
        <f t="shared" si="8"/>
        <v>86</v>
      </c>
      <c r="AF11" s="35">
        <f>AVERAGE(W11:AE11)</f>
        <v>9.8888888888888893</v>
      </c>
      <c r="AG11" s="35">
        <f t="shared" ref="AG11:BK11" si="9">AF11</f>
        <v>9.8888888888888893</v>
      </c>
      <c r="AH11" s="35">
        <f t="shared" si="9"/>
        <v>9.8888888888888893</v>
      </c>
      <c r="AI11" s="35">
        <f t="shared" si="9"/>
        <v>9.8888888888888893</v>
      </c>
      <c r="AJ11" s="35">
        <f t="shared" si="9"/>
        <v>9.8888888888888893</v>
      </c>
      <c r="AK11" s="35">
        <f t="shared" si="9"/>
        <v>9.8888888888888893</v>
      </c>
      <c r="AL11" s="35">
        <f t="shared" si="9"/>
        <v>9.8888888888888893</v>
      </c>
      <c r="AM11" s="35">
        <f t="shared" si="9"/>
        <v>9.8888888888888893</v>
      </c>
      <c r="AN11" s="35">
        <f t="shared" si="9"/>
        <v>9.8888888888888893</v>
      </c>
      <c r="AO11" s="35">
        <f t="shared" si="9"/>
        <v>9.8888888888888893</v>
      </c>
      <c r="AP11" s="35">
        <f t="shared" si="9"/>
        <v>9.8888888888888893</v>
      </c>
      <c r="AQ11" s="35">
        <f t="shared" si="9"/>
        <v>9.8888888888888893</v>
      </c>
      <c r="AR11" s="35">
        <f t="shared" si="9"/>
        <v>9.8888888888888893</v>
      </c>
      <c r="AS11" s="35">
        <f t="shared" si="9"/>
        <v>9.8888888888888893</v>
      </c>
      <c r="AT11" s="35">
        <f t="shared" si="9"/>
        <v>9.8888888888888893</v>
      </c>
      <c r="AU11" s="35">
        <f t="shared" si="9"/>
        <v>9.8888888888888893</v>
      </c>
      <c r="AV11" s="35">
        <f t="shared" si="9"/>
        <v>9.8888888888888893</v>
      </c>
      <c r="AW11" s="35">
        <f t="shared" si="9"/>
        <v>9.8888888888888893</v>
      </c>
      <c r="AX11" s="35">
        <f t="shared" si="9"/>
        <v>9.8888888888888893</v>
      </c>
      <c r="AY11" s="35">
        <f t="shared" si="9"/>
        <v>9.8888888888888893</v>
      </c>
      <c r="AZ11" s="35">
        <f t="shared" si="9"/>
        <v>9.8888888888888893</v>
      </c>
      <c r="BA11" s="35">
        <f t="shared" si="9"/>
        <v>9.8888888888888893</v>
      </c>
      <c r="BB11" s="35">
        <f t="shared" si="9"/>
        <v>9.8888888888888893</v>
      </c>
      <c r="BC11" s="35">
        <f t="shared" si="9"/>
        <v>9.8888888888888893</v>
      </c>
      <c r="BD11" s="35">
        <f t="shared" si="9"/>
        <v>9.8888888888888893</v>
      </c>
      <c r="BE11" s="35">
        <f t="shared" si="9"/>
        <v>9.8888888888888893</v>
      </c>
      <c r="BF11" s="35">
        <f t="shared" si="9"/>
        <v>9.8888888888888893</v>
      </c>
      <c r="BG11" s="35">
        <f t="shared" si="9"/>
        <v>9.8888888888888893</v>
      </c>
      <c r="BH11" s="35">
        <f t="shared" si="9"/>
        <v>9.8888888888888893</v>
      </c>
      <c r="BI11" s="35">
        <f t="shared" si="9"/>
        <v>9.8888888888888893</v>
      </c>
      <c r="BJ11" s="35">
        <f t="shared" si="9"/>
        <v>9.8888888888888893</v>
      </c>
      <c r="BK11" s="35">
        <f t="shared" si="9"/>
        <v>9.8888888888888893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DE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17759</v>
      </c>
      <c r="AE14" s="29">
        <f t="shared" si="11"/>
        <v>2987</v>
      </c>
      <c r="AF14" s="29">
        <f t="shared" si="11"/>
        <v>3063.1111111111113</v>
      </c>
      <c r="AG14" s="29">
        <f t="shared" si="11"/>
        <v>3063.1111111111113</v>
      </c>
      <c r="AH14" s="29">
        <f t="shared" si="11"/>
        <v>3063.1111111111113</v>
      </c>
      <c r="AI14" s="29">
        <f t="shared" ref="AI14:BK14" si="12">IF(AI10&gt;AI11,AI10-AI11,0)</f>
        <v>3063.1111111111113</v>
      </c>
      <c r="AJ14" s="29">
        <f t="shared" si="12"/>
        <v>3063.1111111111113</v>
      </c>
      <c r="AK14" s="29">
        <f t="shared" si="12"/>
        <v>3063.1111111111113</v>
      </c>
      <c r="AL14" s="29">
        <f t="shared" si="12"/>
        <v>3063.1111111111113</v>
      </c>
      <c r="AM14" s="29">
        <f t="shared" si="12"/>
        <v>3063.1111111111113</v>
      </c>
      <c r="AN14" s="29">
        <f t="shared" si="12"/>
        <v>3063.1111111111113</v>
      </c>
      <c r="AO14" s="29">
        <f t="shared" si="12"/>
        <v>3063.1111111111113</v>
      </c>
      <c r="AP14" s="29">
        <f t="shared" si="12"/>
        <v>3063.1111111111113</v>
      </c>
      <c r="AQ14" s="29">
        <f t="shared" si="12"/>
        <v>3063.1111111111113</v>
      </c>
      <c r="AR14" s="29">
        <f t="shared" si="12"/>
        <v>3063.1111111111113</v>
      </c>
      <c r="AS14" s="29">
        <f t="shared" si="12"/>
        <v>3063.1111111111113</v>
      </c>
      <c r="AT14" s="29">
        <f t="shared" si="12"/>
        <v>3063.1111111111113</v>
      </c>
      <c r="AU14" s="29">
        <f t="shared" si="12"/>
        <v>3063.1111111111113</v>
      </c>
      <c r="AV14" s="29">
        <f t="shared" si="12"/>
        <v>3063.1111111111113</v>
      </c>
      <c r="AW14" s="29">
        <f t="shared" si="12"/>
        <v>3063.1111111111113</v>
      </c>
      <c r="AX14" s="29">
        <f t="shared" si="12"/>
        <v>3063.1111111111113</v>
      </c>
      <c r="AY14" s="29">
        <f t="shared" si="12"/>
        <v>3063.1111111111113</v>
      </c>
      <c r="AZ14" s="29">
        <f t="shared" si="12"/>
        <v>3063.1111111111113</v>
      </c>
      <c r="BA14" s="29">
        <f t="shared" si="12"/>
        <v>3063.1111111111113</v>
      </c>
      <c r="BB14" s="29">
        <f t="shared" si="12"/>
        <v>3063.1111111111113</v>
      </c>
      <c r="BC14" s="29">
        <f t="shared" si="12"/>
        <v>3063.1111111111113</v>
      </c>
      <c r="BD14" s="29">
        <f t="shared" si="12"/>
        <v>3063.1111111111113</v>
      </c>
      <c r="BE14" s="29">
        <f t="shared" si="12"/>
        <v>3063.1111111111113</v>
      </c>
      <c r="BF14" s="29">
        <f t="shared" si="12"/>
        <v>3063.1111111111113</v>
      </c>
      <c r="BG14" s="29">
        <f t="shared" si="12"/>
        <v>3063.1111111111113</v>
      </c>
      <c r="BH14" s="29">
        <f t="shared" si="12"/>
        <v>3063.1111111111113</v>
      </c>
      <c r="BI14" s="29">
        <f t="shared" si="12"/>
        <v>3063.1111111111113</v>
      </c>
      <c r="BJ14" s="29">
        <f t="shared" si="12"/>
        <v>3063.1111111111113</v>
      </c>
      <c r="BK14" s="29">
        <f t="shared" si="12"/>
        <v>3063.1111111111113</v>
      </c>
    </row>
    <row r="15" spans="1:63">
      <c r="A15" s="1" t="s">
        <v>546</v>
      </c>
      <c r="B15" s="29" t="str">
        <f>About!B2</f>
        <v>DE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11401738.880000001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3854114.7940000002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195.79999999999998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7547624.0860000011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7547624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1463484.9246676373</v>
      </c>
      <c r="C15" s="154">
        <f t="shared" ref="C15:C30" si="1">B15/SUM($B$15:$B$30)</f>
        <v>0.21130524670017323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3509830.9318172932</v>
      </c>
      <c r="C16" s="154">
        <f t="shared" si="1"/>
        <v>0.50676688117712065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1640355.650603513</v>
      </c>
      <c r="C17" s="154">
        <f t="shared" si="1"/>
        <v>0.23684272354600178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76211.58443880589</v>
      </c>
      <c r="C18" s="154">
        <f t="shared" si="1"/>
        <v>1.1003808361681768E-2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148334.18265933573</v>
      </c>
      <c r="C19" s="154">
        <f t="shared" si="1"/>
        <v>2.1417228515707314E-2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20819.142226507309</v>
      </c>
      <c r="C20" s="154">
        <f t="shared" si="1"/>
        <v>3.005971506851834E-3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292.71758898549422</v>
      </c>
      <c r="C22" s="154">
        <f t="shared" si="1"/>
        <v>4.2264024255737888E-5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17.711808077077936</v>
      </c>
      <c r="C23" s="154">
        <f t="shared" si="1"/>
        <v>2.557319116958469E-6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11.719518194062472</v>
      </c>
      <c r="C24" s="154">
        <f t="shared" si="1"/>
        <v>1.6921224410739575E-6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13660.137098469704</v>
      </c>
      <c r="C25" s="154">
        <f t="shared" si="1"/>
        <v>1.9723186695659706E-3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52909.297573181932</v>
      </c>
      <c r="C28" s="154">
        <f t="shared" si="1"/>
        <v>7.6393080570837484E-3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1594852.5694923997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3824885.9183595362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1787599.8448296427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83052.609028357518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161649.18980051856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22687.942946944619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318.99296744389557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19.301683362743994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12.771504092710918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14886.319895683597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57658.625492019171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70897.5</v>
      </c>
      <c r="C5" s="111">
        <v>410195</v>
      </c>
      <c r="D5" s="111">
        <v>190853</v>
      </c>
      <c r="E5" s="111">
        <v>219479</v>
      </c>
      <c r="F5" s="111">
        <v>279283</v>
      </c>
      <c r="G5" s="111">
        <v>437950</v>
      </c>
      <c r="H5" s="111">
        <v>372441</v>
      </c>
      <c r="I5" s="111">
        <v>296907</v>
      </c>
      <c r="J5" s="111">
        <v>399225</v>
      </c>
      <c r="K5" s="111">
        <v>513688</v>
      </c>
      <c r="L5" s="111">
        <v>567113</v>
      </c>
      <c r="M5" s="111">
        <v>600476</v>
      </c>
      <c r="N5" s="111">
        <v>657853</v>
      </c>
      <c r="O5" s="111">
        <v>728673</v>
      </c>
      <c r="P5" s="111">
        <v>729667</v>
      </c>
      <c r="Q5" s="111">
        <v>740073</v>
      </c>
      <c r="R5" s="111">
        <v>765365</v>
      </c>
      <c r="S5" s="111">
        <v>740179</v>
      </c>
      <c r="T5" s="111">
        <v>692688</v>
      </c>
      <c r="U5" s="111">
        <v>668375</v>
      </c>
      <c r="V5" s="111">
        <v>654686</v>
      </c>
      <c r="W5" s="111">
        <v>646401</v>
      </c>
      <c r="X5" s="111">
        <v>659095</v>
      </c>
      <c r="Y5" s="111">
        <v>644319</v>
      </c>
      <c r="Z5" s="111">
        <v>668730</v>
      </c>
      <c r="AA5" s="111">
        <v>663662</v>
      </c>
      <c r="AB5" s="111">
        <v>646744</v>
      </c>
      <c r="AC5" s="111">
        <v>666106</v>
      </c>
      <c r="AD5" s="111">
        <v>642411</v>
      </c>
      <c r="AE5" s="111">
        <v>613541</v>
      </c>
      <c r="AF5" s="111">
        <v>635500</v>
      </c>
    </row>
    <row r="6" spans="1:32" s="107" customFormat="1" ht="15.75" customHeight="1">
      <c r="A6" s="108" t="s">
        <v>4491</v>
      </c>
      <c r="B6" s="111">
        <v>4374710</v>
      </c>
      <c r="C6" s="111">
        <v>3468000</v>
      </c>
      <c r="D6" s="111">
        <v>3838110</v>
      </c>
      <c r="E6" s="111">
        <v>3866080</v>
      </c>
      <c r="F6" s="111">
        <v>3831880</v>
      </c>
      <c r="G6" s="111">
        <v>3814250</v>
      </c>
      <c r="H6" s="111">
        <v>3783310</v>
      </c>
      <c r="I6" s="111">
        <v>3615710</v>
      </c>
      <c r="J6" s="111">
        <v>3620350</v>
      </c>
      <c r="K6" s="111">
        <v>3687410</v>
      </c>
      <c r="L6" s="111">
        <v>3584150</v>
      </c>
      <c r="M6" s="111">
        <v>3610040</v>
      </c>
      <c r="N6" s="111">
        <v>3482230</v>
      </c>
      <c r="O6" s="111">
        <v>3411690</v>
      </c>
      <c r="P6" s="111">
        <v>3364200</v>
      </c>
      <c r="Q6" s="111">
        <v>3354340</v>
      </c>
      <c r="R6" s="111">
        <v>3366520</v>
      </c>
      <c r="S6" s="111">
        <v>3377770</v>
      </c>
      <c r="T6" s="111">
        <v>3434110</v>
      </c>
      <c r="U6" s="111">
        <v>3454400</v>
      </c>
      <c r="V6" s="111">
        <v>3469900</v>
      </c>
      <c r="W6" s="111">
        <v>3414300</v>
      </c>
      <c r="X6" s="111">
        <v>3400020</v>
      </c>
      <c r="Y6" s="111">
        <v>3413660</v>
      </c>
      <c r="Z6" s="111">
        <v>3379000</v>
      </c>
      <c r="AA6" s="111">
        <v>3424590</v>
      </c>
      <c r="AB6" s="111">
        <v>3396900</v>
      </c>
      <c r="AC6" s="111">
        <v>3408520</v>
      </c>
      <c r="AD6" s="111">
        <v>3395660</v>
      </c>
      <c r="AE6" s="111">
        <v>3457210</v>
      </c>
      <c r="AF6" s="111">
        <v>3437560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0</v>
      </c>
      <c r="C8" s="111">
        <v>0</v>
      </c>
      <c r="D8" s="111">
        <v>0</v>
      </c>
      <c r="E8" s="111">
        <v>0</v>
      </c>
      <c r="F8" s="111">
        <v>0</v>
      </c>
      <c r="G8" s="111">
        <v>0</v>
      </c>
      <c r="H8" s="111">
        <v>0</v>
      </c>
      <c r="I8" s="111">
        <v>0</v>
      </c>
      <c r="J8" s="111">
        <v>0</v>
      </c>
      <c r="K8" s="111">
        <v>0</v>
      </c>
      <c r="L8" s="111">
        <v>0</v>
      </c>
      <c r="M8" s="111">
        <v>0</v>
      </c>
      <c r="N8" s="111">
        <v>0</v>
      </c>
      <c r="O8" s="111">
        <v>0</v>
      </c>
      <c r="P8" s="111">
        <v>0</v>
      </c>
      <c r="Q8" s="111">
        <v>0</v>
      </c>
      <c r="R8" s="111">
        <v>0</v>
      </c>
      <c r="S8" s="111">
        <v>0</v>
      </c>
      <c r="T8" s="111">
        <v>0</v>
      </c>
      <c r="U8" s="111">
        <v>0</v>
      </c>
      <c r="V8" s="111">
        <v>0</v>
      </c>
      <c r="W8" s="111">
        <v>0</v>
      </c>
      <c r="X8" s="111">
        <v>0</v>
      </c>
      <c r="Y8" s="111">
        <v>0</v>
      </c>
      <c r="Z8" s="111">
        <v>0</v>
      </c>
      <c r="AA8" s="111">
        <v>0</v>
      </c>
      <c r="AB8" s="111">
        <v>0</v>
      </c>
      <c r="AC8" s="111">
        <v>0</v>
      </c>
      <c r="AD8" s="111">
        <v>0</v>
      </c>
      <c r="AE8" s="111">
        <v>0</v>
      </c>
      <c r="AF8" s="111">
        <v>0</v>
      </c>
    </row>
    <row r="9" spans="1:32" s="107" customFormat="1" ht="15.75" customHeight="1">
      <c r="A9" s="108" t="s">
        <v>4494</v>
      </c>
      <c r="B9" s="111">
        <v>2215620</v>
      </c>
      <c r="C9" s="111">
        <v>3010370</v>
      </c>
      <c r="D9" s="111">
        <v>3010370</v>
      </c>
      <c r="E9" s="111">
        <v>3010370</v>
      </c>
      <c r="F9" s="111">
        <v>3010370</v>
      </c>
      <c r="G9" s="111">
        <v>2871970</v>
      </c>
      <c r="H9" s="111">
        <v>2871970</v>
      </c>
      <c r="I9" s="111">
        <v>2871970</v>
      </c>
      <c r="J9" s="111">
        <v>2865050</v>
      </c>
      <c r="K9" s="111">
        <v>2740480</v>
      </c>
      <c r="L9" s="111">
        <v>2685120</v>
      </c>
      <c r="M9" s="111">
        <v>2650510</v>
      </c>
      <c r="N9" s="111">
        <v>2629750</v>
      </c>
      <c r="O9" s="111">
        <v>2525950</v>
      </c>
      <c r="P9" s="111">
        <v>2449820</v>
      </c>
      <c r="Q9" s="111">
        <v>2387540</v>
      </c>
      <c r="R9" s="111">
        <v>2373700</v>
      </c>
      <c r="S9" s="111">
        <v>2359860</v>
      </c>
      <c r="T9" s="111">
        <v>2339100</v>
      </c>
      <c r="U9" s="111">
        <v>2325260</v>
      </c>
      <c r="V9" s="111">
        <v>2311410</v>
      </c>
      <c r="W9" s="111">
        <v>2359860</v>
      </c>
      <c r="X9" s="111">
        <v>2408300</v>
      </c>
      <c r="Y9" s="111">
        <v>2456740</v>
      </c>
      <c r="Z9" s="111">
        <v>2512110</v>
      </c>
      <c r="AA9" s="111">
        <v>2560550</v>
      </c>
      <c r="AB9" s="111">
        <v>2560550</v>
      </c>
      <c r="AC9" s="111">
        <v>2553630</v>
      </c>
      <c r="AD9" s="111">
        <v>2553630</v>
      </c>
      <c r="AE9" s="111">
        <v>2553630</v>
      </c>
      <c r="AF9" s="111">
        <v>2553630</v>
      </c>
    </row>
    <row r="10" spans="1:32" s="107" customFormat="1" ht="15.75" customHeight="1">
      <c r="A10" s="108" t="s">
        <v>4495</v>
      </c>
      <c r="B10" s="111">
        <v>2405570</v>
      </c>
      <c r="C10" s="111">
        <v>2841110</v>
      </c>
      <c r="D10" s="111">
        <v>2826870</v>
      </c>
      <c r="E10" s="111">
        <v>2862180</v>
      </c>
      <c r="F10" s="111">
        <v>2951980</v>
      </c>
      <c r="G10" s="111">
        <v>3064120</v>
      </c>
      <c r="H10" s="111">
        <v>3254230</v>
      </c>
      <c r="I10" s="111">
        <v>3621130</v>
      </c>
      <c r="J10" s="111">
        <v>3635470</v>
      </c>
      <c r="K10" s="111">
        <v>3690290</v>
      </c>
      <c r="L10" s="111">
        <v>3969140</v>
      </c>
      <c r="M10" s="111">
        <v>4118440</v>
      </c>
      <c r="N10" s="111">
        <v>4385520</v>
      </c>
      <c r="O10" s="111">
        <v>4692790</v>
      </c>
      <c r="P10" s="111">
        <v>5050540</v>
      </c>
      <c r="Q10" s="111">
        <v>5347960</v>
      </c>
      <c r="R10" s="111">
        <v>5559010</v>
      </c>
      <c r="S10" s="111">
        <v>5822430</v>
      </c>
      <c r="T10" s="111">
        <v>6098930</v>
      </c>
      <c r="U10" s="111">
        <v>6352600</v>
      </c>
      <c r="V10" s="111">
        <v>6599820</v>
      </c>
      <c r="W10" s="111">
        <v>6820910</v>
      </c>
      <c r="X10" s="111">
        <v>7008570</v>
      </c>
      <c r="Y10" s="111">
        <v>7167210</v>
      </c>
      <c r="Z10" s="111">
        <v>7297210</v>
      </c>
      <c r="AA10" s="111">
        <v>7385020</v>
      </c>
      <c r="AB10" s="111">
        <v>7606440</v>
      </c>
      <c r="AC10" s="111">
        <v>7728530</v>
      </c>
      <c r="AD10" s="111">
        <v>7913720</v>
      </c>
      <c r="AE10" s="111">
        <v>8029080</v>
      </c>
      <c r="AF10" s="111">
        <v>8172550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14482</v>
      </c>
      <c r="C12" s="111">
        <v>59017.9</v>
      </c>
      <c r="D12" s="111">
        <v>39738.400000000001</v>
      </c>
      <c r="E12" s="111">
        <v>35791</v>
      </c>
      <c r="F12" s="111">
        <v>37648</v>
      </c>
      <c r="G12" s="111">
        <v>40132.1</v>
      </c>
      <c r="H12" s="111">
        <v>34421</v>
      </c>
      <c r="I12" s="111">
        <v>27913.200000000001</v>
      </c>
      <c r="J12" s="111">
        <v>30794.7</v>
      </c>
      <c r="K12" s="111">
        <v>36286.1</v>
      </c>
      <c r="L12" s="111">
        <v>38510</v>
      </c>
      <c r="M12" s="111">
        <v>40442.300000000003</v>
      </c>
      <c r="N12" s="111">
        <v>40432.400000000001</v>
      </c>
      <c r="O12" s="111">
        <v>41878.1</v>
      </c>
      <c r="P12" s="111">
        <v>41258.300000000003</v>
      </c>
      <c r="Q12" s="111">
        <v>40079.300000000003</v>
      </c>
      <c r="R12" s="111">
        <v>39923.800000000003</v>
      </c>
      <c r="S12" s="111">
        <v>38778.5</v>
      </c>
      <c r="T12" s="111">
        <v>38012.6</v>
      </c>
      <c r="U12" s="111">
        <v>36697.5</v>
      </c>
      <c r="V12" s="111">
        <v>36011.199999999997</v>
      </c>
      <c r="W12" s="111">
        <v>35569</v>
      </c>
      <c r="X12" s="111">
        <v>35555.4</v>
      </c>
      <c r="Y12" s="111">
        <v>34814.6</v>
      </c>
      <c r="Z12" s="111">
        <v>35587.5</v>
      </c>
      <c r="AA12" s="111">
        <v>34701.599999999999</v>
      </c>
      <c r="AB12" s="111">
        <v>33793</v>
      </c>
      <c r="AC12" s="111">
        <v>34228.699999999997</v>
      </c>
      <c r="AD12" s="111">
        <v>32176</v>
      </c>
      <c r="AE12" s="111">
        <v>30719.8</v>
      </c>
      <c r="AF12" s="111">
        <v>31528.5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4165.38</v>
      </c>
      <c r="C14" s="111">
        <v>4165.38</v>
      </c>
      <c r="D14" s="111">
        <v>4165.38</v>
      </c>
      <c r="E14" s="111">
        <v>4165.38</v>
      </c>
      <c r="F14" s="111">
        <v>4165.38</v>
      </c>
      <c r="G14" s="111">
        <v>4165.38</v>
      </c>
      <c r="H14" s="111">
        <v>4165.38</v>
      </c>
      <c r="I14" s="111">
        <v>4165.38</v>
      </c>
      <c r="J14" s="111">
        <v>4165.38</v>
      </c>
      <c r="K14" s="111">
        <v>4165.38</v>
      </c>
      <c r="L14" s="111">
        <v>4165.38</v>
      </c>
      <c r="M14" s="111">
        <v>4165.38</v>
      </c>
      <c r="N14" s="111">
        <v>4165.38</v>
      </c>
      <c r="O14" s="111">
        <v>4165.38</v>
      </c>
      <c r="P14" s="111">
        <v>4165.38</v>
      </c>
      <c r="Q14" s="111">
        <v>4165.38</v>
      </c>
      <c r="R14" s="111">
        <v>4165.38</v>
      </c>
      <c r="S14" s="111">
        <v>4165.38</v>
      </c>
      <c r="T14" s="111">
        <v>4165.38</v>
      </c>
      <c r="U14" s="111">
        <v>4165.38</v>
      </c>
      <c r="V14" s="111">
        <v>4165.38</v>
      </c>
      <c r="W14" s="111">
        <v>4165.38</v>
      </c>
      <c r="X14" s="111">
        <v>4165.38</v>
      </c>
      <c r="Y14" s="111">
        <v>4165.38</v>
      </c>
      <c r="Z14" s="111">
        <v>4165.38</v>
      </c>
      <c r="AA14" s="111">
        <v>4165.38</v>
      </c>
      <c r="AB14" s="111">
        <v>4165.38</v>
      </c>
      <c r="AC14" s="111">
        <v>4165.38</v>
      </c>
      <c r="AD14" s="111">
        <v>4165.38</v>
      </c>
      <c r="AE14" s="111">
        <v>4165.38</v>
      </c>
      <c r="AF14" s="111">
        <v>4165.38</v>
      </c>
    </row>
    <row r="15" spans="1:32" s="107" customFormat="1" ht="15.75" customHeight="1">
      <c r="A15" s="108" t="s">
        <v>4500</v>
      </c>
      <c r="B15" s="111">
        <v>2277750</v>
      </c>
      <c r="C15" s="111">
        <v>2068630</v>
      </c>
      <c r="D15" s="111">
        <v>2068630</v>
      </c>
      <c r="E15" s="111">
        <v>2068630</v>
      </c>
      <c r="F15" s="111">
        <v>2068630</v>
      </c>
      <c r="G15" s="111">
        <v>2068630</v>
      </c>
      <c r="H15" s="111">
        <v>2068630</v>
      </c>
      <c r="I15" s="111">
        <v>2068630</v>
      </c>
      <c r="J15" s="111">
        <v>2068630</v>
      </c>
      <c r="K15" s="111">
        <v>2068630</v>
      </c>
      <c r="L15" s="111">
        <v>2068630</v>
      </c>
      <c r="M15" s="111">
        <v>2068630</v>
      </c>
      <c r="N15" s="111">
        <v>2068630</v>
      </c>
      <c r="O15" s="111">
        <v>2068630</v>
      </c>
      <c r="P15" s="111">
        <v>2068630</v>
      </c>
      <c r="Q15" s="111">
        <v>2068630</v>
      </c>
      <c r="R15" s="111">
        <v>2068630</v>
      </c>
      <c r="S15" s="111">
        <v>2068630</v>
      </c>
      <c r="T15" s="111">
        <v>2068630</v>
      </c>
      <c r="U15" s="111">
        <v>2068630</v>
      </c>
      <c r="V15" s="111">
        <v>2068630</v>
      </c>
      <c r="W15" s="111">
        <v>2068630</v>
      </c>
      <c r="X15" s="111">
        <v>2068630</v>
      </c>
      <c r="Y15" s="111">
        <v>2068630</v>
      </c>
      <c r="Z15" s="111">
        <v>2068630</v>
      </c>
      <c r="AA15" s="111">
        <v>2068630</v>
      </c>
      <c r="AB15" s="111">
        <v>2068630</v>
      </c>
      <c r="AC15" s="111">
        <v>2068630</v>
      </c>
      <c r="AD15" s="111">
        <v>2068630</v>
      </c>
      <c r="AE15" s="111">
        <v>2068630</v>
      </c>
      <c r="AF15" s="111">
        <v>2068630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38544</v>
      </c>
      <c r="C17" s="111">
        <v>38544</v>
      </c>
      <c r="D17" s="111">
        <v>38544</v>
      </c>
      <c r="E17" s="111">
        <v>38544</v>
      </c>
      <c r="F17" s="111">
        <v>38544</v>
      </c>
      <c r="G17" s="111">
        <v>38544</v>
      </c>
      <c r="H17" s="111">
        <v>38544</v>
      </c>
      <c r="I17" s="111">
        <v>38544</v>
      </c>
      <c r="J17" s="111">
        <v>38544</v>
      </c>
      <c r="K17" s="111">
        <v>38544</v>
      </c>
      <c r="L17" s="111">
        <v>38544</v>
      </c>
      <c r="M17" s="111">
        <v>38544</v>
      </c>
      <c r="N17" s="111">
        <v>38544</v>
      </c>
      <c r="O17" s="111">
        <v>38544</v>
      </c>
      <c r="P17" s="111">
        <v>38544</v>
      </c>
      <c r="Q17" s="111">
        <v>38544</v>
      </c>
      <c r="R17" s="111">
        <v>38544</v>
      </c>
      <c r="S17" s="111">
        <v>38544</v>
      </c>
      <c r="T17" s="111">
        <v>38544</v>
      </c>
      <c r="U17" s="111">
        <v>38544</v>
      </c>
      <c r="V17" s="111">
        <v>38544</v>
      </c>
      <c r="W17" s="111">
        <v>38544</v>
      </c>
      <c r="X17" s="111">
        <v>38544</v>
      </c>
      <c r="Y17" s="111">
        <v>38544</v>
      </c>
      <c r="Z17" s="111">
        <v>38544</v>
      </c>
      <c r="AA17" s="111">
        <v>38544</v>
      </c>
      <c r="AB17" s="111">
        <v>38544</v>
      </c>
      <c r="AC17" s="111">
        <v>38544</v>
      </c>
      <c r="AD17" s="111">
        <v>38544</v>
      </c>
      <c r="AE17" s="111">
        <v>38544</v>
      </c>
      <c r="AF17" s="111">
        <v>38544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11401738.880000001</v>
      </c>
      <c r="C21" s="113">
        <f t="shared" si="0"/>
        <v>11900032.280000001</v>
      </c>
      <c r="D21" s="113">
        <f t="shared" si="0"/>
        <v>12017280.780000001</v>
      </c>
      <c r="E21" s="113">
        <f t="shared" si="0"/>
        <v>12105239.380000001</v>
      </c>
      <c r="F21" s="113">
        <f t="shared" si="0"/>
        <v>12222500.380000001</v>
      </c>
      <c r="G21" s="113">
        <f t="shared" si="0"/>
        <v>12339761.48</v>
      </c>
      <c r="H21" s="113">
        <f t="shared" si="0"/>
        <v>12427711.380000001</v>
      </c>
      <c r="I21" s="113">
        <f t="shared" si="0"/>
        <v>12544969.58</v>
      </c>
      <c r="J21" s="113">
        <f t="shared" si="0"/>
        <v>12662229.08</v>
      </c>
      <c r="K21" s="113">
        <f t="shared" si="0"/>
        <v>12779493.48</v>
      </c>
      <c r="L21" s="113">
        <f t="shared" si="0"/>
        <v>12955372.380000001</v>
      </c>
      <c r="M21" s="113">
        <f t="shared" si="0"/>
        <v>13131247.680000002</v>
      </c>
      <c r="N21" s="113">
        <f t="shared" si="0"/>
        <v>13307124.780000001</v>
      </c>
      <c r="O21" s="113">
        <f t="shared" si="0"/>
        <v>13512320.48</v>
      </c>
      <c r="P21" s="113">
        <f t="shared" si="0"/>
        <v>13746824.680000002</v>
      </c>
      <c r="Q21" s="113">
        <f t="shared" si="0"/>
        <v>13981331.680000002</v>
      </c>
      <c r="R21" s="113">
        <f t="shared" si="0"/>
        <v>14215858.180000002</v>
      </c>
      <c r="S21" s="113">
        <f t="shared" si="0"/>
        <v>14450356.880000001</v>
      </c>
      <c r="T21" s="113">
        <f t="shared" si="0"/>
        <v>14714179.98</v>
      </c>
      <c r="U21" s="113">
        <f t="shared" si="0"/>
        <v>14948671.880000001</v>
      </c>
      <c r="V21" s="113">
        <f t="shared" si="0"/>
        <v>15183166.58</v>
      </c>
      <c r="W21" s="113">
        <f t="shared" si="0"/>
        <v>15388379.380000001</v>
      </c>
      <c r="X21" s="113">
        <f t="shared" si="0"/>
        <v>15622879.780000001</v>
      </c>
      <c r="Y21" s="113">
        <f t="shared" si="0"/>
        <v>15828082.98</v>
      </c>
      <c r="Z21" s="113">
        <f t="shared" si="0"/>
        <v>16003976.880000001</v>
      </c>
      <c r="AA21" s="113">
        <f t="shared" si="0"/>
        <v>16179862.98</v>
      </c>
      <c r="AB21" s="113">
        <f t="shared" si="0"/>
        <v>16355766.380000001</v>
      </c>
      <c r="AC21" s="113">
        <f t="shared" si="0"/>
        <v>16502354.08</v>
      </c>
      <c r="AD21" s="113">
        <f t="shared" si="0"/>
        <v>16648936.380000001</v>
      </c>
      <c r="AE21" s="113">
        <f t="shared" si="0"/>
        <v>16795520.18</v>
      </c>
      <c r="AF21" s="113">
        <f t="shared" si="0"/>
        <v>16942107.880000003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1594852.5694923997</v>
      </c>
      <c r="C2" s="111">
        <f>B2</f>
        <v>1594852.5694923997</v>
      </c>
      <c r="D2" s="111">
        <f t="shared" ref="D2:AG10" si="0">C2</f>
        <v>1594852.5694923997</v>
      </c>
      <c r="E2" s="111">
        <f t="shared" si="0"/>
        <v>1594852.5694923997</v>
      </c>
      <c r="F2" s="111">
        <f t="shared" si="0"/>
        <v>1594852.5694923997</v>
      </c>
      <c r="G2" s="111">
        <f t="shared" si="0"/>
        <v>1594852.5694923997</v>
      </c>
      <c r="H2" s="111">
        <f t="shared" si="0"/>
        <v>1594852.5694923997</v>
      </c>
      <c r="I2" s="111">
        <f t="shared" si="0"/>
        <v>1594852.5694923997</v>
      </c>
      <c r="J2" s="111">
        <f t="shared" si="0"/>
        <v>1594852.5694923997</v>
      </c>
      <c r="K2" s="111">
        <f t="shared" si="0"/>
        <v>1594852.5694923997</v>
      </c>
      <c r="L2" s="111">
        <f t="shared" si="0"/>
        <v>1594852.5694923997</v>
      </c>
      <c r="M2" s="111">
        <f t="shared" si="0"/>
        <v>1594852.5694923997</v>
      </c>
      <c r="N2" s="111">
        <f t="shared" si="0"/>
        <v>1594852.5694923997</v>
      </c>
      <c r="O2" s="111">
        <f t="shared" si="0"/>
        <v>1594852.5694923997</v>
      </c>
      <c r="P2" s="111">
        <f t="shared" si="0"/>
        <v>1594852.5694923997</v>
      </c>
      <c r="Q2" s="111">
        <f t="shared" si="0"/>
        <v>1594852.5694923997</v>
      </c>
      <c r="R2" s="111">
        <f t="shared" si="0"/>
        <v>1594852.5694923997</v>
      </c>
      <c r="S2" s="111">
        <f t="shared" si="0"/>
        <v>1594852.5694923997</v>
      </c>
      <c r="T2" s="111">
        <f t="shared" si="0"/>
        <v>1594852.5694923997</v>
      </c>
      <c r="U2" s="111">
        <f t="shared" si="0"/>
        <v>1594852.5694923997</v>
      </c>
      <c r="V2" s="111">
        <f t="shared" si="0"/>
        <v>1594852.5694923997</v>
      </c>
      <c r="W2" s="111">
        <f t="shared" si="0"/>
        <v>1594852.5694923997</v>
      </c>
      <c r="X2" s="111">
        <f t="shared" si="0"/>
        <v>1594852.5694923997</v>
      </c>
      <c r="Y2" s="111">
        <f t="shared" si="0"/>
        <v>1594852.5694923997</v>
      </c>
      <c r="Z2" s="111">
        <f t="shared" si="0"/>
        <v>1594852.5694923997</v>
      </c>
      <c r="AA2" s="111">
        <f t="shared" si="0"/>
        <v>1594852.5694923997</v>
      </c>
      <c r="AB2" s="111">
        <f t="shared" si="0"/>
        <v>1594852.5694923997</v>
      </c>
      <c r="AC2" s="111">
        <f t="shared" si="0"/>
        <v>1594852.5694923997</v>
      </c>
      <c r="AD2" s="111">
        <f t="shared" si="0"/>
        <v>1594852.5694923997</v>
      </c>
      <c r="AE2" s="111">
        <f t="shared" si="0"/>
        <v>1594852.5694923997</v>
      </c>
      <c r="AF2" s="111">
        <f t="shared" si="0"/>
        <v>1594852.5694923997</v>
      </c>
      <c r="AG2" s="111">
        <f t="shared" si="0"/>
        <v>1594852.5694923997</v>
      </c>
    </row>
    <row r="3" spans="1:33">
      <c r="A3" s="4" t="s">
        <v>488</v>
      </c>
      <c r="B3" s="111">
        <f>'Manual Adjustment'!$B34</f>
        <v>3824885.9183595362</v>
      </c>
      <c r="C3" s="111">
        <f t="shared" ref="C3:R17" si="1">B3</f>
        <v>3824885.9183595362</v>
      </c>
      <c r="D3" s="111">
        <f t="shared" si="1"/>
        <v>3824885.9183595362</v>
      </c>
      <c r="E3" s="111">
        <f t="shared" si="1"/>
        <v>3824885.9183595362</v>
      </c>
      <c r="F3" s="111">
        <f t="shared" si="1"/>
        <v>3824885.9183595362</v>
      </c>
      <c r="G3" s="111">
        <f t="shared" si="1"/>
        <v>3824885.9183595362</v>
      </c>
      <c r="H3" s="111">
        <f t="shared" si="1"/>
        <v>3824885.9183595362</v>
      </c>
      <c r="I3" s="111">
        <f t="shared" si="1"/>
        <v>3824885.9183595362</v>
      </c>
      <c r="J3" s="111">
        <f t="shared" si="1"/>
        <v>3824885.9183595362</v>
      </c>
      <c r="K3" s="111">
        <f t="shared" si="1"/>
        <v>3824885.9183595362</v>
      </c>
      <c r="L3" s="111">
        <f t="shared" si="1"/>
        <v>3824885.9183595362</v>
      </c>
      <c r="M3" s="111">
        <f t="shared" si="1"/>
        <v>3824885.9183595362</v>
      </c>
      <c r="N3" s="111">
        <f t="shared" si="1"/>
        <v>3824885.9183595362</v>
      </c>
      <c r="O3" s="111">
        <f t="shared" si="1"/>
        <v>3824885.9183595362</v>
      </c>
      <c r="P3" s="111">
        <f t="shared" si="1"/>
        <v>3824885.9183595362</v>
      </c>
      <c r="Q3" s="111">
        <f t="shared" si="1"/>
        <v>3824885.9183595362</v>
      </c>
      <c r="R3" s="111">
        <f t="shared" si="1"/>
        <v>3824885.9183595362</v>
      </c>
      <c r="S3" s="111">
        <f t="shared" si="0"/>
        <v>3824885.9183595362</v>
      </c>
      <c r="T3" s="111">
        <f t="shared" si="0"/>
        <v>3824885.9183595362</v>
      </c>
      <c r="U3" s="111">
        <f t="shared" si="0"/>
        <v>3824885.9183595362</v>
      </c>
      <c r="V3" s="111">
        <f t="shared" si="0"/>
        <v>3824885.9183595362</v>
      </c>
      <c r="W3" s="111">
        <f t="shared" si="0"/>
        <v>3824885.9183595362</v>
      </c>
      <c r="X3" s="111">
        <f t="shared" si="0"/>
        <v>3824885.9183595362</v>
      </c>
      <c r="Y3" s="111">
        <f t="shared" si="0"/>
        <v>3824885.9183595362</v>
      </c>
      <c r="Z3" s="111">
        <f t="shared" si="0"/>
        <v>3824885.9183595362</v>
      </c>
      <c r="AA3" s="111">
        <f t="shared" si="0"/>
        <v>3824885.9183595362</v>
      </c>
      <c r="AB3" s="111">
        <f t="shared" si="0"/>
        <v>3824885.9183595362</v>
      </c>
      <c r="AC3" s="111">
        <f t="shared" si="0"/>
        <v>3824885.9183595362</v>
      </c>
      <c r="AD3" s="111">
        <f t="shared" si="0"/>
        <v>3824885.9183595362</v>
      </c>
      <c r="AE3" s="111">
        <f t="shared" si="0"/>
        <v>3824885.9183595362</v>
      </c>
      <c r="AF3" s="111">
        <f t="shared" si="0"/>
        <v>3824885.9183595362</v>
      </c>
      <c r="AG3" s="111">
        <f t="shared" si="0"/>
        <v>3824885.9183595362</v>
      </c>
    </row>
    <row r="4" spans="1:33">
      <c r="A4" s="4" t="s">
        <v>489</v>
      </c>
      <c r="B4" s="111">
        <f>'Manual Adjustment'!$B35</f>
        <v>1787599.8448296427</v>
      </c>
      <c r="C4" s="111">
        <f t="shared" si="1"/>
        <v>1787599.8448296427</v>
      </c>
      <c r="D4" s="111">
        <f t="shared" si="0"/>
        <v>1787599.8448296427</v>
      </c>
      <c r="E4" s="111">
        <f t="shared" si="0"/>
        <v>1787599.8448296427</v>
      </c>
      <c r="F4" s="111">
        <f t="shared" si="0"/>
        <v>1787599.8448296427</v>
      </c>
      <c r="G4" s="111">
        <f t="shared" si="0"/>
        <v>1787599.8448296427</v>
      </c>
      <c r="H4" s="111">
        <f t="shared" si="0"/>
        <v>1787599.8448296427</v>
      </c>
      <c r="I4" s="111">
        <f t="shared" si="0"/>
        <v>1787599.8448296427</v>
      </c>
      <c r="J4" s="111">
        <f t="shared" si="0"/>
        <v>1787599.8448296427</v>
      </c>
      <c r="K4" s="111">
        <f t="shared" si="0"/>
        <v>1787599.8448296427</v>
      </c>
      <c r="L4" s="111">
        <f t="shared" si="0"/>
        <v>1787599.8448296427</v>
      </c>
      <c r="M4" s="111">
        <f t="shared" si="0"/>
        <v>1787599.8448296427</v>
      </c>
      <c r="N4" s="111">
        <f t="shared" si="0"/>
        <v>1787599.8448296427</v>
      </c>
      <c r="O4" s="111">
        <f t="shared" si="0"/>
        <v>1787599.8448296427</v>
      </c>
      <c r="P4" s="111">
        <f t="shared" si="0"/>
        <v>1787599.8448296427</v>
      </c>
      <c r="Q4" s="111">
        <f t="shared" si="0"/>
        <v>1787599.8448296427</v>
      </c>
      <c r="R4" s="111">
        <f t="shared" si="0"/>
        <v>1787599.8448296427</v>
      </c>
      <c r="S4" s="111">
        <f t="shared" si="0"/>
        <v>1787599.8448296427</v>
      </c>
      <c r="T4" s="111">
        <f t="shared" si="0"/>
        <v>1787599.8448296427</v>
      </c>
      <c r="U4" s="111">
        <f t="shared" si="0"/>
        <v>1787599.8448296427</v>
      </c>
      <c r="V4" s="111">
        <f t="shared" si="0"/>
        <v>1787599.8448296427</v>
      </c>
      <c r="W4" s="111">
        <f t="shared" si="0"/>
        <v>1787599.8448296427</v>
      </c>
      <c r="X4" s="111">
        <f t="shared" si="0"/>
        <v>1787599.8448296427</v>
      </c>
      <c r="Y4" s="111">
        <f t="shared" si="0"/>
        <v>1787599.8448296427</v>
      </c>
      <c r="Z4" s="111">
        <f t="shared" si="0"/>
        <v>1787599.8448296427</v>
      </c>
      <c r="AA4" s="111">
        <f t="shared" si="0"/>
        <v>1787599.8448296427</v>
      </c>
      <c r="AB4" s="111">
        <f t="shared" si="0"/>
        <v>1787599.8448296427</v>
      </c>
      <c r="AC4" s="111">
        <f t="shared" si="0"/>
        <v>1787599.8448296427</v>
      </c>
      <c r="AD4" s="111">
        <f t="shared" si="0"/>
        <v>1787599.8448296427</v>
      </c>
      <c r="AE4" s="111">
        <f t="shared" si="0"/>
        <v>1787599.8448296427</v>
      </c>
      <c r="AF4" s="111">
        <f t="shared" si="0"/>
        <v>1787599.8448296427</v>
      </c>
      <c r="AG4" s="111">
        <f t="shared" si="0"/>
        <v>1787599.8448296427</v>
      </c>
    </row>
    <row r="5" spans="1:33">
      <c r="A5" s="4" t="s">
        <v>490</v>
      </c>
      <c r="B5" s="111">
        <f>'Manual Adjustment'!$B36</f>
        <v>83052.609028357518</v>
      </c>
      <c r="C5" s="111">
        <f t="shared" si="1"/>
        <v>83052.609028357518</v>
      </c>
      <c r="D5" s="111">
        <f t="shared" si="0"/>
        <v>83052.609028357518</v>
      </c>
      <c r="E5" s="111">
        <f t="shared" si="0"/>
        <v>83052.609028357518</v>
      </c>
      <c r="F5" s="111">
        <f t="shared" si="0"/>
        <v>83052.609028357518</v>
      </c>
      <c r="G5" s="111">
        <f t="shared" si="0"/>
        <v>83052.609028357518</v>
      </c>
      <c r="H5" s="111">
        <f t="shared" si="0"/>
        <v>83052.609028357518</v>
      </c>
      <c r="I5" s="111">
        <f t="shared" si="0"/>
        <v>83052.609028357518</v>
      </c>
      <c r="J5" s="111">
        <f t="shared" si="0"/>
        <v>83052.609028357518</v>
      </c>
      <c r="K5" s="111">
        <f t="shared" si="0"/>
        <v>83052.609028357518</v>
      </c>
      <c r="L5" s="111">
        <f t="shared" si="0"/>
        <v>83052.609028357518</v>
      </c>
      <c r="M5" s="111">
        <f t="shared" si="0"/>
        <v>83052.609028357518</v>
      </c>
      <c r="N5" s="111">
        <f t="shared" si="0"/>
        <v>83052.609028357518</v>
      </c>
      <c r="O5" s="111">
        <f t="shared" si="0"/>
        <v>83052.609028357518</v>
      </c>
      <c r="P5" s="111">
        <f t="shared" si="0"/>
        <v>83052.609028357518</v>
      </c>
      <c r="Q5" s="111">
        <f t="shared" si="0"/>
        <v>83052.609028357518</v>
      </c>
      <c r="R5" s="111">
        <f t="shared" si="0"/>
        <v>83052.609028357518</v>
      </c>
      <c r="S5" s="111">
        <f t="shared" si="0"/>
        <v>83052.609028357518</v>
      </c>
      <c r="T5" s="111">
        <f t="shared" si="0"/>
        <v>83052.609028357518</v>
      </c>
      <c r="U5" s="111">
        <f t="shared" si="0"/>
        <v>83052.609028357518</v>
      </c>
      <c r="V5" s="111">
        <f t="shared" si="0"/>
        <v>83052.609028357518</v>
      </c>
      <c r="W5" s="111">
        <f t="shared" si="0"/>
        <v>83052.609028357518</v>
      </c>
      <c r="X5" s="111">
        <f t="shared" si="0"/>
        <v>83052.609028357518</v>
      </c>
      <c r="Y5" s="111">
        <f t="shared" si="0"/>
        <v>83052.609028357518</v>
      </c>
      <c r="Z5" s="111">
        <f t="shared" si="0"/>
        <v>83052.609028357518</v>
      </c>
      <c r="AA5" s="111">
        <f t="shared" si="0"/>
        <v>83052.609028357518</v>
      </c>
      <c r="AB5" s="111">
        <f t="shared" si="0"/>
        <v>83052.609028357518</v>
      </c>
      <c r="AC5" s="111">
        <f t="shared" si="0"/>
        <v>83052.609028357518</v>
      </c>
      <c r="AD5" s="111">
        <f t="shared" si="0"/>
        <v>83052.609028357518</v>
      </c>
      <c r="AE5" s="111">
        <f t="shared" si="0"/>
        <v>83052.609028357518</v>
      </c>
      <c r="AF5" s="111">
        <f t="shared" si="0"/>
        <v>83052.609028357518</v>
      </c>
      <c r="AG5" s="111">
        <f t="shared" si="0"/>
        <v>83052.609028357518</v>
      </c>
    </row>
    <row r="6" spans="1:33">
      <c r="A6" s="4" t="s">
        <v>491</v>
      </c>
      <c r="B6" s="111">
        <f>'Manual Adjustment'!$B37</f>
        <v>161649.18980051856</v>
      </c>
      <c r="C6" s="111">
        <f t="shared" si="1"/>
        <v>161649.18980051856</v>
      </c>
      <c r="D6" s="111">
        <f t="shared" si="0"/>
        <v>161649.18980051856</v>
      </c>
      <c r="E6" s="111">
        <f t="shared" si="0"/>
        <v>161649.18980051856</v>
      </c>
      <c r="F6" s="111">
        <f t="shared" si="0"/>
        <v>161649.18980051856</v>
      </c>
      <c r="G6" s="111">
        <f t="shared" si="0"/>
        <v>161649.18980051856</v>
      </c>
      <c r="H6" s="111">
        <f t="shared" si="0"/>
        <v>161649.18980051856</v>
      </c>
      <c r="I6" s="111">
        <f t="shared" si="0"/>
        <v>161649.18980051856</v>
      </c>
      <c r="J6" s="111">
        <f t="shared" si="0"/>
        <v>161649.18980051856</v>
      </c>
      <c r="K6" s="111">
        <f t="shared" si="0"/>
        <v>161649.18980051856</v>
      </c>
      <c r="L6" s="111">
        <f t="shared" si="0"/>
        <v>161649.18980051856</v>
      </c>
      <c r="M6" s="111">
        <f t="shared" si="0"/>
        <v>161649.18980051856</v>
      </c>
      <c r="N6" s="111">
        <f t="shared" si="0"/>
        <v>161649.18980051856</v>
      </c>
      <c r="O6" s="111">
        <f t="shared" si="0"/>
        <v>161649.18980051856</v>
      </c>
      <c r="P6" s="111">
        <f t="shared" si="0"/>
        <v>161649.18980051856</v>
      </c>
      <c r="Q6" s="111">
        <f t="shared" si="0"/>
        <v>161649.18980051856</v>
      </c>
      <c r="R6" s="111">
        <f t="shared" si="0"/>
        <v>161649.18980051856</v>
      </c>
      <c r="S6" s="111">
        <f t="shared" si="0"/>
        <v>161649.18980051856</v>
      </c>
      <c r="T6" s="111">
        <f t="shared" si="0"/>
        <v>161649.18980051856</v>
      </c>
      <c r="U6" s="111">
        <f t="shared" si="0"/>
        <v>161649.18980051856</v>
      </c>
      <c r="V6" s="111">
        <f t="shared" si="0"/>
        <v>161649.18980051856</v>
      </c>
      <c r="W6" s="111">
        <f t="shared" si="0"/>
        <v>161649.18980051856</v>
      </c>
      <c r="X6" s="111">
        <f t="shared" si="0"/>
        <v>161649.18980051856</v>
      </c>
      <c r="Y6" s="111">
        <f t="shared" si="0"/>
        <v>161649.18980051856</v>
      </c>
      <c r="Z6" s="111">
        <f t="shared" si="0"/>
        <v>161649.18980051856</v>
      </c>
      <c r="AA6" s="111">
        <f t="shared" si="0"/>
        <v>161649.18980051856</v>
      </c>
      <c r="AB6" s="111">
        <f t="shared" si="0"/>
        <v>161649.18980051856</v>
      </c>
      <c r="AC6" s="111">
        <f t="shared" si="0"/>
        <v>161649.18980051856</v>
      </c>
      <c r="AD6" s="111">
        <f t="shared" si="0"/>
        <v>161649.18980051856</v>
      </c>
      <c r="AE6" s="111">
        <f t="shared" si="0"/>
        <v>161649.18980051856</v>
      </c>
      <c r="AF6" s="111">
        <f t="shared" si="0"/>
        <v>161649.18980051856</v>
      </c>
      <c r="AG6" s="111">
        <f t="shared" si="0"/>
        <v>161649.18980051856</v>
      </c>
    </row>
    <row r="7" spans="1:33">
      <c r="A7" s="4" t="s">
        <v>492</v>
      </c>
      <c r="B7" s="111">
        <f>'Manual Adjustment'!$B38</f>
        <v>22687.942946944619</v>
      </c>
      <c r="C7" s="111">
        <f t="shared" si="1"/>
        <v>22687.942946944619</v>
      </c>
      <c r="D7" s="111">
        <f t="shared" si="0"/>
        <v>22687.942946944619</v>
      </c>
      <c r="E7" s="111">
        <f t="shared" si="0"/>
        <v>22687.942946944619</v>
      </c>
      <c r="F7" s="111">
        <f t="shared" si="0"/>
        <v>22687.942946944619</v>
      </c>
      <c r="G7" s="111">
        <f t="shared" si="0"/>
        <v>22687.942946944619</v>
      </c>
      <c r="H7" s="111">
        <f t="shared" si="0"/>
        <v>22687.942946944619</v>
      </c>
      <c r="I7" s="111">
        <f t="shared" si="0"/>
        <v>22687.942946944619</v>
      </c>
      <c r="J7" s="111">
        <f t="shared" si="0"/>
        <v>22687.942946944619</v>
      </c>
      <c r="K7" s="111">
        <f t="shared" si="0"/>
        <v>22687.942946944619</v>
      </c>
      <c r="L7" s="111">
        <f t="shared" si="0"/>
        <v>22687.942946944619</v>
      </c>
      <c r="M7" s="111">
        <f t="shared" si="0"/>
        <v>22687.942946944619</v>
      </c>
      <c r="N7" s="111">
        <f t="shared" si="0"/>
        <v>22687.942946944619</v>
      </c>
      <c r="O7" s="111">
        <f t="shared" si="0"/>
        <v>22687.942946944619</v>
      </c>
      <c r="P7" s="111">
        <f t="shared" si="0"/>
        <v>22687.942946944619</v>
      </c>
      <c r="Q7" s="111">
        <f t="shared" si="0"/>
        <v>22687.942946944619</v>
      </c>
      <c r="R7" s="111">
        <f t="shared" si="0"/>
        <v>22687.942946944619</v>
      </c>
      <c r="S7" s="111">
        <f t="shared" si="0"/>
        <v>22687.942946944619</v>
      </c>
      <c r="T7" s="111">
        <f t="shared" si="0"/>
        <v>22687.942946944619</v>
      </c>
      <c r="U7" s="111">
        <f t="shared" si="0"/>
        <v>22687.942946944619</v>
      </c>
      <c r="V7" s="111">
        <f t="shared" si="0"/>
        <v>22687.942946944619</v>
      </c>
      <c r="W7" s="111">
        <f t="shared" si="0"/>
        <v>22687.942946944619</v>
      </c>
      <c r="X7" s="111">
        <f t="shared" si="0"/>
        <v>22687.942946944619</v>
      </c>
      <c r="Y7" s="111">
        <f t="shared" si="0"/>
        <v>22687.942946944619</v>
      </c>
      <c r="Z7" s="111">
        <f t="shared" si="0"/>
        <v>22687.942946944619</v>
      </c>
      <c r="AA7" s="111">
        <f t="shared" si="0"/>
        <v>22687.942946944619</v>
      </c>
      <c r="AB7" s="111">
        <f t="shared" si="0"/>
        <v>22687.942946944619</v>
      </c>
      <c r="AC7" s="111">
        <f t="shared" si="0"/>
        <v>22687.942946944619</v>
      </c>
      <c r="AD7" s="111">
        <f t="shared" si="0"/>
        <v>22687.942946944619</v>
      </c>
      <c r="AE7" s="111">
        <f t="shared" si="0"/>
        <v>22687.942946944619</v>
      </c>
      <c r="AF7" s="111">
        <f t="shared" si="0"/>
        <v>22687.942946944619</v>
      </c>
      <c r="AG7" s="111">
        <f t="shared" si="0"/>
        <v>22687.942946944619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318.99296744389557</v>
      </c>
      <c r="C9" s="111">
        <f t="shared" si="1"/>
        <v>318.99296744389557</v>
      </c>
      <c r="D9" s="111">
        <f t="shared" si="0"/>
        <v>318.99296744389557</v>
      </c>
      <c r="E9" s="111">
        <f t="shared" si="0"/>
        <v>318.99296744389557</v>
      </c>
      <c r="F9" s="111">
        <f t="shared" si="0"/>
        <v>318.99296744389557</v>
      </c>
      <c r="G9" s="111">
        <f t="shared" si="0"/>
        <v>318.99296744389557</v>
      </c>
      <c r="H9" s="111">
        <f t="shared" si="0"/>
        <v>318.99296744389557</v>
      </c>
      <c r="I9" s="111">
        <f t="shared" si="0"/>
        <v>318.99296744389557</v>
      </c>
      <c r="J9" s="111">
        <f t="shared" si="0"/>
        <v>318.99296744389557</v>
      </c>
      <c r="K9" s="111">
        <f t="shared" si="0"/>
        <v>318.99296744389557</v>
      </c>
      <c r="L9" s="111">
        <f t="shared" si="0"/>
        <v>318.99296744389557</v>
      </c>
      <c r="M9" s="111">
        <f t="shared" si="0"/>
        <v>318.99296744389557</v>
      </c>
      <c r="N9" s="111">
        <f t="shared" si="0"/>
        <v>318.99296744389557</v>
      </c>
      <c r="O9" s="111">
        <f t="shared" si="0"/>
        <v>318.99296744389557</v>
      </c>
      <c r="P9" s="111">
        <f t="shared" si="0"/>
        <v>318.99296744389557</v>
      </c>
      <c r="Q9" s="111">
        <f t="shared" si="0"/>
        <v>318.99296744389557</v>
      </c>
      <c r="R9" s="111">
        <f t="shared" si="0"/>
        <v>318.99296744389557</v>
      </c>
      <c r="S9" s="111">
        <f t="shared" si="0"/>
        <v>318.99296744389557</v>
      </c>
      <c r="T9" s="111">
        <f t="shared" si="0"/>
        <v>318.99296744389557</v>
      </c>
      <c r="U9" s="111">
        <f t="shared" si="0"/>
        <v>318.99296744389557</v>
      </c>
      <c r="V9" s="111">
        <f t="shared" si="0"/>
        <v>318.99296744389557</v>
      </c>
      <c r="W9" s="111">
        <f t="shared" si="0"/>
        <v>318.99296744389557</v>
      </c>
      <c r="X9" s="111">
        <f t="shared" si="0"/>
        <v>318.99296744389557</v>
      </c>
      <c r="Y9" s="111">
        <f t="shared" si="0"/>
        <v>318.99296744389557</v>
      </c>
      <c r="Z9" s="111">
        <f t="shared" si="0"/>
        <v>318.99296744389557</v>
      </c>
      <c r="AA9" s="111">
        <f t="shared" si="0"/>
        <v>318.99296744389557</v>
      </c>
      <c r="AB9" s="111">
        <f t="shared" si="0"/>
        <v>318.99296744389557</v>
      </c>
      <c r="AC9" s="111">
        <f t="shared" si="0"/>
        <v>318.99296744389557</v>
      </c>
      <c r="AD9" s="111">
        <f t="shared" si="0"/>
        <v>318.99296744389557</v>
      </c>
      <c r="AE9" s="111">
        <f t="shared" si="0"/>
        <v>318.99296744389557</v>
      </c>
      <c r="AF9" s="111">
        <f t="shared" si="0"/>
        <v>318.99296744389557</v>
      </c>
      <c r="AG9" s="111">
        <f t="shared" si="0"/>
        <v>318.99296744389557</v>
      </c>
    </row>
    <row r="10" spans="1:33">
      <c r="A10" s="4" t="s">
        <v>495</v>
      </c>
      <c r="B10" s="111">
        <f>'Manual Adjustment'!$B41</f>
        <v>19.301683362743994</v>
      </c>
      <c r="C10" s="111">
        <f t="shared" si="1"/>
        <v>19.301683362743994</v>
      </c>
      <c r="D10" s="111">
        <f t="shared" si="0"/>
        <v>19.301683362743994</v>
      </c>
      <c r="E10" s="111">
        <f t="shared" si="0"/>
        <v>19.301683362743994</v>
      </c>
      <c r="F10" s="111">
        <f t="shared" si="0"/>
        <v>19.301683362743994</v>
      </c>
      <c r="G10" s="111">
        <f t="shared" si="0"/>
        <v>19.301683362743994</v>
      </c>
      <c r="H10" s="111">
        <f t="shared" si="0"/>
        <v>19.301683362743994</v>
      </c>
      <c r="I10" s="111">
        <f t="shared" si="0"/>
        <v>19.301683362743994</v>
      </c>
      <c r="J10" s="111">
        <f t="shared" si="0"/>
        <v>19.301683362743994</v>
      </c>
      <c r="K10" s="111">
        <f t="shared" si="0"/>
        <v>19.301683362743994</v>
      </c>
      <c r="L10" s="111">
        <f t="shared" si="0"/>
        <v>19.301683362743994</v>
      </c>
      <c r="M10" s="111">
        <f t="shared" si="0"/>
        <v>19.301683362743994</v>
      </c>
      <c r="N10" s="111">
        <f t="shared" si="0"/>
        <v>19.301683362743994</v>
      </c>
      <c r="O10" s="111">
        <f t="shared" si="0"/>
        <v>19.301683362743994</v>
      </c>
      <c r="P10" s="111">
        <f t="shared" si="0"/>
        <v>19.301683362743994</v>
      </c>
      <c r="Q10" s="111">
        <f t="shared" si="0"/>
        <v>19.301683362743994</v>
      </c>
      <c r="R10" s="111">
        <f t="shared" si="0"/>
        <v>19.301683362743994</v>
      </c>
      <c r="S10" s="111">
        <f t="shared" si="0"/>
        <v>19.301683362743994</v>
      </c>
      <c r="T10" s="111">
        <f t="shared" si="0"/>
        <v>19.301683362743994</v>
      </c>
      <c r="U10" s="111">
        <f t="shared" si="0"/>
        <v>19.301683362743994</v>
      </c>
      <c r="V10" s="111">
        <f t="shared" si="0"/>
        <v>19.301683362743994</v>
      </c>
      <c r="W10" s="111">
        <f t="shared" si="0"/>
        <v>19.301683362743994</v>
      </c>
      <c r="X10" s="111">
        <f t="shared" si="0"/>
        <v>19.301683362743994</v>
      </c>
      <c r="Y10" s="111">
        <f t="shared" si="0"/>
        <v>19.301683362743994</v>
      </c>
      <c r="Z10" s="111">
        <f t="shared" si="0"/>
        <v>19.301683362743994</v>
      </c>
      <c r="AA10" s="111">
        <f t="shared" si="0"/>
        <v>19.301683362743994</v>
      </c>
      <c r="AB10" s="111">
        <f t="shared" si="0"/>
        <v>19.301683362743994</v>
      </c>
      <c r="AC10" s="111">
        <f t="shared" si="0"/>
        <v>19.301683362743994</v>
      </c>
      <c r="AD10" s="111">
        <f t="shared" si="0"/>
        <v>19.301683362743994</v>
      </c>
      <c r="AE10" s="111">
        <f t="shared" si="0"/>
        <v>19.301683362743994</v>
      </c>
      <c r="AF10" s="111">
        <f t="shared" si="0"/>
        <v>19.301683362743994</v>
      </c>
      <c r="AG10" s="111">
        <f t="shared" si="0"/>
        <v>19.301683362743994</v>
      </c>
    </row>
    <row r="11" spans="1:33">
      <c r="A11" s="4" t="s">
        <v>496</v>
      </c>
      <c r="B11" s="111">
        <f>'Manual Adjustment'!$B42</f>
        <v>12.771504092710918</v>
      </c>
      <c r="C11" s="111">
        <f t="shared" si="1"/>
        <v>12.771504092710918</v>
      </c>
      <c r="D11" s="111">
        <f t="shared" ref="D11:AG17" si="2">C11</f>
        <v>12.771504092710918</v>
      </c>
      <c r="E11" s="111">
        <f t="shared" si="2"/>
        <v>12.771504092710918</v>
      </c>
      <c r="F11" s="111">
        <f t="shared" si="2"/>
        <v>12.771504092710918</v>
      </c>
      <c r="G11" s="111">
        <f t="shared" si="2"/>
        <v>12.771504092710918</v>
      </c>
      <c r="H11" s="111">
        <f t="shared" si="2"/>
        <v>12.771504092710918</v>
      </c>
      <c r="I11" s="111">
        <f t="shared" si="2"/>
        <v>12.771504092710918</v>
      </c>
      <c r="J11" s="111">
        <f t="shared" si="2"/>
        <v>12.771504092710918</v>
      </c>
      <c r="K11" s="111">
        <f t="shared" si="2"/>
        <v>12.771504092710918</v>
      </c>
      <c r="L11" s="111">
        <f t="shared" si="2"/>
        <v>12.771504092710918</v>
      </c>
      <c r="M11" s="111">
        <f t="shared" si="2"/>
        <v>12.771504092710918</v>
      </c>
      <c r="N11" s="111">
        <f t="shared" si="2"/>
        <v>12.771504092710918</v>
      </c>
      <c r="O11" s="111">
        <f t="shared" si="2"/>
        <v>12.771504092710918</v>
      </c>
      <c r="P11" s="111">
        <f t="shared" si="2"/>
        <v>12.771504092710918</v>
      </c>
      <c r="Q11" s="111">
        <f t="shared" si="2"/>
        <v>12.771504092710918</v>
      </c>
      <c r="R11" s="111">
        <f t="shared" si="2"/>
        <v>12.771504092710918</v>
      </c>
      <c r="S11" s="111">
        <f t="shared" si="2"/>
        <v>12.771504092710918</v>
      </c>
      <c r="T11" s="111">
        <f t="shared" si="2"/>
        <v>12.771504092710918</v>
      </c>
      <c r="U11" s="111">
        <f t="shared" si="2"/>
        <v>12.771504092710918</v>
      </c>
      <c r="V11" s="111">
        <f t="shared" si="2"/>
        <v>12.771504092710918</v>
      </c>
      <c r="W11" s="111">
        <f t="shared" si="2"/>
        <v>12.771504092710918</v>
      </c>
      <c r="X11" s="111">
        <f t="shared" si="2"/>
        <v>12.771504092710918</v>
      </c>
      <c r="Y11" s="111">
        <f t="shared" si="2"/>
        <v>12.771504092710918</v>
      </c>
      <c r="Z11" s="111">
        <f t="shared" si="2"/>
        <v>12.771504092710918</v>
      </c>
      <c r="AA11" s="111">
        <f t="shared" si="2"/>
        <v>12.771504092710918</v>
      </c>
      <c r="AB11" s="111">
        <f t="shared" si="2"/>
        <v>12.771504092710918</v>
      </c>
      <c r="AC11" s="111">
        <f t="shared" si="2"/>
        <v>12.771504092710918</v>
      </c>
      <c r="AD11" s="111">
        <f t="shared" si="2"/>
        <v>12.771504092710918</v>
      </c>
      <c r="AE11" s="111">
        <f t="shared" si="2"/>
        <v>12.771504092710918</v>
      </c>
      <c r="AF11" s="111">
        <f t="shared" si="2"/>
        <v>12.771504092710918</v>
      </c>
      <c r="AG11" s="111">
        <f t="shared" si="2"/>
        <v>12.771504092710918</v>
      </c>
    </row>
    <row r="12" spans="1:33">
      <c r="A12" s="4" t="s">
        <v>497</v>
      </c>
      <c r="B12" s="111">
        <f>'Manual Adjustment'!$B43</f>
        <v>14886.319895683597</v>
      </c>
      <c r="C12" s="111">
        <f t="shared" si="1"/>
        <v>14886.319895683597</v>
      </c>
      <c r="D12" s="111">
        <f t="shared" si="2"/>
        <v>14886.319895683597</v>
      </c>
      <c r="E12" s="111">
        <f t="shared" si="2"/>
        <v>14886.319895683597</v>
      </c>
      <c r="F12" s="111">
        <f t="shared" si="2"/>
        <v>14886.319895683597</v>
      </c>
      <c r="G12" s="111">
        <f t="shared" si="2"/>
        <v>14886.319895683597</v>
      </c>
      <c r="H12" s="111">
        <f t="shared" si="2"/>
        <v>14886.319895683597</v>
      </c>
      <c r="I12" s="111">
        <f t="shared" si="2"/>
        <v>14886.319895683597</v>
      </c>
      <c r="J12" s="111">
        <f t="shared" si="2"/>
        <v>14886.319895683597</v>
      </c>
      <c r="K12" s="111">
        <f t="shared" si="2"/>
        <v>14886.319895683597</v>
      </c>
      <c r="L12" s="111">
        <f t="shared" si="2"/>
        <v>14886.319895683597</v>
      </c>
      <c r="M12" s="111">
        <f t="shared" si="2"/>
        <v>14886.319895683597</v>
      </c>
      <c r="N12" s="111">
        <f t="shared" si="2"/>
        <v>14886.319895683597</v>
      </c>
      <c r="O12" s="111">
        <f t="shared" si="2"/>
        <v>14886.319895683597</v>
      </c>
      <c r="P12" s="111">
        <f t="shared" si="2"/>
        <v>14886.319895683597</v>
      </c>
      <c r="Q12" s="111">
        <f t="shared" si="2"/>
        <v>14886.319895683597</v>
      </c>
      <c r="R12" s="111">
        <f t="shared" si="2"/>
        <v>14886.319895683597</v>
      </c>
      <c r="S12" s="111">
        <f t="shared" si="2"/>
        <v>14886.319895683597</v>
      </c>
      <c r="T12" s="111">
        <f t="shared" si="2"/>
        <v>14886.319895683597</v>
      </c>
      <c r="U12" s="111">
        <f t="shared" si="2"/>
        <v>14886.319895683597</v>
      </c>
      <c r="V12" s="111">
        <f t="shared" si="2"/>
        <v>14886.319895683597</v>
      </c>
      <c r="W12" s="111">
        <f t="shared" si="2"/>
        <v>14886.319895683597</v>
      </c>
      <c r="X12" s="111">
        <f t="shared" si="2"/>
        <v>14886.319895683597</v>
      </c>
      <c r="Y12" s="111">
        <f t="shared" si="2"/>
        <v>14886.319895683597</v>
      </c>
      <c r="Z12" s="111">
        <f t="shared" si="2"/>
        <v>14886.319895683597</v>
      </c>
      <c r="AA12" s="111">
        <f t="shared" si="2"/>
        <v>14886.319895683597</v>
      </c>
      <c r="AB12" s="111">
        <f t="shared" si="2"/>
        <v>14886.319895683597</v>
      </c>
      <c r="AC12" s="111">
        <f t="shared" si="2"/>
        <v>14886.319895683597</v>
      </c>
      <c r="AD12" s="111">
        <f t="shared" si="2"/>
        <v>14886.319895683597</v>
      </c>
      <c r="AE12" s="111">
        <f t="shared" si="2"/>
        <v>14886.319895683597</v>
      </c>
      <c r="AF12" s="111">
        <f t="shared" si="2"/>
        <v>14886.319895683597</v>
      </c>
      <c r="AG12" s="111">
        <f t="shared" si="2"/>
        <v>14886.319895683597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57658.625492019171</v>
      </c>
      <c r="C15" s="111">
        <f t="shared" si="1"/>
        <v>57658.625492019171</v>
      </c>
      <c r="D15" s="111">
        <f t="shared" si="2"/>
        <v>57658.625492019171</v>
      </c>
      <c r="E15" s="111">
        <f t="shared" si="2"/>
        <v>57658.625492019171</v>
      </c>
      <c r="F15" s="111">
        <f t="shared" si="2"/>
        <v>57658.625492019171</v>
      </c>
      <c r="G15" s="111">
        <f t="shared" si="2"/>
        <v>57658.625492019171</v>
      </c>
      <c r="H15" s="111">
        <f t="shared" si="2"/>
        <v>57658.625492019171</v>
      </c>
      <c r="I15" s="111">
        <f t="shared" si="2"/>
        <v>57658.625492019171</v>
      </c>
      <c r="J15" s="111">
        <f t="shared" si="2"/>
        <v>57658.625492019171</v>
      </c>
      <c r="K15" s="111">
        <f t="shared" si="2"/>
        <v>57658.625492019171</v>
      </c>
      <c r="L15" s="111">
        <f t="shared" si="2"/>
        <v>57658.625492019171</v>
      </c>
      <c r="M15" s="111">
        <f t="shared" si="2"/>
        <v>57658.625492019171</v>
      </c>
      <c r="N15" s="111">
        <f t="shared" si="2"/>
        <v>57658.625492019171</v>
      </c>
      <c r="O15" s="111">
        <f t="shared" si="2"/>
        <v>57658.625492019171</v>
      </c>
      <c r="P15" s="111">
        <f t="shared" si="2"/>
        <v>57658.625492019171</v>
      </c>
      <c r="Q15" s="111">
        <f t="shared" si="2"/>
        <v>57658.625492019171</v>
      </c>
      <c r="R15" s="111">
        <f t="shared" si="2"/>
        <v>57658.625492019171</v>
      </c>
      <c r="S15" s="111">
        <f t="shared" si="2"/>
        <v>57658.625492019171</v>
      </c>
      <c r="T15" s="111">
        <f t="shared" si="2"/>
        <v>57658.625492019171</v>
      </c>
      <c r="U15" s="111">
        <f t="shared" si="2"/>
        <v>57658.625492019171</v>
      </c>
      <c r="V15" s="111">
        <f t="shared" si="2"/>
        <v>57658.625492019171</v>
      </c>
      <c r="W15" s="111">
        <f t="shared" si="2"/>
        <v>57658.625492019171</v>
      </c>
      <c r="X15" s="111">
        <f t="shared" si="2"/>
        <v>57658.625492019171</v>
      </c>
      <c r="Y15" s="111">
        <f t="shared" si="2"/>
        <v>57658.625492019171</v>
      </c>
      <c r="Z15" s="111">
        <f t="shared" si="2"/>
        <v>57658.625492019171</v>
      </c>
      <c r="AA15" s="111">
        <f t="shared" si="2"/>
        <v>57658.625492019171</v>
      </c>
      <c r="AB15" s="111">
        <f t="shared" si="2"/>
        <v>57658.625492019171</v>
      </c>
      <c r="AC15" s="111">
        <f t="shared" si="2"/>
        <v>57658.625492019171</v>
      </c>
      <c r="AD15" s="111">
        <f t="shared" si="2"/>
        <v>57658.625492019171</v>
      </c>
      <c r="AE15" s="111">
        <f t="shared" si="2"/>
        <v>57658.625492019171</v>
      </c>
      <c r="AF15" s="111">
        <f t="shared" si="2"/>
        <v>57658.625492019171</v>
      </c>
      <c r="AG15" s="111">
        <f t="shared" si="2"/>
        <v>57658.625492019171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56.275666637775657</v>
      </c>
      <c r="C2" s="66">
        <f>SUMIFS('State Generation Costs Calcs'!C105:C155,'State Generation Costs Calcs'!$A$105:$A$155,About!$B$2)*About!$A$52</f>
        <v>53.47152913610681</v>
      </c>
      <c r="D2" s="66">
        <f>SUMIFS('State Generation Costs Calcs'!D105:D155,'State Generation Costs Calcs'!$A$105:$A$155,About!$B$2)*About!$A$52</f>
        <v>52.989266617037167</v>
      </c>
      <c r="E2" s="66">
        <f>SUMIFS('State Generation Costs Calcs'!E105:E155,'State Generation Costs Calcs'!$A$105:$A$155,About!$B$2)*About!$A$52</f>
        <v>52.22117169964784</v>
      </c>
      <c r="F2" s="66">
        <f>SUMIFS('State Generation Costs Calcs'!F105:F155,'State Generation Costs Calcs'!$A$105:$A$155,About!$B$2)*About!$A$52</f>
        <v>51.548208754308959</v>
      </c>
      <c r="G2" s="66">
        <f>SUMIFS('State Generation Costs Calcs'!G105:G155,'State Generation Costs Calcs'!$A$105:$A$155,About!$B$2)*About!$A$52</f>
        <v>51.636852472880449</v>
      </c>
      <c r="H2" s="66">
        <f>SUMIFS('State Generation Costs Calcs'!H105:H155,'State Generation Costs Calcs'!$A$105:$A$155,About!$B$2)*About!$A$52</f>
        <v>52.076479679778849</v>
      </c>
      <c r="I2" s="66">
        <f>SUMIFS('State Generation Costs Calcs'!I105:I155,'State Generation Costs Calcs'!$A$105:$A$155,About!$B$2)*About!$A$52</f>
        <v>52.461097878125763</v>
      </c>
      <c r="J2" s="66">
        <f>SUMIFS('State Generation Costs Calcs'!J105:J155,'State Generation Costs Calcs'!$A$105:$A$155,About!$B$2)*About!$A$52</f>
        <v>52.587895368497591</v>
      </c>
      <c r="K2" s="66">
        <f>SUMIFS('State Generation Costs Calcs'!K105:K155,'State Generation Costs Calcs'!$A$105:$A$155,About!$B$2)*About!$A$52</f>
        <v>51.874015180342347</v>
      </c>
      <c r="L2" s="66">
        <f>SUMIFS('State Generation Costs Calcs'!L105:L155,'State Generation Costs Calcs'!$A$105:$A$155,About!$B$2)*About!$A$52</f>
        <v>51.095427184613925</v>
      </c>
      <c r="M2" s="66">
        <f>SUMIFS('State Generation Costs Calcs'!M105:M155,'State Generation Costs Calcs'!$A$105:$A$155,About!$B$2)*About!$A$52</f>
        <v>50.514119576022708</v>
      </c>
      <c r="N2" s="66">
        <f>SUMIFS('State Generation Costs Calcs'!N105:N155,'State Generation Costs Calcs'!$A$105:$A$155,About!$B$2)*About!$A$52</f>
        <v>49.71690286326811</v>
      </c>
      <c r="O2" s="66">
        <f>SUMIFS('State Generation Costs Calcs'!O105:O155,'State Generation Costs Calcs'!$A$105:$A$155,About!$B$2)*About!$A$52</f>
        <v>48.965121075660868</v>
      </c>
      <c r="P2" s="66">
        <f>SUMIFS('State Generation Costs Calcs'!P105:P155,'State Generation Costs Calcs'!$A$105:$A$155,About!$B$2)*About!$A$52</f>
        <v>48.971747434185211</v>
      </c>
      <c r="Q2" s="66">
        <f>SUMIFS('State Generation Costs Calcs'!Q105:Q155,'State Generation Costs Calcs'!$A$105:$A$155,About!$B$2)*About!$A$52</f>
        <v>48.74703556805747</v>
      </c>
      <c r="R2" s="66">
        <f>SUMIFS('State Generation Costs Calcs'!R105:R155,'State Generation Costs Calcs'!$A$105:$A$155,About!$B$2)*About!$A$52</f>
        <v>47.994235547023308</v>
      </c>
      <c r="S2" s="66">
        <f>SUMIFS('State Generation Costs Calcs'!S105:S155,'State Generation Costs Calcs'!$A$105:$A$155,About!$B$2)*About!$A$52</f>
        <v>47.590761261803756</v>
      </c>
      <c r="T2" s="66">
        <f>SUMIFS('State Generation Costs Calcs'!T105:T155,'State Generation Costs Calcs'!$A$105:$A$155,About!$B$2)*About!$A$52</f>
        <v>47.199641664491317</v>
      </c>
      <c r="U2" s="66">
        <f>SUMIFS('State Generation Costs Calcs'!U105:U155,'State Generation Costs Calcs'!$A$105:$A$155,About!$B$2)*About!$A$52</f>
        <v>47.2760432350413</v>
      </c>
      <c r="V2" s="66">
        <f>SUMIFS('State Generation Costs Calcs'!V105:V155,'State Generation Costs Calcs'!$A$105:$A$155,About!$B$2)*About!$A$52</f>
        <v>46.929313119601289</v>
      </c>
      <c r="W2" s="66">
        <f>SUMIFS('State Generation Costs Calcs'!W105:W155,'State Generation Costs Calcs'!$A$105:$A$155,About!$B$2)*About!$A$52</f>
        <v>46.326281250804733</v>
      </c>
      <c r="X2" s="66">
        <f>SUMIFS('State Generation Costs Calcs'!X105:X155,'State Generation Costs Calcs'!$A$105:$A$155,About!$B$2)*About!$A$52</f>
        <v>46.037637651424042</v>
      </c>
      <c r="Y2" s="66">
        <f>SUMIFS('State Generation Costs Calcs'!Y105:Y155,'State Generation Costs Calcs'!$A$105:$A$155,About!$B$2)*About!$A$52</f>
        <v>45.743869094434338</v>
      </c>
      <c r="Z2" s="66">
        <f>SUMIFS('State Generation Costs Calcs'!Z105:Z155,'State Generation Costs Calcs'!$A$105:$A$155,About!$B$2)*About!$A$52</f>
        <v>45.425950188434825</v>
      </c>
      <c r="AA2" s="66">
        <f>SUMIFS('State Generation Costs Calcs'!AA105:AA155,'State Generation Costs Calcs'!$A$105:$A$155,About!$B$2)*About!$A$52</f>
        <v>45.383495336245986</v>
      </c>
      <c r="AB2" s="66">
        <f>SUMIFS('State Generation Costs Calcs'!AB105:AB155,'State Generation Costs Calcs'!$A$105:$A$155,About!$B$2)*About!$A$52</f>
        <v>45.185267532838246</v>
      </c>
      <c r="AC2" s="66">
        <f>SUMIFS('State Generation Costs Calcs'!AC105:AC155,'State Generation Costs Calcs'!$A$105:$A$155,About!$B$2)*About!$A$52</f>
        <v>44.966854821865489</v>
      </c>
      <c r="AD2" s="66">
        <f>SUMIFS('State Generation Costs Calcs'!AD105:AD155,'State Generation Costs Calcs'!$A$105:$A$155,About!$B$2)*About!$A$52</f>
        <v>45.111793495780617</v>
      </c>
      <c r="AE2" s="66">
        <f>SUMIFS('State Generation Costs Calcs'!AE105:AE155,'State Generation Costs Calcs'!$A$105:$A$155,About!$B$2)*About!$A$52</f>
        <v>45.028702132352102</v>
      </c>
      <c r="AF2" s="66">
        <f>SUMIFS('State Generation Costs Calcs'!AF105:AF155,'State Generation Costs Calcs'!$A$105:$A$155,About!$B$2)*About!$A$52</f>
        <v>44.889622551770003</v>
      </c>
      <c r="AG2" s="66">
        <f>SUMIFS('State Generation Costs Calcs'!AG105:AG155,'State Generation Costs Calcs'!$A$105:$A$155,About!$B$2)*About!$A$52</f>
        <v>44.935799029945088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56.275666637775657</v>
      </c>
      <c r="C2" s="67">
        <f>SUMIFS('State Generation Costs Calcs'!C105:C155,'State Generation Costs Calcs'!$A$105:$A$155,About!$B$2)*About!$A$52</f>
        <v>53.47152913610681</v>
      </c>
      <c r="D2" s="67">
        <f>SUMIFS('State Generation Costs Calcs'!D105:D155,'State Generation Costs Calcs'!$A$105:$A$155,About!$B$2)*About!$A$52</f>
        <v>52.989266617037167</v>
      </c>
      <c r="E2" s="67">
        <f>SUMIFS('State Generation Costs Calcs'!E105:E155,'State Generation Costs Calcs'!$A$105:$A$155,About!$B$2)*About!$A$52</f>
        <v>52.22117169964784</v>
      </c>
      <c r="F2" s="67">
        <f>SUMIFS('State Generation Costs Calcs'!F105:F155,'State Generation Costs Calcs'!$A$105:$A$155,About!$B$2)*About!$A$52</f>
        <v>51.548208754308959</v>
      </c>
      <c r="G2" s="67">
        <f>SUMIFS('State Generation Costs Calcs'!G105:G155,'State Generation Costs Calcs'!$A$105:$A$155,About!$B$2)*About!$A$52</f>
        <v>51.636852472880449</v>
      </c>
      <c r="H2" s="67">
        <f>SUMIFS('State Generation Costs Calcs'!H105:H155,'State Generation Costs Calcs'!$A$105:$A$155,About!$B$2)*About!$A$52</f>
        <v>52.076479679778849</v>
      </c>
      <c r="I2" s="67">
        <f>SUMIFS('State Generation Costs Calcs'!I105:I155,'State Generation Costs Calcs'!$A$105:$A$155,About!$B$2)*About!$A$52</f>
        <v>52.461097878125763</v>
      </c>
      <c r="J2" s="67">
        <f>SUMIFS('State Generation Costs Calcs'!J105:J155,'State Generation Costs Calcs'!$A$105:$A$155,About!$B$2)*About!$A$52</f>
        <v>52.587895368497591</v>
      </c>
      <c r="K2" s="67">
        <f>SUMIFS('State Generation Costs Calcs'!K105:K155,'State Generation Costs Calcs'!$A$105:$A$155,About!$B$2)*About!$A$52</f>
        <v>51.874015180342347</v>
      </c>
      <c r="L2" s="67">
        <f>SUMIFS('State Generation Costs Calcs'!L105:L155,'State Generation Costs Calcs'!$A$105:$A$155,About!$B$2)*About!$A$52</f>
        <v>51.095427184613925</v>
      </c>
      <c r="M2" s="67">
        <f>SUMIFS('State Generation Costs Calcs'!M105:M155,'State Generation Costs Calcs'!$A$105:$A$155,About!$B$2)*About!$A$52</f>
        <v>50.514119576022708</v>
      </c>
      <c r="N2" s="67">
        <f>SUMIFS('State Generation Costs Calcs'!N105:N155,'State Generation Costs Calcs'!$A$105:$A$155,About!$B$2)*About!$A$52</f>
        <v>49.71690286326811</v>
      </c>
      <c r="O2" s="67">
        <f>SUMIFS('State Generation Costs Calcs'!O105:O155,'State Generation Costs Calcs'!$A$105:$A$155,About!$B$2)*About!$A$52</f>
        <v>48.965121075660868</v>
      </c>
      <c r="P2" s="67">
        <f>SUMIFS('State Generation Costs Calcs'!P105:P155,'State Generation Costs Calcs'!$A$105:$A$155,About!$B$2)*About!$A$52</f>
        <v>48.971747434185211</v>
      </c>
      <c r="Q2" s="67">
        <f>SUMIFS('State Generation Costs Calcs'!Q105:Q155,'State Generation Costs Calcs'!$A$105:$A$155,About!$B$2)*About!$A$52</f>
        <v>48.74703556805747</v>
      </c>
      <c r="R2" s="67">
        <f>SUMIFS('State Generation Costs Calcs'!R105:R155,'State Generation Costs Calcs'!$A$105:$A$155,About!$B$2)*About!$A$52</f>
        <v>47.994235547023308</v>
      </c>
      <c r="S2" s="67">
        <f>SUMIFS('State Generation Costs Calcs'!S105:S155,'State Generation Costs Calcs'!$A$105:$A$155,About!$B$2)*About!$A$52</f>
        <v>47.590761261803756</v>
      </c>
      <c r="T2" s="67">
        <f>SUMIFS('State Generation Costs Calcs'!T105:T155,'State Generation Costs Calcs'!$A$105:$A$155,About!$B$2)*About!$A$52</f>
        <v>47.199641664491317</v>
      </c>
      <c r="U2" s="67">
        <f>SUMIFS('State Generation Costs Calcs'!U105:U155,'State Generation Costs Calcs'!$A$105:$A$155,About!$B$2)*About!$A$52</f>
        <v>47.2760432350413</v>
      </c>
      <c r="V2" s="67">
        <f>SUMIFS('State Generation Costs Calcs'!V105:V155,'State Generation Costs Calcs'!$A$105:$A$155,About!$B$2)*About!$A$52</f>
        <v>46.929313119601289</v>
      </c>
      <c r="W2" s="67">
        <f>SUMIFS('State Generation Costs Calcs'!W105:W155,'State Generation Costs Calcs'!$A$105:$A$155,About!$B$2)*About!$A$52</f>
        <v>46.326281250804733</v>
      </c>
      <c r="X2" s="67">
        <f>SUMIFS('State Generation Costs Calcs'!X105:X155,'State Generation Costs Calcs'!$A$105:$A$155,About!$B$2)*About!$A$52</f>
        <v>46.037637651424042</v>
      </c>
      <c r="Y2" s="67">
        <f>SUMIFS('State Generation Costs Calcs'!Y105:Y155,'State Generation Costs Calcs'!$A$105:$A$155,About!$B$2)*About!$A$52</f>
        <v>45.743869094434338</v>
      </c>
      <c r="Z2" s="67">
        <f>SUMIFS('State Generation Costs Calcs'!Z105:Z155,'State Generation Costs Calcs'!$A$105:$A$155,About!$B$2)*About!$A$52</f>
        <v>45.425950188434825</v>
      </c>
      <c r="AA2" s="67">
        <f>SUMIFS('State Generation Costs Calcs'!AA105:AA155,'State Generation Costs Calcs'!$A$105:$A$155,About!$B$2)*About!$A$52</f>
        <v>45.383495336245986</v>
      </c>
      <c r="AB2" s="67">
        <f>SUMIFS('State Generation Costs Calcs'!AB105:AB155,'State Generation Costs Calcs'!$A$105:$A$155,About!$B$2)*About!$A$52</f>
        <v>45.185267532838246</v>
      </c>
      <c r="AC2" s="67">
        <f>SUMIFS('State Generation Costs Calcs'!AC105:AC155,'State Generation Costs Calcs'!$A$105:$A$155,About!$B$2)*About!$A$52</f>
        <v>44.966854821865489</v>
      </c>
      <c r="AD2" s="67">
        <f>SUMIFS('State Generation Costs Calcs'!AD105:AD155,'State Generation Costs Calcs'!$A$105:$A$155,About!$B$2)*About!$A$52</f>
        <v>45.111793495780617</v>
      </c>
      <c r="AE2" s="67">
        <f>SUMIFS('State Generation Costs Calcs'!AE105:AE155,'State Generation Costs Calcs'!$A$105:$A$155,About!$B$2)*About!$A$52</f>
        <v>45.028702132352102</v>
      </c>
      <c r="AF2" s="67">
        <f>SUMIFS('State Generation Costs Calcs'!AF105:AF155,'State Generation Costs Calcs'!$A$105:$A$155,About!$B$2)*About!$A$52</f>
        <v>44.889622551770003</v>
      </c>
      <c r="AG2" s="67">
        <f>SUMIFS('State Generation Costs Calcs'!AG105:AG155,'State Generation Costs Calcs'!$A$105:$A$155,About!$B$2)*About!$A$52</f>
        <v>44.935799029945088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2021-07-23T23:41:23Z</dcterms:modified>
</cp:coreProperties>
</file>