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DE/land/PLANAbPiaSY/"/>
    </mc:Choice>
  </mc:AlternateContent>
  <xr:revisionPtr revIDLastSave="0" documentId="8_{6605D207-6C84-0E44-BA17-022EA5F4A1AD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<sst xmlns="http://schemas.openxmlformats.org/spreadsheetml/2006/main" count="3848" uniqueCount="3471">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</sst>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23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DE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56.592201422541812</v>
      </c>
      <c r="C2">
        <f>'Set Asides'!$A29</f>
        <v>56.592201422541812</v>
      </c>
      <c r="D2">
        <f>'Set Asides'!$A29</f>
        <v>56.592201422541812</v>
      </c>
      <c r="E2">
        <f>'Set Asides'!$A29</f>
        <v>56.592201422541812</v>
      </c>
      <c r="F2">
        <f>'Set Asides'!$A29</f>
        <v>56.592201422541812</v>
      </c>
      <c r="G2">
        <f>'Set Asides'!$A29</f>
        <v>56.592201422541812</v>
      </c>
      <c r="H2">
        <f>'Set Asides'!$A29</f>
        <v>56.592201422541812</v>
      </c>
      <c r="I2">
        <f>'Set Asides'!$A29</f>
        <v>56.592201422541812</v>
      </c>
      <c r="J2">
        <f>'Set Asides'!$A29</f>
        <v>56.592201422541812</v>
      </c>
      <c r="K2">
        <f>'Set Asides'!$A29</f>
        <v>56.592201422541812</v>
      </c>
      <c r="L2">
        <f>'Set Asides'!$A29</f>
        <v>56.592201422541812</v>
      </c>
      <c r="M2">
        <f>'Set Asides'!$A29</f>
        <v>56.592201422541812</v>
      </c>
      <c r="N2">
        <f>'Set Asides'!$A29</f>
        <v>56.592201422541812</v>
      </c>
      <c r="O2">
        <f>'Set Asides'!$A29</f>
        <v>56.592201422541812</v>
      </c>
      <c r="P2">
        <f>'Set Asides'!$A29</f>
        <v>56.592201422541812</v>
      </c>
      <c r="Q2">
        <f>'Set Asides'!$A29</f>
        <v>56.592201422541812</v>
      </c>
      <c r="R2">
        <f>'Set Asides'!$A29</f>
        <v>56.592201422541812</v>
      </c>
      <c r="S2">
        <f>'Set Asides'!$A29</f>
        <v>56.592201422541812</v>
      </c>
      <c r="T2">
        <f>'Set Asides'!$A29</f>
        <v>56.592201422541812</v>
      </c>
      <c r="U2">
        <f>'Set Asides'!$A29</f>
        <v>56.592201422541812</v>
      </c>
      <c r="V2">
        <f>'Set Asides'!$A29</f>
        <v>56.592201422541812</v>
      </c>
      <c r="W2">
        <f>'Set Asides'!$A29</f>
        <v>56.592201422541812</v>
      </c>
      <c r="X2">
        <f>'Set Asides'!$A29</f>
        <v>56.592201422541812</v>
      </c>
      <c r="Y2">
        <f>'Set Asides'!$A29</f>
        <v>56.592201422541812</v>
      </c>
      <c r="Z2">
        <f>'Set Asides'!$A29</f>
        <v>56.592201422541812</v>
      </c>
      <c r="AA2">
        <f>'Set Asides'!$A29</f>
        <v>56.592201422541812</v>
      </c>
      <c r="AB2">
        <f>'Set Asides'!$A29</f>
        <v>56.592201422541812</v>
      </c>
      <c r="AC2">
        <f>'Set Asides'!$A29</f>
        <v>56.592201422541812</v>
      </c>
      <c r="AD2">
        <f>'Set Asides'!$A29</f>
        <v>56.592201422541812</v>
      </c>
      <c r="AE2">
        <f>'Set Asides'!$A29</f>
        <v>56.592201422541812</v>
      </c>
      <c r="AF2">
        <f>'Set Asides'!$A29</f>
        <v>56.592201422541812</v>
      </c>
    </row>
    <row r="3" spans="1:32" x14ac:dyDescent="0.2">
      <c r="A3" t="s">
        <v>3309</v>
      </c>
      <c r="B3" s="8">
        <f>'Aff Ref'!$A10</f>
        <v>3008.4827456666667</v>
      </c>
      <c r="C3" s="8">
        <f>'Aff Ref'!$A10</f>
        <v>3008.4827456666667</v>
      </c>
      <c r="D3" s="8">
        <f>'Aff Ref'!$A10</f>
        <v>3008.4827456666667</v>
      </c>
      <c r="E3" s="8">
        <f>'Aff Ref'!$A10</f>
        <v>3008.4827456666667</v>
      </c>
      <c r="F3" s="8">
        <f>'Aff Ref'!$A10</f>
        <v>3008.4827456666667</v>
      </c>
      <c r="G3" s="8">
        <f>'Aff Ref'!$A10</f>
        <v>3008.4827456666667</v>
      </c>
      <c r="H3" s="8">
        <f>'Aff Ref'!$A10</f>
        <v>3008.4827456666667</v>
      </c>
      <c r="I3" s="8">
        <f>'Aff Ref'!$A10</f>
        <v>3008.4827456666667</v>
      </c>
      <c r="J3" s="8">
        <f>'Aff Ref'!$A10</f>
        <v>3008.4827456666667</v>
      </c>
      <c r="K3" s="8">
        <f>'Aff Ref'!$A10</f>
        <v>3008.4827456666667</v>
      </c>
      <c r="L3" s="8">
        <f>'Aff Ref'!$A10</f>
        <v>3008.4827456666667</v>
      </c>
      <c r="M3" s="8">
        <f>'Aff Ref'!$A10</f>
        <v>3008.4827456666667</v>
      </c>
      <c r="N3" s="8">
        <f>'Aff Ref'!$A10</f>
        <v>3008.4827456666667</v>
      </c>
      <c r="O3" s="8">
        <f>'Aff Ref'!$A10</f>
        <v>3008.4827456666667</v>
      </c>
      <c r="P3" s="8">
        <f>'Aff Ref'!$A10</f>
        <v>3008.4827456666667</v>
      </c>
      <c r="Q3" s="8">
        <f>'Aff Ref'!$A10</f>
        <v>3008.4827456666667</v>
      </c>
      <c r="R3" s="8">
        <f>'Aff Ref'!$A10</f>
        <v>3008.4827456666667</v>
      </c>
      <c r="S3" s="8">
        <f>'Aff Ref'!$A10</f>
        <v>3008.4827456666667</v>
      </c>
      <c r="T3" s="8">
        <f>'Aff Ref'!$A10</f>
        <v>3008.4827456666667</v>
      </c>
      <c r="U3" s="8">
        <f>'Aff Ref'!$A10</f>
        <v>3008.4827456666667</v>
      </c>
      <c r="V3" s="8">
        <f>'Aff Ref'!$A10</f>
        <v>3008.4827456666667</v>
      </c>
      <c r="W3" s="8">
        <f>'Aff Ref'!$A10</f>
        <v>3008.4827456666667</v>
      </c>
      <c r="X3" s="8">
        <f>'Aff Ref'!$A10</f>
        <v>3008.4827456666667</v>
      </c>
      <c r="Y3" s="8">
        <f>'Aff Ref'!$A10</f>
        <v>3008.4827456666667</v>
      </c>
      <c r="Z3" s="8">
        <f>'Aff Ref'!$A10</f>
        <v>3008.4827456666667</v>
      </c>
      <c r="AA3" s="8">
        <f>'Aff Ref'!$A10</f>
        <v>3008.4827456666667</v>
      </c>
      <c r="AB3" s="8">
        <f>'Aff Ref'!$A10</f>
        <v>3008.4827456666667</v>
      </c>
      <c r="AC3" s="8">
        <f>'Aff Ref'!$A10</f>
        <v>3008.4827456666667</v>
      </c>
      <c r="AD3" s="8">
        <f>'Aff Ref'!$A10</f>
        <v>3008.4827456666667</v>
      </c>
      <c r="AE3" s="8">
        <f>'Aff Ref'!$A10</f>
        <v>3008.4827456666667</v>
      </c>
      <c r="AF3" s="8">
        <f>'Aff Ref'!$A10</f>
        <v>3008.4827456666667</v>
      </c>
    </row>
    <row r="4" spans="1:32" x14ac:dyDescent="0.2">
      <c r="A4" t="s">
        <v>3310</v>
      </c>
      <c r="B4" s="8">
        <f>'Impr Forest Mgmt'!$A87</f>
        <v>1700.0000000000016</v>
      </c>
      <c r="C4" s="8">
        <f>'Impr Forest Mgmt'!$A87</f>
        <v>1700.0000000000016</v>
      </c>
      <c r="D4" s="8">
        <f>'Impr Forest Mgmt'!$A87</f>
        <v>1700.0000000000016</v>
      </c>
      <c r="E4" s="8">
        <f>'Impr Forest Mgmt'!$A87</f>
        <v>1700.0000000000016</v>
      </c>
      <c r="F4" s="8">
        <f>'Impr Forest Mgmt'!$A87</f>
        <v>1700.0000000000016</v>
      </c>
      <c r="G4" s="8">
        <f>'Impr Forest Mgmt'!$A87</f>
        <v>1700.0000000000016</v>
      </c>
      <c r="H4" s="8">
        <f>'Impr Forest Mgmt'!$A87</f>
        <v>1700.0000000000016</v>
      </c>
      <c r="I4" s="8">
        <f>'Impr Forest Mgmt'!$A87</f>
        <v>1700.0000000000016</v>
      </c>
      <c r="J4" s="8">
        <f>'Impr Forest Mgmt'!$A87</f>
        <v>1700.0000000000016</v>
      </c>
      <c r="K4" s="8">
        <f>'Impr Forest Mgmt'!$A87</f>
        <v>1700.0000000000016</v>
      </c>
      <c r="L4" s="8">
        <f>'Impr Forest Mgmt'!$A87</f>
        <v>1700.0000000000016</v>
      </c>
      <c r="M4" s="8">
        <f>'Impr Forest Mgmt'!$A87</f>
        <v>1700.0000000000016</v>
      </c>
      <c r="N4" s="8">
        <f>'Impr Forest Mgmt'!$A87</f>
        <v>1700.0000000000016</v>
      </c>
      <c r="O4" s="8">
        <f>'Impr Forest Mgmt'!$A87</f>
        <v>1700.0000000000016</v>
      </c>
      <c r="P4" s="8">
        <f>'Impr Forest Mgmt'!$A87</f>
        <v>1700.0000000000016</v>
      </c>
      <c r="Q4" s="8">
        <f>'Impr Forest Mgmt'!$A87</f>
        <v>1700.0000000000016</v>
      </c>
      <c r="R4" s="8">
        <f>'Impr Forest Mgmt'!$A87</f>
        <v>1700.0000000000016</v>
      </c>
      <c r="S4" s="8">
        <f>'Impr Forest Mgmt'!$A87</f>
        <v>1700.0000000000016</v>
      </c>
      <c r="T4" s="8">
        <f>'Impr Forest Mgmt'!$A87</f>
        <v>1700.0000000000016</v>
      </c>
      <c r="U4" s="8">
        <f>'Impr Forest Mgmt'!$A87</f>
        <v>1700.0000000000016</v>
      </c>
      <c r="V4" s="8">
        <f>'Impr Forest Mgmt'!$A87</f>
        <v>1700.0000000000016</v>
      </c>
      <c r="W4" s="8">
        <f>'Impr Forest Mgmt'!$A87</f>
        <v>1700.0000000000016</v>
      </c>
      <c r="X4" s="8">
        <f>'Impr Forest Mgmt'!$A87</f>
        <v>1700.0000000000016</v>
      </c>
      <c r="Y4" s="8">
        <f>'Impr Forest Mgmt'!$A87</f>
        <v>1700.0000000000016</v>
      </c>
      <c r="Z4" s="8">
        <f>'Impr Forest Mgmt'!$A87</f>
        <v>1700.0000000000016</v>
      </c>
      <c r="AA4" s="8">
        <f>'Impr Forest Mgmt'!$A87</f>
        <v>1700.0000000000016</v>
      </c>
      <c r="AB4" s="8">
        <f>'Impr Forest Mgmt'!$A87</f>
        <v>1700.0000000000016</v>
      </c>
      <c r="AC4" s="8">
        <f>'Impr Forest Mgmt'!$A87</f>
        <v>1700.0000000000016</v>
      </c>
      <c r="AD4" s="8">
        <f>'Impr Forest Mgmt'!$A87</f>
        <v>1700.0000000000016</v>
      </c>
      <c r="AE4" s="8">
        <f>'Impr Forest Mgmt'!$A87</f>
        <v>1700.0000000000016</v>
      </c>
      <c r="AF4" s="8">
        <f>'Impr Forest Mgmt'!$A87</f>
        <v>1700.0000000000016</v>
      </c>
    </row>
    <row r="5" spans="1:32" x14ac:dyDescent="0.2">
      <c r="A5" t="s">
        <v>3311</v>
      </c>
      <c r="B5" s="8">
        <f>'Avoided Def'!$A$17</f>
        <v>211.37873080645161</v>
      </c>
      <c r="C5" s="8">
        <f>'Avoided Def'!$A$17</f>
        <v>211.37873080645161</v>
      </c>
      <c r="D5" s="8">
        <f>'Avoided Def'!$A$17</f>
        <v>211.37873080645161</v>
      </c>
      <c r="E5" s="8">
        <f>'Avoided Def'!$A$17</f>
        <v>211.37873080645161</v>
      </c>
      <c r="F5" s="8">
        <f>'Avoided Def'!$A$17</f>
        <v>211.37873080645161</v>
      </c>
      <c r="G5" s="8">
        <f>'Avoided Def'!$A$17</f>
        <v>211.37873080645161</v>
      </c>
      <c r="H5" s="8">
        <f>'Avoided Def'!$A$17</f>
        <v>211.37873080645161</v>
      </c>
      <c r="I5" s="8">
        <f>'Avoided Def'!$A$17</f>
        <v>211.37873080645161</v>
      </c>
      <c r="J5" s="8">
        <f>'Avoided Def'!$A$17</f>
        <v>211.37873080645161</v>
      </c>
      <c r="K5" s="8">
        <f>'Avoided Def'!$A$17</f>
        <v>211.37873080645161</v>
      </c>
      <c r="L5" s="8">
        <f>'Avoided Def'!$A$17</f>
        <v>211.37873080645161</v>
      </c>
      <c r="M5" s="8">
        <f>'Avoided Def'!$A$17</f>
        <v>211.37873080645161</v>
      </c>
      <c r="N5" s="8">
        <f>'Avoided Def'!$A$17</f>
        <v>211.37873080645161</v>
      </c>
      <c r="O5" s="8">
        <f>'Avoided Def'!$A$17</f>
        <v>211.37873080645161</v>
      </c>
      <c r="P5" s="8">
        <f>'Avoided Def'!$A$17</f>
        <v>211.37873080645161</v>
      </c>
      <c r="Q5" s="8">
        <f>'Avoided Def'!$A$17</f>
        <v>211.37873080645161</v>
      </c>
      <c r="R5" s="8">
        <f>'Avoided Def'!$A$17</f>
        <v>211.37873080645161</v>
      </c>
      <c r="S5" s="8">
        <f>'Avoided Def'!$A$17</f>
        <v>211.37873080645161</v>
      </c>
      <c r="T5" s="8">
        <f>'Avoided Def'!$A$17</f>
        <v>211.37873080645161</v>
      </c>
      <c r="U5" s="8">
        <f>'Avoided Def'!$A$17</f>
        <v>211.37873080645161</v>
      </c>
      <c r="V5" s="8">
        <f>'Avoided Def'!$A$17</f>
        <v>211.37873080645161</v>
      </c>
      <c r="W5" s="8">
        <f>'Avoided Def'!$A$17</f>
        <v>211.37873080645161</v>
      </c>
      <c r="X5" s="8">
        <f>'Avoided Def'!$A$17</f>
        <v>211.37873080645161</v>
      </c>
      <c r="Y5" s="8">
        <f>'Avoided Def'!$A$17</f>
        <v>211.37873080645161</v>
      </c>
      <c r="Z5" s="8">
        <f>'Avoided Def'!$A$17</f>
        <v>211.37873080645161</v>
      </c>
      <c r="AA5" s="8">
        <f>'Avoided Def'!$A$17</f>
        <v>211.37873080645161</v>
      </c>
      <c r="AB5" s="8">
        <f>'Avoided Def'!$A$17</f>
        <v>211.37873080645161</v>
      </c>
      <c r="AC5" s="8">
        <f>'Avoided Def'!$A$17</f>
        <v>211.37873080645161</v>
      </c>
      <c r="AD5" s="8">
        <f>'Avoided Def'!$A$17</f>
        <v>211.37873080645161</v>
      </c>
      <c r="AE5" s="8">
        <f>'Avoided Def'!$A$17</f>
        <v>211.37873080645161</v>
      </c>
      <c r="AF5" s="8">
        <f>'Avoided Def'!$A$17</f>
        <v>211.37873080645161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90254.482369999998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3008.4827456666667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Delaware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340000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2829.6100711270906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56.592201422541812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6552.7406549999996</v>
      </c>
      <c r="B16" s="10" t="s">
        <v>128</v>
      </c>
      <c r="C16" t="s">
        <v>3459</v>
      </c>
    </row>
    <row r="17" spans="1:2" x14ac:dyDescent="0.2">
      <c r="A17" s="104">
        <f>A16/31</f>
        <v>211.37873080645161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Delaware</v>
      </c>
      <c r="F65" s="4" t="str">
        <f>About!B2</f>
        <v>DE</v>
      </c>
    </row>
    <row r="66" spans="1:6" x14ac:dyDescent="0.2">
      <c r="D66" s="16" t="s">
        <v>190</v>
      </c>
      <c r="E66">
        <f>INDEX($B$9:$B$63,MATCH($E$65,$A$9:$A$63,0))</f>
        <v>99</v>
      </c>
      <c r="F66" s="1">
        <f>IF(E66="NA", D8,E66)/100</f>
        <v>0.99</v>
      </c>
    </row>
    <row r="67" spans="1:6" x14ac:dyDescent="0.2">
      <c r="A67" s="62">
        <f>SUMIFS('Forest by State'!B5:B54,'Forest by State'!A5:A54,'Impr Forest Mgmt'!E65)*1000</f>
        <v>340000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0.99</v>
      </c>
      <c r="B70" t="s">
        <v>192</v>
      </c>
    </row>
    <row r="71" spans="1:6" x14ac:dyDescent="0.2">
      <c r="A71" s="5">
        <f>A67*(1-A70)</f>
        <v>3400.0000000000032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1700.0000000000016</v>
      </c>
      <c r="B87" t="s">
        <v>205</v>
      </c>
    </row>
    <row r="88" spans="1:2" x14ac:dyDescent="0.2">
      <c r="A88" s="63">
        <f>A67/2</f>
        <v>170000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2024-01-05T16:39:29Z</dcterms:modified>
</cp:coreProperties>
</file>