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EIaE\"/>
    </mc:Choice>
  </mc:AlternateContent>
  <xr:revisionPtr revIDLastSave="0" documentId="8_{823168E9-7766-45D6-BE41-2D671CE9A2FA}"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31" i="28"/>
  <c r="C15" i="26"/>
  <c r="K14" i="26"/>
  <c r="B29" i="28"/>
  <c r="C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C22"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K1312" i="22" s="1"/>
  <c r="E34" i="23"/>
  <c r="E37" i="23"/>
  <c r="E39" i="23"/>
  <c r="E30" i="23"/>
  <c r="E36" i="23"/>
  <c r="E17" i="23"/>
  <c r="E19" i="23"/>
  <c r="E38" i="23"/>
  <c r="F1213" i="22" s="1"/>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N919" i="22"/>
  <c r="F919" i="22"/>
  <c r="M919" i="22"/>
  <c r="I915" i="22"/>
  <c r="N914" i="22"/>
  <c r="H915" i="22"/>
  <c r="Q910" i="22"/>
  <c r="I910" i="22"/>
  <c r="P910" i="22"/>
  <c r="H921" i="22"/>
  <c r="M920" i="22"/>
  <c r="L920" i="22"/>
  <c r="H916" i="22"/>
  <c r="M915" i="22"/>
  <c r="L915" i="22"/>
  <c r="H911" i="22"/>
  <c r="M910" i="22"/>
  <c r="L910" i="22"/>
  <c r="J891" i="22"/>
  <c r="O890" i="22"/>
  <c r="I891" i="22"/>
  <c r="R886" i="22"/>
  <c r="J886" i="22"/>
  <c r="I886" i="22"/>
  <c r="R881" i="22"/>
  <c r="J881" i="22"/>
  <c r="I881" i="22"/>
  <c r="N891" i="22"/>
  <c r="F891" i="22"/>
  <c r="R890" i="22"/>
  <c r="N886" i="22"/>
  <c r="F886" i="22"/>
  <c r="M886" i="22"/>
  <c r="I882" i="22"/>
  <c r="N881"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I996" i="22"/>
  <c r="N995" i="22"/>
  <c r="F995" i="22"/>
  <c r="J991" i="22"/>
  <c r="O990" i="22"/>
  <c r="G990" i="22"/>
  <c r="K986" i="22"/>
  <c r="P985" i="22"/>
  <c r="H985" i="22"/>
  <c r="H996" i="22"/>
  <c r="M995" i="22"/>
  <c r="R994" i="22"/>
  <c r="I991" i="22"/>
  <c r="N990" i="22"/>
  <c r="F990" i="22"/>
  <c r="J986" i="22"/>
  <c r="O985" i="22"/>
  <c r="G985" i="22"/>
  <c r="G996" i="22"/>
  <c r="L995" i="22"/>
  <c r="Q994" i="22"/>
  <c r="H991" i="22"/>
  <c r="M990" i="22"/>
  <c r="R989" i="22"/>
  <c r="I986" i="22"/>
  <c r="N985" i="22"/>
  <c r="F985" i="22"/>
  <c r="F996" i="22"/>
  <c r="K995" i="22"/>
  <c r="P994" i="22"/>
  <c r="G991" i="22"/>
  <c r="L990" i="22"/>
  <c r="Q989" i="22"/>
  <c r="H986" i="22"/>
  <c r="M985" i="22"/>
  <c r="R984" i="22"/>
  <c r="R995" i="22"/>
  <c r="J995" i="22"/>
  <c r="O994" i="22"/>
  <c r="F991" i="22"/>
  <c r="K990" i="22"/>
  <c r="P989" i="22"/>
  <c r="G986" i="22"/>
  <c r="L985" i="22"/>
  <c r="Q984" i="22"/>
  <c r="L996" i="22"/>
  <c r="Q995" i="22"/>
  <c r="I995" i="22"/>
  <c r="M991" i="22"/>
  <c r="R990" i="22"/>
  <c r="J990" i="22"/>
  <c r="N986" i="22"/>
  <c r="F986" i="22"/>
  <c r="K985" i="22"/>
  <c r="F997" i="22"/>
  <c r="K996" i="22"/>
  <c r="P995" i="22"/>
  <c r="G992" i="22"/>
  <c r="L991" i="22"/>
  <c r="Q990" i="22"/>
  <c r="H987" i="22"/>
  <c r="M986" i="22"/>
  <c r="R985" i="22"/>
  <c r="M997" i="22"/>
  <c r="R996" i="22"/>
  <c r="J996" i="22"/>
  <c r="N992" i="22"/>
  <c r="F992" i="22"/>
  <c r="K991" i="22"/>
  <c r="O987" i="22"/>
  <c r="G987" i="22"/>
  <c r="L986" i="22"/>
  <c r="N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I1328" i="22"/>
  <c r="N1327" i="22"/>
  <c r="F1327" i="22"/>
  <c r="K1326" i="22"/>
  <c r="P1325" i="22"/>
  <c r="M1324" i="22"/>
  <c r="J1323" i="22"/>
  <c r="O1322" i="22"/>
  <c r="G1322" i="22"/>
  <c r="L1321" i="22"/>
  <c r="Q1320" i="22"/>
  <c r="H1328" i="22"/>
  <c r="M1327" i="22"/>
  <c r="R1326" i="22"/>
  <c r="J1326" i="22"/>
  <c r="O1325" i="22"/>
  <c r="G1325" i="22"/>
  <c r="L1324" i="22"/>
  <c r="I1323" i="22"/>
  <c r="N1322" i="22"/>
  <c r="F1322" i="22"/>
  <c r="K1321" i="22"/>
  <c r="P1320" i="22"/>
  <c r="O1328" i="22"/>
  <c r="G1328" i="22"/>
  <c r="Q1326" i="22"/>
  <c r="I1326" i="22"/>
  <c r="N1325" i="22"/>
  <c r="F1325" i="22"/>
  <c r="K1324" i="22"/>
  <c r="P1323" i="22"/>
  <c r="H1323" i="22"/>
  <c r="R1321" i="22"/>
  <c r="J1321" i="22"/>
  <c r="N1328" i="22"/>
  <c r="F1328" i="22"/>
  <c r="K1327" i="22"/>
  <c r="P1326" i="22"/>
  <c r="H1326" i="22"/>
  <c r="R1324" i="22"/>
  <c r="J1324" i="22"/>
  <c r="O1323" i="22"/>
  <c r="G1323" i="22"/>
  <c r="L1322" i="22"/>
  <c r="Q1321" i="22"/>
  <c r="M1328" i="22"/>
  <c r="J1327" i="22"/>
  <c r="O1326" i="22"/>
  <c r="G1326" i="22"/>
  <c r="L1325" i="22"/>
  <c r="Q1324" i="22"/>
  <c r="I1324" i="22"/>
  <c r="N1323" i="22"/>
  <c r="K1322" i="22"/>
  <c r="P1321" i="22"/>
  <c r="H1321" i="22"/>
  <c r="K1328" i="22"/>
  <c r="P1327" i="22"/>
  <c r="H1327" i="22"/>
  <c r="M1326" i="22"/>
  <c r="J1325" i="22"/>
  <c r="O1324" i="22"/>
  <c r="G1324" i="22"/>
  <c r="L1323" i="22"/>
  <c r="Q1322" i="22"/>
  <c r="I1322" i="22"/>
  <c r="R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M1310" i="22"/>
  <c r="L1307" i="22"/>
  <c r="I1306" i="22"/>
  <c r="N1305" i="22"/>
  <c r="J1301" i="22"/>
  <c r="G1311" i="22"/>
  <c r="L1310" i="22"/>
  <c r="K1307" i="22"/>
  <c r="H1306" i="22"/>
  <c r="L1302" i="22"/>
  <c r="I1312" i="22"/>
  <c r="F1311" i="22"/>
  <c r="K1310" i="22"/>
  <c r="J1307" i="22"/>
  <c r="L1305" i="22"/>
  <c r="M1300" i="22"/>
  <c r="H1312" i="22"/>
  <c r="R1310" i="22"/>
  <c r="J1310" i="22"/>
  <c r="F1306" i="22"/>
  <c r="G1301" i="22"/>
  <c r="L1300" i="22"/>
  <c r="O1312" i="22"/>
  <c r="L1311" i="22"/>
  <c r="P1307" i="22"/>
  <c r="Q1302" i="22"/>
  <c r="N1301" i="22"/>
  <c r="F1301" i="22"/>
  <c r="H1313" i="22"/>
  <c r="J1311" i="22"/>
  <c r="K1306" i="22"/>
  <c r="J1303" i="22"/>
  <c r="G1302" i="22"/>
  <c r="L1301" i="22"/>
  <c r="L1312" i="22"/>
  <c r="M1307" i="22"/>
  <c r="R1306" i="22"/>
  <c r="Q1303" i="22"/>
  <c r="N1302" i="22"/>
  <c r="H1310" i="22"/>
  <c r="F1304" i="22"/>
  <c r="I1313" i="22"/>
  <c r="J1308" i="22"/>
  <c r="F1312" i="22"/>
  <c r="K1311"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P1219" i="22"/>
  <c r="M1218" i="22"/>
  <c r="Q1214" i="22"/>
  <c r="N1213" i="22"/>
  <c r="R1209" i="22"/>
  <c r="K1223" i="22"/>
  <c r="P1222" i="22"/>
  <c r="O1219" i="22"/>
  <c r="Q1217" i="22"/>
  <c r="P1214" i="22"/>
  <c r="R1212" i="22"/>
  <c r="Q1209" i="22"/>
  <c r="R1223" i="22"/>
  <c r="J1223" i="22"/>
  <c r="F1219" i="22"/>
  <c r="K1218" i="22"/>
  <c r="G1214" i="22"/>
  <c r="L1213" i="22"/>
  <c r="K1210" i="22"/>
  <c r="H1209" i="22"/>
  <c r="P1220" i="22"/>
  <c r="M1219" i="22"/>
  <c r="Q1215" i="22"/>
  <c r="N1214" i="22"/>
  <c r="F1214" i="22"/>
  <c r="R1210" i="22"/>
  <c r="G1209" i="22"/>
  <c r="J1221" i="22"/>
  <c r="L1219" i="22"/>
  <c r="K1216" i="22"/>
  <c r="H1215" i="22"/>
  <c r="M1214" i="22"/>
  <c r="I1210" i="22"/>
  <c r="N1209" i="22"/>
  <c r="N1220" i="22"/>
  <c r="F1220" i="22"/>
  <c r="R1216" i="22"/>
  <c r="O1215" i="22"/>
  <c r="F1212" i="22"/>
  <c r="P1210" i="22"/>
  <c r="P1221" i="22"/>
  <c r="M1220" i="22"/>
  <c r="R1219" i="22"/>
  <c r="Q1216" i="22"/>
  <c r="N1215" i="22"/>
  <c r="F1215" i="22"/>
  <c r="J1211" i="22"/>
  <c r="O1210" i="22"/>
  <c r="G1210" i="22"/>
  <c r="O1221" i="22"/>
  <c r="L1220" i="22"/>
  <c r="Q1219" i="22"/>
  <c r="H1216" i="22"/>
  <c r="M1215" i="22"/>
  <c r="R1214" i="22"/>
  <c r="Q1211" i="22"/>
  <c r="N1210" i="22"/>
  <c r="F1210"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M1294" i="22"/>
  <c r="R1293" i="22"/>
  <c r="J1293" i="22"/>
  <c r="O1292" i="22"/>
  <c r="G1292" i="22"/>
  <c r="L1291" i="22"/>
  <c r="Q1290" i="22"/>
  <c r="N1289" i="22"/>
  <c r="F1289" i="22"/>
  <c r="K1288" i="22"/>
  <c r="P1287" i="22"/>
  <c r="H1287" i="22"/>
  <c r="M1286" i="22"/>
  <c r="R1285" i="22"/>
  <c r="O1284" i="22"/>
  <c r="G1284" i="22"/>
  <c r="P1298" i="22"/>
  <c r="H1298" i="22"/>
  <c r="M1297" i="22"/>
  <c r="R1296" i="22"/>
  <c r="J1296" i="22"/>
  <c r="G1295" i="22"/>
  <c r="L1294" i="22"/>
  <c r="Q1293" i="22"/>
  <c r="I1293" i="22"/>
  <c r="N1292" i="22"/>
  <c r="F1292" i="22"/>
  <c r="K1291" i="22"/>
  <c r="H1290" i="22"/>
  <c r="M1289" i="22"/>
  <c r="R1288" i="22"/>
  <c r="J1288" i="22"/>
  <c r="O1287" i="22"/>
  <c r="G1287" i="22"/>
  <c r="L1286" i="22"/>
  <c r="I1285" i="22"/>
  <c r="N1284" i="22"/>
  <c r="F1284" i="22"/>
  <c r="O1298" i="22"/>
  <c r="G1298" i="22"/>
  <c r="L1297" i="22"/>
  <c r="Q1296" i="22"/>
  <c r="N1295" i="22"/>
  <c r="F1295" i="22"/>
  <c r="K1294" i="22"/>
  <c r="P1293" i="22"/>
  <c r="H1293" i="22"/>
  <c r="M1292" i="22"/>
  <c r="R1291" i="22"/>
  <c r="O1290" i="22"/>
  <c r="G1290" i="22"/>
  <c r="L1289" i="22"/>
  <c r="Q1288" i="22"/>
  <c r="I1288" i="22"/>
  <c r="N1287" i="22"/>
  <c r="F1287" i="22"/>
  <c r="P1285" i="22"/>
  <c r="H1285" i="22"/>
  <c r="M1284" i="22"/>
  <c r="N1298" i="22"/>
  <c r="F1298" i="22"/>
  <c r="K1297" i="22"/>
  <c r="P1296" i="22"/>
  <c r="M1295" i="22"/>
  <c r="R1294" i="22"/>
  <c r="J1294" i="22"/>
  <c r="O1293" i="22"/>
  <c r="G1293" i="22"/>
  <c r="L1292" i="22"/>
  <c r="Q1291" i="22"/>
  <c r="N1290" i="22"/>
  <c r="F1290" i="22"/>
  <c r="K1289" i="22"/>
  <c r="P1288" i="22"/>
  <c r="H1288" i="22"/>
  <c r="M1287" i="22"/>
  <c r="R1286" i="22"/>
  <c r="O1285" i="22"/>
  <c r="G1285" i="22"/>
  <c r="L1284" i="22"/>
  <c r="M1298" i="22"/>
  <c r="R1297" i="22"/>
  <c r="J1297" i="22"/>
  <c r="O1296" i="22"/>
  <c r="L1295" i="22"/>
  <c r="Q1294" i="22"/>
  <c r="I1294" i="22"/>
  <c r="N1293" i="22"/>
  <c r="F1293" i="22"/>
  <c r="K1292" i="22"/>
  <c r="P1291" i="22"/>
  <c r="M1290" i="22"/>
  <c r="R1289" i="22"/>
  <c r="J1289" i="22"/>
  <c r="O1288" i="22"/>
  <c r="G1288" i="22"/>
  <c r="L1287" i="22"/>
  <c r="Q1286" i="22"/>
  <c r="N1285" i="22"/>
  <c r="F1285" i="22"/>
  <c r="K1284" i="22"/>
  <c r="K1298" i="22"/>
  <c r="P1297" i="22"/>
  <c r="H1297" i="22"/>
  <c r="M1296" i="22"/>
  <c r="J1295" i="22"/>
  <c r="O1294" i="22"/>
  <c r="G1294" i="22"/>
  <c r="L1293" i="22"/>
  <c r="Q1292" i="22"/>
  <c r="I1292" i="22"/>
  <c r="N1291" i="22"/>
  <c r="K1290" i="22"/>
  <c r="P1289" i="22"/>
  <c r="H1289" i="22"/>
  <c r="M1288" i="22"/>
  <c r="R1287" i="22"/>
  <c r="J1287" i="22"/>
  <c r="O1286" i="22"/>
  <c r="L1285" i="22"/>
  <c r="Q1284" i="22"/>
  <c r="I1284" i="22"/>
  <c r="R1298" i="22"/>
  <c r="J1298" i="22"/>
  <c r="O1297" i="22"/>
  <c r="G1297" i="22"/>
  <c r="Q1295" i="22"/>
  <c r="I1295" i="22"/>
  <c r="N1294" i="22"/>
  <c r="F1294" i="22"/>
  <c r="K1293" i="22"/>
  <c r="P1292" i="22"/>
  <c r="H1292" i="22"/>
  <c r="R1290" i="22"/>
  <c r="J1290" i="22"/>
  <c r="O1289" i="22"/>
  <c r="G1289" i="22"/>
  <c r="L1288" i="22"/>
  <c r="Q1287" i="22"/>
  <c r="I1287" i="22"/>
  <c r="F1286" i="22"/>
  <c r="K1285" i="22"/>
  <c r="P1284" i="22"/>
  <c r="H1284" i="22"/>
  <c r="K1295" i="22"/>
  <c r="L1290" i="22"/>
  <c r="M1285" i="22"/>
  <c r="Q1289" i="22"/>
  <c r="R1284" i="22"/>
  <c r="H1294" i="22"/>
  <c r="I1289" i="22"/>
  <c r="J1284" i="22"/>
  <c r="L1298" i="22"/>
  <c r="M1293" i="22"/>
  <c r="Q1297" i="22"/>
  <c r="R1292" i="22"/>
  <c r="F1288" i="22"/>
  <c r="I1297" i="22"/>
  <c r="J1292" i="22"/>
  <c r="K1287" i="22"/>
  <c r="N1296"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216" i="22" l="1"/>
  <c r="R1211" i="22"/>
  <c r="H1210" i="22"/>
  <c r="Q1221" i="22"/>
  <c r="G1220" i="22"/>
  <c r="R1218" i="22"/>
  <c r="J1215" i="22"/>
  <c r="M1213" i="22"/>
  <c r="M1309" i="22"/>
  <c r="P1308" i="22"/>
  <c r="F1307" i="22"/>
  <c r="R1305" i="22"/>
  <c r="J1302" i="22"/>
  <c r="H1301" i="22"/>
  <c r="N1300" i="22"/>
  <c r="J1312" i="22"/>
  <c r="H1311" i="22"/>
  <c r="R1300" i="22"/>
  <c r="J1300" i="22"/>
  <c r="Q1311" i="22"/>
  <c r="I1308" i="22"/>
  <c r="M1306" i="22"/>
  <c r="K1305" i="22"/>
  <c r="K1302" i="22"/>
  <c r="I1301" i="22"/>
  <c r="O1300" i="22"/>
  <c r="I1222" i="22"/>
  <c r="J1217" i="22"/>
  <c r="K1212" i="22"/>
  <c r="H1222" i="22"/>
  <c r="I1217" i="22"/>
  <c r="J1212" i="22"/>
  <c r="O1222" i="22"/>
  <c r="P1217" i="22"/>
  <c r="Q1212" i="22"/>
  <c r="I1223" i="22"/>
  <c r="J1218" i="22"/>
  <c r="K1213" i="22"/>
  <c r="P1223" i="22"/>
  <c r="Q1218" i="22"/>
  <c r="R1213" i="22"/>
  <c r="F1209" i="22"/>
  <c r="K1219" i="22"/>
  <c r="L1214" i="22"/>
  <c r="M1209" i="22"/>
  <c r="J1219" i="22"/>
  <c r="K1214" i="22"/>
  <c r="L1209" i="22"/>
  <c r="I1219" i="22"/>
  <c r="J1214" i="22"/>
  <c r="K1209" i="22"/>
  <c r="N1221" i="22"/>
  <c r="O1216" i="22"/>
  <c r="P1211" i="22"/>
  <c r="M1221" i="22"/>
  <c r="N1216" i="22"/>
  <c r="O1211" i="22"/>
  <c r="G1222" i="22"/>
  <c r="H1217" i="22"/>
  <c r="I1212" i="22"/>
  <c r="N1222" i="22"/>
  <c r="O1217" i="22"/>
  <c r="P1212" i="22"/>
  <c r="H1223" i="22"/>
  <c r="I1218" i="22"/>
  <c r="J1213" i="22"/>
  <c r="O1223" i="22"/>
  <c r="P1218" i="22"/>
  <c r="Q1213" i="22"/>
  <c r="N1223" i="22"/>
  <c r="O1218" i="22"/>
  <c r="P1213" i="22"/>
  <c r="M1223" i="22"/>
  <c r="N1218" i="22"/>
  <c r="O1213" i="22"/>
  <c r="F1221" i="22"/>
  <c r="G1216" i="22"/>
  <c r="H1211" i="22"/>
  <c r="R1220" i="22"/>
  <c r="F1216" i="22"/>
  <c r="G1211" i="22"/>
  <c r="L1221" i="22"/>
  <c r="M1216" i="22"/>
  <c r="N1211" i="22"/>
  <c r="F1222" i="22"/>
  <c r="G1217" i="22"/>
  <c r="H1212" i="22"/>
  <c r="M1222" i="22"/>
  <c r="N1217" i="22"/>
  <c r="O1212" i="22"/>
  <c r="G1223" i="22"/>
  <c r="H1218" i="22"/>
  <c r="I1213" i="22"/>
  <c r="F1223" i="22"/>
  <c r="G1218" i="22"/>
  <c r="H1213" i="22"/>
  <c r="R1222" i="22"/>
  <c r="F1218" i="22"/>
  <c r="G1213" i="22"/>
  <c r="K1220" i="22"/>
  <c r="L1215" i="22"/>
  <c r="M1210" i="22"/>
  <c r="J1220" i="22"/>
  <c r="K1215" i="22"/>
  <c r="L1210" i="22"/>
  <c r="Q1220" i="22"/>
  <c r="R1215" i="22"/>
  <c r="F1211" i="22"/>
  <c r="K1221" i="22"/>
  <c r="L1216" i="22"/>
  <c r="M1211" i="22"/>
  <c r="R1221" i="22"/>
  <c r="F1217" i="22"/>
  <c r="G1212" i="22"/>
  <c r="L1222" i="22"/>
  <c r="M1217" i="22"/>
  <c r="N1212" i="22"/>
  <c r="K1222" i="22"/>
  <c r="L1217" i="22"/>
  <c r="M1212" i="22"/>
  <c r="J1222" i="22"/>
  <c r="K1217" i="22"/>
  <c r="L1212" i="22"/>
  <c r="H1219" i="22"/>
  <c r="I1214" i="22"/>
  <c r="J1209" i="22"/>
  <c r="G1219" i="22"/>
  <c r="H1214" i="22"/>
  <c r="I1209" i="22"/>
  <c r="N1219" i="22"/>
  <c r="O1214" i="22"/>
  <c r="P1209" i="22"/>
  <c r="H1220" i="22"/>
  <c r="I1215" i="22"/>
  <c r="J1210" i="22"/>
  <c r="O1220" i="22"/>
  <c r="P1215" i="22"/>
  <c r="Q1210" i="22"/>
  <c r="I1221" i="22"/>
  <c r="J1216" i="22"/>
  <c r="K1211" i="22"/>
  <c r="H1221" i="22"/>
  <c r="R1309" i="22"/>
  <c r="F1305" i="22"/>
  <c r="G1300" i="22"/>
  <c r="Q1309" i="22"/>
  <c r="R1304" i="22"/>
  <c r="F1300" i="22"/>
  <c r="P1309" i="22"/>
  <c r="Q1304" i="22"/>
  <c r="R1299" i="22"/>
  <c r="O1309" i="22"/>
  <c r="P1304" i="22"/>
  <c r="Q1299" i="22"/>
  <c r="I1310" i="22"/>
  <c r="J1305" i="22"/>
  <c r="K1300" i="22"/>
  <c r="O1310" i="22"/>
  <c r="P1305" i="22"/>
  <c r="Q1300" i="22"/>
  <c r="I1311" i="22"/>
  <c r="J1306" i="22"/>
  <c r="K1301" i="22"/>
  <c r="N1304" i="22"/>
  <c r="K1303" i="22"/>
  <c r="L1306" i="22"/>
  <c r="J1309" i="22"/>
  <c r="K1304" i="22"/>
  <c r="L1299" i="22"/>
  <c r="I1309" i="22"/>
  <c r="J1304" i="22"/>
  <c r="K1299" i="22"/>
  <c r="H1309" i="22"/>
  <c r="I1304" i="22"/>
  <c r="J1299" i="22"/>
  <c r="G1309" i="22"/>
  <c r="H1304" i="22"/>
  <c r="I1299" i="22"/>
  <c r="N1309" i="22"/>
  <c r="O1304" i="22"/>
  <c r="P1299" i="22"/>
  <c r="G1310" i="22"/>
  <c r="H1305" i="22"/>
  <c r="I1300" i="22"/>
  <c r="N1310" i="22"/>
  <c r="O1305" i="22"/>
  <c r="P1300" i="22"/>
  <c r="O1299" i="22"/>
  <c r="N1312" i="22"/>
  <c r="M1301" i="22"/>
  <c r="N1313" i="22"/>
  <c r="O1308" i="22"/>
  <c r="P1303" i="22"/>
  <c r="M1313" i="22"/>
  <c r="N1308" i="22"/>
  <c r="O1303" i="22"/>
  <c r="L1313" i="22"/>
  <c r="M1308" i="22"/>
  <c r="N1303" i="22"/>
  <c r="K1313" i="22"/>
  <c r="L1308" i="22"/>
  <c r="M1303" i="22"/>
  <c r="R1313" i="22"/>
  <c r="F1309" i="22"/>
  <c r="G1304" i="22"/>
  <c r="H1299" i="22"/>
  <c r="L1309" i="22"/>
  <c r="M1304" i="22"/>
  <c r="N1299" i="22"/>
  <c r="F1310" i="22"/>
  <c r="G1305" i="22"/>
  <c r="H1300" i="22"/>
  <c r="Q1313" i="22"/>
  <c r="O1307" i="22"/>
  <c r="P1310" i="22"/>
  <c r="F1313" i="22"/>
  <c r="G1308" i="22"/>
  <c r="H1303" i="22"/>
  <c r="R1312" i="22"/>
  <c r="F1308" i="22"/>
  <c r="G1303" i="22"/>
  <c r="Q1312" i="22"/>
  <c r="R1307" i="22"/>
  <c r="F1303" i="22"/>
  <c r="P1312" i="22"/>
  <c r="Q1307" i="22"/>
  <c r="R1302" i="22"/>
  <c r="J1313" i="22"/>
  <c r="K1308" i="22"/>
  <c r="L1303" i="22"/>
  <c r="P1313" i="22"/>
  <c r="Q1308" i="22"/>
  <c r="R1303" i="22"/>
  <c r="F1299" i="22"/>
  <c r="K1309" i="22"/>
  <c r="L1304" i="22"/>
  <c r="M1299" i="22"/>
  <c r="R1308" i="22"/>
  <c r="P1302" i="22"/>
  <c r="Q1305" i="22"/>
  <c r="P1311" i="22"/>
  <c r="Q1306" i="22"/>
  <c r="R1301" i="22"/>
  <c r="O1311" i="22"/>
  <c r="P1306" i="22"/>
  <c r="Q1301" i="22"/>
  <c r="N1311" i="22"/>
  <c r="O1306" i="22"/>
  <c r="P1301" i="22"/>
  <c r="M1311" i="22"/>
  <c r="N1306" i="22"/>
  <c r="O1301" i="22"/>
  <c r="G1312" i="22"/>
  <c r="H1307" i="22"/>
  <c r="I1302" i="22"/>
  <c r="M1312" i="22"/>
  <c r="N1307" i="22"/>
  <c r="O1302" i="22"/>
  <c r="G1313" i="22"/>
  <c r="H1308" i="22"/>
  <c r="I1303" i="22"/>
  <c r="I1305" i="22"/>
  <c r="G1299" i="22"/>
  <c r="G1307" i="22"/>
  <c r="H1295" i="22"/>
  <c r="I1290" i="22"/>
  <c r="J1285" i="22"/>
  <c r="O1295" i="22"/>
  <c r="P1290" i="22"/>
  <c r="Q1285" i="22"/>
  <c r="I1296" i="22"/>
  <c r="J1291" i="22"/>
  <c r="K1286" i="22"/>
  <c r="H1296" i="22"/>
  <c r="I1291" i="22"/>
  <c r="J1286" i="22"/>
  <c r="G1296" i="22"/>
  <c r="H1291" i="22"/>
  <c r="I1286" i="22"/>
  <c r="R1295" i="22"/>
  <c r="F1291" i="22"/>
  <c r="G1286" i="22"/>
  <c r="L1296" i="22"/>
  <c r="M1291" i="22"/>
  <c r="N1286" i="22"/>
  <c r="P1294" i="22"/>
  <c r="N1288" i="22"/>
  <c r="O1291" i="22"/>
  <c r="E54" i="23"/>
  <c r="I1211" i="22"/>
  <c r="G1221" i="22"/>
  <c r="I1216" i="22"/>
  <c r="G1215" i="22"/>
  <c r="L1211" i="22"/>
  <c r="O1209" i="22"/>
  <c r="Q1223" i="22"/>
  <c r="I1220" i="22"/>
  <c r="L1218" i="22"/>
  <c r="R1217" i="22"/>
  <c r="H1302" i="22"/>
  <c r="F1302" i="22"/>
  <c r="O1313" i="22"/>
  <c r="R1311" i="22"/>
  <c r="Q1310" i="22"/>
  <c r="I1307" i="22"/>
  <c r="G1306" i="22"/>
  <c r="M1305" i="22"/>
  <c r="M1302"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O922" i="22"/>
  <c r="P917" i="22"/>
  <c r="Q912" i="22"/>
  <c r="I923" i="22"/>
  <c r="J918" i="22"/>
  <c r="K913" i="22"/>
  <c r="P923" i="22"/>
  <c r="Q918" i="22"/>
  <c r="R913" i="22"/>
  <c r="F909" i="22"/>
  <c r="K919" i="22"/>
  <c r="L914" i="22"/>
  <c r="M909" i="22"/>
  <c r="J919" i="22"/>
  <c r="K914" i="22"/>
  <c r="L909" i="22"/>
  <c r="I919" i="22"/>
  <c r="J914" i="22"/>
  <c r="K909" i="22"/>
  <c r="H919" i="22"/>
  <c r="I914" i="22"/>
  <c r="J909" i="22"/>
  <c r="G919" i="22"/>
  <c r="H914" i="22"/>
  <c r="I909" i="22"/>
  <c r="G922" i="22"/>
  <c r="H917" i="22"/>
  <c r="I912" i="22"/>
  <c r="N922" i="22"/>
  <c r="O917" i="22"/>
  <c r="P912" i="22"/>
  <c r="H923" i="22"/>
  <c r="I918" i="22"/>
  <c r="J913" i="22"/>
  <c r="O923" i="22"/>
  <c r="P918" i="22"/>
  <c r="Q913" i="22"/>
  <c r="N923" i="22"/>
  <c r="O918" i="22"/>
  <c r="P913" i="22"/>
  <c r="M923" i="22"/>
  <c r="N918" i="22"/>
  <c r="O913" i="22"/>
  <c r="L923" i="22"/>
  <c r="M918" i="22"/>
  <c r="N913" i="22"/>
  <c r="K923" i="22"/>
  <c r="L918" i="22"/>
  <c r="M913"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L70" i="23" s="1"/>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G890" i="22"/>
  <c r="H885" i="22"/>
  <c r="I880" i="22"/>
  <c r="N890" i="22"/>
  <c r="O885" i="22"/>
  <c r="P880" i="22"/>
  <c r="M890" i="22"/>
  <c r="N885" i="22"/>
  <c r="O880" i="22"/>
  <c r="L890" i="22"/>
  <c r="M885" i="22"/>
  <c r="N880" i="22"/>
  <c r="K890" i="22"/>
  <c r="L885" i="22"/>
  <c r="M880" i="22"/>
  <c r="H60" i="23" s="1"/>
  <c r="J890" i="22"/>
  <c r="K885" i="22"/>
  <c r="L880" i="22"/>
  <c r="Q890" i="22"/>
  <c r="R885" i="22"/>
  <c r="F881" i="22"/>
  <c r="K891" i="22"/>
  <c r="L886" i="22"/>
  <c r="M881" i="22"/>
  <c r="L889" i="22"/>
  <c r="M884" i="22"/>
  <c r="N879" i="22"/>
  <c r="F890" i="22"/>
  <c r="G885" i="22"/>
  <c r="H880" i="22"/>
  <c r="R889" i="22"/>
  <c r="F885" i="22"/>
  <c r="G880" i="22"/>
  <c r="Q889" i="22"/>
  <c r="R884" i="22"/>
  <c r="F880" i="22"/>
  <c r="P889" i="22"/>
  <c r="Q884" i="22"/>
  <c r="R879" i="22"/>
  <c r="O889" i="22"/>
  <c r="P884" i="22"/>
  <c r="Q879" i="22"/>
  <c r="I890" i="22"/>
  <c r="J885" i="22"/>
  <c r="K880" i="22"/>
  <c r="P890" i="22"/>
  <c r="Q885" i="22"/>
  <c r="R880" i="22"/>
  <c r="P893" i="22"/>
  <c r="Q888" i="22"/>
  <c r="R883" i="22"/>
  <c r="F879" i="22"/>
  <c r="K889" i="22"/>
  <c r="L884" i="22"/>
  <c r="M879" i="22"/>
  <c r="H67" i="23" s="1"/>
  <c r="J889" i="22"/>
  <c r="K884" i="22"/>
  <c r="L879" i="22"/>
  <c r="I889" i="22"/>
  <c r="J884" i="22"/>
  <c r="K879" i="22"/>
  <c r="H889" i="22"/>
  <c r="I884" i="22"/>
  <c r="J879" i="22"/>
  <c r="G889" i="22"/>
  <c r="H884" i="22"/>
  <c r="I879" i="22"/>
  <c r="N889" i="22"/>
  <c r="O884" i="22"/>
  <c r="P879" i="22"/>
  <c r="H890" i="22"/>
  <c r="I885" i="22"/>
  <c r="J880" i="22"/>
  <c r="H893" i="22"/>
  <c r="I888" i="22"/>
  <c r="J883" i="22"/>
  <c r="O893" i="22"/>
  <c r="P888" i="22"/>
  <c r="Q883" i="22"/>
  <c r="N893" i="22"/>
  <c r="O888" i="22"/>
  <c r="P883" i="22"/>
  <c r="M893" i="22"/>
  <c r="N888" i="22"/>
  <c r="O883" i="22"/>
  <c r="L893" i="22"/>
  <c r="M888" i="22"/>
  <c r="H62" i="23" s="1"/>
  <c r="N883" i="22"/>
  <c r="K893" i="22"/>
  <c r="L888" i="22"/>
  <c r="M883" i="22"/>
  <c r="R893" i="22"/>
  <c r="F889" i="22"/>
  <c r="G884" i="22"/>
  <c r="H879" i="22"/>
  <c r="C67" i="23" s="1"/>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G68" i="23" s="1"/>
  <c r="I892" i="22"/>
  <c r="J887" i="22"/>
  <c r="K882" i="22"/>
  <c r="H892" i="22"/>
  <c r="I887" i="22"/>
  <c r="J882" i="22"/>
  <c r="O892" i="22"/>
  <c r="P887" i="22"/>
  <c r="Q882" i="22"/>
  <c r="I893" i="22"/>
  <c r="J888" i="22"/>
  <c r="K883" i="22"/>
  <c r="P882" i="22"/>
  <c r="H887" i="22"/>
  <c r="M891" i="22"/>
  <c r="Q881" i="22"/>
  <c r="Q886" i="22"/>
  <c r="Q891" i="22"/>
  <c r="G911" i="22"/>
  <c r="G916" i="22"/>
  <c r="G921" i="22"/>
  <c r="K911" i="22"/>
  <c r="P915" i="22"/>
  <c r="H920" i="22"/>
  <c r="H1325" i="22"/>
  <c r="P1328" i="22"/>
  <c r="Q1323" i="22"/>
  <c r="L1327" i="22"/>
  <c r="M1322" i="22"/>
  <c r="M1325" i="22"/>
  <c r="R1327" i="22"/>
  <c r="F1323" i="22"/>
  <c r="R1325" i="22"/>
  <c r="J1328" i="22"/>
  <c r="Q1328" i="22"/>
  <c r="R1323" i="22"/>
  <c r="K994" i="22"/>
  <c r="L989" i="22"/>
  <c r="M984" i="22"/>
  <c r="J994" i="22"/>
  <c r="K989" i="22"/>
  <c r="L984" i="22"/>
  <c r="I994" i="22"/>
  <c r="J989" i="22"/>
  <c r="K984" i="22"/>
  <c r="H994" i="22"/>
  <c r="I989" i="22"/>
  <c r="J984" i="22"/>
  <c r="G994" i="22"/>
  <c r="H989" i="22"/>
  <c r="I984" i="22"/>
  <c r="N994" i="22"/>
  <c r="O989" i="22"/>
  <c r="P984" i="22"/>
  <c r="H995" i="22"/>
  <c r="I990" i="22"/>
  <c r="J985" i="22"/>
  <c r="O995" i="22"/>
  <c r="P990" i="22"/>
  <c r="Q985" i="22"/>
  <c r="O998" i="22"/>
  <c r="P993" i="22"/>
  <c r="Q988" i="22"/>
  <c r="N998" i="22"/>
  <c r="O993" i="22"/>
  <c r="P988" i="22"/>
  <c r="M998" i="22"/>
  <c r="N993" i="22"/>
  <c r="O988" i="22"/>
  <c r="L998" i="22"/>
  <c r="M993" i="22"/>
  <c r="N988" i="22"/>
  <c r="I63" i="23" s="1"/>
  <c r="K998" i="22"/>
  <c r="L993" i="22"/>
  <c r="M988" i="22"/>
  <c r="R998" i="22"/>
  <c r="F994" i="22"/>
  <c r="G989" i="22"/>
  <c r="H984" i="22"/>
  <c r="M994" i="22"/>
  <c r="H72" i="23" s="1"/>
  <c r="N989" i="22"/>
  <c r="O984" i="22"/>
  <c r="G995" i="22"/>
  <c r="H990" i="22"/>
  <c r="I985" i="22"/>
  <c r="G998" i="22"/>
  <c r="H993" i="22"/>
  <c r="I988" i="22"/>
  <c r="F998" i="22"/>
  <c r="G993" i="22"/>
  <c r="H988" i="22"/>
  <c r="R997" i="22"/>
  <c r="F993" i="22"/>
  <c r="G988" i="22"/>
  <c r="Q997" i="22"/>
  <c r="R992" i="22"/>
  <c r="F988" i="22"/>
  <c r="P997" i="22"/>
  <c r="Q992" i="22"/>
  <c r="R987" i="22"/>
  <c r="J998" i="22"/>
  <c r="K993" i="22"/>
  <c r="L988" i="22"/>
  <c r="Q998" i="22"/>
  <c r="L65" i="23" s="1"/>
  <c r="R993" i="22"/>
  <c r="F989" i="22"/>
  <c r="G984" i="22"/>
  <c r="L994" i="22"/>
  <c r="M989" i="22"/>
  <c r="L997" i="22"/>
  <c r="M992" i="22"/>
  <c r="N987" i="22"/>
  <c r="K997" i="22"/>
  <c r="L992" i="22"/>
  <c r="M987" i="22"/>
  <c r="J997" i="22"/>
  <c r="K992" i="22"/>
  <c r="L987" i="22"/>
  <c r="I997" i="22"/>
  <c r="J992" i="22"/>
  <c r="E70" i="23" s="1"/>
  <c r="K987" i="22"/>
  <c r="H997" i="22"/>
  <c r="I992" i="22"/>
  <c r="J987" i="22"/>
  <c r="O997" i="22"/>
  <c r="P992" i="22"/>
  <c r="Q987" i="22"/>
  <c r="I998" i="22"/>
  <c r="J993" i="22"/>
  <c r="K988" i="22"/>
  <c r="P998" i="22"/>
  <c r="Q993" i="22"/>
  <c r="R988" i="22"/>
  <c r="F984" i="22"/>
  <c r="Q996" i="22"/>
  <c r="R991" i="22"/>
  <c r="F987" i="22"/>
  <c r="P996" i="22"/>
  <c r="Q991" i="22"/>
  <c r="R986" i="22"/>
  <c r="O996" i="22"/>
  <c r="P991" i="22"/>
  <c r="Q986" i="22"/>
  <c r="N996" i="22"/>
  <c r="O991" i="22"/>
  <c r="P986" i="22"/>
  <c r="M996" i="22"/>
  <c r="N991" i="22"/>
  <c r="O986" i="22"/>
  <c r="G997" i="22"/>
  <c r="H992" i="22"/>
  <c r="I987" i="22"/>
  <c r="N997" i="22"/>
  <c r="O992" i="22"/>
  <c r="P987" i="22"/>
  <c r="H998" i="22"/>
  <c r="I993" i="22"/>
  <c r="J988" i="22"/>
  <c r="G887" i="22"/>
  <c r="L891" i="22"/>
  <c r="H881" i="22"/>
  <c r="H886" i="22"/>
  <c r="H891" i="22"/>
  <c r="Q880" i="22"/>
  <c r="K915" i="22"/>
  <c r="K920" i="22"/>
  <c r="O910" i="22"/>
  <c r="O915" i="22"/>
  <c r="G920" i="22"/>
  <c r="H909" i="22"/>
  <c r="O887" i="22"/>
  <c r="G892" i="22"/>
  <c r="P881" i="22"/>
  <c r="P886" i="22"/>
  <c r="P891" i="22"/>
  <c r="L881" i="22"/>
  <c r="G66" i="23" s="1"/>
  <c r="F916" i="22"/>
  <c r="F921" i="22"/>
  <c r="J911" i="22"/>
  <c r="J916" i="22"/>
  <c r="O920" i="22"/>
  <c r="P909" i="22"/>
  <c r="F892" i="22"/>
  <c r="G881" i="22"/>
  <c r="G886" i="22"/>
  <c r="G891" i="22"/>
  <c r="K881" i="22"/>
  <c r="P885" i="22"/>
  <c r="J920" i="22"/>
  <c r="N910" i="22"/>
  <c r="N915" i="22"/>
  <c r="N920" i="22"/>
  <c r="I73" i="23" s="1"/>
  <c r="O909" i="22"/>
  <c r="G914" i="22"/>
  <c r="N892" i="22"/>
  <c r="O881" i="22"/>
  <c r="O886" i="22"/>
  <c r="O891" i="22"/>
  <c r="F882" i="22"/>
  <c r="K886" i="22"/>
  <c r="R920" i="22"/>
  <c r="I911" i="22"/>
  <c r="I916" i="22"/>
  <c r="I921" i="22"/>
  <c r="J910" i="22"/>
  <c r="O914" i="22"/>
  <c r="F731" i="22"/>
  <c r="R735" i="22"/>
  <c r="M64" i="23" s="1"/>
  <c r="Q740" i="22"/>
  <c r="P739" i="22"/>
  <c r="M733" i="22"/>
  <c r="L738" i="22"/>
  <c r="K743" i="22"/>
  <c r="I731" i="22"/>
  <c r="H736" i="22"/>
  <c r="G741" i="22"/>
  <c r="B65" i="23" s="1"/>
  <c r="K740" i="22"/>
  <c r="H733" i="22"/>
  <c r="G738" i="22"/>
  <c r="F743" i="22"/>
  <c r="H730" i="22"/>
  <c r="G735" i="22"/>
  <c r="F740" i="22"/>
  <c r="F729" i="22"/>
  <c r="F1449" i="22" s="1"/>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70" i="23" s="1"/>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J64" i="23" s="1"/>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D66" i="23" s="1"/>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J72" i="23" s="1"/>
  <c r="O736" i="22"/>
  <c r="L732" i="22"/>
  <c r="K737" i="22"/>
  <c r="J742" i="22"/>
  <c r="L729" i="22"/>
  <c r="K734" i="22"/>
  <c r="J739" i="22"/>
  <c r="H731" i="22"/>
  <c r="C66" i="23" s="1"/>
  <c r="K731" i="22"/>
  <c r="K1449" i="22" s="1"/>
  <c r="J736" i="22"/>
  <c r="I741" i="22"/>
  <c r="I730" i="22"/>
  <c r="H735" i="22"/>
  <c r="G740" i="22"/>
  <c r="N733" i="22"/>
  <c r="P732" i="22"/>
  <c r="O737" i="22"/>
  <c r="J70" i="23" s="1"/>
  <c r="N742" i="22"/>
  <c r="Q760" i="22"/>
  <c r="I760" i="22"/>
  <c r="J760" i="22"/>
  <c r="M762" i="22"/>
  <c r="G759" i="22"/>
  <c r="M767" i="22"/>
  <c r="H70" i="23" s="1"/>
  <c r="J761" i="22"/>
  <c r="F760" i="22"/>
  <c r="O773" i="22"/>
  <c r="L764" i="22"/>
  <c r="N768" i="22"/>
  <c r="M773" i="22"/>
  <c r="J769" i="22"/>
  <c r="M764" i="22"/>
  <c r="L769" i="22"/>
  <c r="G72" i="23" s="1"/>
  <c r="N764" i="22"/>
  <c r="M769" i="22"/>
  <c r="G764" i="22"/>
  <c r="F769" i="22"/>
  <c r="R773" i="22"/>
  <c r="M763" i="22"/>
  <c r="L768" i="22"/>
  <c r="G62" i="23" s="1"/>
  <c r="K773" i="22"/>
  <c r="M768" i="22"/>
  <c r="L773" i="22"/>
  <c r="I1351" i="22"/>
  <c r="P1348" i="22"/>
  <c r="R1354" i="22"/>
  <c r="P1346" i="22"/>
  <c r="O1351" i="22"/>
  <c r="J61" i="23" s="1"/>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G60" i="23" s="1"/>
  <c r="K735" i="22"/>
  <c r="F64" i="23" s="1"/>
  <c r="J740" i="22"/>
  <c r="F741" i="22"/>
  <c r="G733" i="22"/>
  <c r="F738" i="22"/>
  <c r="R742" i="22"/>
  <c r="G730" i="22"/>
  <c r="F735" i="22"/>
  <c r="R739" i="22"/>
  <c r="M72" i="23" s="1"/>
  <c r="I734" i="22"/>
  <c r="F732" i="22"/>
  <c r="R736" i="22"/>
  <c r="Q741" i="22"/>
  <c r="Q730" i="22"/>
  <c r="P735" i="22"/>
  <c r="O740" i="22"/>
  <c r="H739" i="22"/>
  <c r="K733" i="22"/>
  <c r="J738" i="22"/>
  <c r="I743" i="22"/>
  <c r="M761" i="22"/>
  <c r="R760" i="22"/>
  <c r="M60" i="23" s="1"/>
  <c r="L762" i="22"/>
  <c r="I763" i="22"/>
  <c r="D63" i="23" s="1"/>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B66" i="23" s="1"/>
  <c r="F736" i="22"/>
  <c r="R740" i="22"/>
  <c r="Q742" i="22"/>
  <c r="O733" i="22"/>
  <c r="N738" i="22"/>
  <c r="M743" i="22"/>
  <c r="O730" i="22"/>
  <c r="N735" i="22"/>
  <c r="M740" i="22"/>
  <c r="R737" i="22"/>
  <c r="N732" i="22"/>
  <c r="M737" i="22"/>
  <c r="L742" i="22"/>
  <c r="L731" i="22"/>
  <c r="K736" i="22"/>
  <c r="F61" i="23" s="1"/>
  <c r="J741" i="22"/>
  <c r="G729" i="22"/>
  <c r="F734" i="22"/>
  <c r="R738" i="22"/>
  <c r="Q743" i="22"/>
  <c r="I762" i="22"/>
  <c r="N761" i="22"/>
  <c r="J766" i="22"/>
  <c r="R763" i="22"/>
  <c r="M760" i="22"/>
  <c r="N759" i="22"/>
  <c r="O762" i="22"/>
  <c r="J68" i="23" s="1"/>
  <c r="K761" i="22"/>
  <c r="G760" i="22"/>
  <c r="B60" i="23" s="1"/>
  <c r="R764" i="22"/>
  <c r="Q769" i="22"/>
  <c r="N765" i="22"/>
  <c r="M770" i="22"/>
  <c r="P765" i="22"/>
  <c r="O770" i="22"/>
  <c r="Q765" i="22"/>
  <c r="P770" i="22"/>
  <c r="K73" i="23" s="1"/>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I66" i="23" s="1"/>
  <c r="M1351" i="22"/>
  <c r="L1356" i="22"/>
  <c r="G1346" i="22"/>
  <c r="F1351" i="22"/>
  <c r="R1355" i="22"/>
  <c r="H729" i="22"/>
  <c r="G734" i="22"/>
  <c r="F739" i="22"/>
  <c r="R743" i="22"/>
  <c r="O731" i="22"/>
  <c r="N736" i="22"/>
  <c r="M741" i="22"/>
  <c r="H65" i="23" s="1"/>
  <c r="K729" i="22"/>
  <c r="J734" i="22"/>
  <c r="I739" i="22"/>
  <c r="J729" i="22"/>
  <c r="J731" i="22"/>
  <c r="I736" i="22"/>
  <c r="H741" i="22"/>
  <c r="N741" i="22"/>
  <c r="I733" i="22"/>
  <c r="H738" i="22"/>
  <c r="G743" i="22"/>
  <c r="G732" i="22"/>
  <c r="B68" i="23" s="1"/>
  <c r="F737" i="22"/>
  <c r="R741" i="22"/>
  <c r="O729" i="22"/>
  <c r="N734" i="22"/>
  <c r="M739" i="22"/>
  <c r="F763" i="22"/>
  <c r="K762" i="22"/>
  <c r="F759" i="22"/>
  <c r="R766" i="22"/>
  <c r="M61" i="23" s="1"/>
  <c r="I761" i="22"/>
  <c r="P761" i="22"/>
  <c r="K763" i="22"/>
  <c r="G762" i="22"/>
  <c r="P760" i="22"/>
  <c r="K60" i="23" s="1"/>
  <c r="M765" i="22"/>
  <c r="L770" i="22"/>
  <c r="I766" i="22"/>
  <c r="H771" i="22"/>
  <c r="K766" i="22"/>
  <c r="J771" i="22"/>
  <c r="L766" i="22"/>
  <c r="K771" i="22"/>
  <c r="R765" i="22"/>
  <c r="Q770" i="22"/>
  <c r="L73" i="23" s="1"/>
  <c r="L760" i="22"/>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M1356" i="22"/>
  <c r="L2" i="20"/>
  <c r="I2" i="5"/>
  <c r="P729" i="22"/>
  <c r="P1449" i="22" s="1"/>
  <c r="O734" i="22"/>
  <c r="N739" i="22"/>
  <c r="K732" i="22"/>
  <c r="J732" i="22"/>
  <c r="I737" i="22"/>
  <c r="H742" i="22"/>
  <c r="F730" i="22"/>
  <c r="R734" i="22"/>
  <c r="M63" i="23" s="1"/>
  <c r="Q739" i="22"/>
  <c r="P731" i="22"/>
  <c r="R731" i="22"/>
  <c r="Q736" i="22"/>
  <c r="L61" i="23" s="1"/>
  <c r="P741" i="22"/>
  <c r="L743" i="22"/>
  <c r="G65" i="23" s="1"/>
  <c r="Q733" i="22"/>
  <c r="P738" i="22"/>
  <c r="K62" i="23" s="1"/>
  <c r="O743" i="22"/>
  <c r="J65" i="23" s="1"/>
  <c r="O732" i="22"/>
  <c r="N737" i="22"/>
  <c r="M742" i="22"/>
  <c r="J730" i="22"/>
  <c r="I735" i="22"/>
  <c r="O763" i="22"/>
  <c r="G763" i="22"/>
  <c r="B63" i="23" s="1"/>
  <c r="O759" i="22"/>
  <c r="J67" i="23" s="1"/>
  <c r="Q771" i="22"/>
  <c r="R761" i="22"/>
  <c r="Q763" i="22"/>
  <c r="L63" i="23" s="1"/>
  <c r="J764" i="22"/>
  <c r="P762" i="22"/>
  <c r="L761" i="22"/>
  <c r="H766" i="22"/>
  <c r="C61" i="23" s="1"/>
  <c r="G771" i="22"/>
  <c r="Q766" i="22"/>
  <c r="P771" i="22"/>
  <c r="F767" i="22"/>
  <c r="R771" i="22"/>
  <c r="G767" i="22"/>
  <c r="B70" i="23" s="1"/>
  <c r="F772" i="22"/>
  <c r="M766" i="22"/>
  <c r="H61" i="23" s="1"/>
  <c r="L771" i="22"/>
  <c r="G761" i="22"/>
  <c r="F766" i="22"/>
  <c r="R770" i="22"/>
  <c r="M73" i="23" s="1"/>
  <c r="G766" i="22"/>
  <c r="K1357" i="22"/>
  <c r="P1356" i="22"/>
  <c r="K1349" i="22"/>
  <c r="J1344" i="22"/>
  <c r="E67" i="23" s="1"/>
  <c r="I1349" i="22"/>
  <c r="H1354" i="22"/>
  <c r="K1344" i="22"/>
  <c r="F67" i="23" s="1"/>
  <c r="J1349" i="22"/>
  <c r="I1354" i="22"/>
  <c r="D72" i="23" s="1"/>
  <c r="M1344" i="22"/>
  <c r="L1349" i="22"/>
  <c r="K1354" i="22"/>
  <c r="F1344" i="22"/>
  <c r="R1348" i="22"/>
  <c r="Q1353" i="22"/>
  <c r="L62" i="23" s="1"/>
  <c r="P1358" i="22"/>
  <c r="K1348" i="22"/>
  <c r="F63" i="23" s="1"/>
  <c r="J1353" i="22"/>
  <c r="I1358" i="22"/>
  <c r="Q1347" i="22"/>
  <c r="L68" i="23" s="1"/>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6" i="23"/>
  <c r="I72" i="23"/>
  <c r="F68" i="23"/>
  <c r="L72" i="23"/>
  <c r="K66" i="23"/>
  <c r="I70" i="23"/>
  <c r="E60" i="23"/>
  <c r="C73" i="23"/>
  <c r="E64" i="23"/>
  <c r="M68" i="23"/>
  <c r="I60" i="23"/>
  <c r="H64" i="23"/>
  <c r="G73" i="23"/>
  <c r="B61" i="23"/>
  <c r="D62" i="23"/>
  <c r="K72" i="23"/>
  <c r="H63" i="23"/>
  <c r="F73" i="23"/>
  <c r="B62" i="23"/>
  <c r="B64" i="23"/>
  <c r="G61" i="23"/>
  <c r="B72" i="23"/>
  <c r="K61" i="23"/>
  <c r="J62" i="23"/>
  <c r="I67" i="23"/>
  <c r="M67" i="23"/>
  <c r="R1449" i="22"/>
  <c r="C68" i="23"/>
  <c r="G67" i="23"/>
  <c r="E72" i="23"/>
  <c r="F66" i="23"/>
  <c r="C64" i="23"/>
  <c r="B73" i="23"/>
  <c r="K70" i="23"/>
  <c r="L60" i="23"/>
  <c r="K64" i="23"/>
  <c r="E62" i="23"/>
  <c r="F62" i="23"/>
  <c r="I62" i="23"/>
  <c r="I64" i="23"/>
  <c r="H73" i="23"/>
  <c r="B67" i="23"/>
  <c r="AM10" i="26"/>
  <c r="AL14" i="26"/>
  <c r="AL15" i="26"/>
  <c r="AM11" i="26"/>
  <c r="AF93" i="23"/>
  <c r="AG87" i="23"/>
  <c r="AG93" i="23" s="1"/>
  <c r="AF101" i="23"/>
  <c r="AG88" i="23"/>
  <c r="AG101" i="23" s="1"/>
  <c r="AF96" i="23"/>
  <c r="AG82" i="23"/>
  <c r="AG96" i="23" s="1"/>
  <c r="AF100" i="23"/>
  <c r="AF99" i="23"/>
  <c r="AG83" i="23"/>
  <c r="AF92" i="23"/>
  <c r="AG86" i="23"/>
  <c r="AG92" i="23" s="1"/>
  <c r="I61" i="23" l="1"/>
  <c r="K68" i="23"/>
  <c r="D64" i="23"/>
  <c r="F65" i="23"/>
  <c r="C62" i="23"/>
  <c r="E63" i="23"/>
  <c r="H1449" i="22"/>
  <c r="M66" i="23"/>
  <c r="D68" i="23"/>
  <c r="G63" i="23"/>
  <c r="F72" i="23"/>
  <c r="M65" i="23"/>
  <c r="H68" i="23"/>
  <c r="J1449" i="22"/>
  <c r="J63" i="23"/>
  <c r="E65" i="23"/>
  <c r="I65" i="23"/>
  <c r="J73" i="23"/>
  <c r="M62" i="23"/>
  <c r="I68" i="23"/>
  <c r="F70"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<sst xmlns="http://schemas.openxmlformats.org/spreadsheetml/2006/main" count="14980" uniqueCount="1049">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</sst>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527</v>
      </c>
      <c r="C1" s="86">
        <v>45272</v>
      </c>
      <c r="D1" s="87"/>
      <c r="E1" s="87"/>
      <c r="F1" s="87"/>
      <c r="G1" s="87"/>
      <c r="H1" s="87"/>
      <c r="I1" s="87"/>
      <c r="J1" s="87"/>
      <c r="K1" s="85" t="s">
        <v>534</v>
      </c>
      <c r="L1" s="85" t="s">
        <v>536</v>
      </c>
    </row>
    <row r="2" spans="1:12">
      <c r="A2" s="1" t="s">
        <v>1</v>
      </c>
      <c r="B2" s="87" t="str">
        <f>LOOKUP(B1,K1:L50,L1:L50)</f>
        <v>DE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DE</v>
      </c>
      <c r="C6" s="91">
        <f t="shared" ref="C6:AE6" si="1">SUMIFS(C$20:C$119,$B$20:$B$119,$B$6,$A$20:$A$119,$A$6)</f>
        <v>1439359</v>
      </c>
      <c r="D6" s="91">
        <f t="shared" si="1"/>
        <v>1722465</v>
      </c>
      <c r="E6" s="91">
        <f t="shared" si="1"/>
        <v>2617901</v>
      </c>
      <c r="F6" s="91">
        <f t="shared" si="1"/>
        <v>1259359</v>
      </c>
      <c r="G6" s="91">
        <f t="shared" si="1"/>
        <v>1199618</v>
      </c>
      <c r="H6" s="91">
        <f t="shared" si="1"/>
        <v>1750671</v>
      </c>
      <c r="I6" s="91">
        <f t="shared" si="1"/>
        <v>1975272</v>
      </c>
      <c r="J6" s="91">
        <f t="shared" si="1"/>
        <v>4122987</v>
      </c>
      <c r="K6" s="91">
        <f t="shared" si="1"/>
        <v>4715811</v>
      </c>
      <c r="L6" s="91">
        <f t="shared" si="1"/>
        <v>5013373</v>
      </c>
      <c r="M6" s="91">
        <f t="shared" si="1"/>
        <v>6652703</v>
      </c>
      <c r="N6" s="91">
        <f t="shared" si="1"/>
        <v>5785576</v>
      </c>
      <c r="O6" s="91">
        <f t="shared" si="1"/>
        <v>7375846</v>
      </c>
      <c r="P6" s="91">
        <f t="shared" si="1"/>
        <v>6636522</v>
      </c>
      <c r="Q6" s="91">
        <f t="shared" si="1"/>
        <v>5348772</v>
      </c>
      <c r="R6" s="91">
        <f t="shared" si="1"/>
        <v>5391074</v>
      </c>
      <c r="S6" s="91">
        <f t="shared" si="1"/>
        <v>5674757</v>
      </c>
      <c r="T6" s="91">
        <f t="shared" si="1"/>
        <v>5184363</v>
      </c>
      <c r="U6" s="91">
        <f t="shared" si="1"/>
        <v>5877137</v>
      </c>
      <c r="V6" s="91">
        <f t="shared" si="1"/>
        <v>7723439</v>
      </c>
      <c r="W6" s="91">
        <f t="shared" si="1"/>
        <v>6799157</v>
      </c>
      <c r="X6" s="91">
        <f t="shared" si="1"/>
        <v>6084938</v>
      </c>
      <c r="Y6" s="91">
        <f t="shared" si="1"/>
        <v>4441032</v>
      </c>
      <c r="Z6" s="91">
        <f t="shared" si="1"/>
        <v>5141182</v>
      </c>
      <c r="AA6" s="91">
        <f t="shared" si="1"/>
        <v>5092542</v>
      </c>
      <c r="AB6" s="91">
        <f t="shared" si="1"/>
        <v>5206431</v>
      </c>
      <c r="AC6" s="91">
        <f t="shared" si="1"/>
        <v>4067241</v>
      </c>
      <c r="AD6" s="91">
        <f t="shared" si="1"/>
        <v>5096960</v>
      </c>
      <c r="AE6" s="91">
        <f t="shared" si="1"/>
        <v>6922855</v>
      </c>
      <c r="AF6" s="119">
        <f t="shared" ref="AF6:BK7" si="2">AE6</f>
        <v>6922855</v>
      </c>
      <c r="AG6" s="119">
        <f t="shared" si="2"/>
        <v>6922855</v>
      </c>
      <c r="AH6" s="119">
        <f t="shared" si="2"/>
        <v>6922855</v>
      </c>
      <c r="AI6" s="119">
        <f t="shared" si="2"/>
        <v>6922855</v>
      </c>
      <c r="AJ6" s="119">
        <f t="shared" si="2"/>
        <v>6922855</v>
      </c>
      <c r="AK6" s="119">
        <f t="shared" si="2"/>
        <v>6922855</v>
      </c>
      <c r="AL6" s="119">
        <f t="shared" si="2"/>
        <v>6922855</v>
      </c>
      <c r="AM6" s="119">
        <f t="shared" si="2"/>
        <v>6922855</v>
      </c>
      <c r="AN6" s="119">
        <f t="shared" si="2"/>
        <v>6922855</v>
      </c>
      <c r="AO6" s="119">
        <f t="shared" si="2"/>
        <v>6922855</v>
      </c>
      <c r="AP6" s="119">
        <f t="shared" si="2"/>
        <v>6922855</v>
      </c>
      <c r="AQ6" s="119">
        <f t="shared" si="2"/>
        <v>6922855</v>
      </c>
      <c r="AR6" s="119">
        <f t="shared" si="2"/>
        <v>6922855</v>
      </c>
      <c r="AS6" s="119">
        <f t="shared" si="2"/>
        <v>6922855</v>
      </c>
      <c r="AT6" s="119">
        <f t="shared" si="2"/>
        <v>6922855</v>
      </c>
      <c r="AU6" s="119">
        <f t="shared" si="2"/>
        <v>6922855</v>
      </c>
      <c r="AV6" s="119">
        <f t="shared" si="2"/>
        <v>6922855</v>
      </c>
      <c r="AW6" s="119">
        <f t="shared" si="2"/>
        <v>6922855</v>
      </c>
      <c r="AX6" s="119">
        <f t="shared" si="2"/>
        <v>6922855</v>
      </c>
      <c r="AY6" s="119">
        <f t="shared" si="2"/>
        <v>6922855</v>
      </c>
      <c r="AZ6" s="119">
        <f t="shared" si="2"/>
        <v>6922855</v>
      </c>
      <c r="BA6" s="119">
        <f t="shared" si="2"/>
        <v>6922855</v>
      </c>
      <c r="BB6" s="119">
        <f t="shared" si="2"/>
        <v>6922855</v>
      </c>
      <c r="BC6" s="119">
        <f t="shared" si="2"/>
        <v>6922855</v>
      </c>
      <c r="BD6" s="119">
        <f t="shared" si="2"/>
        <v>6922855</v>
      </c>
      <c r="BE6" s="119">
        <f t="shared" si="2"/>
        <v>6922855</v>
      </c>
      <c r="BF6" s="119">
        <f t="shared" si="2"/>
        <v>6922855</v>
      </c>
      <c r="BG6" s="119">
        <f t="shared" si="2"/>
        <v>6922855</v>
      </c>
      <c r="BH6" s="119">
        <f t="shared" si="2"/>
        <v>6922855</v>
      </c>
      <c r="BI6" s="119">
        <f t="shared" si="2"/>
        <v>6922855</v>
      </c>
      <c r="BJ6" s="119">
        <f t="shared" si="2"/>
        <v>6922855</v>
      </c>
      <c r="BK6" s="119">
        <f t="shared" si="2"/>
        <v>6922855</v>
      </c>
    </row>
    <row r="7" spans="1:63">
      <c r="A7" s="91" t="s">
        <v>849</v>
      </c>
      <c r="B7" s="91" t="str">
        <f>About!B2</f>
        <v>DE</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DE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17762</v>
      </c>
      <c r="AE10" s="91">
        <f t="shared" si="5"/>
        <v>3073</v>
      </c>
      <c r="AF10" s="119">
        <f t="shared" ref="AF10:BK11" si="6">AE10</f>
        <v>3073</v>
      </c>
      <c r="AG10" s="119">
        <f t="shared" si="6"/>
        <v>3073</v>
      </c>
      <c r="AH10" s="119">
        <f t="shared" si="6"/>
        <v>3073</v>
      </c>
      <c r="AI10" s="119">
        <f t="shared" si="6"/>
        <v>3073</v>
      </c>
      <c r="AJ10" s="119">
        <f t="shared" si="6"/>
        <v>3073</v>
      </c>
      <c r="AK10" s="119">
        <f t="shared" si="6"/>
        <v>3073</v>
      </c>
      <c r="AL10" s="119">
        <f t="shared" si="6"/>
        <v>3073</v>
      </c>
      <c r="AM10" s="119">
        <f t="shared" si="6"/>
        <v>3073</v>
      </c>
      <c r="AN10" s="119">
        <f t="shared" si="6"/>
        <v>3073</v>
      </c>
      <c r="AO10" s="119">
        <f t="shared" si="6"/>
        <v>3073</v>
      </c>
      <c r="AP10" s="119">
        <f t="shared" si="6"/>
        <v>3073</v>
      </c>
      <c r="AQ10" s="119">
        <f t="shared" si="6"/>
        <v>3073</v>
      </c>
      <c r="AR10" s="119">
        <f t="shared" si="6"/>
        <v>3073</v>
      </c>
      <c r="AS10" s="119">
        <f t="shared" si="6"/>
        <v>3073</v>
      </c>
      <c r="AT10" s="119">
        <f t="shared" si="6"/>
        <v>3073</v>
      </c>
      <c r="AU10" s="119">
        <f t="shared" si="6"/>
        <v>3073</v>
      </c>
      <c r="AV10" s="119">
        <f t="shared" si="6"/>
        <v>3073</v>
      </c>
      <c r="AW10" s="119">
        <f t="shared" si="6"/>
        <v>3073</v>
      </c>
      <c r="AX10" s="119">
        <f t="shared" si="6"/>
        <v>3073</v>
      </c>
      <c r="AY10" s="119">
        <f t="shared" si="6"/>
        <v>3073</v>
      </c>
      <c r="AZ10" s="119">
        <f t="shared" si="6"/>
        <v>3073</v>
      </c>
      <c r="BA10" s="119">
        <f t="shared" si="6"/>
        <v>3073</v>
      </c>
      <c r="BB10" s="119">
        <f t="shared" si="6"/>
        <v>3073</v>
      </c>
      <c r="BC10" s="119">
        <f t="shared" si="6"/>
        <v>3073</v>
      </c>
      <c r="BD10" s="119">
        <f t="shared" si="6"/>
        <v>3073</v>
      </c>
      <c r="BE10" s="119">
        <f t="shared" si="6"/>
        <v>3073</v>
      </c>
      <c r="BF10" s="119">
        <f t="shared" si="6"/>
        <v>3073</v>
      </c>
      <c r="BG10" s="119">
        <f t="shared" si="6"/>
        <v>3073</v>
      </c>
      <c r="BH10" s="119">
        <f t="shared" si="6"/>
        <v>3073</v>
      </c>
      <c r="BI10" s="119">
        <f t="shared" si="6"/>
        <v>3073</v>
      </c>
      <c r="BJ10" s="119">
        <f t="shared" si="6"/>
        <v>3073</v>
      </c>
      <c r="BK10" s="119">
        <f t="shared" si="6"/>
        <v>3073</v>
      </c>
    </row>
    <row r="11" spans="1:63">
      <c r="A11" s="91" t="s">
        <v>849</v>
      </c>
      <c r="B11" s="91" t="str">
        <f>About!B2</f>
        <v>DE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v>
      </c>
      <c r="AE11" s="91">
        <f t="shared" si="7"/>
        <v>86</v>
      </c>
      <c r="AF11" s="119">
        <f>AVERAGE(W11:AE11)</f>
        <v>9.8888888888888893</v>
      </c>
      <c r="AG11" s="119">
        <f t="shared" si="6"/>
        <v>9.8888888888888893</v>
      </c>
      <c r="AH11" s="119">
        <f t="shared" si="6"/>
        <v>9.8888888888888893</v>
      </c>
      <c r="AI11" s="119">
        <f t="shared" si="6"/>
        <v>9.8888888888888893</v>
      </c>
      <c r="AJ11" s="119">
        <f t="shared" si="6"/>
        <v>9.8888888888888893</v>
      </c>
      <c r="AK11" s="119">
        <f t="shared" si="6"/>
        <v>9.8888888888888893</v>
      </c>
      <c r="AL11" s="119">
        <f t="shared" si="6"/>
        <v>9.8888888888888893</v>
      </c>
      <c r="AM11" s="119">
        <f t="shared" si="6"/>
        <v>9.8888888888888893</v>
      </c>
      <c r="AN11" s="119">
        <f t="shared" si="6"/>
        <v>9.8888888888888893</v>
      </c>
      <c r="AO11" s="119">
        <f t="shared" si="6"/>
        <v>9.8888888888888893</v>
      </c>
      <c r="AP11" s="119">
        <f t="shared" si="6"/>
        <v>9.8888888888888893</v>
      </c>
      <c r="AQ11" s="119">
        <f t="shared" si="6"/>
        <v>9.8888888888888893</v>
      </c>
      <c r="AR11" s="119">
        <f t="shared" si="6"/>
        <v>9.8888888888888893</v>
      </c>
      <c r="AS11" s="119">
        <f t="shared" si="6"/>
        <v>9.8888888888888893</v>
      </c>
      <c r="AT11" s="119">
        <f t="shared" si="6"/>
        <v>9.8888888888888893</v>
      </c>
      <c r="AU11" s="119">
        <f t="shared" si="6"/>
        <v>9.8888888888888893</v>
      </c>
      <c r="AV11" s="119">
        <f t="shared" si="6"/>
        <v>9.8888888888888893</v>
      </c>
      <c r="AW11" s="119">
        <f t="shared" si="6"/>
        <v>9.8888888888888893</v>
      </c>
      <c r="AX11" s="119">
        <f t="shared" si="6"/>
        <v>9.8888888888888893</v>
      </c>
      <c r="AY11" s="119">
        <f t="shared" si="6"/>
        <v>9.8888888888888893</v>
      </c>
      <c r="AZ11" s="119">
        <f t="shared" si="6"/>
        <v>9.8888888888888893</v>
      </c>
      <c r="BA11" s="119">
        <f t="shared" si="6"/>
        <v>9.8888888888888893</v>
      </c>
      <c r="BB11" s="119">
        <f t="shared" si="6"/>
        <v>9.8888888888888893</v>
      </c>
      <c r="BC11" s="119">
        <f t="shared" si="6"/>
        <v>9.8888888888888893</v>
      </c>
      <c r="BD11" s="119">
        <f t="shared" si="6"/>
        <v>9.8888888888888893</v>
      </c>
      <c r="BE11" s="119">
        <f t="shared" si="6"/>
        <v>9.8888888888888893</v>
      </c>
      <c r="BF11" s="119">
        <f t="shared" si="6"/>
        <v>9.8888888888888893</v>
      </c>
      <c r="BG11" s="119">
        <f t="shared" si="6"/>
        <v>9.8888888888888893</v>
      </c>
      <c r="BH11" s="119">
        <f t="shared" si="6"/>
        <v>9.8888888888888893</v>
      </c>
      <c r="BI11" s="119">
        <f t="shared" si="6"/>
        <v>9.8888888888888893</v>
      </c>
      <c r="BJ11" s="119">
        <f t="shared" si="6"/>
        <v>9.8888888888888893</v>
      </c>
      <c r="BK11" s="119">
        <f t="shared" si="6"/>
        <v>9.8888888888888893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DE</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17759</v>
      </c>
      <c r="AE14" s="91">
        <f t="shared" si="9"/>
        <v>2987</v>
      </c>
      <c r="AF14" s="91">
        <f t="shared" si="9"/>
        <v>3063.1111111111113</v>
      </c>
      <c r="AG14" s="91">
        <f t="shared" si="9"/>
        <v>3063.1111111111113</v>
      </c>
      <c r="AH14" s="91">
        <f t="shared" si="9"/>
        <v>3063.1111111111113</v>
      </c>
      <c r="AI14" s="91">
        <f t="shared" si="9"/>
        <v>3063.1111111111113</v>
      </c>
      <c r="AJ14" s="91">
        <f t="shared" si="9"/>
        <v>3063.1111111111113</v>
      </c>
      <c r="AK14" s="91">
        <f t="shared" si="9"/>
        <v>3063.1111111111113</v>
      </c>
      <c r="AL14" s="91">
        <f t="shared" si="9"/>
        <v>3063.1111111111113</v>
      </c>
      <c r="AM14" s="91">
        <f t="shared" si="9"/>
        <v>3063.1111111111113</v>
      </c>
      <c r="AN14" s="91">
        <f t="shared" si="9"/>
        <v>3063.1111111111113</v>
      </c>
      <c r="AO14" s="91">
        <f t="shared" si="9"/>
        <v>3063.1111111111113</v>
      </c>
      <c r="AP14" s="91">
        <f t="shared" si="9"/>
        <v>3063.1111111111113</v>
      </c>
      <c r="AQ14" s="91">
        <f t="shared" si="9"/>
        <v>3063.1111111111113</v>
      </c>
      <c r="AR14" s="91">
        <f t="shared" si="9"/>
        <v>3063.1111111111113</v>
      </c>
      <c r="AS14" s="91">
        <f t="shared" si="9"/>
        <v>3063.1111111111113</v>
      </c>
      <c r="AT14" s="91">
        <f t="shared" si="9"/>
        <v>3063.1111111111113</v>
      </c>
      <c r="AU14" s="91">
        <f t="shared" si="9"/>
        <v>3063.1111111111113</v>
      </c>
      <c r="AV14" s="91">
        <f t="shared" si="9"/>
        <v>3063.1111111111113</v>
      </c>
      <c r="AW14" s="91">
        <f t="shared" si="9"/>
        <v>3063.1111111111113</v>
      </c>
      <c r="AX14" s="91">
        <f t="shared" si="9"/>
        <v>3063.1111111111113</v>
      </c>
      <c r="AY14" s="91">
        <f t="shared" si="9"/>
        <v>3063.1111111111113</v>
      </c>
      <c r="AZ14" s="91">
        <f t="shared" si="9"/>
        <v>3063.1111111111113</v>
      </c>
      <c r="BA14" s="91">
        <f t="shared" si="9"/>
        <v>3063.1111111111113</v>
      </c>
      <c r="BB14" s="91">
        <f t="shared" si="9"/>
        <v>3063.1111111111113</v>
      </c>
      <c r="BC14" s="91">
        <f t="shared" si="9"/>
        <v>3063.1111111111113</v>
      </c>
      <c r="BD14" s="91">
        <f t="shared" si="9"/>
        <v>3063.1111111111113</v>
      </c>
      <c r="BE14" s="91">
        <f t="shared" si="9"/>
        <v>3063.1111111111113</v>
      </c>
      <c r="BF14" s="91">
        <f t="shared" si="9"/>
        <v>3063.1111111111113</v>
      </c>
      <c r="BG14" s="91">
        <f t="shared" si="9"/>
        <v>3063.1111111111113</v>
      </c>
      <c r="BH14" s="91">
        <f t="shared" si="9"/>
        <v>3063.1111111111113</v>
      </c>
      <c r="BI14" s="91">
        <f t="shared" si="9"/>
        <v>3063.1111111111113</v>
      </c>
      <c r="BJ14" s="91">
        <f t="shared" si="9"/>
        <v>3063.1111111111113</v>
      </c>
      <c r="BK14" s="91">
        <f t="shared" si="9"/>
        <v>3063.1111111111113</v>
      </c>
    </row>
    <row r="15" spans="1:63">
      <c r="A15" s="91" t="s">
        <v>849</v>
      </c>
      <c r="B15" s="91" t="str">
        <f>About!B2</f>
        <v>DE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DE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2749.8180000000002</v>
      </c>
      <c r="R23" s="91">
        <f t="shared" si="2"/>
        <v>0.34472303799565956</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4250.1928120000002</v>
      </c>
      <c r="R33" s="91">
        <f t="shared" si="2"/>
        <v>0.53281321826388339</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976.87990000000002</v>
      </c>
      <c r="R41" s="91">
        <f t="shared" si="2"/>
        <v>0.12246374374045704</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7976.8907120000003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PA</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MD</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NJ</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7976.8907120000003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0.34472303799565956</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0.53281321826388339</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0.12246374374045704</v>
      </c>
      <c r="D41" s="91">
        <f t="shared" si="0"/>
        <v>0.12246374374045704</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0.12246374374045704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Delaware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10484592</v>
      </c>
      <c r="C5" s="174">
        <f>SUMIFS(Cambium!C:C,Cambium!B:B,About!B2)</f>
        <v>10484592</v>
      </c>
      <c r="D5">
        <f>C5</f>
        <v>10484592</v>
      </c>
      <c r="E5">
        <f t="shared" ref="E5:AF5" si="0">D5</f>
        <v>10484592</v>
      </c>
      <c r="F5">
        <f t="shared" si="0"/>
        <v>10484592</v>
      </c>
      <c r="G5">
        <f t="shared" si="0"/>
        <v>10484592</v>
      </c>
      <c r="H5">
        <f t="shared" si="0"/>
        <v>10484592</v>
      </c>
      <c r="I5">
        <f t="shared" si="0"/>
        <v>10484592</v>
      </c>
      <c r="J5">
        <f t="shared" si="0"/>
        <v>10484592</v>
      </c>
      <c r="K5">
        <f t="shared" si="0"/>
        <v>10484592</v>
      </c>
      <c r="L5">
        <f t="shared" si="0"/>
        <v>10484592</v>
      </c>
      <c r="M5">
        <f t="shared" si="0"/>
        <v>10484592</v>
      </c>
      <c r="N5">
        <f t="shared" si="0"/>
        <v>10484592</v>
      </c>
      <c r="O5">
        <f t="shared" si="0"/>
        <v>10484592</v>
      </c>
      <c r="P5">
        <f t="shared" si="0"/>
        <v>10484592</v>
      </c>
      <c r="Q5">
        <f t="shared" si="0"/>
        <v>10484592</v>
      </c>
      <c r="R5">
        <f t="shared" si="0"/>
        <v>10484592</v>
      </c>
      <c r="S5">
        <f t="shared" si="0"/>
        <v>10484592</v>
      </c>
      <c r="T5">
        <f t="shared" si="0"/>
        <v>10484592</v>
      </c>
      <c r="U5">
        <f t="shared" si="0"/>
        <v>10484592</v>
      </c>
      <c r="V5">
        <f t="shared" si="0"/>
        <v>10484592</v>
      </c>
      <c r="W5">
        <f t="shared" si="0"/>
        <v>10484592</v>
      </c>
      <c r="X5">
        <f t="shared" si="0"/>
        <v>10484592</v>
      </c>
      <c r="Y5">
        <f t="shared" si="0"/>
        <v>10484592</v>
      </c>
      <c r="Z5">
        <f t="shared" si="0"/>
        <v>10484592</v>
      </c>
      <c r="AA5">
        <f t="shared" si="0"/>
        <v>10484592</v>
      </c>
      <c r="AB5">
        <f t="shared" si="0"/>
        <v>10484592</v>
      </c>
      <c r="AC5">
        <f t="shared" si="0"/>
        <v>10484592</v>
      </c>
      <c r="AD5">
        <f t="shared" si="0"/>
        <v>10484592</v>
      </c>
      <c r="AE5">
        <f t="shared" si="0"/>
        <v>10484592</v>
      </c>
      <c r="AF5">
        <f t="shared" si="0"/>
        <v>10484592</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243466.23081947817</v>
      </c>
      <c r="C10">
        <f>D10</f>
        <v>243466.23081947817</v>
      </c>
      <c r="D10" s="170">
        <f>SUM(D$5*SUMIFS(C$39:C$48,$B$39:$B$48,$A10),D$6*IF($B$2=TRUE,SUMIFS($B$147:$B$162,$A$147:$A$162,$A10),SUMIFS(E$125:E$140,$A$125:$A$140,$A10)))</f>
        <v>243466.23081947817</v>
      </c>
      <c r="E10">
        <f t="shared" ref="E10:N10" si="2">SUM(E$5*SUMIFS(D$39:D$48,$B$39:$B$48,$A10),E$6*IF($B$2=TRUE,SUMIFS($B$147:$B$162,$A$147:$A$162,$A10),SUMIFS(F$125:F$140,$A$125:$A$140,$A10)))</f>
        <v>185854.37098727122</v>
      </c>
      <c r="F10">
        <f t="shared" si="2"/>
        <v>182861.22454051027</v>
      </c>
      <c r="G10">
        <f t="shared" si="2"/>
        <v>174393.93134822822</v>
      </c>
      <c r="H10">
        <f t="shared" si="2"/>
        <v>159973.27513583936</v>
      </c>
      <c r="I10">
        <f t="shared" si="2"/>
        <v>109044.73931906441</v>
      </c>
      <c r="J10">
        <f t="shared" si="2"/>
        <v>62307.487395084812</v>
      </c>
      <c r="K10">
        <f t="shared" si="2"/>
        <v>57444.120543315716</v>
      </c>
      <c r="L10">
        <f t="shared" si="2"/>
        <v>55318.707941871719</v>
      </c>
      <c r="M10">
        <f t="shared" si="2"/>
        <v>55318.707941871719</v>
      </c>
      <c r="N10">
        <f t="shared" si="2"/>
        <v>55318.707941871719</v>
      </c>
      <c r="O10">
        <f t="shared" ref="O10:AE10" si="3">SUM(O$5*SUMIFS(N$39:N$48,$B$39:$B$48,$A10),O$6*IF($B$2=TRUE,SUMIFS($B$147:$B$162,$A$147:$A$162,$A10),SUMIFS(P$125:P$140,$A$125:$A$140,$A10)))</f>
        <v>55318.707941871719</v>
      </c>
      <c r="P10">
        <f t="shared" si="3"/>
        <v>55318.707941871719</v>
      </c>
      <c r="Q10">
        <f t="shared" si="3"/>
        <v>55318.707941871719</v>
      </c>
      <c r="R10">
        <f t="shared" si="3"/>
        <v>55318.707941871719</v>
      </c>
      <c r="S10">
        <f t="shared" si="3"/>
        <v>55318.707941871719</v>
      </c>
      <c r="T10">
        <f t="shared" si="3"/>
        <v>55318.707941871719</v>
      </c>
      <c r="U10">
        <f t="shared" si="3"/>
        <v>55318.707941871719</v>
      </c>
      <c r="V10">
        <f t="shared" si="3"/>
        <v>55318.707941871719</v>
      </c>
      <c r="W10">
        <f t="shared" si="3"/>
        <v>55318.707941871719</v>
      </c>
      <c r="X10">
        <f t="shared" si="3"/>
        <v>55318.707941871719</v>
      </c>
      <c r="Y10">
        <f t="shared" si="3"/>
        <v>55318.707941871719</v>
      </c>
      <c r="Z10">
        <f t="shared" si="3"/>
        <v>55318.707941871719</v>
      </c>
      <c r="AA10">
        <f t="shared" si="3"/>
        <v>55318.707941871719</v>
      </c>
      <c r="AB10">
        <f t="shared" si="3"/>
        <v>55318.707941871719</v>
      </c>
      <c r="AC10">
        <f t="shared" si="3"/>
        <v>55318.707941871719</v>
      </c>
      <c r="AD10">
        <f t="shared" si="3"/>
        <v>55318.707941871719</v>
      </c>
      <c r="AE10">
        <f t="shared" si="3"/>
        <v>55318.707941871719</v>
      </c>
      <c r="AF10">
        <f>SUM(AF$5*SUMIFS(AE$39:AE$48,$B$39:$B$48,$A10),AF$6*IF($B$2=TRUE,SUMIFS($B$147:$B$162,$A$147:$A$162,$A10),SUMIFS(AG$125:AG$140,$A$125:$A$140,$A10)))</f>
        <v>55318.707941871719</v>
      </c>
    </row>
    <row r="11" spans="1:32">
      <c r="A11" s="100" t="s">
        <v>347</v>
      </c>
      <c r="B11">
        <f t="shared" ref="B11:B33" si="4">D11</f>
        <v>5303734.9504726203</v>
      </c>
      <c r="C11">
        <f t="shared" ref="C11:C33" si="5">D11</f>
        <v>5303734.9504726203</v>
      </c>
      <c r="D11" s="170">
        <f t="shared" ref="D11:D33" si="6">SUM(D$5*SUMIFS(C$39:C$48,$B$39:$B$48,$A11),D$6*IF($B$2=TRUE,SUMIFS($B$147:$B$162,$A$147:$A$162,$A11),SUMIFS(E$125:E$140,$A$125:$A$140,$A11)))</f>
        <v>5303734.9504726203</v>
      </c>
      <c r="E11">
        <f t="shared" ref="E11:N11" si="7">SUM(E$5*SUMIFS(D$39:D$48,$B$39:$B$48,$A11),E$6*IF($B$2=TRUE,SUMIFS($B$147:$B$162,$A$147:$A$162,$A11),SUMIFS(F$125:F$140,$A$125:$A$140,$A11)))</f>
        <v>5011963.9295442514</v>
      </c>
      <c r="F11">
        <f t="shared" si="7"/>
        <v>4956042.5469016423</v>
      </c>
      <c r="G11">
        <f t="shared" si="7"/>
        <v>4733369.0867806645</v>
      </c>
      <c r="H11">
        <f t="shared" si="7"/>
        <v>4639378.2746337671</v>
      </c>
      <c r="I11">
        <f t="shared" si="7"/>
        <v>4500163.8322785655</v>
      </c>
      <c r="J11">
        <f t="shared" si="7"/>
        <v>4112189.9234682168</v>
      </c>
      <c r="K11">
        <f t="shared" si="7"/>
        <v>4002345.6272837636</v>
      </c>
      <c r="L11">
        <f t="shared" si="7"/>
        <v>3677797.9509532703</v>
      </c>
      <c r="M11">
        <f t="shared" si="7"/>
        <v>3677797.9509532703</v>
      </c>
      <c r="N11">
        <f t="shared" si="7"/>
        <v>3677797.9509532703</v>
      </c>
      <c r="O11">
        <f t="shared" ref="O11:AF11" si="8">SUM(O$5*SUMIFS(N$39:N$48,$B$39:$B$48,$A11),O$6*IF($B$2=TRUE,SUMIFS($B$147:$B$162,$A$147:$A$162,$A11),SUMIFS(P$125:P$140,$A$125:$A$140,$A11)))</f>
        <v>3677797.9509532703</v>
      </c>
      <c r="P11">
        <f t="shared" si="8"/>
        <v>3677797.9509532703</v>
      </c>
      <c r="Q11">
        <f t="shared" si="8"/>
        <v>3677797.9509532703</v>
      </c>
      <c r="R11">
        <f t="shared" si="8"/>
        <v>3677797.9509532703</v>
      </c>
      <c r="S11">
        <f t="shared" si="8"/>
        <v>3677797.9509532703</v>
      </c>
      <c r="T11">
        <f t="shared" si="8"/>
        <v>3677797.9509532703</v>
      </c>
      <c r="U11">
        <f t="shared" si="8"/>
        <v>3677797.9509532703</v>
      </c>
      <c r="V11">
        <f t="shared" si="8"/>
        <v>3677797.9509532703</v>
      </c>
      <c r="W11">
        <f t="shared" si="8"/>
        <v>3677797.9509532703</v>
      </c>
      <c r="X11">
        <f t="shared" si="8"/>
        <v>3677797.9509532703</v>
      </c>
      <c r="Y11">
        <f t="shared" si="8"/>
        <v>3677797.9509532703</v>
      </c>
      <c r="Z11">
        <f t="shared" si="8"/>
        <v>3677797.9509532703</v>
      </c>
      <c r="AA11">
        <f t="shared" si="8"/>
        <v>3677797.9509532703</v>
      </c>
      <c r="AB11">
        <f t="shared" si="8"/>
        <v>3677797.9509532703</v>
      </c>
      <c r="AC11">
        <f t="shared" si="8"/>
        <v>3677797.9509532703</v>
      </c>
      <c r="AD11">
        <f t="shared" si="8"/>
        <v>3677797.9509532703</v>
      </c>
      <c r="AE11">
        <f t="shared" si="8"/>
        <v>3677797.9509532703</v>
      </c>
      <c r="AF11">
        <f t="shared" si="8"/>
        <v>3677797.9509532703</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3630742.3529197187</v>
      </c>
      <c r="C13">
        <f t="shared" si="5"/>
        <v>3630742.3529197187</v>
      </c>
      <c r="D13" s="170">
        <f t="shared" si="6"/>
        <v>3630742.3529197187</v>
      </c>
      <c r="E13">
        <f t="shared" ref="E13:N13" si="11">SUM(E$5*SUMIFS(D$39:D$48,$B$39:$B$48,$A13),E$6*IF($B$2=TRUE,SUMIFS($B$147:$B$162,$A$147:$A$162,$A13),SUMIFS(F$125:F$140,$A$125:$A$140,$A13)))</f>
        <v>3491196.1254538414</v>
      </c>
      <c r="F13">
        <f t="shared" si="11"/>
        <v>3413564.8078096751</v>
      </c>
      <c r="G13">
        <f t="shared" si="11"/>
        <v>3422563.0294743492</v>
      </c>
      <c r="H13">
        <f t="shared" si="11"/>
        <v>3364370.4277773323</v>
      </c>
      <c r="I13">
        <f t="shared" si="11"/>
        <v>3283018.9892893401</v>
      </c>
      <c r="J13">
        <f t="shared" si="11"/>
        <v>3290470.031375655</v>
      </c>
      <c r="K13">
        <f t="shared" si="11"/>
        <v>3296510.0594968959</v>
      </c>
      <c r="L13">
        <f t="shared" si="11"/>
        <v>3471729.5368245784</v>
      </c>
      <c r="M13">
        <f t="shared" si="11"/>
        <v>3471729.5368245784</v>
      </c>
      <c r="N13">
        <f t="shared" si="11"/>
        <v>3471729.5368245784</v>
      </c>
      <c r="O13">
        <f t="shared" ref="O13:AF13" si="12">SUM(O$5*SUMIFS(N$39:N$48,$B$39:$B$48,$A13),O$6*IF($B$2=TRUE,SUMIFS($B$147:$B$162,$A$147:$A$162,$A13),SUMIFS(P$125:P$140,$A$125:$A$140,$A13)))</f>
        <v>3471729.5368245784</v>
      </c>
      <c r="P13">
        <f t="shared" si="12"/>
        <v>3471729.5368245784</v>
      </c>
      <c r="Q13">
        <f t="shared" si="12"/>
        <v>3471729.5368245784</v>
      </c>
      <c r="R13">
        <f t="shared" si="12"/>
        <v>3471729.5368245784</v>
      </c>
      <c r="S13">
        <f t="shared" si="12"/>
        <v>3471729.5368245784</v>
      </c>
      <c r="T13">
        <f t="shared" si="12"/>
        <v>3471729.5368245784</v>
      </c>
      <c r="U13">
        <f t="shared" si="12"/>
        <v>3471729.5368245784</v>
      </c>
      <c r="V13">
        <f t="shared" si="12"/>
        <v>3471729.5368245784</v>
      </c>
      <c r="W13">
        <f t="shared" si="12"/>
        <v>3471729.5368245784</v>
      </c>
      <c r="X13">
        <f t="shared" si="12"/>
        <v>3471729.5368245784</v>
      </c>
      <c r="Y13">
        <f t="shared" si="12"/>
        <v>3471729.5368245784</v>
      </c>
      <c r="Z13">
        <f t="shared" si="12"/>
        <v>3471729.5368245784</v>
      </c>
      <c r="AA13">
        <f t="shared" si="12"/>
        <v>3471729.5368245784</v>
      </c>
      <c r="AB13">
        <f t="shared" si="12"/>
        <v>3471729.5368245784</v>
      </c>
      <c r="AC13">
        <f t="shared" si="12"/>
        <v>3471729.5368245784</v>
      </c>
      <c r="AD13">
        <f t="shared" si="12"/>
        <v>3471729.5368245784</v>
      </c>
      <c r="AE13">
        <f t="shared" si="12"/>
        <v>3471729.5368245784</v>
      </c>
      <c r="AF13">
        <f t="shared" si="12"/>
        <v>3471729.5368245784</v>
      </c>
    </row>
    <row r="14" spans="1:32">
      <c r="A14" s="100" t="s">
        <v>101</v>
      </c>
      <c r="B14">
        <f t="shared" si="4"/>
        <v>189739.42795269348</v>
      </c>
      <c r="C14">
        <f t="shared" si="5"/>
        <v>189739.42795269348</v>
      </c>
      <c r="D14" s="170">
        <f t="shared" si="6"/>
        <v>189739.42795269348</v>
      </c>
      <c r="E14">
        <f t="shared" ref="E14:N14" si="13">SUM(E$5*SUMIFS(D$39:D$48,$B$39:$B$48,$A14),E$6*IF($B$2=TRUE,SUMIFS($B$147:$B$162,$A$147:$A$162,$A14),SUMIFS(F$125:F$140,$A$125:$A$140,$A14)))</f>
        <v>161355.93948416045</v>
      </c>
      <c r="F14">
        <f t="shared" si="13"/>
        <v>160457.7683400512</v>
      </c>
      <c r="G14">
        <f t="shared" si="13"/>
        <v>171546.9382651445</v>
      </c>
      <c r="H14">
        <f t="shared" si="13"/>
        <v>164083.04722282849</v>
      </c>
      <c r="I14">
        <f t="shared" si="13"/>
        <v>166084.64708984699</v>
      </c>
      <c r="J14">
        <f t="shared" si="13"/>
        <v>174656.59605203426</v>
      </c>
      <c r="K14">
        <f t="shared" si="13"/>
        <v>175135.00751547297</v>
      </c>
      <c r="L14">
        <f t="shared" si="13"/>
        <v>182437.12565750966</v>
      </c>
      <c r="M14">
        <f t="shared" si="13"/>
        <v>182437.12565750966</v>
      </c>
      <c r="N14">
        <f t="shared" si="13"/>
        <v>182437.12565750966</v>
      </c>
      <c r="O14">
        <f t="shared" ref="O14:AF14" si="14">SUM(O$5*SUMIFS(N$39:N$48,$B$39:$B$48,$A14),O$6*IF($B$2=TRUE,SUMIFS($B$147:$B$162,$A$147:$A$162,$A14),SUMIFS(P$125:P$140,$A$125:$A$140,$A14)))</f>
        <v>182437.12565750966</v>
      </c>
      <c r="P14">
        <f t="shared" si="14"/>
        <v>182437.12565750966</v>
      </c>
      <c r="Q14">
        <f t="shared" si="14"/>
        <v>182437.12565750966</v>
      </c>
      <c r="R14">
        <f t="shared" si="14"/>
        <v>182437.12565750966</v>
      </c>
      <c r="S14">
        <f t="shared" si="14"/>
        <v>182437.12565750966</v>
      </c>
      <c r="T14">
        <f t="shared" si="14"/>
        <v>182437.12565750966</v>
      </c>
      <c r="U14">
        <f t="shared" si="14"/>
        <v>182437.12565750966</v>
      </c>
      <c r="V14">
        <f t="shared" si="14"/>
        <v>182437.12565750966</v>
      </c>
      <c r="W14">
        <f t="shared" si="14"/>
        <v>182437.12565750966</v>
      </c>
      <c r="X14">
        <f t="shared" si="14"/>
        <v>182437.12565750966</v>
      </c>
      <c r="Y14">
        <f t="shared" si="14"/>
        <v>182437.12565750966</v>
      </c>
      <c r="Z14">
        <f t="shared" si="14"/>
        <v>182437.12565750966</v>
      </c>
      <c r="AA14">
        <f t="shared" si="14"/>
        <v>182437.12565750966</v>
      </c>
      <c r="AB14">
        <f t="shared" si="14"/>
        <v>182437.12565750966</v>
      </c>
      <c r="AC14">
        <f t="shared" si="14"/>
        <v>182437.12565750966</v>
      </c>
      <c r="AD14">
        <f t="shared" si="14"/>
        <v>182437.12565750966</v>
      </c>
      <c r="AE14">
        <f t="shared" si="14"/>
        <v>182437.12565750966</v>
      </c>
      <c r="AF14">
        <f t="shared" si="14"/>
        <v>182437.12565750966</v>
      </c>
    </row>
    <row r="15" spans="1:32">
      <c r="A15" s="100" t="s">
        <v>100</v>
      </c>
      <c r="B15">
        <f t="shared" si="4"/>
        <v>109541.25445419342</v>
      </c>
      <c r="C15">
        <f t="shared" si="5"/>
        <v>109541.25445419342</v>
      </c>
      <c r="D15" s="170">
        <f t="shared" si="6"/>
        <v>109541.25445419342</v>
      </c>
      <c r="E15">
        <f t="shared" ref="E15:N15" si="15">SUM(E$5*SUMIFS(D$39:D$48,$B$39:$B$48,$A15),E$6*IF($B$2=TRUE,SUMIFS($B$147:$B$162,$A$147:$A$162,$A15),SUMIFS(F$125:F$140,$A$125:$A$140,$A15)))</f>
        <v>120086.37401487102</v>
      </c>
      <c r="F15">
        <f t="shared" si="15"/>
        <v>118861.50040929014</v>
      </c>
      <c r="G15">
        <f t="shared" si="15"/>
        <v>119329.0058475118</v>
      </c>
      <c r="H15">
        <f t="shared" si="15"/>
        <v>116931.70078010477</v>
      </c>
      <c r="I15">
        <f t="shared" si="15"/>
        <v>116653.67581955249</v>
      </c>
      <c r="J15">
        <f t="shared" si="15"/>
        <v>121653.86738584211</v>
      </c>
      <c r="K15">
        <f t="shared" si="15"/>
        <v>140503.67186429328</v>
      </c>
      <c r="L15">
        <f t="shared" si="15"/>
        <v>163337.44652003373</v>
      </c>
      <c r="M15">
        <f t="shared" si="15"/>
        <v>163337.44652003373</v>
      </c>
      <c r="N15">
        <f t="shared" si="15"/>
        <v>163337.44652003373</v>
      </c>
      <c r="O15">
        <f t="shared" ref="O15:AF15" si="16">SUM(O$5*SUMIFS(N$39:N$48,$B$39:$B$48,$A15),O$6*IF($B$2=TRUE,SUMIFS($B$147:$B$162,$A$147:$A$162,$A15),SUMIFS(P$125:P$140,$A$125:$A$140,$A15)))</f>
        <v>163337.44652003373</v>
      </c>
      <c r="P15">
        <f t="shared" si="16"/>
        <v>163337.44652003373</v>
      </c>
      <c r="Q15">
        <f t="shared" si="16"/>
        <v>163337.44652003373</v>
      </c>
      <c r="R15">
        <f t="shared" si="16"/>
        <v>163337.44652003373</v>
      </c>
      <c r="S15">
        <f t="shared" si="16"/>
        <v>163337.44652003373</v>
      </c>
      <c r="T15">
        <f t="shared" si="16"/>
        <v>163337.44652003373</v>
      </c>
      <c r="U15">
        <f t="shared" si="16"/>
        <v>163337.44652003373</v>
      </c>
      <c r="V15">
        <f t="shared" si="16"/>
        <v>163337.44652003373</v>
      </c>
      <c r="W15">
        <f t="shared" si="16"/>
        <v>163337.44652003373</v>
      </c>
      <c r="X15">
        <f t="shared" si="16"/>
        <v>163337.44652003373</v>
      </c>
      <c r="Y15">
        <f t="shared" si="16"/>
        <v>163337.44652003373</v>
      </c>
      <c r="Z15">
        <f t="shared" si="16"/>
        <v>163337.44652003373</v>
      </c>
      <c r="AA15">
        <f t="shared" si="16"/>
        <v>163337.44652003373</v>
      </c>
      <c r="AB15">
        <f t="shared" si="16"/>
        <v>163337.44652003373</v>
      </c>
      <c r="AC15">
        <f t="shared" si="16"/>
        <v>163337.44652003373</v>
      </c>
      <c r="AD15">
        <f t="shared" si="16"/>
        <v>163337.44652003373</v>
      </c>
      <c r="AE15">
        <f t="shared" si="16"/>
        <v>163337.44652003373</v>
      </c>
      <c r="AF15">
        <f t="shared" si="16"/>
        <v>163337.44652003373</v>
      </c>
    </row>
    <row r="16" spans="1:32">
      <c r="A16" s="100" t="s">
        <v>102</v>
      </c>
      <c r="B16">
        <f t="shared" si="4"/>
        <v>866554.52728601045</v>
      </c>
      <c r="C16">
        <f t="shared" si="5"/>
        <v>866554.52728601045</v>
      </c>
      <c r="D16" s="170">
        <f t="shared" si="6"/>
        <v>866554.52728601045</v>
      </c>
      <c r="E16">
        <f t="shared" ref="E16:N16" si="17">SUM(E$5*SUMIFS(D$39:D$48,$B$39:$B$48,$A16),E$6*IF($B$2=TRUE,SUMIFS($B$147:$B$162,$A$147:$A$162,$A16),SUMIFS(F$125:F$140,$A$125:$A$140,$A16)))</f>
        <v>1383804.3614104441</v>
      </c>
      <c r="F16">
        <f t="shared" si="17"/>
        <v>1310366.2140207181</v>
      </c>
      <c r="G16">
        <f t="shared" si="17"/>
        <v>1323406.3203549183</v>
      </c>
      <c r="H16">
        <f t="shared" si="17"/>
        <v>1260157.6635027982</v>
      </c>
      <c r="I16">
        <f t="shared" si="17"/>
        <v>1214555.5203286246</v>
      </c>
      <c r="J16">
        <f t="shared" si="17"/>
        <v>1267989.7730329775</v>
      </c>
      <c r="K16">
        <f t="shared" si="17"/>
        <v>1277254.4572159771</v>
      </c>
      <c r="L16">
        <f t="shared" si="17"/>
        <v>1326635.7517171779</v>
      </c>
      <c r="M16">
        <f t="shared" si="17"/>
        <v>1326635.7517171779</v>
      </c>
      <c r="N16">
        <f t="shared" si="17"/>
        <v>1326635.7517171779</v>
      </c>
      <c r="O16">
        <f t="shared" ref="O16:AF16" si="18">SUM(O$5*SUMIFS(N$39:N$48,$B$39:$B$48,$A16),O$6*IF($B$2=TRUE,SUMIFS($B$147:$B$162,$A$147:$A$162,$A16),SUMIFS(P$125:P$140,$A$125:$A$140,$A16)))</f>
        <v>1326635.7517171779</v>
      </c>
      <c r="P16">
        <f t="shared" si="18"/>
        <v>1326635.7517171779</v>
      </c>
      <c r="Q16">
        <f t="shared" si="18"/>
        <v>1326635.7517171779</v>
      </c>
      <c r="R16">
        <f t="shared" si="18"/>
        <v>1326635.7517171779</v>
      </c>
      <c r="S16">
        <f t="shared" si="18"/>
        <v>1326635.7517171779</v>
      </c>
      <c r="T16">
        <f t="shared" si="18"/>
        <v>1326635.7517171779</v>
      </c>
      <c r="U16">
        <f t="shared" si="18"/>
        <v>1326635.7517171779</v>
      </c>
      <c r="V16">
        <f t="shared" si="18"/>
        <v>1326635.7517171779</v>
      </c>
      <c r="W16">
        <f t="shared" si="18"/>
        <v>1326635.7517171779</v>
      </c>
      <c r="X16">
        <f t="shared" si="18"/>
        <v>1326635.7517171779</v>
      </c>
      <c r="Y16">
        <f t="shared" si="18"/>
        <v>1326635.7517171779</v>
      </c>
      <c r="Z16">
        <f t="shared" si="18"/>
        <v>1326635.7517171779</v>
      </c>
      <c r="AA16">
        <f t="shared" si="18"/>
        <v>1326635.7517171779</v>
      </c>
      <c r="AB16">
        <f t="shared" si="18"/>
        <v>1326635.7517171779</v>
      </c>
      <c r="AC16">
        <f t="shared" si="18"/>
        <v>1326635.7517171779</v>
      </c>
      <c r="AD16">
        <f t="shared" si="18"/>
        <v>1326635.7517171779</v>
      </c>
      <c r="AE16">
        <f t="shared" si="18"/>
        <v>1326635.7517171779</v>
      </c>
      <c r="AF16">
        <f t="shared" si="18"/>
        <v>1326635.7517171779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110793.37794941518</v>
      </c>
      <c r="C18">
        <f t="shared" si="5"/>
        <v>110793.37794941518</v>
      </c>
      <c r="D18" s="170">
        <f t="shared" si="6"/>
        <v>110793.37794941518</v>
      </c>
      <c r="E18">
        <f t="shared" ref="E18:N18" si="21">SUM(E$5*SUMIFS(D$39:D$48,$B$39:$B$48,$A18),E$6*IF($B$2=TRUE,SUMIFS($B$147:$B$162,$A$147:$A$162,$A18),SUMIFS(F$125:F$140,$A$125:$A$140,$A18)))</f>
        <v>102343.50924047975</v>
      </c>
      <c r="F18">
        <f t="shared" si="21"/>
        <v>100212.3958172212</v>
      </c>
      <c r="G18">
        <f t="shared" si="21"/>
        <v>100056.82118725989</v>
      </c>
      <c r="H18">
        <f t="shared" si="21"/>
        <v>97809.012972783632</v>
      </c>
      <c r="I18">
        <f t="shared" si="21"/>
        <v>95680.696113139551</v>
      </c>
      <c r="J18">
        <f t="shared" si="21"/>
        <v>95818.173293560147</v>
      </c>
      <c r="K18">
        <f t="shared" si="21"/>
        <v>95792.436920397362</v>
      </c>
      <c r="L18">
        <f t="shared" si="21"/>
        <v>100442.8298100445</v>
      </c>
      <c r="M18">
        <f t="shared" si="21"/>
        <v>100442.8298100445</v>
      </c>
      <c r="N18">
        <f t="shared" si="21"/>
        <v>100442.8298100445</v>
      </c>
      <c r="O18">
        <f t="shared" ref="O18:AF18" si="22">SUM(O$5*SUMIFS(N$39:N$48,$B$39:$B$48,$A18),O$6*IF($B$2=TRUE,SUMIFS($B$147:$B$162,$A$147:$A$162,$A18),SUMIFS(P$125:P$140,$A$125:$A$140,$A18)))</f>
        <v>100442.8298100445</v>
      </c>
      <c r="P18">
        <f t="shared" si="22"/>
        <v>100442.8298100445</v>
      </c>
      <c r="Q18">
        <f t="shared" si="22"/>
        <v>100442.8298100445</v>
      </c>
      <c r="R18">
        <f t="shared" si="22"/>
        <v>100442.8298100445</v>
      </c>
      <c r="S18">
        <f t="shared" si="22"/>
        <v>100442.8298100445</v>
      </c>
      <c r="T18">
        <f t="shared" si="22"/>
        <v>100442.8298100445</v>
      </c>
      <c r="U18">
        <f t="shared" si="22"/>
        <v>100442.8298100445</v>
      </c>
      <c r="V18">
        <f t="shared" si="22"/>
        <v>100442.8298100445</v>
      </c>
      <c r="W18">
        <f t="shared" si="22"/>
        <v>100442.8298100445</v>
      </c>
      <c r="X18">
        <f t="shared" si="22"/>
        <v>100442.8298100445</v>
      </c>
      <c r="Y18">
        <f t="shared" si="22"/>
        <v>100442.8298100445</v>
      </c>
      <c r="Z18">
        <f t="shared" si="22"/>
        <v>100442.8298100445</v>
      </c>
      <c r="AA18">
        <f t="shared" si="22"/>
        <v>100442.8298100445</v>
      </c>
      <c r="AB18">
        <f t="shared" si="22"/>
        <v>100442.8298100445</v>
      </c>
      <c r="AC18">
        <f t="shared" si="22"/>
        <v>100442.8298100445</v>
      </c>
      <c r="AD18">
        <f t="shared" si="22"/>
        <v>100442.8298100445</v>
      </c>
      <c r="AE18">
        <f t="shared" si="22"/>
        <v>100442.8298100445</v>
      </c>
      <c r="AF18">
        <f t="shared" si="22"/>
        <v>100442.8298100445</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30019.87814586969</v>
      </c>
      <c r="C20">
        <f t="shared" si="5"/>
        <v>30019.87814586969</v>
      </c>
      <c r="D20" s="170">
        <f t="shared" si="6"/>
        <v>30019.87814586969</v>
      </c>
      <c r="E20">
        <f t="shared" ref="E20:N20" si="25">SUM(E$5*SUMIFS(D$39:D$48,$B$39:$B$48,$A20),E$6*IF($B$2=TRUE,SUMIFS($B$147:$B$162,$A$147:$A$162,$A20),SUMIFS(F$125:F$140,$A$125:$A$140,$A20)))</f>
        <v>27987.38986467991</v>
      </c>
      <c r="F20">
        <f t="shared" si="25"/>
        <v>25239.28067915385</v>
      </c>
      <c r="G20">
        <f t="shared" si="25"/>
        <v>26579.65016111263</v>
      </c>
      <c r="H20">
        <f t="shared" si="25"/>
        <v>28489.655622243241</v>
      </c>
      <c r="I20">
        <f t="shared" si="25"/>
        <v>29319.514758832385</v>
      </c>
      <c r="J20">
        <f t="shared" si="25"/>
        <v>31426.094480272332</v>
      </c>
      <c r="K20">
        <f t="shared" si="25"/>
        <v>32285.975030414465</v>
      </c>
      <c r="L20">
        <f t="shared" si="25"/>
        <v>27696.444743722241</v>
      </c>
      <c r="M20">
        <f t="shared" si="25"/>
        <v>27696.444743722241</v>
      </c>
      <c r="N20">
        <f t="shared" si="25"/>
        <v>27696.444743722241</v>
      </c>
      <c r="O20">
        <f t="shared" ref="O20:AF20" si="26">SUM(O$5*SUMIFS(N$39:N$48,$B$39:$B$48,$A20),O$6*IF($B$2=TRUE,SUMIFS($B$147:$B$162,$A$147:$A$162,$A20),SUMIFS(P$125:P$140,$A$125:$A$140,$A20)))</f>
        <v>27696.444743722241</v>
      </c>
      <c r="P20">
        <f t="shared" si="26"/>
        <v>27696.444743722241</v>
      </c>
      <c r="Q20">
        <f t="shared" si="26"/>
        <v>27696.444743722241</v>
      </c>
      <c r="R20">
        <f t="shared" si="26"/>
        <v>27696.444743722241</v>
      </c>
      <c r="S20">
        <f t="shared" si="26"/>
        <v>27696.444743722241</v>
      </c>
      <c r="T20">
        <f t="shared" si="26"/>
        <v>27696.444743722241</v>
      </c>
      <c r="U20">
        <f t="shared" si="26"/>
        <v>27696.444743722241</v>
      </c>
      <c r="V20">
        <f t="shared" si="26"/>
        <v>27696.444743722241</v>
      </c>
      <c r="W20">
        <f t="shared" si="26"/>
        <v>27696.444743722241</v>
      </c>
      <c r="X20">
        <f t="shared" si="26"/>
        <v>27696.444743722241</v>
      </c>
      <c r="Y20">
        <f t="shared" si="26"/>
        <v>27696.444743722241</v>
      </c>
      <c r="Z20">
        <f t="shared" si="26"/>
        <v>27696.444743722241</v>
      </c>
      <c r="AA20">
        <f t="shared" si="26"/>
        <v>27696.444743722241</v>
      </c>
      <c r="AB20">
        <f t="shared" si="26"/>
        <v>27696.444743722241</v>
      </c>
      <c r="AC20">
        <f t="shared" si="26"/>
        <v>27696.444743722241</v>
      </c>
      <c r="AD20">
        <f t="shared" si="26"/>
        <v>27696.444743722241</v>
      </c>
      <c r="AE20">
        <f t="shared" si="26"/>
        <v>27696.444743722241</v>
      </c>
      <c r="AF20">
        <f t="shared" si="26"/>
        <v>27696.444743722241</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216986.26148173711</v>
      </c>
      <c r="G23">
        <f t="shared" si="31"/>
        <v>413347.21658080991</v>
      </c>
      <c r="H23">
        <f t="shared" si="31"/>
        <v>653398.94235230284</v>
      </c>
      <c r="I23">
        <f t="shared" si="31"/>
        <v>970070.38500303344</v>
      </c>
      <c r="J23">
        <f t="shared" si="31"/>
        <v>1328080.0535163584</v>
      </c>
      <c r="K23">
        <f t="shared" si="31"/>
        <v>1407320.6441294705</v>
      </c>
      <c r="L23">
        <f t="shared" si="31"/>
        <v>1479196.2058317913</v>
      </c>
      <c r="M23">
        <f t="shared" si="31"/>
        <v>1479196.2058317913</v>
      </c>
      <c r="N23">
        <f t="shared" si="31"/>
        <v>1479196.2058317913</v>
      </c>
      <c r="O23">
        <f t="shared" ref="O23:AF23" si="32">SUM(O$5*SUMIFS(N$39:N$48,$B$39:$B$48,$A23),O$6*IF($B$2=TRUE,SUMIFS($B$147:$B$162,$A$147:$A$162,$A23),SUMIFS(P$125:P$140,$A$125:$A$140,$A23)))</f>
        <v>1479196.2058317913</v>
      </c>
      <c r="P23">
        <f t="shared" si="32"/>
        <v>1479196.2058317913</v>
      </c>
      <c r="Q23">
        <f t="shared" si="32"/>
        <v>1479196.2058317913</v>
      </c>
      <c r="R23">
        <f t="shared" si="32"/>
        <v>1479196.2058317913</v>
      </c>
      <c r="S23">
        <f t="shared" si="32"/>
        <v>1479196.2058317913</v>
      </c>
      <c r="T23">
        <f t="shared" si="32"/>
        <v>1479196.2058317913</v>
      </c>
      <c r="U23">
        <f t="shared" si="32"/>
        <v>1479196.2058317913</v>
      </c>
      <c r="V23">
        <f t="shared" si="32"/>
        <v>1479196.2058317913</v>
      </c>
      <c r="W23">
        <f t="shared" si="32"/>
        <v>1479196.2058317913</v>
      </c>
      <c r="X23">
        <f t="shared" si="32"/>
        <v>1479196.2058317913</v>
      </c>
      <c r="Y23">
        <f t="shared" si="32"/>
        <v>1479196.2058317913</v>
      </c>
      <c r="Z23">
        <f t="shared" si="32"/>
        <v>1479196.2058317913</v>
      </c>
      <c r="AA23">
        <f t="shared" si="32"/>
        <v>1479196.2058317913</v>
      </c>
      <c r="AB23">
        <f t="shared" si="32"/>
        <v>1479196.2058317913</v>
      </c>
      <c r="AC23">
        <f t="shared" si="32"/>
        <v>1479196.2058317913</v>
      </c>
      <c r="AD23">
        <f t="shared" si="32"/>
        <v>1479196.2058317913</v>
      </c>
      <c r="AE23">
        <f t="shared" si="32"/>
        <v>1479196.2058317913</v>
      </c>
      <c r="AF23">
        <f t="shared" si="32"/>
        <v>1479196.2058317913</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1.0567256975704461E-2</v>
      </c>
      <c r="D39">
        <f>SUMPRODUCT(P$57:P$106,$B$57:$B$106)</f>
        <v>9.761324927138772E-3</v>
      </c>
      <c r="E39">
        <f>SUMPRODUCT(AB$57:AB$106,$B$57:$B$106)</f>
        <v>9.5580634723049975E-3</v>
      </c>
      <c r="F39">
        <f>SUMPRODUCT(AN$57:AN$106,$B$57:$B$106)</f>
        <v>9.5432250665795949E-3</v>
      </c>
      <c r="G39">
        <f>SUMPRODUCT(AZ$57:AZ$106,$B$57:$B$106)</f>
        <v>9.3288334894465735E-3</v>
      </c>
      <c r="H39">
        <f>SUMPRODUCT(BL$57:BL$106,$B$57:$B$106)</f>
        <v>9.1258387654130513E-3</v>
      </c>
      <c r="I39">
        <f>SUMPRODUCT(BX$57:BX$106,$B$57:$B$106)</f>
        <v>9.1389510715877299E-3</v>
      </c>
      <c r="J39">
        <f>SUMPRODUCT(CJ$57:CJ$106,$B$57:$B$106)</f>
        <v>9.1364963863541249E-3</v>
      </c>
      <c r="K39">
        <f>SUMPRODUCT(CV$57:CV$106,$B$57:$B$106)</f>
        <v>9.5800418185127759E-3</v>
      </c>
      <c r="L39" s="156">
        <f>K39</f>
        <v>9.5800418185127759E-3</v>
      </c>
      <c r="M39" s="156">
        <f t="shared" ref="M39:AE50" si="54">L39</f>
        <v>9.5800418185127759E-3</v>
      </c>
      <c r="N39" s="156">
        <f t="shared" si="54"/>
        <v>9.5800418185127759E-3</v>
      </c>
      <c r="O39" s="156">
        <f t="shared" si="54"/>
        <v>9.5800418185127759E-3</v>
      </c>
      <c r="P39" s="156">
        <f t="shared" si="54"/>
        <v>9.5800418185127759E-3</v>
      </c>
      <c r="Q39" s="156">
        <f t="shared" si="54"/>
        <v>9.5800418185127759E-3</v>
      </c>
      <c r="R39" s="156">
        <f t="shared" si="54"/>
        <v>9.5800418185127759E-3</v>
      </c>
      <c r="S39" s="156">
        <f t="shared" si="54"/>
        <v>9.5800418185127759E-3</v>
      </c>
      <c r="T39" s="156">
        <f t="shared" si="54"/>
        <v>9.5800418185127759E-3</v>
      </c>
      <c r="U39" s="156">
        <f t="shared" si="54"/>
        <v>9.5800418185127759E-3</v>
      </c>
      <c r="V39" s="156">
        <f t="shared" si="54"/>
        <v>9.5800418185127759E-3</v>
      </c>
      <c r="W39" s="156">
        <f t="shared" si="54"/>
        <v>9.5800418185127759E-3</v>
      </c>
      <c r="X39" s="156">
        <f t="shared" si="54"/>
        <v>9.5800418185127759E-3</v>
      </c>
      <c r="Y39" s="156">
        <f t="shared" si="54"/>
        <v>9.5800418185127759E-3</v>
      </c>
      <c r="Z39" s="156">
        <f t="shared" si="54"/>
        <v>9.5800418185127759E-3</v>
      </c>
      <c r="AA39" s="156">
        <f t="shared" si="54"/>
        <v>9.5800418185127759E-3</v>
      </c>
      <c r="AB39" s="156">
        <f t="shared" si="54"/>
        <v>9.5800418185127759E-3</v>
      </c>
      <c r="AC39" s="156">
        <f t="shared" si="54"/>
        <v>9.5800418185127759E-3</v>
      </c>
      <c r="AD39" s="156">
        <f t="shared" si="54"/>
        <v>9.5800418185127759E-3</v>
      </c>
      <c r="AE39" s="156">
        <f t="shared" si="54"/>
        <v>9.5800418185127759E-3</v>
      </c>
    </row>
    <row r="40" spans="1:32">
      <c r="B40" s="2" t="s">
        <v>98</v>
      </c>
      <c r="C40">
        <f>SUMPRODUCT(E57:E106,$B$57:$B$106)</f>
        <v>2.3221335729561834E-2</v>
      </c>
      <c r="D40">
        <f>SUMPRODUCT(Q$57:Q$106,$B$57:$B$106)</f>
        <v>1.7726428552228949E-2</v>
      </c>
      <c r="E40">
        <f>SUMPRODUCT(AC$57:AC$106,$B$57:$B$106)</f>
        <v>1.7440948063645229E-2</v>
      </c>
      <c r="F40">
        <f>SUMPRODUCT(AO$57:AO$106,$B$57:$B$106)</f>
        <v>1.6633354101735977E-2</v>
      </c>
      <c r="G40">
        <f>SUMPRODUCT(BA$57:BA$106,$B$57:$B$106)</f>
        <v>1.5257939949960796E-2</v>
      </c>
      <c r="H40">
        <f>SUMPRODUCT(BM$57:BM$106,$B$57:$B$106)</f>
        <v>1.0400475222980961E-2</v>
      </c>
      <c r="I40">
        <f>SUMPRODUCT(BY$57:BY$106,$B$57:$B$106)</f>
        <v>5.9427670046755098E-3</v>
      </c>
      <c r="J40">
        <f>SUMPRODUCT(CK$57:CK$106,$B$57:$B$106)</f>
        <v>5.4789085300902237E-3</v>
      </c>
      <c r="K40">
        <f>SUMPRODUCT(CW$57:CW$106,$B$57:$B$106)</f>
        <v>5.2761908085571397E-3</v>
      </c>
      <c r="L40" s="156">
        <f t="shared" ref="L40:AA50" si="55">K40</f>
        <v>5.2761908085571397E-3</v>
      </c>
      <c r="M40" s="156">
        <f t="shared" si="55"/>
        <v>5.2761908085571397E-3</v>
      </c>
      <c r="N40" s="156">
        <f t="shared" si="55"/>
        <v>5.2761908085571397E-3</v>
      </c>
      <c r="O40" s="156">
        <f t="shared" si="55"/>
        <v>5.2761908085571397E-3</v>
      </c>
      <c r="P40" s="156">
        <f t="shared" si="55"/>
        <v>5.2761908085571397E-3</v>
      </c>
      <c r="Q40" s="156">
        <f t="shared" si="55"/>
        <v>5.2761908085571397E-3</v>
      </c>
      <c r="R40" s="156">
        <f t="shared" si="55"/>
        <v>5.2761908085571397E-3</v>
      </c>
      <c r="S40" s="156">
        <f t="shared" si="55"/>
        <v>5.2761908085571397E-3</v>
      </c>
      <c r="T40" s="156">
        <f t="shared" si="55"/>
        <v>5.2761908085571397E-3</v>
      </c>
      <c r="U40" s="156">
        <f t="shared" si="55"/>
        <v>5.2761908085571397E-3</v>
      </c>
      <c r="V40" s="156">
        <f t="shared" si="55"/>
        <v>5.2761908085571397E-3</v>
      </c>
      <c r="W40" s="156">
        <f t="shared" si="55"/>
        <v>5.2761908085571397E-3</v>
      </c>
      <c r="X40" s="156">
        <f t="shared" si="55"/>
        <v>5.2761908085571397E-3</v>
      </c>
      <c r="Y40" s="156">
        <f t="shared" si="55"/>
        <v>5.2761908085571397E-3</v>
      </c>
      <c r="Z40" s="156">
        <f t="shared" si="55"/>
        <v>5.2761908085571397E-3</v>
      </c>
      <c r="AA40" s="156">
        <f t="shared" si="55"/>
        <v>5.2761908085571397E-3</v>
      </c>
      <c r="AB40" s="156">
        <f t="shared" si="54"/>
        <v>5.2761908085571397E-3</v>
      </c>
      <c r="AC40" s="156">
        <f t="shared" si="54"/>
        <v>5.2761908085571397E-3</v>
      </c>
      <c r="AD40" s="156">
        <f t="shared" si="54"/>
        <v>5.2761908085571397E-3</v>
      </c>
      <c r="AE40" s="156">
        <f t="shared" si="54"/>
        <v>5.2761908085571397E-3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1.8096977731960718E-2</v>
      </c>
      <c r="D42">
        <f>SUMPRODUCT(S$57:S$106,$B$57:$B$106)</f>
        <v>1.5389815787219993E-2</v>
      </c>
      <c r="E42">
        <f>SUMPRODUCT(AE$57:AE$106,$B$57:$B$106)</f>
        <v>1.5304149969789117E-2</v>
      </c>
      <c r="F42">
        <f>SUMPRODUCT(AQ$57:AQ$106,$B$57:$B$106)</f>
        <v>1.6361813436817047E-2</v>
      </c>
      <c r="G42">
        <f>SUMPRODUCT(BC$57:BC$106,$B$57:$B$106)</f>
        <v>1.5649922021078979E-2</v>
      </c>
      <c r="H42">
        <f>SUMPRODUCT(BO$57:BO$106,$B$57:$B$106)</f>
        <v>1.5840830724728916E-2</v>
      </c>
      <c r="I42">
        <f>SUMPRODUCT(CA$57:CA$106,$B$57:$B$106)</f>
        <v>1.6658406550491833E-2</v>
      </c>
      <c r="J42">
        <f>SUMPRODUCT(CM$57:CM$106,$B$57:$B$106)</f>
        <v>1.6704036505709806E-2</v>
      </c>
      <c r="K42">
        <f>SUMPRODUCT(CY$57:CY$106,$B$57:$B$106)</f>
        <v>1.7400498336750697E-2</v>
      </c>
      <c r="L42" s="156">
        <f t="shared" si="55"/>
        <v>1.7400498336750697E-2</v>
      </c>
      <c r="M42" s="156">
        <f t="shared" si="54"/>
        <v>1.7400498336750697E-2</v>
      </c>
      <c r="N42" s="156">
        <f t="shared" si="54"/>
        <v>1.7400498336750697E-2</v>
      </c>
      <c r="O42" s="156">
        <f t="shared" si="54"/>
        <v>1.7400498336750697E-2</v>
      </c>
      <c r="P42" s="156">
        <f t="shared" si="54"/>
        <v>1.7400498336750697E-2</v>
      </c>
      <c r="Q42" s="156">
        <f t="shared" si="54"/>
        <v>1.7400498336750697E-2</v>
      </c>
      <c r="R42" s="156">
        <f t="shared" si="54"/>
        <v>1.7400498336750697E-2</v>
      </c>
      <c r="S42" s="156">
        <f t="shared" si="54"/>
        <v>1.7400498336750697E-2</v>
      </c>
      <c r="T42" s="156">
        <f t="shared" si="54"/>
        <v>1.7400498336750697E-2</v>
      </c>
      <c r="U42" s="156">
        <f t="shared" si="54"/>
        <v>1.7400498336750697E-2</v>
      </c>
      <c r="V42" s="156">
        <f t="shared" si="54"/>
        <v>1.7400498336750697E-2</v>
      </c>
      <c r="W42" s="156">
        <f t="shared" si="54"/>
        <v>1.7400498336750697E-2</v>
      </c>
      <c r="X42" s="156">
        <f t="shared" si="54"/>
        <v>1.7400498336750697E-2</v>
      </c>
      <c r="Y42" s="156">
        <f t="shared" si="54"/>
        <v>1.7400498336750697E-2</v>
      </c>
      <c r="Z42" s="156">
        <f t="shared" si="54"/>
        <v>1.7400498336750697E-2</v>
      </c>
      <c r="AA42" s="156">
        <f t="shared" si="54"/>
        <v>1.7400498336750697E-2</v>
      </c>
      <c r="AB42" s="156">
        <f t="shared" si="54"/>
        <v>1.7400498336750697E-2</v>
      </c>
      <c r="AC42" s="156">
        <f t="shared" si="54"/>
        <v>1.7400498336750697E-2</v>
      </c>
      <c r="AD42" s="156">
        <f t="shared" si="54"/>
        <v>1.7400498336750697E-2</v>
      </c>
      <c r="AE42" s="156">
        <f t="shared" si="54"/>
        <v>1.7400498336750697E-2</v>
      </c>
    </row>
    <row r="43" spans="1:32">
      <c r="B43" s="2" t="s">
        <v>347</v>
      </c>
      <c r="C43">
        <f>SUMPRODUCT(H57:H106,$B$57:$B$106)</f>
        <v>0.50585992764168797</v>
      </c>
      <c r="D43">
        <f>SUMPRODUCT(T$57:T$106,$B$57:$B$106)</f>
        <v>0.47803137494947362</v>
      </c>
      <c r="E43">
        <f>SUMPRODUCT(AF$57:AF$106,$B$57:$B$106)</f>
        <v>0.47269770219972718</v>
      </c>
      <c r="F43">
        <f>SUMPRODUCT(AR$57:AR$106,$B$57:$B$106)</f>
        <v>0.45145954051246484</v>
      </c>
      <c r="G43">
        <f>SUMPRODUCT(BD$57:BD$106,$B$57:$B$106)</f>
        <v>0.44249487959414796</v>
      </c>
      <c r="H43">
        <f>SUMPRODUCT(BP$57:BP$106,$B$57:$B$106)</f>
        <v>0.42921687675386561</v>
      </c>
      <c r="I43">
        <f>SUMPRODUCT(CB$57:CB$106,$B$57:$B$106)</f>
        <v>0.39221267966061213</v>
      </c>
      <c r="J43">
        <f>SUMPRODUCT(CN$57:CN$106,$B$57:$B$106)</f>
        <v>0.3817359442583711</v>
      </c>
      <c r="K43">
        <f>SUMPRODUCT(CZ$57:CZ$106,$B$57:$B$106)</f>
        <v>0.35078121790082728</v>
      </c>
      <c r="L43" s="156">
        <f t="shared" si="55"/>
        <v>0.35078121790082728</v>
      </c>
      <c r="M43" s="156">
        <f t="shared" si="54"/>
        <v>0.35078121790082728</v>
      </c>
      <c r="N43" s="156">
        <f t="shared" si="54"/>
        <v>0.35078121790082728</v>
      </c>
      <c r="O43" s="156">
        <f t="shared" si="54"/>
        <v>0.35078121790082728</v>
      </c>
      <c r="P43" s="156">
        <f t="shared" si="54"/>
        <v>0.35078121790082728</v>
      </c>
      <c r="Q43" s="156">
        <f t="shared" si="54"/>
        <v>0.35078121790082728</v>
      </c>
      <c r="R43" s="156">
        <f t="shared" si="54"/>
        <v>0.35078121790082728</v>
      </c>
      <c r="S43" s="156">
        <f t="shared" si="54"/>
        <v>0.35078121790082728</v>
      </c>
      <c r="T43" s="156">
        <f t="shared" si="54"/>
        <v>0.35078121790082728</v>
      </c>
      <c r="U43" s="156">
        <f t="shared" si="54"/>
        <v>0.35078121790082728</v>
      </c>
      <c r="V43" s="156">
        <f t="shared" si="54"/>
        <v>0.35078121790082728</v>
      </c>
      <c r="W43" s="156">
        <f t="shared" si="54"/>
        <v>0.35078121790082728</v>
      </c>
      <c r="X43" s="156">
        <f t="shared" si="54"/>
        <v>0.35078121790082728</v>
      </c>
      <c r="Y43" s="156">
        <f t="shared" si="54"/>
        <v>0.35078121790082728</v>
      </c>
      <c r="Z43" s="156">
        <f t="shared" si="54"/>
        <v>0.35078121790082728</v>
      </c>
      <c r="AA43" s="156">
        <f t="shared" si="54"/>
        <v>0.35078121790082728</v>
      </c>
      <c r="AB43" s="156">
        <f t="shared" si="54"/>
        <v>0.35078121790082728</v>
      </c>
      <c r="AC43" s="156">
        <f t="shared" si="54"/>
        <v>0.35078121790082728</v>
      </c>
      <c r="AD43" s="156">
        <f t="shared" si="54"/>
        <v>0.35078121790082728</v>
      </c>
      <c r="AE43" s="156">
        <f t="shared" si="54"/>
        <v>0.35078121790082728</v>
      </c>
    </row>
    <row r="44" spans="1:32">
      <c r="B44" s="2" t="s">
        <v>99</v>
      </c>
      <c r="C44">
        <f>SUMPRODUCT(I57:I106,$B$57:$B$106)</f>
        <v>0.34629314644954412</v>
      </c>
      <c r="D44">
        <f>SUMPRODUCT(U$57:U$106,$B$57:$B$106)</f>
        <v>0.33298349859048798</v>
      </c>
      <c r="E44">
        <f>SUMPRODUCT(AG$57:AG$106,$B$57:$B$106)</f>
        <v>0.32557917445043882</v>
      </c>
      <c r="F44">
        <f>SUMPRODUCT(AS$57:AS$106,$B$57:$B$106)</f>
        <v>0.32643740733777232</v>
      </c>
      <c r="G44">
        <f>SUMPRODUCT(BE$57:BE$106,$B$57:$B$106)</f>
        <v>0.32088711013049742</v>
      </c>
      <c r="H44">
        <f>SUMPRODUCT(BQ$57:BQ$106,$B$57:$B$106)</f>
        <v>0.31312796809731269</v>
      </c>
      <c r="I44">
        <f>SUMPRODUCT(CC$57:CC$106,$B$57:$B$106)</f>
        <v>0.31383863400460932</v>
      </c>
      <c r="J44">
        <f>SUMPRODUCT(CO$57:CO$106,$B$57:$B$106)</f>
        <v>0.31441472014332039</v>
      </c>
      <c r="K44">
        <f>SUMPRODUCT(DA$57:DA$106,$B$57:$B$106)</f>
        <v>0.33112681321548598</v>
      </c>
      <c r="L44" s="156">
        <f t="shared" si="55"/>
        <v>0.33112681321548598</v>
      </c>
      <c r="M44" s="156">
        <f t="shared" si="54"/>
        <v>0.33112681321548598</v>
      </c>
      <c r="N44" s="156">
        <f t="shared" si="54"/>
        <v>0.33112681321548598</v>
      </c>
      <c r="O44" s="156">
        <f t="shared" si="54"/>
        <v>0.33112681321548598</v>
      </c>
      <c r="P44" s="156">
        <f t="shared" si="54"/>
        <v>0.33112681321548598</v>
      </c>
      <c r="Q44" s="156">
        <f t="shared" si="54"/>
        <v>0.33112681321548598</v>
      </c>
      <c r="R44" s="156">
        <f t="shared" si="54"/>
        <v>0.33112681321548598</v>
      </c>
      <c r="S44" s="156">
        <f t="shared" si="54"/>
        <v>0.33112681321548598</v>
      </c>
      <c r="T44" s="156">
        <f t="shared" si="54"/>
        <v>0.33112681321548598</v>
      </c>
      <c r="U44" s="156">
        <f t="shared" si="54"/>
        <v>0.33112681321548598</v>
      </c>
      <c r="V44" s="156">
        <f t="shared" si="54"/>
        <v>0.33112681321548598</v>
      </c>
      <c r="W44" s="156">
        <f t="shared" si="54"/>
        <v>0.33112681321548598</v>
      </c>
      <c r="X44" s="156">
        <f t="shared" si="54"/>
        <v>0.33112681321548598</v>
      </c>
      <c r="Y44" s="156">
        <f t="shared" si="54"/>
        <v>0.33112681321548598</v>
      </c>
      <c r="Z44" s="156">
        <f t="shared" si="54"/>
        <v>0.33112681321548598</v>
      </c>
      <c r="AA44" s="156">
        <f t="shared" si="54"/>
        <v>0.33112681321548598</v>
      </c>
      <c r="AB44" s="156">
        <f t="shared" si="54"/>
        <v>0.33112681321548598</v>
      </c>
      <c r="AC44" s="156">
        <f t="shared" si="54"/>
        <v>0.33112681321548598</v>
      </c>
      <c r="AD44" s="156">
        <f t="shared" si="54"/>
        <v>0.33112681321548598</v>
      </c>
      <c r="AE44" s="156">
        <f t="shared" si="54"/>
        <v>0.33112681321548598</v>
      </c>
    </row>
    <row r="45" spans="1:32">
      <c r="B45" s="2" t="s">
        <v>109</v>
      </c>
      <c r="C45">
        <f>SUMPRODUCT(J57:J106,$B$57:$B$106)</f>
        <v>0</v>
      </c>
      <c r="D45">
        <f>SUMPRODUCT(V$57:V$106,$B$57:$B$106)</f>
        <v>0</v>
      </c>
      <c r="E45">
        <f>SUMPRODUCT(AH$57:AH$106,$B$57:$B$106)</f>
        <v>2.0695727738545965E-2</v>
      </c>
      <c r="F45">
        <f>SUMPRODUCT(AT$57:AT$106,$B$57:$B$106)</f>
        <v>3.9424253855639774E-2</v>
      </c>
      <c r="G45">
        <f>SUMPRODUCT(BF$57:BF$106,$B$57:$B$106)</f>
        <v>6.2319920732471307E-2</v>
      </c>
      <c r="H45">
        <f>SUMPRODUCT(BR$57:BR$106,$B$57:$B$106)</f>
        <v>9.252342723522608E-2</v>
      </c>
      <c r="I45">
        <f>SUMPRODUCT(CD$57:CD$106,$B$57:$B$106)</f>
        <v>0.12666969334775816</v>
      </c>
      <c r="J45">
        <f>SUMPRODUCT(CP$57:CP$106,$B$57:$B$106)</f>
        <v>0.13422750681471157</v>
      </c>
      <c r="K45">
        <f>SUMPRODUCT(DB$57:DB$106,$B$57:$B$106)</f>
        <v>0.1410828581438163</v>
      </c>
      <c r="L45" s="156">
        <f t="shared" si="55"/>
        <v>0.1410828581438163</v>
      </c>
      <c r="M45" s="156">
        <f t="shared" si="54"/>
        <v>0.1410828581438163</v>
      </c>
      <c r="N45" s="156">
        <f t="shared" si="54"/>
        <v>0.1410828581438163</v>
      </c>
      <c r="O45" s="156">
        <f t="shared" si="54"/>
        <v>0.1410828581438163</v>
      </c>
      <c r="P45" s="156">
        <f t="shared" si="54"/>
        <v>0.1410828581438163</v>
      </c>
      <c r="Q45" s="156">
        <f t="shared" si="54"/>
        <v>0.1410828581438163</v>
      </c>
      <c r="R45" s="156">
        <f t="shared" si="54"/>
        <v>0.1410828581438163</v>
      </c>
      <c r="S45" s="156">
        <f t="shared" si="54"/>
        <v>0.1410828581438163</v>
      </c>
      <c r="T45" s="156">
        <f t="shared" si="54"/>
        <v>0.1410828581438163</v>
      </c>
      <c r="U45" s="156">
        <f t="shared" si="54"/>
        <v>0.1410828581438163</v>
      </c>
      <c r="V45" s="156">
        <f t="shared" si="54"/>
        <v>0.1410828581438163</v>
      </c>
      <c r="W45" s="156">
        <f t="shared" si="54"/>
        <v>0.1410828581438163</v>
      </c>
      <c r="X45" s="156">
        <f t="shared" si="54"/>
        <v>0.1410828581438163</v>
      </c>
      <c r="Y45" s="156">
        <f t="shared" si="54"/>
        <v>0.1410828581438163</v>
      </c>
      <c r="Z45" s="156">
        <f t="shared" si="54"/>
        <v>0.1410828581438163</v>
      </c>
      <c r="AA45" s="156">
        <f t="shared" si="54"/>
        <v>0.1410828581438163</v>
      </c>
      <c r="AB45" s="156">
        <f t="shared" si="54"/>
        <v>0.1410828581438163</v>
      </c>
      <c r="AC45" s="156">
        <f t="shared" si="54"/>
        <v>0.1410828581438163</v>
      </c>
      <c r="AD45" s="156">
        <f t="shared" si="54"/>
        <v>0.1410828581438163</v>
      </c>
      <c r="AE45" s="156">
        <f t="shared" si="54"/>
        <v>0.1410828581438163</v>
      </c>
    </row>
    <row r="46" spans="1:32">
      <c r="B46" s="2" t="s">
        <v>106</v>
      </c>
      <c r="C46">
        <f>SUMPRODUCT(K57:K106,$B$57:$B$106)</f>
        <v>2.8632376105688891E-3</v>
      </c>
      <c r="D46">
        <f>SUMPRODUCT(W$57:W$106,$B$57:$B$106)</f>
        <v>2.6693828300309551E-3</v>
      </c>
      <c r="E46">
        <f>SUMPRODUCT(AI$57:AI$106,$B$57:$B$106)</f>
        <v>2.4072735190033001E-3</v>
      </c>
      <c r="F46">
        <f>SUMPRODUCT(AU$57:AU$106,$B$57:$B$106)</f>
        <v>2.5351153541418332E-3</v>
      </c>
      <c r="G46">
        <f>SUMPRODUCT(BG$57:BG$106,$B$57:$B$106)</f>
        <v>2.7172879614431578E-3</v>
      </c>
      <c r="H46">
        <f>SUMPRODUCT(BS$57:BS$106,$B$57:$B$106)</f>
        <v>2.796438312414292E-3</v>
      </c>
      <c r="I46">
        <f>SUMPRODUCT(CE$57:CE$106,$B$57:$B$106)</f>
        <v>2.9973597904689405E-3</v>
      </c>
      <c r="J46">
        <f>SUMPRODUCT(CQ$57:CQ$106,$B$57:$B$106)</f>
        <v>3.0793735254947894E-3</v>
      </c>
      <c r="K46">
        <f>SUMPRODUCT(DC$57:DC$106,$B$57:$B$106)</f>
        <v>2.6416330500721669E-3</v>
      </c>
      <c r="L46" s="156">
        <f t="shared" si="55"/>
        <v>2.6416330500721669E-3</v>
      </c>
      <c r="M46" s="156">
        <f t="shared" si="54"/>
        <v>2.6416330500721669E-3</v>
      </c>
      <c r="N46" s="156">
        <f t="shared" si="54"/>
        <v>2.6416330500721669E-3</v>
      </c>
      <c r="O46" s="156">
        <f t="shared" si="54"/>
        <v>2.6416330500721669E-3</v>
      </c>
      <c r="P46" s="156">
        <f t="shared" si="54"/>
        <v>2.6416330500721669E-3</v>
      </c>
      <c r="Q46" s="156">
        <f t="shared" si="54"/>
        <v>2.6416330500721669E-3</v>
      </c>
      <c r="R46" s="156">
        <f t="shared" si="54"/>
        <v>2.6416330500721669E-3</v>
      </c>
      <c r="S46" s="156">
        <f t="shared" si="54"/>
        <v>2.6416330500721669E-3</v>
      </c>
      <c r="T46" s="156">
        <f t="shared" si="54"/>
        <v>2.6416330500721669E-3</v>
      </c>
      <c r="U46" s="156">
        <f t="shared" si="54"/>
        <v>2.6416330500721669E-3</v>
      </c>
      <c r="V46" s="156">
        <f t="shared" si="54"/>
        <v>2.6416330500721669E-3</v>
      </c>
      <c r="W46" s="156">
        <f t="shared" si="54"/>
        <v>2.6416330500721669E-3</v>
      </c>
      <c r="X46" s="156">
        <f t="shared" si="54"/>
        <v>2.6416330500721669E-3</v>
      </c>
      <c r="Y46" s="156">
        <f t="shared" si="54"/>
        <v>2.6416330500721669E-3</v>
      </c>
      <c r="Z46" s="156">
        <f t="shared" si="54"/>
        <v>2.6416330500721669E-3</v>
      </c>
      <c r="AA46" s="156">
        <f t="shared" si="54"/>
        <v>2.6416330500721669E-3</v>
      </c>
      <c r="AB46" s="156">
        <f t="shared" si="54"/>
        <v>2.6416330500721669E-3</v>
      </c>
      <c r="AC46" s="156">
        <f t="shared" si="54"/>
        <v>2.6416330500721669E-3</v>
      </c>
      <c r="AD46" s="156">
        <f t="shared" si="54"/>
        <v>2.6416330500721669E-3</v>
      </c>
      <c r="AE46" s="156">
        <f t="shared" si="54"/>
        <v>2.6416330500721669E-3</v>
      </c>
    </row>
    <row r="47" spans="1:32">
      <c r="B47" s="2" t="s">
        <v>100</v>
      </c>
      <c r="C47">
        <f>SUMPRODUCT(L57:L106,$B$57:$B$106)</f>
        <v>1.0447831871206186E-2</v>
      </c>
      <c r="D47">
        <f>SUMPRODUCT(X$57:X$106,$B$57:$B$106)</f>
        <v>1.1453604872261221E-2</v>
      </c>
      <c r="E47">
        <f>SUMPRODUCT(AJ$57:AJ$106,$B$57:$B$106)</f>
        <v>1.1336778809255538E-2</v>
      </c>
      <c r="F47">
        <f>SUMPRODUCT(AV$57:AV$106,$B$57:$B$106)</f>
        <v>1.1381368568992651E-2</v>
      </c>
      <c r="G47">
        <f>SUMPRODUCT(BH$57:BH$106,$B$57:$B$106)</f>
        <v>1.1152718272690513E-2</v>
      </c>
      <c r="H47">
        <f>SUMPRODUCT(BT$57:BT$106,$B$57:$B$106)</f>
        <v>1.112620079251081E-2</v>
      </c>
      <c r="I47">
        <f>SUMPRODUCT(CF$57:CF$106,$B$57:$B$106)</f>
        <v>1.1603109342341801E-2</v>
      </c>
      <c r="J47">
        <f>SUMPRODUCT(CR$57:CR$106,$B$57:$B$106)</f>
        <v>1.3400967044239135E-2</v>
      </c>
      <c r="K47">
        <f>SUMPRODUCT(DD$57:DD$106,$B$57:$B$106)</f>
        <v>1.5578808075701348E-2</v>
      </c>
      <c r="L47" s="156">
        <f t="shared" si="55"/>
        <v>1.5578808075701348E-2</v>
      </c>
      <c r="M47" s="156">
        <f t="shared" si="54"/>
        <v>1.5578808075701348E-2</v>
      </c>
      <c r="N47" s="156">
        <f t="shared" si="54"/>
        <v>1.5578808075701348E-2</v>
      </c>
      <c r="O47" s="156">
        <f t="shared" si="54"/>
        <v>1.5578808075701348E-2</v>
      </c>
      <c r="P47" s="156">
        <f t="shared" si="54"/>
        <v>1.5578808075701348E-2</v>
      </c>
      <c r="Q47" s="156">
        <f t="shared" si="54"/>
        <v>1.5578808075701348E-2</v>
      </c>
      <c r="R47" s="156">
        <f t="shared" si="54"/>
        <v>1.5578808075701348E-2</v>
      </c>
      <c r="S47" s="156">
        <f t="shared" si="54"/>
        <v>1.5578808075701348E-2</v>
      </c>
      <c r="T47" s="156">
        <f t="shared" si="54"/>
        <v>1.5578808075701348E-2</v>
      </c>
      <c r="U47" s="156">
        <f t="shared" si="54"/>
        <v>1.5578808075701348E-2</v>
      </c>
      <c r="V47" s="156">
        <f t="shared" si="54"/>
        <v>1.5578808075701348E-2</v>
      </c>
      <c r="W47" s="156">
        <f t="shared" si="54"/>
        <v>1.5578808075701348E-2</v>
      </c>
      <c r="X47" s="156">
        <f t="shared" si="54"/>
        <v>1.5578808075701348E-2</v>
      </c>
      <c r="Y47" s="156">
        <f t="shared" si="54"/>
        <v>1.5578808075701348E-2</v>
      </c>
      <c r="Z47" s="156">
        <f t="shared" si="54"/>
        <v>1.5578808075701348E-2</v>
      </c>
      <c r="AA47" s="156">
        <f t="shared" si="54"/>
        <v>1.5578808075701348E-2</v>
      </c>
      <c r="AB47" s="156">
        <f t="shared" si="54"/>
        <v>1.5578808075701348E-2</v>
      </c>
      <c r="AC47" s="156">
        <f t="shared" si="54"/>
        <v>1.5578808075701348E-2</v>
      </c>
      <c r="AD47" s="156">
        <f t="shared" si="54"/>
        <v>1.5578808075701348E-2</v>
      </c>
      <c r="AE47" s="156">
        <f t="shared" si="54"/>
        <v>1.5578808075701348E-2</v>
      </c>
    </row>
    <row r="48" spans="1:32">
      <c r="B48" s="2" t="s">
        <v>102</v>
      </c>
      <c r="C48">
        <f>SUMPRODUCT(N57:N106,$B$57:$B$106)</f>
        <v>8.2650285989765787E-2</v>
      </c>
      <c r="D48">
        <f>SUMPRODUCT(Z$57:Z$106,$B$57:$B$106)</f>
        <v>0.13198456949115847</v>
      </c>
      <c r="E48">
        <f>SUMPRODUCT(AL$57:AL$106,$B$57:$B$106)</f>
        <v>0.12498018177728977</v>
      </c>
      <c r="F48">
        <f>SUMPRODUCT(AX$57:AX$106,$B$57:$B$106)</f>
        <v>0.12622392176585587</v>
      </c>
      <c r="G48">
        <f>SUMPRODUCT(BJ$57:BJ$106,$B$57:$B$106)</f>
        <v>0.12019138784826326</v>
      </c>
      <c r="H48">
        <f>SUMPRODUCT(BV$57:BV$106,$B$57:$B$106)</f>
        <v>0.11584194409554752</v>
      </c>
      <c r="I48">
        <f>SUMPRODUCT(CH$57:CH$106,$B$57:$B$106)</f>
        <v>0.12093839922745467</v>
      </c>
      <c r="J48">
        <f>SUMPRODUCT(CT$57:CT$106,$B$57:$B$106)</f>
        <v>0.12182204679170892</v>
      </c>
      <c r="K48">
        <f>SUMPRODUCT(DF$57:DF$106,$B$57:$B$106)</f>
        <v>0.12653193865027632</v>
      </c>
      <c r="L48" s="156">
        <f t="shared" si="55"/>
        <v>0.12653193865027632</v>
      </c>
      <c r="M48" s="156">
        <f t="shared" si="54"/>
        <v>0.12653193865027632</v>
      </c>
      <c r="N48" s="156">
        <f t="shared" si="54"/>
        <v>0.12653193865027632</v>
      </c>
      <c r="O48" s="156">
        <f t="shared" si="54"/>
        <v>0.12653193865027632</v>
      </c>
      <c r="P48" s="156">
        <f t="shared" si="54"/>
        <v>0.12653193865027632</v>
      </c>
      <c r="Q48" s="156">
        <f t="shared" si="54"/>
        <v>0.12653193865027632</v>
      </c>
      <c r="R48" s="156">
        <f t="shared" si="54"/>
        <v>0.12653193865027632</v>
      </c>
      <c r="S48" s="156">
        <f t="shared" si="54"/>
        <v>0.12653193865027632</v>
      </c>
      <c r="T48" s="156">
        <f t="shared" si="54"/>
        <v>0.12653193865027632</v>
      </c>
      <c r="U48" s="156">
        <f t="shared" si="54"/>
        <v>0.12653193865027632</v>
      </c>
      <c r="V48" s="156">
        <f t="shared" si="54"/>
        <v>0.12653193865027632</v>
      </c>
      <c r="W48" s="156">
        <f t="shared" si="54"/>
        <v>0.12653193865027632</v>
      </c>
      <c r="X48" s="156">
        <f t="shared" si="54"/>
        <v>0.12653193865027632</v>
      </c>
      <c r="Y48" s="156">
        <f t="shared" si="54"/>
        <v>0.12653193865027632</v>
      </c>
      <c r="Z48" s="156">
        <f t="shared" si="54"/>
        <v>0.12653193865027632</v>
      </c>
      <c r="AA48" s="156">
        <f t="shared" si="54"/>
        <v>0.12653193865027632</v>
      </c>
      <c r="AB48" s="156">
        <f t="shared" si="54"/>
        <v>0.12653193865027632</v>
      </c>
      <c r="AC48" s="156">
        <f t="shared" si="54"/>
        <v>0.12653193865027632</v>
      </c>
      <c r="AD48" s="156">
        <f t="shared" si="54"/>
        <v>0.12653193865027632</v>
      </c>
      <c r="AE48" s="156">
        <f t="shared" si="54"/>
        <v>0.12653193865027632</v>
      </c>
    </row>
    <row r="49" spans="1:110">
      <c r="B49" s="1"/>
    </row>
    <row r="50" spans="1:110">
      <c r="B50" s="1"/>
      <c r="C50" s="160">
        <f>SUM(C39:C48)</f>
        <v>0.99999999999999989</v>
      </c>
      <c r="D50" s="160">
        <f>SUM(D39:D48)</f>
        <v>0.99999999999999989</v>
      </c>
      <c r="E50" s="160">
        <f>SUM(E39:E48)</f>
        <v>0.99999999999999989</v>
      </c>
      <c r="F50" s="160">
        <f>SUM(F39:F48)</f>
        <v>0.99999999999999978</v>
      </c>
      <c r="G50" s="160">
        <f t="shared" ref="G50:K50" si="56">SUM(G39:G48)</f>
        <v>0.99999999999999978</v>
      </c>
      <c r="H50" s="160">
        <f t="shared" si="56"/>
        <v>0.99999999999999989</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0.34472303799565956</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0.53281321826388339</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0.12246374374045704</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4323573</v>
      </c>
      <c r="D2" s="91">
        <f>C2</f>
        <v>4323573</v>
      </c>
      <c r="E2" s="91">
        <f t="shared" ref="E2:AH2" si="0">D2</f>
        <v>4323573</v>
      </c>
      <c r="F2" s="91">
        <f t="shared" si="0"/>
        <v>4323573</v>
      </c>
      <c r="G2" s="91">
        <f t="shared" si="0"/>
        <v>4323573</v>
      </c>
      <c r="H2" s="91">
        <f t="shared" si="0"/>
        <v>4323573</v>
      </c>
      <c r="I2" s="91">
        <f t="shared" si="0"/>
        <v>4323573</v>
      </c>
      <c r="J2" s="91">
        <f t="shared" si="0"/>
        <v>4323573</v>
      </c>
      <c r="K2" s="91">
        <f t="shared" si="0"/>
        <v>4323573</v>
      </c>
      <c r="L2" s="91">
        <f t="shared" si="0"/>
        <v>4323573</v>
      </c>
      <c r="M2" s="91">
        <f t="shared" si="0"/>
        <v>4323573</v>
      </c>
      <c r="N2" s="91">
        <f t="shared" si="0"/>
        <v>4323573</v>
      </c>
      <c r="O2" s="91">
        <f t="shared" si="0"/>
        <v>4323573</v>
      </c>
      <c r="P2" s="91">
        <f t="shared" si="0"/>
        <v>4323573</v>
      </c>
      <c r="Q2" s="91">
        <f t="shared" si="0"/>
        <v>4323573</v>
      </c>
      <c r="R2" s="91">
        <f t="shared" si="0"/>
        <v>4323573</v>
      </c>
      <c r="S2" s="91">
        <f t="shared" si="0"/>
        <v>4323573</v>
      </c>
      <c r="T2" s="91">
        <f t="shared" si="0"/>
        <v>4323573</v>
      </c>
      <c r="U2" s="91">
        <f t="shared" si="0"/>
        <v>4323573</v>
      </c>
      <c r="V2" s="91">
        <f t="shared" si="0"/>
        <v>4323573</v>
      </c>
      <c r="W2" s="91">
        <f t="shared" si="0"/>
        <v>4323573</v>
      </c>
      <c r="X2" s="91">
        <f t="shared" si="0"/>
        <v>4323573</v>
      </c>
      <c r="Y2" s="91">
        <f t="shared" si="0"/>
        <v>4323573</v>
      </c>
      <c r="Z2" s="91">
        <f t="shared" si="0"/>
        <v>4323573</v>
      </c>
      <c r="AA2" s="91">
        <f t="shared" si="0"/>
        <v>4323573</v>
      </c>
      <c r="AB2" s="91">
        <f t="shared" si="0"/>
        <v>4323573</v>
      </c>
      <c r="AC2" s="91">
        <f t="shared" si="0"/>
        <v>4323573</v>
      </c>
      <c r="AD2" s="91">
        <f t="shared" si="0"/>
        <v>4323573</v>
      </c>
      <c r="AE2" s="91">
        <f t="shared" si="0"/>
        <v>4323573</v>
      </c>
      <c r="AF2" s="91">
        <f t="shared" si="0"/>
        <v>4323573</v>
      </c>
      <c r="AG2" s="91">
        <f t="shared" si="0"/>
        <v>4323573</v>
      </c>
      <c r="AH2" s="91">
        <f t="shared" si="0"/>
        <v>4323573</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243466.23081947817</v>
      </c>
      <c r="C2" s="5">
        <f>SUMIFS(Imports_new!C$10:C$33,Imports_new!$A$10:$A$33,$A2)</f>
        <v>243466.23081947817</v>
      </c>
      <c r="D2" s="5">
        <f>SUMIFS(Imports_new!D$10:D$33,Imports_new!$A$10:$A$33,$A2)</f>
        <v>243466.23081947817</v>
      </c>
      <c r="E2" s="5">
        <f>SUMIFS(Imports_new!E$10:E$33,Imports_new!$A$10:$A$33,$A2)</f>
        <v>185854.37098727122</v>
      </c>
      <c r="F2" s="5">
        <f>SUMIFS(Imports_new!F$10:F$33,Imports_new!$A$10:$A$33,$A2)</f>
        <v>182861.22454051027</v>
      </c>
      <c r="G2" s="5">
        <f>SUMIFS(Imports_new!G$10:G$33,Imports_new!$A$10:$A$33,$A2)</f>
        <v>174393.93134822822</v>
      </c>
      <c r="H2" s="5">
        <f>SUMIFS(Imports_new!H$10:H$33,Imports_new!$A$10:$A$33,$A2)</f>
        <v>159973.27513583936</v>
      </c>
      <c r="I2" s="5">
        <f>SUMIFS(Imports_new!I$10:I$33,Imports_new!$A$10:$A$33,$A2)</f>
        <v>109044.73931906441</v>
      </c>
      <c r="J2" s="5">
        <f>SUMIFS(Imports_new!J$10:J$33,Imports_new!$A$10:$A$33,$A2)</f>
        <v>62307.487395084812</v>
      </c>
      <c r="K2" s="5">
        <f>SUMIFS(Imports_new!K$10:K$33,Imports_new!$A$10:$A$33,$A2)</f>
        <v>57444.120543315716</v>
      </c>
      <c r="L2" s="5">
        <f>SUMIFS(Imports_new!L$10:L$33,Imports_new!$A$10:$A$33,$A2)</f>
        <v>55318.707941871719</v>
      </c>
      <c r="M2" s="5">
        <f>SUMIFS(Imports_new!M$10:M$33,Imports_new!$A$10:$A$33,$A2)</f>
        <v>55318.707941871719</v>
      </c>
      <c r="N2" s="5">
        <f>SUMIFS(Imports_new!N$10:N$33,Imports_new!$A$10:$A$33,$A2)</f>
        <v>55318.707941871719</v>
      </c>
      <c r="O2" s="5">
        <f>SUMIFS(Imports_new!O$10:O$33,Imports_new!$A$10:$A$33,$A2)</f>
        <v>55318.707941871719</v>
      </c>
      <c r="P2" s="5">
        <f>SUMIFS(Imports_new!P$10:P$33,Imports_new!$A$10:$A$33,$A2)</f>
        <v>55318.707941871719</v>
      </c>
      <c r="Q2" s="5">
        <f>SUMIFS(Imports_new!Q$10:Q$33,Imports_new!$A$10:$A$33,$A2)</f>
        <v>55318.707941871719</v>
      </c>
      <c r="R2" s="5">
        <f>SUMIFS(Imports_new!R$10:R$33,Imports_new!$A$10:$A$33,$A2)</f>
        <v>55318.707941871719</v>
      </c>
      <c r="S2" s="5">
        <f>SUMIFS(Imports_new!S$10:S$33,Imports_new!$A$10:$A$33,$A2)</f>
        <v>55318.707941871719</v>
      </c>
      <c r="T2" s="5">
        <f>SUMIFS(Imports_new!T$10:T$33,Imports_new!$A$10:$A$33,$A2)</f>
        <v>55318.707941871719</v>
      </c>
      <c r="U2" s="5">
        <f>SUMIFS(Imports_new!U$10:U$33,Imports_new!$A$10:$A$33,$A2)</f>
        <v>55318.707941871719</v>
      </c>
      <c r="V2" s="5">
        <f>SUMIFS(Imports_new!V$10:V$33,Imports_new!$A$10:$A$33,$A2)</f>
        <v>55318.707941871719</v>
      </c>
      <c r="W2" s="5">
        <f>SUMIFS(Imports_new!W$10:W$33,Imports_new!$A$10:$A$33,$A2)</f>
        <v>55318.707941871719</v>
      </c>
      <c r="X2" s="5">
        <f>SUMIFS(Imports_new!X$10:X$33,Imports_new!$A$10:$A$33,$A2)</f>
        <v>55318.707941871719</v>
      </c>
      <c r="Y2" s="5">
        <f>SUMIFS(Imports_new!Y$10:Y$33,Imports_new!$A$10:$A$33,$A2)</f>
        <v>55318.707941871719</v>
      </c>
      <c r="Z2" s="5">
        <f>SUMIFS(Imports_new!Z$10:Z$33,Imports_new!$A$10:$A$33,$A2)</f>
        <v>55318.707941871719</v>
      </c>
      <c r="AA2" s="5">
        <f>SUMIFS(Imports_new!AA$10:AA$33,Imports_new!$A$10:$A$33,$A2)</f>
        <v>55318.707941871719</v>
      </c>
      <c r="AB2" s="5">
        <f>SUMIFS(Imports_new!AB$10:AB$33,Imports_new!$A$10:$A$33,$A2)</f>
        <v>55318.707941871719</v>
      </c>
      <c r="AC2" s="5">
        <f>SUMIFS(Imports_new!AC$10:AC$33,Imports_new!$A$10:$A$33,$A2)</f>
        <v>55318.707941871719</v>
      </c>
      <c r="AD2" s="5">
        <f>SUMIFS(Imports_new!AD$10:AD$33,Imports_new!$A$10:$A$33,$A2)</f>
        <v>55318.707941871719</v>
      </c>
      <c r="AE2" s="5">
        <f>SUMIFS(Imports_new!AE$10:AE$33,Imports_new!$A$10:$A$33,$A2)</f>
        <v>55318.707941871719</v>
      </c>
      <c r="AF2" s="5">
        <f>SUMIFS(Imports_new!AF$10:AF$33,Imports_new!$A$10:$A$33,$A2)</f>
        <v>55318.707941871719</v>
      </c>
    </row>
    <row r="3" spans="1:32">
      <c r="A3" s="2" t="s">
        <v>347</v>
      </c>
      <c r="B3" s="5">
        <f>SUMIFS(Imports_new!B$10:B$33,Imports_new!$A$10:$A$33,$A3)</f>
        <v>5303734.9504726203</v>
      </c>
      <c r="C3" s="5">
        <f>SUMIFS(Imports_new!C$10:C$33,Imports_new!$A$10:$A$33,$A3)</f>
        <v>5303734.9504726203</v>
      </c>
      <c r="D3" s="5">
        <f>SUMIFS(Imports_new!D$10:D$33,Imports_new!$A$10:$A$33,$A3)</f>
        <v>5303734.9504726203</v>
      </c>
      <c r="E3" s="5">
        <f>SUMIFS(Imports_new!E$10:E$33,Imports_new!$A$10:$A$33,$A3)</f>
        <v>5011963.9295442514</v>
      </c>
      <c r="F3" s="5">
        <f>SUMIFS(Imports_new!F$10:F$33,Imports_new!$A$10:$A$33,$A3)</f>
        <v>4956042.5469016423</v>
      </c>
      <c r="G3" s="5">
        <f>SUMIFS(Imports_new!G$10:G$33,Imports_new!$A$10:$A$33,$A3)</f>
        <v>4733369.0867806645</v>
      </c>
      <c r="H3" s="5">
        <f>SUMIFS(Imports_new!H$10:H$33,Imports_new!$A$10:$A$33,$A3)</f>
        <v>4639378.2746337671</v>
      </c>
      <c r="I3" s="5">
        <f>SUMIFS(Imports_new!I$10:I$33,Imports_new!$A$10:$A$33,$A3)</f>
        <v>4500163.8322785655</v>
      </c>
      <c r="J3" s="5">
        <f>SUMIFS(Imports_new!J$10:J$33,Imports_new!$A$10:$A$33,$A3)</f>
        <v>4112189.9234682168</v>
      </c>
      <c r="K3" s="5">
        <f>SUMIFS(Imports_new!K$10:K$33,Imports_new!$A$10:$A$33,$A3)</f>
        <v>4002345.6272837636</v>
      </c>
      <c r="L3" s="5">
        <f>SUMIFS(Imports_new!L$10:L$33,Imports_new!$A$10:$A$33,$A3)</f>
        <v>3677797.9509532703</v>
      </c>
      <c r="M3" s="5">
        <f>SUMIFS(Imports_new!M$10:M$33,Imports_new!$A$10:$A$33,$A3)</f>
        <v>3677797.9509532703</v>
      </c>
      <c r="N3" s="5">
        <f>SUMIFS(Imports_new!N$10:N$33,Imports_new!$A$10:$A$33,$A3)</f>
        <v>3677797.9509532703</v>
      </c>
      <c r="O3" s="5">
        <f>SUMIFS(Imports_new!O$10:O$33,Imports_new!$A$10:$A$33,$A3)</f>
        <v>3677797.9509532703</v>
      </c>
      <c r="P3" s="5">
        <f>SUMIFS(Imports_new!P$10:P$33,Imports_new!$A$10:$A$33,$A3)</f>
        <v>3677797.9509532703</v>
      </c>
      <c r="Q3" s="5">
        <f>SUMIFS(Imports_new!Q$10:Q$33,Imports_new!$A$10:$A$33,$A3)</f>
        <v>3677797.9509532703</v>
      </c>
      <c r="R3" s="5">
        <f>SUMIFS(Imports_new!R$10:R$33,Imports_new!$A$10:$A$33,$A3)</f>
        <v>3677797.9509532703</v>
      </c>
      <c r="S3" s="5">
        <f>SUMIFS(Imports_new!S$10:S$33,Imports_new!$A$10:$A$33,$A3)</f>
        <v>3677797.9509532703</v>
      </c>
      <c r="T3" s="5">
        <f>SUMIFS(Imports_new!T$10:T$33,Imports_new!$A$10:$A$33,$A3)</f>
        <v>3677797.9509532703</v>
      </c>
      <c r="U3" s="5">
        <f>SUMIFS(Imports_new!U$10:U$33,Imports_new!$A$10:$A$33,$A3)</f>
        <v>3677797.9509532703</v>
      </c>
      <c r="V3" s="5">
        <f>SUMIFS(Imports_new!V$10:V$33,Imports_new!$A$10:$A$33,$A3)</f>
        <v>3677797.9509532703</v>
      </c>
      <c r="W3" s="5">
        <f>SUMIFS(Imports_new!W$10:W$33,Imports_new!$A$10:$A$33,$A3)</f>
        <v>3677797.9509532703</v>
      </c>
      <c r="X3" s="5">
        <f>SUMIFS(Imports_new!X$10:X$33,Imports_new!$A$10:$A$33,$A3)</f>
        <v>3677797.9509532703</v>
      </c>
      <c r="Y3" s="5">
        <f>SUMIFS(Imports_new!Y$10:Y$33,Imports_new!$A$10:$A$33,$A3)</f>
        <v>3677797.9509532703</v>
      </c>
      <c r="Z3" s="5">
        <f>SUMIFS(Imports_new!Z$10:Z$33,Imports_new!$A$10:$A$33,$A3)</f>
        <v>3677797.9509532703</v>
      </c>
      <c r="AA3" s="5">
        <f>SUMIFS(Imports_new!AA$10:AA$33,Imports_new!$A$10:$A$33,$A3)</f>
        <v>3677797.9509532703</v>
      </c>
      <c r="AB3" s="5">
        <f>SUMIFS(Imports_new!AB$10:AB$33,Imports_new!$A$10:$A$33,$A3)</f>
        <v>3677797.9509532703</v>
      </c>
      <c r="AC3" s="5">
        <f>SUMIFS(Imports_new!AC$10:AC$33,Imports_new!$A$10:$A$33,$A3)</f>
        <v>3677797.9509532703</v>
      </c>
      <c r="AD3" s="5">
        <f>SUMIFS(Imports_new!AD$10:AD$33,Imports_new!$A$10:$A$33,$A3)</f>
        <v>3677797.9509532703</v>
      </c>
      <c r="AE3" s="5">
        <f>SUMIFS(Imports_new!AE$10:AE$33,Imports_new!$A$10:$A$33,$A3)</f>
        <v>3677797.9509532703</v>
      </c>
      <c r="AF3" s="5">
        <f>SUMIFS(Imports_new!AF$10:AF$33,Imports_new!$A$10:$A$33,$A3)</f>
        <v>3677797.9509532703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3630742.3529197187</v>
      </c>
      <c r="C5" s="5">
        <f>SUMIFS(Imports_new!C$10:C$33,Imports_new!$A$10:$A$33,$A5)</f>
        <v>3630742.3529197187</v>
      </c>
      <c r="D5" s="5">
        <f>SUMIFS(Imports_new!D$10:D$33,Imports_new!$A$10:$A$33,$A5)</f>
        <v>3630742.3529197187</v>
      </c>
      <c r="E5" s="5">
        <f>SUMIFS(Imports_new!E$10:E$33,Imports_new!$A$10:$A$33,$A5)</f>
        <v>3491196.1254538414</v>
      </c>
      <c r="F5" s="5">
        <f>SUMIFS(Imports_new!F$10:F$33,Imports_new!$A$10:$A$33,$A5)</f>
        <v>3413564.8078096751</v>
      </c>
      <c r="G5" s="5">
        <f>SUMIFS(Imports_new!G$10:G$33,Imports_new!$A$10:$A$33,$A5)</f>
        <v>3422563.0294743492</v>
      </c>
      <c r="H5" s="5">
        <f>SUMIFS(Imports_new!H$10:H$33,Imports_new!$A$10:$A$33,$A5)</f>
        <v>3364370.4277773323</v>
      </c>
      <c r="I5" s="5">
        <f>SUMIFS(Imports_new!I$10:I$33,Imports_new!$A$10:$A$33,$A5)</f>
        <v>3283018.9892893401</v>
      </c>
      <c r="J5" s="5">
        <f>SUMIFS(Imports_new!J$10:J$33,Imports_new!$A$10:$A$33,$A5)</f>
        <v>3290470.031375655</v>
      </c>
      <c r="K5" s="5">
        <f>SUMIFS(Imports_new!K$10:K$33,Imports_new!$A$10:$A$33,$A5)</f>
        <v>3296510.0594968959</v>
      </c>
      <c r="L5" s="5">
        <f>SUMIFS(Imports_new!L$10:L$33,Imports_new!$A$10:$A$33,$A5)</f>
        <v>3471729.5368245784</v>
      </c>
      <c r="M5" s="5">
        <f>SUMIFS(Imports_new!M$10:M$33,Imports_new!$A$10:$A$33,$A5)</f>
        <v>3471729.5368245784</v>
      </c>
      <c r="N5" s="5">
        <f>SUMIFS(Imports_new!N$10:N$33,Imports_new!$A$10:$A$33,$A5)</f>
        <v>3471729.5368245784</v>
      </c>
      <c r="O5" s="5">
        <f>SUMIFS(Imports_new!O$10:O$33,Imports_new!$A$10:$A$33,$A5)</f>
        <v>3471729.5368245784</v>
      </c>
      <c r="P5" s="5">
        <f>SUMIFS(Imports_new!P$10:P$33,Imports_new!$A$10:$A$33,$A5)</f>
        <v>3471729.5368245784</v>
      </c>
      <c r="Q5" s="5">
        <f>SUMIFS(Imports_new!Q$10:Q$33,Imports_new!$A$10:$A$33,$A5)</f>
        <v>3471729.5368245784</v>
      </c>
      <c r="R5" s="5">
        <f>SUMIFS(Imports_new!R$10:R$33,Imports_new!$A$10:$A$33,$A5)</f>
        <v>3471729.5368245784</v>
      </c>
      <c r="S5" s="5">
        <f>SUMIFS(Imports_new!S$10:S$33,Imports_new!$A$10:$A$33,$A5)</f>
        <v>3471729.5368245784</v>
      </c>
      <c r="T5" s="5">
        <f>SUMIFS(Imports_new!T$10:T$33,Imports_new!$A$10:$A$33,$A5)</f>
        <v>3471729.5368245784</v>
      </c>
      <c r="U5" s="5">
        <f>SUMIFS(Imports_new!U$10:U$33,Imports_new!$A$10:$A$33,$A5)</f>
        <v>3471729.5368245784</v>
      </c>
      <c r="V5" s="5">
        <f>SUMIFS(Imports_new!V$10:V$33,Imports_new!$A$10:$A$33,$A5)</f>
        <v>3471729.5368245784</v>
      </c>
      <c r="W5" s="5">
        <f>SUMIFS(Imports_new!W$10:W$33,Imports_new!$A$10:$A$33,$A5)</f>
        <v>3471729.5368245784</v>
      </c>
      <c r="X5" s="5">
        <f>SUMIFS(Imports_new!X$10:X$33,Imports_new!$A$10:$A$33,$A5)</f>
        <v>3471729.5368245784</v>
      </c>
      <c r="Y5" s="5">
        <f>SUMIFS(Imports_new!Y$10:Y$33,Imports_new!$A$10:$A$33,$A5)</f>
        <v>3471729.5368245784</v>
      </c>
      <c r="Z5" s="5">
        <f>SUMIFS(Imports_new!Z$10:Z$33,Imports_new!$A$10:$A$33,$A5)</f>
        <v>3471729.5368245784</v>
      </c>
      <c r="AA5" s="5">
        <f>SUMIFS(Imports_new!AA$10:AA$33,Imports_new!$A$10:$A$33,$A5)</f>
        <v>3471729.5368245784</v>
      </c>
      <c r="AB5" s="5">
        <f>SUMIFS(Imports_new!AB$10:AB$33,Imports_new!$A$10:$A$33,$A5)</f>
        <v>3471729.5368245784</v>
      </c>
      <c r="AC5" s="5">
        <f>SUMIFS(Imports_new!AC$10:AC$33,Imports_new!$A$10:$A$33,$A5)</f>
        <v>3471729.5368245784</v>
      </c>
      <c r="AD5" s="5">
        <f>SUMIFS(Imports_new!AD$10:AD$33,Imports_new!$A$10:$A$33,$A5)</f>
        <v>3471729.5368245784</v>
      </c>
      <c r="AE5" s="5">
        <f>SUMIFS(Imports_new!AE$10:AE$33,Imports_new!$A$10:$A$33,$A5)</f>
        <v>3471729.5368245784</v>
      </c>
      <c r="AF5" s="5">
        <f>SUMIFS(Imports_new!AF$10:AF$33,Imports_new!$A$10:$A$33,$A5)</f>
        <v>3471729.5368245784</v>
      </c>
    </row>
    <row r="6" spans="1:32">
      <c r="A6" s="2" t="s">
        <v>101</v>
      </c>
      <c r="B6" s="5">
        <f>SUMIFS(Imports_new!B$10:B$33,Imports_new!$A$10:$A$33,$A6)</f>
        <v>189739.42795269348</v>
      </c>
      <c r="C6" s="5">
        <f>SUMIFS(Imports_new!C$10:C$33,Imports_new!$A$10:$A$33,$A6)</f>
        <v>189739.42795269348</v>
      </c>
      <c r="D6" s="5">
        <f>SUMIFS(Imports_new!D$10:D$33,Imports_new!$A$10:$A$33,$A6)</f>
        <v>189739.42795269348</v>
      </c>
      <c r="E6" s="5">
        <f>SUMIFS(Imports_new!E$10:E$33,Imports_new!$A$10:$A$33,$A6)</f>
        <v>161355.93948416045</v>
      </c>
      <c r="F6" s="5">
        <f>SUMIFS(Imports_new!F$10:F$33,Imports_new!$A$10:$A$33,$A6)</f>
        <v>160457.7683400512</v>
      </c>
      <c r="G6" s="5">
        <f>SUMIFS(Imports_new!G$10:G$33,Imports_new!$A$10:$A$33,$A6)</f>
        <v>171546.9382651445</v>
      </c>
      <c r="H6" s="5">
        <f>SUMIFS(Imports_new!H$10:H$33,Imports_new!$A$10:$A$33,$A6)</f>
        <v>164083.04722282849</v>
      </c>
      <c r="I6" s="5">
        <f>SUMIFS(Imports_new!I$10:I$33,Imports_new!$A$10:$A$33,$A6)</f>
        <v>166084.64708984699</v>
      </c>
      <c r="J6" s="5">
        <f>SUMIFS(Imports_new!J$10:J$33,Imports_new!$A$10:$A$33,$A6)</f>
        <v>174656.59605203426</v>
      </c>
      <c r="K6" s="5">
        <f>SUMIFS(Imports_new!K$10:K$33,Imports_new!$A$10:$A$33,$A6)</f>
        <v>175135.00751547297</v>
      </c>
      <c r="L6" s="5">
        <f>SUMIFS(Imports_new!L$10:L$33,Imports_new!$A$10:$A$33,$A6)</f>
        <v>182437.12565750966</v>
      </c>
      <c r="M6" s="5">
        <f>SUMIFS(Imports_new!M$10:M$33,Imports_new!$A$10:$A$33,$A6)</f>
        <v>182437.12565750966</v>
      </c>
      <c r="N6" s="5">
        <f>SUMIFS(Imports_new!N$10:N$33,Imports_new!$A$10:$A$33,$A6)</f>
        <v>182437.12565750966</v>
      </c>
      <c r="O6" s="5">
        <f>SUMIFS(Imports_new!O$10:O$33,Imports_new!$A$10:$A$33,$A6)</f>
        <v>182437.12565750966</v>
      </c>
      <c r="P6" s="5">
        <f>SUMIFS(Imports_new!P$10:P$33,Imports_new!$A$10:$A$33,$A6)</f>
        <v>182437.12565750966</v>
      </c>
      <c r="Q6" s="5">
        <f>SUMIFS(Imports_new!Q$10:Q$33,Imports_new!$A$10:$A$33,$A6)</f>
        <v>182437.12565750966</v>
      </c>
      <c r="R6" s="5">
        <f>SUMIFS(Imports_new!R$10:R$33,Imports_new!$A$10:$A$33,$A6)</f>
        <v>182437.12565750966</v>
      </c>
      <c r="S6" s="5">
        <f>SUMIFS(Imports_new!S$10:S$33,Imports_new!$A$10:$A$33,$A6)</f>
        <v>182437.12565750966</v>
      </c>
      <c r="T6" s="5">
        <f>SUMIFS(Imports_new!T$10:T$33,Imports_new!$A$10:$A$33,$A6)</f>
        <v>182437.12565750966</v>
      </c>
      <c r="U6" s="5">
        <f>SUMIFS(Imports_new!U$10:U$33,Imports_new!$A$10:$A$33,$A6)</f>
        <v>182437.12565750966</v>
      </c>
      <c r="V6" s="5">
        <f>SUMIFS(Imports_new!V$10:V$33,Imports_new!$A$10:$A$33,$A6)</f>
        <v>182437.12565750966</v>
      </c>
      <c r="W6" s="5">
        <f>SUMIFS(Imports_new!W$10:W$33,Imports_new!$A$10:$A$33,$A6)</f>
        <v>182437.12565750966</v>
      </c>
      <c r="X6" s="5">
        <f>SUMIFS(Imports_new!X$10:X$33,Imports_new!$A$10:$A$33,$A6)</f>
        <v>182437.12565750966</v>
      </c>
      <c r="Y6" s="5">
        <f>SUMIFS(Imports_new!Y$10:Y$33,Imports_new!$A$10:$A$33,$A6)</f>
        <v>182437.12565750966</v>
      </c>
      <c r="Z6" s="5">
        <f>SUMIFS(Imports_new!Z$10:Z$33,Imports_new!$A$10:$A$33,$A6)</f>
        <v>182437.12565750966</v>
      </c>
      <c r="AA6" s="5">
        <f>SUMIFS(Imports_new!AA$10:AA$33,Imports_new!$A$10:$A$33,$A6)</f>
        <v>182437.12565750966</v>
      </c>
      <c r="AB6" s="5">
        <f>SUMIFS(Imports_new!AB$10:AB$33,Imports_new!$A$10:$A$33,$A6)</f>
        <v>182437.12565750966</v>
      </c>
      <c r="AC6" s="5">
        <f>SUMIFS(Imports_new!AC$10:AC$33,Imports_new!$A$10:$A$33,$A6)</f>
        <v>182437.12565750966</v>
      </c>
      <c r="AD6" s="5">
        <f>SUMIFS(Imports_new!AD$10:AD$33,Imports_new!$A$10:$A$33,$A6)</f>
        <v>182437.12565750966</v>
      </c>
      <c r="AE6" s="5">
        <f>SUMIFS(Imports_new!AE$10:AE$33,Imports_new!$A$10:$A$33,$A6)</f>
        <v>182437.12565750966</v>
      </c>
      <c r="AF6" s="5">
        <f>SUMIFS(Imports_new!AF$10:AF$33,Imports_new!$A$10:$A$33,$A6)</f>
        <v>182437.12565750966</v>
      </c>
    </row>
    <row r="7" spans="1:32">
      <c r="A7" s="2" t="s">
        <v>100</v>
      </c>
      <c r="B7" s="5">
        <f>SUMIFS(Imports_new!B$10:B$33,Imports_new!$A$10:$A$33,$A7)</f>
        <v>109541.25445419342</v>
      </c>
      <c r="C7" s="5">
        <f>SUMIFS(Imports_new!C$10:C$33,Imports_new!$A$10:$A$33,$A7)</f>
        <v>109541.25445419342</v>
      </c>
      <c r="D7" s="5">
        <f>SUMIFS(Imports_new!D$10:D$33,Imports_new!$A$10:$A$33,$A7)</f>
        <v>109541.25445419342</v>
      </c>
      <c r="E7" s="5">
        <f>SUMIFS(Imports_new!E$10:E$33,Imports_new!$A$10:$A$33,$A7)</f>
        <v>120086.37401487102</v>
      </c>
      <c r="F7" s="5">
        <f>SUMIFS(Imports_new!F$10:F$33,Imports_new!$A$10:$A$33,$A7)</f>
        <v>118861.50040929014</v>
      </c>
      <c r="G7" s="5">
        <f>SUMIFS(Imports_new!G$10:G$33,Imports_new!$A$10:$A$33,$A7)</f>
        <v>119329.0058475118</v>
      </c>
      <c r="H7" s="5">
        <f>SUMIFS(Imports_new!H$10:H$33,Imports_new!$A$10:$A$33,$A7)</f>
        <v>116931.70078010477</v>
      </c>
      <c r="I7" s="5">
        <f>SUMIFS(Imports_new!I$10:I$33,Imports_new!$A$10:$A$33,$A7)</f>
        <v>116653.67581955249</v>
      </c>
      <c r="J7" s="5">
        <f>SUMIFS(Imports_new!J$10:J$33,Imports_new!$A$10:$A$33,$A7)</f>
        <v>121653.86738584211</v>
      </c>
      <c r="K7" s="5">
        <f>SUMIFS(Imports_new!K$10:K$33,Imports_new!$A$10:$A$33,$A7)</f>
        <v>140503.67186429328</v>
      </c>
      <c r="L7" s="5">
        <f>SUMIFS(Imports_new!L$10:L$33,Imports_new!$A$10:$A$33,$A7)</f>
        <v>163337.44652003373</v>
      </c>
      <c r="M7" s="5">
        <f>SUMIFS(Imports_new!M$10:M$33,Imports_new!$A$10:$A$33,$A7)</f>
        <v>163337.44652003373</v>
      </c>
      <c r="N7" s="5">
        <f>SUMIFS(Imports_new!N$10:N$33,Imports_new!$A$10:$A$33,$A7)</f>
        <v>163337.44652003373</v>
      </c>
      <c r="O7" s="5">
        <f>SUMIFS(Imports_new!O$10:O$33,Imports_new!$A$10:$A$33,$A7)</f>
        <v>163337.44652003373</v>
      </c>
      <c r="P7" s="5">
        <f>SUMIFS(Imports_new!P$10:P$33,Imports_new!$A$10:$A$33,$A7)</f>
        <v>163337.44652003373</v>
      </c>
      <c r="Q7" s="5">
        <f>SUMIFS(Imports_new!Q$10:Q$33,Imports_new!$A$10:$A$33,$A7)</f>
        <v>163337.44652003373</v>
      </c>
      <c r="R7" s="5">
        <f>SUMIFS(Imports_new!R$10:R$33,Imports_new!$A$10:$A$33,$A7)</f>
        <v>163337.44652003373</v>
      </c>
      <c r="S7" s="5">
        <f>SUMIFS(Imports_new!S$10:S$33,Imports_new!$A$10:$A$33,$A7)</f>
        <v>163337.44652003373</v>
      </c>
      <c r="T7" s="5">
        <f>SUMIFS(Imports_new!T$10:T$33,Imports_new!$A$10:$A$33,$A7)</f>
        <v>163337.44652003373</v>
      </c>
      <c r="U7" s="5">
        <f>SUMIFS(Imports_new!U$10:U$33,Imports_new!$A$10:$A$33,$A7)</f>
        <v>163337.44652003373</v>
      </c>
      <c r="V7" s="5">
        <f>SUMIFS(Imports_new!V$10:V$33,Imports_new!$A$10:$A$33,$A7)</f>
        <v>163337.44652003373</v>
      </c>
      <c r="W7" s="5">
        <f>SUMIFS(Imports_new!W$10:W$33,Imports_new!$A$10:$A$33,$A7)</f>
        <v>163337.44652003373</v>
      </c>
      <c r="X7" s="5">
        <f>SUMIFS(Imports_new!X$10:X$33,Imports_new!$A$10:$A$33,$A7)</f>
        <v>163337.44652003373</v>
      </c>
      <c r="Y7" s="5">
        <f>SUMIFS(Imports_new!Y$10:Y$33,Imports_new!$A$10:$A$33,$A7)</f>
        <v>163337.44652003373</v>
      </c>
      <c r="Z7" s="5">
        <f>SUMIFS(Imports_new!Z$10:Z$33,Imports_new!$A$10:$A$33,$A7)</f>
        <v>163337.44652003373</v>
      </c>
      <c r="AA7" s="5">
        <f>SUMIFS(Imports_new!AA$10:AA$33,Imports_new!$A$10:$A$33,$A7)</f>
        <v>163337.44652003373</v>
      </c>
      <c r="AB7" s="5">
        <f>SUMIFS(Imports_new!AB$10:AB$33,Imports_new!$A$10:$A$33,$A7)</f>
        <v>163337.44652003373</v>
      </c>
      <c r="AC7" s="5">
        <f>SUMIFS(Imports_new!AC$10:AC$33,Imports_new!$A$10:$A$33,$A7)</f>
        <v>163337.44652003373</v>
      </c>
      <c r="AD7" s="5">
        <f>SUMIFS(Imports_new!AD$10:AD$33,Imports_new!$A$10:$A$33,$A7)</f>
        <v>163337.44652003373</v>
      </c>
      <c r="AE7" s="5">
        <f>SUMIFS(Imports_new!AE$10:AE$33,Imports_new!$A$10:$A$33,$A7)</f>
        <v>163337.44652003373</v>
      </c>
      <c r="AF7" s="5">
        <f>SUMIFS(Imports_new!AF$10:AF$33,Imports_new!$A$10:$A$33,$A7)</f>
        <v>163337.44652003373</v>
      </c>
    </row>
    <row r="8" spans="1:32">
      <c r="A8" s="2" t="s">
        <v>102</v>
      </c>
      <c r="B8" s="5">
        <f>SUMIFS(Imports_new!B$10:B$33,Imports_new!$A$10:$A$33,$A8)</f>
        <v>866554.52728601045</v>
      </c>
      <c r="C8" s="5">
        <f>SUMIFS(Imports_new!C$10:C$33,Imports_new!$A$10:$A$33,$A8)</f>
        <v>866554.52728601045</v>
      </c>
      <c r="D8" s="5">
        <f>SUMIFS(Imports_new!D$10:D$33,Imports_new!$A$10:$A$33,$A8)</f>
        <v>866554.52728601045</v>
      </c>
      <c r="E8" s="5">
        <f>SUMIFS(Imports_new!E$10:E$33,Imports_new!$A$10:$A$33,$A8)</f>
        <v>1383804.3614104441</v>
      </c>
      <c r="F8" s="5">
        <f>SUMIFS(Imports_new!F$10:F$33,Imports_new!$A$10:$A$33,$A8)</f>
        <v>1310366.2140207181</v>
      </c>
      <c r="G8" s="5">
        <f>SUMIFS(Imports_new!G$10:G$33,Imports_new!$A$10:$A$33,$A8)</f>
        <v>1323406.3203549183</v>
      </c>
      <c r="H8" s="5">
        <f>SUMIFS(Imports_new!H$10:H$33,Imports_new!$A$10:$A$33,$A8)</f>
        <v>1260157.6635027982</v>
      </c>
      <c r="I8" s="5">
        <f>SUMIFS(Imports_new!I$10:I$33,Imports_new!$A$10:$A$33,$A8)</f>
        <v>1214555.5203286246</v>
      </c>
      <c r="J8" s="5">
        <f>SUMIFS(Imports_new!J$10:J$33,Imports_new!$A$10:$A$33,$A8)</f>
        <v>1267989.7730329775</v>
      </c>
      <c r="K8" s="5">
        <f>SUMIFS(Imports_new!K$10:K$33,Imports_new!$A$10:$A$33,$A8)</f>
        <v>1277254.4572159771</v>
      </c>
      <c r="L8" s="5">
        <f>SUMIFS(Imports_new!L$10:L$33,Imports_new!$A$10:$A$33,$A8)</f>
        <v>1326635.7517171779</v>
      </c>
      <c r="M8" s="5">
        <f>SUMIFS(Imports_new!M$10:M$33,Imports_new!$A$10:$A$33,$A8)</f>
        <v>1326635.7517171779</v>
      </c>
      <c r="N8" s="5">
        <f>SUMIFS(Imports_new!N$10:N$33,Imports_new!$A$10:$A$33,$A8)</f>
        <v>1326635.7517171779</v>
      </c>
      <c r="O8" s="5">
        <f>SUMIFS(Imports_new!O$10:O$33,Imports_new!$A$10:$A$33,$A8)</f>
        <v>1326635.7517171779</v>
      </c>
      <c r="P8" s="5">
        <f>SUMIFS(Imports_new!P$10:P$33,Imports_new!$A$10:$A$33,$A8)</f>
        <v>1326635.7517171779</v>
      </c>
      <c r="Q8" s="5">
        <f>SUMIFS(Imports_new!Q$10:Q$33,Imports_new!$A$10:$A$33,$A8)</f>
        <v>1326635.7517171779</v>
      </c>
      <c r="R8" s="5">
        <f>SUMIFS(Imports_new!R$10:R$33,Imports_new!$A$10:$A$33,$A8)</f>
        <v>1326635.7517171779</v>
      </c>
      <c r="S8" s="5">
        <f>SUMIFS(Imports_new!S$10:S$33,Imports_new!$A$10:$A$33,$A8)</f>
        <v>1326635.7517171779</v>
      </c>
      <c r="T8" s="5">
        <f>SUMIFS(Imports_new!T$10:T$33,Imports_new!$A$10:$A$33,$A8)</f>
        <v>1326635.7517171779</v>
      </c>
      <c r="U8" s="5">
        <f>SUMIFS(Imports_new!U$10:U$33,Imports_new!$A$10:$A$33,$A8)</f>
        <v>1326635.7517171779</v>
      </c>
      <c r="V8" s="5">
        <f>SUMIFS(Imports_new!V$10:V$33,Imports_new!$A$10:$A$33,$A8)</f>
        <v>1326635.7517171779</v>
      </c>
      <c r="W8" s="5">
        <f>SUMIFS(Imports_new!W$10:W$33,Imports_new!$A$10:$A$33,$A8)</f>
        <v>1326635.7517171779</v>
      </c>
      <c r="X8" s="5">
        <f>SUMIFS(Imports_new!X$10:X$33,Imports_new!$A$10:$A$33,$A8)</f>
        <v>1326635.7517171779</v>
      </c>
      <c r="Y8" s="5">
        <f>SUMIFS(Imports_new!Y$10:Y$33,Imports_new!$A$10:$A$33,$A8)</f>
        <v>1326635.7517171779</v>
      </c>
      <c r="Z8" s="5">
        <f>SUMIFS(Imports_new!Z$10:Z$33,Imports_new!$A$10:$A$33,$A8)</f>
        <v>1326635.7517171779</v>
      </c>
      <c r="AA8" s="5">
        <f>SUMIFS(Imports_new!AA$10:AA$33,Imports_new!$A$10:$A$33,$A8)</f>
        <v>1326635.7517171779</v>
      </c>
      <c r="AB8" s="5">
        <f>SUMIFS(Imports_new!AB$10:AB$33,Imports_new!$A$10:$A$33,$A8)</f>
        <v>1326635.7517171779</v>
      </c>
      <c r="AC8" s="5">
        <f>SUMIFS(Imports_new!AC$10:AC$33,Imports_new!$A$10:$A$33,$A8)</f>
        <v>1326635.7517171779</v>
      </c>
      <c r="AD8" s="5">
        <f>SUMIFS(Imports_new!AD$10:AD$33,Imports_new!$A$10:$A$33,$A8)</f>
        <v>1326635.7517171779</v>
      </c>
      <c r="AE8" s="5">
        <f>SUMIFS(Imports_new!AE$10:AE$33,Imports_new!$A$10:$A$33,$A8)</f>
        <v>1326635.7517171779</v>
      </c>
      <c r="AF8" s="5">
        <f>SUMIFS(Imports_new!AF$10:AF$33,Imports_new!$A$10:$A$33,$A8)</f>
        <v>1326635.7517171779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110793.37794941518</v>
      </c>
      <c r="C10" s="5">
        <f>SUMIFS(Imports_new!C$10:C$33,Imports_new!$A$10:$A$33,$A10)</f>
        <v>110793.37794941518</v>
      </c>
      <c r="D10" s="5">
        <f>SUMIFS(Imports_new!D$10:D$33,Imports_new!$A$10:$A$33,$A10)</f>
        <v>110793.37794941518</v>
      </c>
      <c r="E10" s="5">
        <f>SUMIFS(Imports_new!E$10:E$33,Imports_new!$A$10:$A$33,$A10)</f>
        <v>102343.50924047975</v>
      </c>
      <c r="F10" s="5">
        <f>SUMIFS(Imports_new!F$10:F$33,Imports_new!$A$10:$A$33,$A10)</f>
        <v>100212.3958172212</v>
      </c>
      <c r="G10" s="5">
        <f>SUMIFS(Imports_new!G$10:G$33,Imports_new!$A$10:$A$33,$A10)</f>
        <v>100056.82118725989</v>
      </c>
      <c r="H10" s="5">
        <f>SUMIFS(Imports_new!H$10:H$33,Imports_new!$A$10:$A$33,$A10)</f>
        <v>97809.012972783632</v>
      </c>
      <c r="I10" s="5">
        <f>SUMIFS(Imports_new!I$10:I$33,Imports_new!$A$10:$A$33,$A10)</f>
        <v>95680.696113139551</v>
      </c>
      <c r="J10" s="5">
        <f>SUMIFS(Imports_new!J$10:J$33,Imports_new!$A$10:$A$33,$A10)</f>
        <v>95818.173293560147</v>
      </c>
      <c r="K10" s="5">
        <f>SUMIFS(Imports_new!K$10:K$33,Imports_new!$A$10:$A$33,$A10)</f>
        <v>95792.436920397362</v>
      </c>
      <c r="L10" s="5">
        <f>SUMIFS(Imports_new!L$10:L$33,Imports_new!$A$10:$A$33,$A10)</f>
        <v>100442.8298100445</v>
      </c>
      <c r="M10" s="5">
        <f>SUMIFS(Imports_new!M$10:M$33,Imports_new!$A$10:$A$33,$A10)</f>
        <v>100442.8298100445</v>
      </c>
      <c r="N10" s="5">
        <f>SUMIFS(Imports_new!N$10:N$33,Imports_new!$A$10:$A$33,$A10)</f>
        <v>100442.8298100445</v>
      </c>
      <c r="O10" s="5">
        <f>SUMIFS(Imports_new!O$10:O$33,Imports_new!$A$10:$A$33,$A10)</f>
        <v>100442.8298100445</v>
      </c>
      <c r="P10" s="5">
        <f>SUMIFS(Imports_new!P$10:P$33,Imports_new!$A$10:$A$33,$A10)</f>
        <v>100442.8298100445</v>
      </c>
      <c r="Q10" s="5">
        <f>SUMIFS(Imports_new!Q$10:Q$33,Imports_new!$A$10:$A$33,$A10)</f>
        <v>100442.8298100445</v>
      </c>
      <c r="R10" s="5">
        <f>SUMIFS(Imports_new!R$10:R$33,Imports_new!$A$10:$A$33,$A10)</f>
        <v>100442.8298100445</v>
      </c>
      <c r="S10" s="5">
        <f>SUMIFS(Imports_new!S$10:S$33,Imports_new!$A$10:$A$33,$A10)</f>
        <v>100442.8298100445</v>
      </c>
      <c r="T10" s="5">
        <f>SUMIFS(Imports_new!T$10:T$33,Imports_new!$A$10:$A$33,$A10)</f>
        <v>100442.8298100445</v>
      </c>
      <c r="U10" s="5">
        <f>SUMIFS(Imports_new!U$10:U$33,Imports_new!$A$10:$A$33,$A10)</f>
        <v>100442.8298100445</v>
      </c>
      <c r="V10" s="5">
        <f>SUMIFS(Imports_new!V$10:V$33,Imports_new!$A$10:$A$33,$A10)</f>
        <v>100442.8298100445</v>
      </c>
      <c r="W10" s="5">
        <f>SUMIFS(Imports_new!W$10:W$33,Imports_new!$A$10:$A$33,$A10)</f>
        <v>100442.8298100445</v>
      </c>
      <c r="X10" s="5">
        <f>SUMIFS(Imports_new!X$10:X$33,Imports_new!$A$10:$A$33,$A10)</f>
        <v>100442.8298100445</v>
      </c>
      <c r="Y10" s="5">
        <f>SUMIFS(Imports_new!Y$10:Y$33,Imports_new!$A$10:$A$33,$A10)</f>
        <v>100442.8298100445</v>
      </c>
      <c r="Z10" s="5">
        <f>SUMIFS(Imports_new!Z$10:Z$33,Imports_new!$A$10:$A$33,$A10)</f>
        <v>100442.8298100445</v>
      </c>
      <c r="AA10" s="5">
        <f>SUMIFS(Imports_new!AA$10:AA$33,Imports_new!$A$10:$A$33,$A10)</f>
        <v>100442.8298100445</v>
      </c>
      <c r="AB10" s="5">
        <f>SUMIFS(Imports_new!AB$10:AB$33,Imports_new!$A$10:$A$33,$A10)</f>
        <v>100442.8298100445</v>
      </c>
      <c r="AC10" s="5">
        <f>SUMIFS(Imports_new!AC$10:AC$33,Imports_new!$A$10:$A$33,$A10)</f>
        <v>100442.8298100445</v>
      </c>
      <c r="AD10" s="5">
        <f>SUMIFS(Imports_new!AD$10:AD$33,Imports_new!$A$10:$A$33,$A10)</f>
        <v>100442.8298100445</v>
      </c>
      <c r="AE10" s="5">
        <f>SUMIFS(Imports_new!AE$10:AE$33,Imports_new!$A$10:$A$33,$A10)</f>
        <v>100442.8298100445</v>
      </c>
      <c r="AF10" s="5">
        <f>SUMIFS(Imports_new!AF$10:AF$33,Imports_new!$A$10:$A$33,$A10)</f>
        <v>100442.8298100445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30019.87814586969</v>
      </c>
      <c r="C12" s="5">
        <f>SUMIFS(Imports_new!C$10:C$33,Imports_new!$A$10:$A$33,$A12)</f>
        <v>30019.87814586969</v>
      </c>
      <c r="D12" s="5">
        <f>SUMIFS(Imports_new!D$10:D$33,Imports_new!$A$10:$A$33,$A12)</f>
        <v>30019.87814586969</v>
      </c>
      <c r="E12" s="5">
        <f>SUMIFS(Imports_new!E$10:E$33,Imports_new!$A$10:$A$33,$A12)</f>
        <v>27987.38986467991</v>
      </c>
      <c r="F12" s="5">
        <f>SUMIFS(Imports_new!F$10:F$33,Imports_new!$A$10:$A$33,$A12)</f>
        <v>25239.28067915385</v>
      </c>
      <c r="G12" s="5">
        <f>SUMIFS(Imports_new!G$10:G$33,Imports_new!$A$10:$A$33,$A12)</f>
        <v>26579.65016111263</v>
      </c>
      <c r="H12" s="5">
        <f>SUMIFS(Imports_new!H$10:H$33,Imports_new!$A$10:$A$33,$A12)</f>
        <v>28489.655622243241</v>
      </c>
      <c r="I12" s="5">
        <f>SUMIFS(Imports_new!I$10:I$33,Imports_new!$A$10:$A$33,$A12)</f>
        <v>29319.514758832385</v>
      </c>
      <c r="J12" s="5">
        <f>SUMIFS(Imports_new!J$10:J$33,Imports_new!$A$10:$A$33,$A12)</f>
        <v>31426.094480272332</v>
      </c>
      <c r="K12" s="5">
        <f>SUMIFS(Imports_new!K$10:K$33,Imports_new!$A$10:$A$33,$A12)</f>
        <v>32285.975030414465</v>
      </c>
      <c r="L12" s="5">
        <f>SUMIFS(Imports_new!L$10:L$33,Imports_new!$A$10:$A$33,$A12)</f>
        <v>27696.444743722241</v>
      </c>
      <c r="M12" s="5">
        <f>SUMIFS(Imports_new!M$10:M$33,Imports_new!$A$10:$A$33,$A12)</f>
        <v>27696.444743722241</v>
      </c>
      <c r="N12" s="5">
        <f>SUMIFS(Imports_new!N$10:N$33,Imports_new!$A$10:$A$33,$A12)</f>
        <v>27696.444743722241</v>
      </c>
      <c r="O12" s="5">
        <f>SUMIFS(Imports_new!O$10:O$33,Imports_new!$A$10:$A$33,$A12)</f>
        <v>27696.444743722241</v>
      </c>
      <c r="P12" s="5">
        <f>SUMIFS(Imports_new!P$10:P$33,Imports_new!$A$10:$A$33,$A12)</f>
        <v>27696.444743722241</v>
      </c>
      <c r="Q12" s="5">
        <f>SUMIFS(Imports_new!Q$10:Q$33,Imports_new!$A$10:$A$33,$A12)</f>
        <v>27696.444743722241</v>
      </c>
      <c r="R12" s="5">
        <f>SUMIFS(Imports_new!R$10:R$33,Imports_new!$A$10:$A$33,$A12)</f>
        <v>27696.444743722241</v>
      </c>
      <c r="S12" s="5">
        <f>SUMIFS(Imports_new!S$10:S$33,Imports_new!$A$10:$A$33,$A12)</f>
        <v>27696.444743722241</v>
      </c>
      <c r="T12" s="5">
        <f>SUMIFS(Imports_new!T$10:T$33,Imports_new!$A$10:$A$33,$A12)</f>
        <v>27696.444743722241</v>
      </c>
      <c r="U12" s="5">
        <f>SUMIFS(Imports_new!U$10:U$33,Imports_new!$A$10:$A$33,$A12)</f>
        <v>27696.444743722241</v>
      </c>
      <c r="V12" s="5">
        <f>SUMIFS(Imports_new!V$10:V$33,Imports_new!$A$10:$A$33,$A12)</f>
        <v>27696.444743722241</v>
      </c>
      <c r="W12" s="5">
        <f>SUMIFS(Imports_new!W$10:W$33,Imports_new!$A$10:$A$33,$A12)</f>
        <v>27696.444743722241</v>
      </c>
      <c r="X12" s="5">
        <f>SUMIFS(Imports_new!X$10:X$33,Imports_new!$A$10:$A$33,$A12)</f>
        <v>27696.444743722241</v>
      </c>
      <c r="Y12" s="5">
        <f>SUMIFS(Imports_new!Y$10:Y$33,Imports_new!$A$10:$A$33,$A12)</f>
        <v>27696.444743722241</v>
      </c>
      <c r="Z12" s="5">
        <f>SUMIFS(Imports_new!Z$10:Z$33,Imports_new!$A$10:$A$33,$A12)</f>
        <v>27696.444743722241</v>
      </c>
      <c r="AA12" s="5">
        <f>SUMIFS(Imports_new!AA$10:AA$33,Imports_new!$A$10:$A$33,$A12)</f>
        <v>27696.444743722241</v>
      </c>
      <c r="AB12" s="5">
        <f>SUMIFS(Imports_new!AB$10:AB$33,Imports_new!$A$10:$A$33,$A12)</f>
        <v>27696.444743722241</v>
      </c>
      <c r="AC12" s="5">
        <f>SUMIFS(Imports_new!AC$10:AC$33,Imports_new!$A$10:$A$33,$A12)</f>
        <v>27696.444743722241</v>
      </c>
      <c r="AD12" s="5">
        <f>SUMIFS(Imports_new!AD$10:AD$33,Imports_new!$A$10:$A$33,$A12)</f>
        <v>27696.444743722241</v>
      </c>
      <c r="AE12" s="5">
        <f>SUMIFS(Imports_new!AE$10:AE$33,Imports_new!$A$10:$A$33,$A12)</f>
        <v>27696.444743722241</v>
      </c>
      <c r="AF12" s="5">
        <f>SUMIFS(Imports_new!AF$10:AF$33,Imports_new!$A$10:$A$33,$A12)</f>
        <v>27696.444743722241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216986.26148173711</v>
      </c>
      <c r="G15" s="5">
        <f>SUMIFS(Imports_new!G$10:G$33,Imports_new!$A$10:$A$33,$A15)</f>
        <v>413347.21658080991</v>
      </c>
      <c r="H15" s="5">
        <f>SUMIFS(Imports_new!H$10:H$33,Imports_new!$A$10:$A$33,$A15)</f>
        <v>653398.94235230284</v>
      </c>
      <c r="I15" s="5">
        <f>SUMIFS(Imports_new!I$10:I$33,Imports_new!$A$10:$A$33,$A15)</f>
        <v>970070.38500303344</v>
      </c>
      <c r="J15" s="5">
        <f>SUMIFS(Imports_new!J$10:J$33,Imports_new!$A$10:$A$33,$A15)</f>
        <v>1328080.0535163584</v>
      </c>
      <c r="K15" s="5">
        <f>SUMIFS(Imports_new!K$10:K$33,Imports_new!$A$10:$A$33,$A15)</f>
        <v>1407320.6441294705</v>
      </c>
      <c r="L15" s="5">
        <f>SUMIFS(Imports_new!L$10:L$33,Imports_new!$A$10:$A$33,$A15)</f>
        <v>1479196.2058317913</v>
      </c>
      <c r="M15" s="5">
        <f>SUMIFS(Imports_new!M$10:M$33,Imports_new!$A$10:$A$33,$A15)</f>
        <v>1479196.2058317913</v>
      </c>
      <c r="N15" s="5">
        <f>SUMIFS(Imports_new!N$10:N$33,Imports_new!$A$10:$A$33,$A15)</f>
        <v>1479196.2058317913</v>
      </c>
      <c r="O15" s="5">
        <f>SUMIFS(Imports_new!O$10:O$33,Imports_new!$A$10:$A$33,$A15)</f>
        <v>1479196.2058317913</v>
      </c>
      <c r="P15" s="5">
        <f>SUMIFS(Imports_new!P$10:P$33,Imports_new!$A$10:$A$33,$A15)</f>
        <v>1479196.2058317913</v>
      </c>
      <c r="Q15" s="5">
        <f>SUMIFS(Imports_new!Q$10:Q$33,Imports_new!$A$10:$A$33,$A15)</f>
        <v>1479196.2058317913</v>
      </c>
      <c r="R15" s="5">
        <f>SUMIFS(Imports_new!R$10:R$33,Imports_new!$A$10:$A$33,$A15)</f>
        <v>1479196.2058317913</v>
      </c>
      <c r="S15" s="5">
        <f>SUMIFS(Imports_new!S$10:S$33,Imports_new!$A$10:$A$33,$A15)</f>
        <v>1479196.2058317913</v>
      </c>
      <c r="T15" s="5">
        <f>SUMIFS(Imports_new!T$10:T$33,Imports_new!$A$10:$A$33,$A15)</f>
        <v>1479196.2058317913</v>
      </c>
      <c r="U15" s="5">
        <f>SUMIFS(Imports_new!U$10:U$33,Imports_new!$A$10:$A$33,$A15)</f>
        <v>1479196.2058317913</v>
      </c>
      <c r="V15" s="5">
        <f>SUMIFS(Imports_new!V$10:V$33,Imports_new!$A$10:$A$33,$A15)</f>
        <v>1479196.2058317913</v>
      </c>
      <c r="W15" s="5">
        <f>SUMIFS(Imports_new!W$10:W$33,Imports_new!$A$10:$A$33,$A15)</f>
        <v>1479196.2058317913</v>
      </c>
      <c r="X15" s="5">
        <f>SUMIFS(Imports_new!X$10:X$33,Imports_new!$A$10:$A$33,$A15)</f>
        <v>1479196.2058317913</v>
      </c>
      <c r="Y15" s="5">
        <f>SUMIFS(Imports_new!Y$10:Y$33,Imports_new!$A$10:$A$33,$A15)</f>
        <v>1479196.2058317913</v>
      </c>
      <c r="Z15" s="5">
        <f>SUMIFS(Imports_new!Z$10:Z$33,Imports_new!$A$10:$A$33,$A15)</f>
        <v>1479196.2058317913</v>
      </c>
      <c r="AA15" s="5">
        <f>SUMIFS(Imports_new!AA$10:AA$33,Imports_new!$A$10:$A$33,$A15)</f>
        <v>1479196.2058317913</v>
      </c>
      <c r="AB15" s="5">
        <f>SUMIFS(Imports_new!AB$10:AB$33,Imports_new!$A$10:$A$33,$A15)</f>
        <v>1479196.2058317913</v>
      </c>
      <c r="AC15" s="5">
        <f>SUMIFS(Imports_new!AC$10:AC$33,Imports_new!$A$10:$A$33,$A15)</f>
        <v>1479196.2058317913</v>
      </c>
      <c r="AD15" s="5">
        <f>SUMIFS(Imports_new!AD$10:AD$33,Imports_new!$A$10:$A$33,$A15)</f>
        <v>1479196.2058317913</v>
      </c>
      <c r="AE15" s="5">
        <f>SUMIFS(Imports_new!AE$10:AE$33,Imports_new!$A$10:$A$33,$A15)</f>
        <v>1479196.2058317913</v>
      </c>
      <c r="AF15" s="5">
        <f>SUMIFS(Imports_new!AF$10:AF$33,Imports_new!$A$10:$A$33,$A15)</f>
        <v>1479196.2058317913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4323573</v>
      </c>
      <c r="C2">
        <f>exports!E2</f>
        <v>4323573</v>
      </c>
      <c r="D2">
        <f>exports!F2</f>
        <v>4323573</v>
      </c>
      <c r="E2">
        <f>exports!G2</f>
        <v>4323573</v>
      </c>
      <c r="F2">
        <f>exports!H2</f>
        <v>4323573</v>
      </c>
      <c r="G2">
        <f>exports!I2</f>
        <v>4323573</v>
      </c>
      <c r="H2">
        <f>exports!J2</f>
        <v>4323573</v>
      </c>
      <c r="I2">
        <f>exports!K2</f>
        <v>4323573</v>
      </c>
      <c r="J2">
        <f>exports!L2</f>
        <v>4323573</v>
      </c>
      <c r="K2">
        <f>exports!M2</f>
        <v>4323573</v>
      </c>
      <c r="L2">
        <f>exports!N2</f>
        <v>4323573</v>
      </c>
      <c r="M2">
        <f>exports!O2</f>
        <v>4323573</v>
      </c>
      <c r="N2">
        <f>exports!P2</f>
        <v>4323573</v>
      </c>
      <c r="O2">
        <f>exports!Q2</f>
        <v>4323573</v>
      </c>
      <c r="P2">
        <f>exports!R2</f>
        <v>4323573</v>
      </c>
      <c r="Q2">
        <f>exports!S2</f>
        <v>4323573</v>
      </c>
      <c r="R2">
        <f>exports!T2</f>
        <v>4323573</v>
      </c>
      <c r="S2">
        <f>exports!U2</f>
        <v>4323573</v>
      </c>
      <c r="T2">
        <f>exports!V2</f>
        <v>4323573</v>
      </c>
      <c r="U2">
        <f>exports!W2</f>
        <v>4323573</v>
      </c>
      <c r="V2">
        <f>exports!X2</f>
        <v>4323573</v>
      </c>
      <c r="W2">
        <f>exports!Y2</f>
        <v>4323573</v>
      </c>
      <c r="X2">
        <f>exports!Z2</f>
        <v>4323573</v>
      </c>
      <c r="Y2">
        <f>exports!AA2</f>
        <v>4323573</v>
      </c>
      <c r="Z2">
        <f>exports!AB2</f>
        <v>4323573</v>
      </c>
      <c r="AA2">
        <f>exports!AC2</f>
        <v>4323573</v>
      </c>
      <c r="AB2">
        <f>exports!AD2</f>
        <v>4323573</v>
      </c>
      <c r="AC2">
        <f>exports!AE2</f>
        <v>4323573</v>
      </c>
      <c r="AD2">
        <f>exports!AF2</f>
        <v>4323573</v>
      </c>
      <c r="AE2">
        <f>exports!AG2</f>
        <v>4323573</v>
      </c>
      <c r="AF2">
        <f>exports!AH2</f>
        <v>4323573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51.253025175981051</v>
      </c>
      <c r="C2" s="12">
        <f>SUMIFS('State Generation Costs Calcs'!C105:C155,'State Generation Costs Calcs'!$A$105:$A$155,About!$B$2)*About!$A$67</f>
        <v>50.25354758931919</v>
      </c>
      <c r="D2" s="12">
        <f>SUMIFS('State Generation Costs Calcs'!D105:D155,'State Generation Costs Calcs'!$A$105:$A$155,About!$B$2)*About!$A$67</f>
        <v>49.320043400777088</v>
      </c>
      <c r="E2" s="12">
        <f>SUMIFS('State Generation Costs Calcs'!E105:E155,'State Generation Costs Calcs'!$A$105:$A$155,About!$B$2)*About!$A$67</f>
        <v>48.552360616707148</v>
      </c>
      <c r="F2" s="12">
        <f>SUMIFS('State Generation Costs Calcs'!F105:F155,'State Generation Costs Calcs'!$A$105:$A$155,About!$B$2)*About!$A$67</f>
        <v>48.341665521982748</v>
      </c>
      <c r="G2" s="12">
        <f>SUMIFS('State Generation Costs Calcs'!G105:G155,'State Generation Costs Calcs'!$A$105:$A$155,About!$B$2)*About!$A$67</f>
        <v>48.408130399732713</v>
      </c>
      <c r="H2" s="12">
        <f>SUMIFS('State Generation Costs Calcs'!H105:H155,'State Generation Costs Calcs'!$A$105:$A$155,About!$B$2)*About!$A$67</f>
        <v>48.867706651468048</v>
      </c>
      <c r="I2" s="12">
        <f>SUMIFS('State Generation Costs Calcs'!I105:I155,'State Generation Costs Calcs'!$A$105:$A$155,About!$B$2)*About!$A$67</f>
        <v>49.283830343905734</v>
      </c>
      <c r="J2" s="12">
        <f>SUMIFS('State Generation Costs Calcs'!J105:J155,'State Generation Costs Calcs'!$A$105:$A$155,About!$B$2)*About!$A$67</f>
        <v>49.062815820908547</v>
      </c>
      <c r="K2" s="12">
        <f>SUMIFS('State Generation Costs Calcs'!K105:K155,'State Generation Costs Calcs'!$A$105:$A$155,About!$B$2)*About!$A$67</f>
        <v>48.418090727183937</v>
      </c>
      <c r="L2" s="12">
        <f>SUMIFS('State Generation Costs Calcs'!L105:L155,'State Generation Costs Calcs'!$A$105:$A$155,About!$B$2)*About!$A$67</f>
        <v>47.678029610390318</v>
      </c>
      <c r="M2" s="12">
        <f>SUMIFS('State Generation Costs Calcs'!M105:M155,'State Generation Costs Calcs'!$A$105:$A$155,About!$B$2)*About!$A$67</f>
        <v>47.028351141288212</v>
      </c>
      <c r="N2" s="12">
        <f>SUMIFS('State Generation Costs Calcs'!N105:N155,'State Generation Costs Calcs'!$A$105:$A$155,About!$B$2)*About!$A$67</f>
        <v>46.340490846746576</v>
      </c>
      <c r="O2" s="12">
        <f>SUMIFS('State Generation Costs Calcs'!O105:O155,'State Generation Costs Calcs'!$A$105:$A$155,About!$B$2)*About!$A$67</f>
        <v>45.977924226952496</v>
      </c>
      <c r="P2" s="12">
        <f>SUMIFS('State Generation Costs Calcs'!P105:P155,'State Generation Costs Calcs'!$A$105:$A$155,About!$B$2)*About!$A$67</f>
        <v>45.887719358992975</v>
      </c>
      <c r="Q2" s="12">
        <f>SUMIFS('State Generation Costs Calcs'!Q105:Q155,'State Generation Costs Calcs'!$A$105:$A$155,About!$B$2)*About!$A$67</f>
        <v>45.473069163725157</v>
      </c>
      <c r="R2" s="12">
        <f>SUMIFS('State Generation Costs Calcs'!R105:R155,'State Generation Costs Calcs'!$A$105:$A$155,About!$B$2)*About!$A$67</f>
        <v>44.970290999649364</v>
      </c>
      <c r="S2" s="12">
        <f>SUMIFS('State Generation Costs Calcs'!S105:S155,'State Generation Costs Calcs'!$A$105:$A$155,About!$B$2)*About!$A$67</f>
        <v>44.612857747437026</v>
      </c>
      <c r="T2" s="12">
        <f>SUMIFS('State Generation Costs Calcs'!T105:T155,'State Generation Costs Calcs'!$A$105:$A$155,About!$B$2)*About!$A$67</f>
        <v>44.464980271031465</v>
      </c>
      <c r="U2" s="12">
        <f>SUMIFS('State Generation Costs Calcs'!U105:U155,'State Generation Costs Calcs'!$A$105:$A$155,About!$B$2)*About!$A$67</f>
        <v>44.342419507094668</v>
      </c>
      <c r="V2" s="12">
        <f>SUMIFS('State Generation Costs Calcs'!V105:V155,'State Generation Costs Calcs'!$A$105:$A$155,About!$B$2)*About!$A$67</f>
        <v>43.874910555519243</v>
      </c>
      <c r="W2" s="12">
        <f>SUMIFS('State Generation Costs Calcs'!W105:W155,'State Generation Costs Calcs'!$A$105:$A$155,About!$B$2)*About!$A$67</f>
        <v>43.446344098740283</v>
      </c>
      <c r="X2" s="12">
        <f>SUMIFS('State Generation Costs Calcs'!X105:X155,'State Generation Costs Calcs'!$A$105:$A$155,About!$B$2)*About!$A$67</f>
        <v>43.203442219584694</v>
      </c>
      <c r="Y2" s="12">
        <f>SUMIFS('State Generation Costs Calcs'!Y105:Y155,'State Generation Costs Calcs'!$A$105:$A$155,About!$B$2)*About!$A$67</f>
        <v>42.930711838857356</v>
      </c>
      <c r="Z2" s="12">
        <f>SUMIFS('State Generation Costs Calcs'!Z105:Z155,'State Generation Costs Calcs'!$A$105:$A$155,About!$B$2)*About!$A$67</f>
        <v>42.771527632318389</v>
      </c>
      <c r="AA2" s="12">
        <f>SUMIFS('State Generation Costs Calcs'!AA105:AA155,'State Generation Costs Calcs'!$A$105:$A$155,About!$B$2)*About!$A$67</f>
        <v>42.65723160155639</v>
      </c>
      <c r="AB2" s="12">
        <f>SUMIFS('State Generation Costs Calcs'!AB105:AB155,'State Generation Costs Calcs'!$A$105:$A$155,About!$B$2)*About!$A$67</f>
        <v>42.484826145113864</v>
      </c>
      <c r="AC2" s="12">
        <f>SUMIFS('State Generation Costs Calcs'!AC105:AC155,'State Generation Costs Calcs'!$A$105:$A$155,About!$B$2)*About!$A$67</f>
        <v>42.489205533191836</v>
      </c>
      <c r="AD2" s="12">
        <f>SUMIFS('State Generation Costs Calcs'!AD105:AD155,'State Generation Costs Calcs'!$A$105:$A$155,About!$B$2)*About!$A$67</f>
        <v>42.531495618637777</v>
      </c>
      <c r="AE2" s="12">
        <f>SUMIFS('State Generation Costs Calcs'!AE105:AE155,'State Generation Costs Calcs'!$A$105:$A$155,About!$B$2)*About!$A$67</f>
        <v>42.481214012880145</v>
      </c>
      <c r="AF2" s="12">
        <f>SUMIFS('State Generation Costs Calcs'!AF105:AF155,'State Generation Costs Calcs'!$A$105:$A$155,About!$B$2)*About!$A$67</f>
        <v>42.457517481509612</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51.253025175981051</v>
      </c>
      <c r="C2" s="12">
        <f>SUMIFS('State Generation Costs Calcs'!C105:C155,'State Generation Costs Calcs'!$A$105:$A$155,About!$B$2)*About!$A$67</f>
        <v>50.25354758931919</v>
      </c>
      <c r="D2" s="12">
        <f>SUMIFS('State Generation Costs Calcs'!D105:D155,'State Generation Costs Calcs'!$A$105:$A$155,About!$B$2)*About!$A$67</f>
        <v>49.320043400777088</v>
      </c>
      <c r="E2" s="12">
        <f>SUMIFS('State Generation Costs Calcs'!E105:E155,'State Generation Costs Calcs'!$A$105:$A$155,About!$B$2)*About!$A$67</f>
        <v>48.552360616707148</v>
      </c>
      <c r="F2" s="12">
        <f>SUMIFS('State Generation Costs Calcs'!F105:F155,'State Generation Costs Calcs'!$A$105:$A$155,About!$B$2)*About!$A$67</f>
        <v>48.341665521982748</v>
      </c>
      <c r="G2" s="12">
        <f>SUMIFS('State Generation Costs Calcs'!G105:G155,'State Generation Costs Calcs'!$A$105:$A$155,About!$B$2)*About!$A$67</f>
        <v>48.408130399732713</v>
      </c>
      <c r="H2" s="12">
        <f>SUMIFS('State Generation Costs Calcs'!H105:H155,'State Generation Costs Calcs'!$A$105:$A$155,About!$B$2)*About!$A$67</f>
        <v>48.867706651468048</v>
      </c>
      <c r="I2" s="12">
        <f>SUMIFS('State Generation Costs Calcs'!I105:I155,'State Generation Costs Calcs'!$A$105:$A$155,About!$B$2)*About!$A$67</f>
        <v>49.283830343905734</v>
      </c>
      <c r="J2" s="12">
        <f>SUMIFS('State Generation Costs Calcs'!J105:J155,'State Generation Costs Calcs'!$A$105:$A$155,About!$B$2)*About!$A$67</f>
        <v>49.062815820908547</v>
      </c>
      <c r="K2" s="12">
        <f>SUMIFS('State Generation Costs Calcs'!K105:K155,'State Generation Costs Calcs'!$A$105:$A$155,About!$B$2)*About!$A$67</f>
        <v>48.418090727183937</v>
      </c>
      <c r="L2" s="12">
        <f>SUMIFS('State Generation Costs Calcs'!L105:L155,'State Generation Costs Calcs'!$A$105:$A$155,About!$B$2)*About!$A$67</f>
        <v>47.678029610390318</v>
      </c>
      <c r="M2" s="12">
        <f>SUMIFS('State Generation Costs Calcs'!M105:M155,'State Generation Costs Calcs'!$A$105:$A$155,About!$B$2)*About!$A$67</f>
        <v>47.028351141288212</v>
      </c>
      <c r="N2" s="12">
        <f>SUMIFS('State Generation Costs Calcs'!N105:N155,'State Generation Costs Calcs'!$A$105:$A$155,About!$B$2)*About!$A$67</f>
        <v>46.340490846746576</v>
      </c>
      <c r="O2" s="12">
        <f>SUMIFS('State Generation Costs Calcs'!O105:O155,'State Generation Costs Calcs'!$A$105:$A$155,About!$B$2)*About!$A$67</f>
        <v>45.977924226952496</v>
      </c>
      <c r="P2" s="12">
        <f>SUMIFS('State Generation Costs Calcs'!P105:P155,'State Generation Costs Calcs'!$A$105:$A$155,About!$B$2)*About!$A$67</f>
        <v>45.887719358992975</v>
      </c>
      <c r="Q2" s="12">
        <f>SUMIFS('State Generation Costs Calcs'!Q105:Q155,'State Generation Costs Calcs'!$A$105:$A$155,About!$B$2)*About!$A$67</f>
        <v>45.473069163725157</v>
      </c>
      <c r="R2" s="12">
        <f>SUMIFS('State Generation Costs Calcs'!R105:R155,'State Generation Costs Calcs'!$A$105:$A$155,About!$B$2)*About!$A$67</f>
        <v>44.970290999649364</v>
      </c>
      <c r="S2" s="12">
        <f>SUMIFS('State Generation Costs Calcs'!S105:S155,'State Generation Costs Calcs'!$A$105:$A$155,About!$B$2)*About!$A$67</f>
        <v>44.612857747437026</v>
      </c>
      <c r="T2" s="12">
        <f>SUMIFS('State Generation Costs Calcs'!T105:T155,'State Generation Costs Calcs'!$A$105:$A$155,About!$B$2)*About!$A$67</f>
        <v>44.464980271031465</v>
      </c>
      <c r="U2" s="12">
        <f>SUMIFS('State Generation Costs Calcs'!U105:U155,'State Generation Costs Calcs'!$A$105:$A$155,About!$B$2)*About!$A$67</f>
        <v>44.342419507094668</v>
      </c>
      <c r="V2" s="12">
        <f>SUMIFS('State Generation Costs Calcs'!V105:V155,'State Generation Costs Calcs'!$A$105:$A$155,About!$B$2)*About!$A$67</f>
        <v>43.874910555519243</v>
      </c>
      <c r="W2" s="12">
        <f>SUMIFS('State Generation Costs Calcs'!W105:W155,'State Generation Costs Calcs'!$A$105:$A$155,About!$B$2)*About!$A$67</f>
        <v>43.446344098740283</v>
      </c>
      <c r="X2" s="12">
        <f>SUMIFS('State Generation Costs Calcs'!X105:X155,'State Generation Costs Calcs'!$A$105:$A$155,About!$B$2)*About!$A$67</f>
        <v>43.203442219584694</v>
      </c>
      <c r="Y2" s="12">
        <f>SUMIFS('State Generation Costs Calcs'!Y105:Y155,'State Generation Costs Calcs'!$A$105:$A$155,About!$B$2)*About!$A$67</f>
        <v>42.930711838857356</v>
      </c>
      <c r="Z2" s="12">
        <f>SUMIFS('State Generation Costs Calcs'!Z105:Z155,'State Generation Costs Calcs'!$A$105:$A$155,About!$B$2)*About!$A$67</f>
        <v>42.771527632318389</v>
      </c>
      <c r="AA2" s="12">
        <f>SUMIFS('State Generation Costs Calcs'!AA105:AA155,'State Generation Costs Calcs'!$A$105:$A$155,About!$B$2)*About!$A$67</f>
        <v>42.65723160155639</v>
      </c>
      <c r="AB2" s="12">
        <f>SUMIFS('State Generation Costs Calcs'!AB105:AB155,'State Generation Costs Calcs'!$A$105:$A$155,About!$B$2)*About!$A$67</f>
        <v>42.484826145113864</v>
      </c>
      <c r="AC2" s="12">
        <f>SUMIFS('State Generation Costs Calcs'!AC105:AC155,'State Generation Costs Calcs'!$A$105:$A$155,About!$B$2)*About!$A$67</f>
        <v>42.489205533191836</v>
      </c>
      <c r="AD2" s="12">
        <f>SUMIFS('State Generation Costs Calcs'!AD105:AD155,'State Generation Costs Calcs'!$A$105:$A$155,About!$B$2)*About!$A$67</f>
        <v>42.531495618637777</v>
      </c>
      <c r="AE2" s="12">
        <f>SUMIFS('State Generation Costs Calcs'!AE105:AE155,'State Generation Costs Calcs'!$A$105:$A$155,About!$B$2)*About!$A$67</f>
        <v>42.481214012880145</v>
      </c>
      <c r="AF2" s="12">
        <f>SUMIFS('State Generation Costs Calcs'!AF105:AF155,'State Generation Costs Calcs'!$A$105:$A$155,About!$B$2)*About!$A$67</f>
        <v>42.457517481509612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2023-12-12T21:36:05Z</dcterms:modified>
</cp:coreProperties>
</file>